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77A74C4-D6F3-46B0-A96F-3BA0D3B6A931}"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<sst xmlns="http://schemas.openxmlformats.org/spreadsheetml/2006/main" xmlns:r="http://schemas.openxmlformats.org/officeDocument/2006/relationships" xmlns:xdr="http://schemas.openxmlformats.org/drawingml/2006/spreadsheetDrawing" count="2163" uniqueCount="340">
  <si>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</si>
  <si>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</si>
  <si>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</si>
  <si>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</si>
  <si>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</si>
  <si>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</si>
  <si>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</si>
  <si>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</si>
  <si>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</si>
  <si>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</si>
  <si>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</si>
  <si>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</si>
  <si>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</si>
  <si>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</si>
  <si>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</si>
  <si>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</si>
  <si>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</si>
  <si>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</si>
  <si>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</si>
  <si>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</si>
  <si>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</si>
  <si>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</si>
  <si>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</si>
  <si>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</si>
  <si>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</si>
  <si>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</si>
  <si>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</si>
  <si>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</si>
  <si>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</si>
  <si>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</si>
  <si>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</si>
  <si>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</si>
  <si>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</si>
  <si>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</si>
  <si>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</si>
  <si>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</si>
  <si>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</si>
  <si>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</si>
  <si>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</si>
  <si>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</si>
  <si>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</si>
  <si>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</si>
  <si>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</si>
  <si>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</si>
  <si>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</si>
  <si>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</si>
  <si>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</si>
  <si>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</si>
  <si>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</si>
  <si>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</si>
  <si>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</si>
  <si>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</si>
  <si>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</si>
  <si>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</si>
  <si>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</si>
  <si>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</si>
  <si>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</si>
  <si>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</si>
  <si>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</si>
  <si>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</si>
  <si>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</si>
  <si>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</si>
  <si>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</si>
  <si>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</si>
  <si>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</si>
  <si>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</si>
  <si>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</si>
  <si>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</si>
  <si>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</si>
  <si>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</si>
  <si>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</si>
  <si>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</si>
  <si>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</si>
  <si>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</si>
  <si>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</si>
  <si>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</si>
  <si>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</si>
  <si>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</si>
  <si>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</si>
  <si>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</si>
  <si>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</si>
  <si>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</si>
  <si>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</si>
  <si>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</si>
  <si>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</si>
  <si>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</si>
  <si>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</si>
  <si>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</si>
  <si>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</si>
  <si>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</si>
  <si>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</si>
  <si>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</si>
  <si>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</si>
  <si>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</si>
  <si>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</si>
  <si>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</si>
  <si>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</si>
  <si>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</si>
  <si>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</si>
  <si>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</si>
  <si>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</si>
  <si>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</si>
  <si>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</si>
  <si>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</si>
  <si>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</si>
  <si>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</si>
  <si>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</si>
  <si>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</si>
  <si>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</si>
  <si>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</si>
  <si>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</si>
  <si>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</si>
  <si>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</si>
  <si>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</si>
  <si>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</si>
  <si>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</si>
  <si>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</si>
  <si>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</si>
  <si>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</si>
  <si>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</si>
  <si>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</si>
  <si>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</si>
  <si>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</si>
  <si>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</si>
  <si>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</si>
  <si>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</si>
  <si>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</si>
  <si>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</si>
  <si>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</si>
  <si>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</si>
  <si>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</si>
  <si>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</si>
  <si>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</si>
  <si>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</si>
  <si>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</si>
  <si>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</si>
  <si>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</si>
  <si>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</si>
  <si>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</si>
  <si>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</si>
  <si>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</si>
  <si>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</si>
  <si>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</si>
  <si>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</si>
  <si>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</si>
  <si>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</si>
  <si>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</si>
  <si>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</si>
  <si>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</si>
  <si>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</si>
  <si>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</si>
  <si>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</si>
  <si>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</si>
  <si>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</si>
  <si>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</si>
  <si>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</si>
  <si>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</si>
  <si>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</si>
  <si>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</si>
  <si>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Mexico</t>
  </si>
  <si>
    <t>LLECE SERCE 2008</t>
  </si>
  <si>
    <t>LLECE TERCE 2013</t>
  </si>
  <si>
    <t>Survey</t>
  </si>
  <si>
    <t>Agua potable</t>
  </si>
  <si>
    <t>de la red publica</t>
  </si>
  <si>
    <t>de pipa</t>
  </si>
  <si>
    <t>otra</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</si>
  <si>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</si>
  <si>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</si>
  <si>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Yes</t>
  </si>
  <si>
    <t>Banos en buen estado</t>
  </si>
  <si>
    <t>Estimated from banos en buen estado</t>
  </si>
  <si>
    <t>Servicio de bano o sanitario</t>
  </si>
  <si>
    <t>Letrina u hoyo negro</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</si>
  <si>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'desague' is included, which excludes a number of 'improved' facility types. </t>
  </si>
  <si>
    <t>No</t>
  </si>
  <si>
    <t>No handwashing data</t>
  </si>
  <si>
    <t>Desague</t>
  </si>
  <si>
    <t>Alcantarillado</t>
  </si>
  <si>
    <t>Censo de Escuelas, Maestros y Alumnos de Educación Básica y Especial (CEMABE) 2013 -14</t>
  </si>
  <si>
    <t>de pozo o noria de la escuela</t>
  </si>
  <si>
    <t>por acarreo</t>
  </si>
  <si>
    <t>Letrina y sanitario</t>
  </si>
  <si>
    <t>Hay baño sin fisuras o cuarteaduras graves en techos, muros o pisos</t>
  </si>
  <si>
    <t>Lavamanos</t>
  </si>
  <si>
    <t>No descompuestos ni con algun desperfecto</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</si>
  <si>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</si>
  <si>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</si>
  <si>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</si>
  <si>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</si>
  <si>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</si>
  <si>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</si>
  <si>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</si>
  <si>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</si>
  <si>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</si>
  <si>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</si>
  <si>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</si>
  <si>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</si>
  <si>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</si>
  <si>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</si>
  <si>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</si>
  <si>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</si>
  <si>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t xml:space="preserve">Includes both public and private schools. The national estimate includes pre-primary, primary, secondary, and special education schools. Urban and rural definitions from INEGI could be matched for 91% of schools. </t>
  </si>
  <si>
    <t xml:space="preserve">Includes both public and private schools. The national estimate includes pre-primary, primary, secondary, and special education schools. An estimate for 'usable' is based on the minimum proportion of schools with at least one toilet that does not have cracks in ceilings, walls or floors; does not have broken windows; or that has a door.  Urban and rural definitions from INEGI could be matched for 91% of schools. </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</si>
  <si>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'alcantarillado' is included, which excludes a number of 'improved' facility types. For domains where coverage of alcantarillado is at least 90%, the remaining schools are assumed to have other facility types of which 50% are improved, and the estimate is used. 'Banos en buen estado' are used as a rough estimate for improved and usable facilities, which is assumed to estimate 'basic' coverage in the absence of other data.</t>
  </si>
  <si>
    <t>Other</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</si>
  <si>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</si>
  <si>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</si>
  <si>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</si>
  <si>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</si>
  <si>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</si>
  <si>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</si>
  <si>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</si>
  <si>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</si>
  <si>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</si>
  <si>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</si>
  <si>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</si>
  <si>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</si>
  <si>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</si>
  <si>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</si>
  <si>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</si>
  <si>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</si>
  <si>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</si>
  <si>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</si>
  <si>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</si>
  <si>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</si>
  <si>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</si>
  <si>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</si>
  <si>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</si>
  <si>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</si>
  <si>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</si>
  <si>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</si>
  <si>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Mexican Family Life Survey (Instituto Nacional de Estadística, Geografía e informática)</t>
  </si>
  <si>
    <t xml:space="preserve">Includes public and private schools.Primary and secondary schools include any school that offers that level and is therefore higher in sum than the national total surveyed. Estimates are calculated from microdata. The questionnaire available was in English; 'drayage' is assumed to be unimproved. </t>
  </si>
  <si>
    <t>Water for flushing</t>
  </si>
  <si>
    <t>Estimated from water for flushing</t>
  </si>
  <si>
    <t>Includes public and private schools.Primary and secondary schools include any school that offers that level and is therefore higher in sum than the national total surveyed. Estimates are calculated from microdata.</t>
  </si>
  <si>
    <t>Missing (no response)</t>
  </si>
  <si>
    <t>Bathroom does or does not have water and soap (and is not missing)</t>
  </si>
  <si>
    <t>Evaluación de condiciones básicas para la enseñanza y el aprendizaje (Instituto Nacional para la Evaluación de la Educación)</t>
  </si>
  <si>
    <t>Agua todos dias de la semana</t>
  </si>
  <si>
    <t>Estimated from agua todos los dias de la semana</t>
  </si>
  <si>
    <t xml:space="preserve">Includes public, private and indigenous primary schools. Estimates are calculated from microdata. In the absence of data for other school levels, the national estimate is based on primary schools only. Information on water available everyday is assumed to refer to improved facilities and is used as an estimate for basic. </t>
  </si>
  <si>
    <t>Drenaje</t>
  </si>
  <si>
    <t>Fosa séptica u hoyo negro</t>
  </si>
  <si>
    <t>Respuesta Múltiple</t>
  </si>
  <si>
    <t>1+ tazas sanitarias en funcionamiento y con agua</t>
  </si>
  <si>
    <t xml:space="preserve">2+ tazas sanitarias para estudiantes en funcionamiento y con agua </t>
  </si>
  <si>
    <t xml:space="preserve">Includes public, private and indigenous primary schools. Estimates are calculated from microdata. In the absence of data for other school levels, the national estimate is based on primary schools only. Basic is estimated from 2+ toilets for students that function and have water in the absence of data on single-sex. </t>
  </si>
  <si>
    <t>Agua para que los estudiantes se laven las manos</t>
  </si>
  <si>
    <t>Includes public, private and indigenous primary schools. Estimates are calculated from microdata. In the absence of data for other school levels, the national estimate is based on primary schools only. The estimate includes running water (75%) and stored water (21%).</t>
  </si>
  <si>
    <t>UNESCO UIS (http://data.uis.unesco.org/)</t>
  </si>
  <si>
    <t>Basic drinking water</t>
  </si>
  <si>
    <t>Data are only available for upper secondary schools.</t>
  </si>
  <si>
    <t>Basic sanitation facilities</t>
  </si>
  <si>
    <t>The secondary school estimate includes upper secondary. The national estimate is a weighted average based on the number of primary and secondary schools in the 2014 EMIS.</t>
  </si>
  <si>
    <t>Basic handwashing facilities</t>
  </si>
  <si>
    <t xml:space="preserve">The secondary school estimate was reported for upper secondary schools. </t>
  </si>
  <si>
    <t>Values in grey text are imputed based on linear regression</t>
  </si>
  <si>
    <t>Agua de la llave fuera de la escuela</t>
  </si>
  <si>
    <t>Agua de la llave dentro de la escuela</t>
  </si>
  <si>
    <t>Agua de pipa</t>
  </si>
  <si>
    <t>Acarreo</t>
  </si>
  <si>
    <t>Pozo</t>
  </si>
  <si>
    <t>Otra fuente</t>
  </si>
  <si>
    <t>Excusado o sanitario (taza)</t>
  </si>
  <si>
    <t>Letrina o retrete</t>
  </si>
  <si>
    <t>Hogo negro o pozo ciego</t>
  </si>
  <si>
    <t xml:space="preserve">Includes public and private schools.Primary and secondary schools include any school that offers that level and is therefore higher in sum than the national total surveyed. Estimates are calculated from microdata. The improved and usable estimate is used for basic in the absence of data on single-sex toilets. </t>
  </si>
  <si>
    <t>Los sanitarios cuentan con agua y jabon</t>
  </si>
  <si>
    <t>Evaluación de condiciones básicas para la enseñanza y el aprendizaje en educación preescolar (Instituto Nacional para la Evaluación de la Educación)</t>
  </si>
  <si>
    <t>Agua entubada con servicio todos los dias en la escuela</t>
  </si>
  <si>
    <t>Sin servicio en la escuela pero si en la comunidad</t>
  </si>
  <si>
    <t xml:space="preserve">Includes public, private and indigenous pre-primary schools. Piped water available every day at the school is used to estimate basic service in the absence of other information. </t>
  </si>
  <si>
    <t>Sanitarios</t>
  </si>
  <si>
    <t xml:space="preserve">Includes public, private and indigenous pre-primary schools. 'Sanitarios' are assumed to refer to improved toilets in the absence of additoinal details. </t>
  </si>
  <si>
    <t>Separados por sexo</t>
  </si>
  <si>
    <t>No hygiene data.</t>
  </si>
  <si>
    <t>MEX_2004_FLS</t>
  </si>
  <si>
    <t>MEX_2006_LLECE</t>
  </si>
  <si>
    <t>MEX_2013_LLECE</t>
  </si>
  <si>
    <t>MEX_2014_EMIS</t>
  </si>
  <si>
    <t>MEX_2014_INEE</t>
  </si>
  <si>
    <t>MEX_2016_UIS</t>
  </si>
  <si>
    <t>MEX_2017_INEE</t>
  </si>
  <si>
    <t>2004</t>
  </si>
  <si>
    <t>2006</t>
  </si>
  <si>
    <t>2013</t>
  </si>
  <si>
    <t>2014</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</si>
  <si>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</si>
  <si>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</si>
  <si>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</si>
  <si>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</si>
  <si>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</si>
  <si>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</si>
  <si>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</si>
  <si>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</si>
  <si>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</si>
  <si>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</si>
  <si>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</si>
  <si>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</si>
  <si>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</si>
  <si>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</si>
  <si>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</si>
  <si>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</si>
  <si>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</si>
  <si>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</si>
  <si>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</si>
  <si>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</si>
  <si>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</si>
  <si>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</si>
  <si>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</si>
  <si>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</si>
  <si>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MEX_2018_INEE</t>
  </si>
  <si>
    <t>Panorama Educativo de México 2018 Indicadores del Sistema Educativo Nacional Educación Básica y Media Superior</t>
  </si>
  <si>
    <t>Suficiente</t>
  </si>
  <si>
    <t>Estimated from sufficient</t>
  </si>
  <si>
    <r>
      <rPr>
        <sz val="8"/>
        <rFont val="Arial"/>
        <family val="2"/>
      </rPr>
      <t xml:space="preserve">Includes public, private and indigenous primary schools. In the absence of data for other school levels, the national estimate is based on primary schools only. </t>
    </r>
    <r>
      <rPr>
        <sz val="8"/>
        <color theme="1"/>
        <rFont val="Arial"/>
        <family val="2"/>
      </rPr>
      <t xml:space="preserve">Information on sufficient water is assumed to refer to improved facilities and is used as an estimate for basic in the absence of additional information. </t>
    </r>
  </si>
  <si>
    <t/>
  </si>
  <si>
    <t xml:space="preserve">Includes public, private and indigenous primary schools. In the absence of data for other school levels, the national estimate is based on primary schools only. </t>
  </si>
  <si>
    <t>MEX_2019_LLECE</t>
  </si>
  <si>
    <t xml:space="preserve">Estudio Regional Comparativo y Explicativo (ERCE 2019): https://www.unesco.org/es/articles/estudio-regional-comparativo-y-explicativo-erce-2019 </t>
  </si>
  <si>
    <t>The data are based on a random sample from all schools with grades 3 and 6 in the country. Some of these schools also offer secondary school levels and are included as secondary school data above. It is unclear if some of the schools may also include pre-primary levels. Unweighted data are used. The rural and secondary school estimates are not used since there are fewer than 50 schools surveyed from these domains.</t>
  </si>
  <si>
    <t>Desague o alcantarillado</t>
  </si>
  <si>
    <t>The data are based on a random sample from all schools with grades 3 and 6 in the country.  Some of these schools also offer secondary school levels and are counted as secondary schools. It is unclear if some of the schools also include pre-primary levels. The data are not used as an estimate for improved since only 'desague o alcantarillado' is included, which excludes a number of 'improved' facility types.  For domains where coverage of alcantarillado is at least 90%, the remaining schools are assumed to have other facility types of which 50% are improved.  'Banos en buen estado' are used as an estimate for improved and usable facilities, which is assumed to estimate 'basic' coverage in the absence of other data. Unweighted data are used. The rural and secondary school estimates are not used since there are fewer than 50 schools surveyed from these domains.</t>
  </si>
  <si>
    <t xml:space="preserve">Other </t>
  </si>
  <si>
    <t>MEX_2021_UIS</t>
  </si>
  <si>
    <t>No data</t>
  </si>
  <si>
    <t>National based on weighted average of primary and secondary using the number of schools from the 2018 EMIS.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</si>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</sst>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92"/>
    <xf numFmtId="0" fontId="15" fillId="0" borderId="92"/>
    <xf numFmtId="0" fontId="19" fillId="0" borderId="92"/>
  </cellStyleXfs>
  <cellXfs count="103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0" fontId="4" fillId="2" borderId="13" xfId="0" applyFont="true" applyFill="true" applyBorder="true" applyAlignment="true">
      <alignment horizontal="left" vertical="center" indent="1"/>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 fillId="0" borderId="25" xfId="0" applyFont="true" applyBorder="true" applyAlignment="true">
      <alignment horizontal="center" vertical="center" wrapText="true"/>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1" fontId="0" fillId="0" borderId="0" xfId="0" applyNumberFormat="true" applyFill="true" applyBorder="true"/>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3" xfId="0" applyFont="true" applyBorder="true" applyAlignment="true">
      <alignment horizontal="left" vertical="center"/>
    </xf>
    <xf numFmtId="0" fontId="3" fillId="0" borderId="13"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xf>
    <xf numFmtId="0" fontId="74" fillId="37" borderId="66" xfId="0" applyNumberFormat="true" applyFont="true" applyFill="true" applyBorder="true" applyAlignment="true" applyProtection="true">
      <alignment horizontal="center"/>
    </xf>
    <xf numFmtId="0" fontId="75" fillId="38" borderId="67" xfId="0" applyNumberFormat="true" applyFont="true" applyFill="true" applyBorder="true" applyAlignment="true" applyProtection="true">
      <alignment horizontal="center"/>
    </xf>
    <xf numFmtId="0" fontId="76" fillId="39" borderId="68" xfId="0" applyNumberFormat="true" applyFont="true" applyFill="true" applyBorder="true" applyAlignment="true" applyProtection="true">
      <alignment horizontal="center"/>
    </xf>
    <xf numFmtId="0" fontId="77" fillId="40" borderId="69" xfId="0" applyNumberFormat="true" applyFont="true" applyFill="true" applyBorder="true" applyAlignment="true" applyProtection="true">
      <alignment horizont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xf>
    <xf numFmtId="164" fontId="69" fillId="32" borderId="69" xfId="0" applyNumberFormat="true" applyFont="true" applyFill="true" applyBorder="true" applyAlignment="true" applyProtection="true">
      <alignment horizontal="center"/>
    </xf>
    <xf numFmtId="0" fontId="70" fillId="33" borderId="69" xfId="0" applyNumberFormat="true" applyFont="true" applyFill="true" applyBorder="true" applyAlignment="true" applyProtection="true">
      <alignment horizontal="center"/>
    </xf>
    <xf numFmtId="0" fontId="71" fillId="34" borderId="69" xfId="0" applyNumberFormat="true" applyFont="true" applyFill="true" applyBorder="true" applyAlignment="true" applyProtection="true">
      <alignment horizontal="center"/>
    </xf>
    <xf numFmtId="0" fontId="72" fillId="35" borderId="69"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13" xfId="0" applyFont="true" applyBorder="true" applyAlignment="true">
      <alignment horizontal="left" vertical="center" wrapText="true"/>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3" fillId="2" borderId="90" xfId="0" applyFont="true" applyFill="true" applyBorder="true" applyAlignment="true">
      <alignment horizontal="center"/>
    </xf>
    <xf numFmtId="0" fontId="98" fillId="0" borderId="92" xfId="0" applyNumberFormat="true" applyFont="true" applyBorder="true" applyAlignment="true" applyProtection="true"/>
    <xf numFmtId="0" fontId="3" fillId="0" borderId="13" xfId="0" applyFont="true" applyBorder="true" applyAlignment="true">
      <alignment horizontal="left" vertical="center" wrapText="true"/>
    </xf>
    <xf numFmtId="1" fontId="99" fillId="49" borderId="93" xfId="0" applyNumberFormat="true" applyFont="true" applyFill="true" applyBorder="true" applyAlignment="true" applyProtection="true">
      <alignment horizontal="center" vertical="center"/>
    </xf>
    <xf numFmtId="1" fontId="100" fillId="50" borderId="94" xfId="0" applyNumberFormat="true" applyFont="true" applyFill="true" applyBorder="true" applyAlignment="true" applyProtection="true">
      <alignment horizontal="center" vertical="center"/>
    </xf>
    <xf numFmtId="1" fontId="101" fillId="51" borderId="95" xfId="0" applyNumberFormat="true" applyFont="true" applyFill="true" applyBorder="true" applyAlignment="true" applyProtection="true">
      <alignment horizontal="center" vertical="center"/>
    </xf>
    <xf numFmtId="1" fontId="102" fillId="52" borderId="96" xfId="0" applyNumberFormat="true" applyFont="true" applyFill="true" applyBorder="true" applyAlignment="true" applyProtection="true">
      <alignment horizontal="center" vertical="center"/>
    </xf>
    <xf numFmtId="1" fontId="103" fillId="53" borderId="97" xfId="0" applyNumberFormat="true" applyFont="true" applyFill="true" applyBorder="true" applyAlignment="true" applyProtection="true">
      <alignment horizontal="center" vertical="center"/>
    </xf>
    <xf numFmtId="1" fontId="104" fillId="54" borderId="98" xfId="0" applyNumberFormat="true" applyFont="true" applyFill="true" applyBorder="true" applyAlignment="true" applyProtection="true">
      <alignment horizontal="center" vertical="center"/>
    </xf>
    <xf numFmtId="1" fontId="105" fillId="55" borderId="99" xfId="0" applyNumberFormat="true" applyFont="true" applyFill="true" applyBorder="true" applyAlignment="true" applyProtection="true">
      <alignment horizontal="center" vertical="center"/>
    </xf>
    <xf numFmtId="1" fontId="106" fillId="56" borderId="100" xfId="0" applyNumberFormat="true" applyFont="true" applyFill="true" applyBorder="true" applyAlignment="true" applyProtection="true">
      <alignment horizontal="center" vertical="center"/>
    </xf>
    <xf numFmtId="1" fontId="107" fillId="57" borderId="101" xfId="0" applyNumberFormat="true" applyFont="true" applyFill="true" applyBorder="true" applyAlignment="true" applyProtection="true">
      <alignment horizontal="center" vertical="center"/>
    </xf>
    <xf numFmtId="1" fontId="108" fillId="58" borderId="102" xfId="0" applyNumberFormat="true" applyFont="true" applyFill="true" applyBorder="true" applyAlignment="true" applyProtection="true">
      <alignment horizontal="center" vertical="center"/>
    </xf>
    <xf numFmtId="1" fontId="109" fillId="59" borderId="103" xfId="0" applyNumberFormat="true" applyFont="true" applyFill="true" applyBorder="true" applyAlignment="true" applyProtection="true">
      <alignment horizontal="center" vertical="center"/>
    </xf>
    <xf numFmtId="1" fontId="110" fillId="60" borderId="104" xfId="0" applyNumberFormat="true" applyFont="true" applyFill="true" applyBorder="true" applyAlignment="true" applyProtection="true">
      <alignment horizontal="center" vertical="center"/>
    </xf>
    <xf numFmtId="1" fontId="111" fillId="61" borderId="105" xfId="0" applyNumberFormat="true" applyFont="true" applyFill="true" applyBorder="true" applyAlignment="true" applyProtection="true">
      <alignment horizontal="center" vertical="center"/>
    </xf>
    <xf numFmtId="1" fontId="112" fillId="62" borderId="106" xfId="0" applyNumberFormat="true" applyFont="true" applyFill="true" applyBorder="true" applyAlignment="true" applyProtection="true">
      <alignment horizontal="center" vertical="center"/>
    </xf>
    <xf numFmtId="1" fontId="113" fillId="63" borderId="107" xfId="0" applyNumberFormat="true" applyFont="true" applyFill="true" applyBorder="true" applyAlignment="true" applyProtection="true">
      <alignment horizontal="center" vertical="center"/>
    </xf>
    <xf numFmtId="1" fontId="114" fillId="64" borderId="108" xfId="0" applyNumberFormat="true" applyFont="true" applyFill="true" applyBorder="true" applyAlignment="true" applyProtection="true">
      <alignment horizontal="center" vertical="center"/>
    </xf>
    <xf numFmtId="1" fontId="115" fillId="65" borderId="109" xfId="0" applyNumberFormat="true" applyFont="true" applyFill="true" applyBorder="true" applyAlignment="true" applyProtection="true">
      <alignment horizontal="center" vertical="center"/>
    </xf>
    <xf numFmtId="1" fontId="116" fillId="66" borderId="110" xfId="0" applyNumberFormat="true" applyFont="true" applyFill="true" applyBorder="true" applyAlignment="true" applyProtection="true">
      <alignment horizontal="center" vertical="center"/>
    </xf>
    <xf numFmtId="1" fontId="117" fillId="67" borderId="111" xfId="0" applyNumberFormat="true" applyFont="true" applyFill="true" applyBorder="true" applyAlignment="true" applyProtection="true">
      <alignment horizontal="center" vertical="center"/>
    </xf>
    <xf numFmtId="1" fontId="118" fillId="68" borderId="112" xfId="0" applyNumberFormat="true" applyFont="true" applyFill="true" applyBorder="true" applyAlignment="true" applyProtection="true">
      <alignment horizontal="center" vertical="center"/>
    </xf>
    <xf numFmtId="1" fontId="119" fillId="69" borderId="113" xfId="0" applyNumberFormat="true" applyFont="true" applyFill="true" applyBorder="true" applyAlignment="true" applyProtection="true">
      <alignment horizontal="center" vertical="center"/>
    </xf>
    <xf numFmtId="1" fontId="120" fillId="70" borderId="114" xfId="0" applyNumberFormat="true" applyFont="true" applyFill="true" applyBorder="true" applyAlignment="true" applyProtection="true">
      <alignment horizontal="center" vertical="center"/>
    </xf>
    <xf numFmtId="1" fontId="121" fillId="71" borderId="115" xfId="0" applyNumberFormat="true" applyFont="true" applyFill="true" applyBorder="true" applyAlignment="true" applyProtection="true">
      <alignment horizontal="center" vertical="center"/>
    </xf>
    <xf numFmtId="0" fontId="122" fillId="72" borderId="116" xfId="0" applyNumberFormat="true" applyFont="true" applyFill="true" applyBorder="true" applyAlignment="true" applyProtection="true">
      <alignment horizontal="center"/>
    </xf>
    <xf numFmtId="164" fontId="123" fillId="73" borderId="117" xfId="0" applyNumberFormat="true" applyFont="true" applyFill="true" applyBorder="true" applyAlignment="true" applyProtection="true">
      <alignment horizontal="center"/>
    </xf>
    <xf numFmtId="0" fontId="124" fillId="74" borderId="118" xfId="0" applyNumberFormat="true" applyFont="true" applyFill="true" applyBorder="true" applyAlignment="true" applyProtection="true">
      <alignment horizontal="center"/>
    </xf>
    <xf numFmtId="0" fontId="125" fillId="75" borderId="119" xfId="0" applyNumberFormat="true" applyFont="true" applyFill="true" applyBorder="true" applyAlignment="true" applyProtection="true">
      <alignment horizontal="center"/>
    </xf>
    <xf numFmtId="0" fontId="126" fillId="76" borderId="120" xfId="0" applyNumberFormat="true" applyFont="true" applyFill="true" applyBorder="true" applyAlignment="true" applyProtection="true">
      <alignment horizontal="center"/>
    </xf>
    <xf numFmtId="1" fontId="127" fillId="77" borderId="121" xfId="0" applyNumberFormat="true" applyFont="true" applyFill="true" applyBorder="true" applyAlignment="true" applyProtection="true">
      <alignment horizontal="center" vertical="center"/>
    </xf>
    <xf numFmtId="0" fontId="128" fillId="78" borderId="122" xfId="0" applyNumberFormat="true" applyFont="true" applyFill="true" applyBorder="true" applyAlignment="true" applyProtection="true">
      <alignment horizontal="center"/>
    </xf>
    <xf numFmtId="164" fontId="129" fillId="79" borderId="123" xfId="0" applyNumberFormat="true" applyFont="true" applyFill="true" applyBorder="true" applyAlignment="true" applyProtection="true">
      <alignment horizontal="center"/>
    </xf>
    <xf numFmtId="0" fontId="130" fillId="80" borderId="124" xfId="0" applyNumberFormat="true" applyFont="true" applyFill="true" applyBorder="true" applyAlignment="true" applyProtection="true">
      <alignment horizontal="center"/>
    </xf>
    <xf numFmtId="0" fontId="131" fillId="81" borderId="125" xfId="0" applyNumberFormat="true" applyFont="true" applyFill="true" applyBorder="true" applyAlignment="true" applyProtection="true">
      <alignment horizontal="center"/>
    </xf>
    <xf numFmtId="0" fontId="132" fillId="82" borderId="126" xfId="0" applyNumberFormat="true" applyFont="true" applyFill="true" applyBorder="true" applyAlignment="true" applyProtection="true">
      <alignment horizontal="center"/>
    </xf>
    <xf numFmtId="0" fontId="133" fillId="83" borderId="127" xfId="0" applyNumberFormat="true" applyFont="true" applyFill="true" applyBorder="true" applyAlignment="true" applyProtection="true">
      <alignment horizontal="center"/>
    </xf>
    <xf numFmtId="164" fontId="134" fillId="84" borderId="128" xfId="0" applyNumberFormat="true" applyFont="true" applyFill="true" applyBorder="true" applyAlignment="true" applyProtection="true">
      <alignment horizontal="center"/>
    </xf>
    <xf numFmtId="0" fontId="135" fillId="85" borderId="129" xfId="0" applyNumberFormat="true" applyFont="true" applyFill="true" applyBorder="true" applyAlignment="true" applyProtection="true">
      <alignment horizontal="center"/>
    </xf>
    <xf numFmtId="0" fontId="136" fillId="86" borderId="130" xfId="0" applyNumberFormat="true" applyFont="true" applyFill="true" applyBorder="true" applyAlignment="true" applyProtection="true">
      <alignment horizontal="center"/>
    </xf>
    <xf numFmtId="0" fontId="137" fillId="87" borderId="131" xfId="0" applyNumberFormat="true" applyFont="true" applyFill="true" applyBorder="true" applyAlignment="true" applyProtection="true">
      <alignment horizontal="center"/>
    </xf>
    <xf numFmtId="0" fontId="138" fillId="88" borderId="132" xfId="0" applyNumberFormat="true" applyFont="true" applyFill="true" applyBorder="true" applyAlignment="true" applyProtection="true">
      <alignment horizontal="center"/>
    </xf>
    <xf numFmtId="164" fontId="139" fillId="89" borderId="133" xfId="0" applyNumberFormat="true" applyFont="true" applyFill="true" applyBorder="true" applyAlignment="true" applyProtection="true">
      <alignment horizontal="center"/>
    </xf>
    <xf numFmtId="0" fontId="140" fillId="90" borderId="134" xfId="0" applyNumberFormat="true" applyFont="true" applyFill="true" applyBorder="true" applyAlignment="true" applyProtection="true">
      <alignment horizontal="center"/>
    </xf>
    <xf numFmtId="0" fontId="141" fillId="91" borderId="135" xfId="0" applyNumberFormat="true" applyFont="true" applyFill="true" applyBorder="true" applyAlignment="true" applyProtection="true">
      <alignment horizontal="center"/>
    </xf>
    <xf numFmtId="0" fontId="142" fillId="92" borderId="136" xfId="0" applyNumberFormat="true" applyFont="true" applyFill="true" applyBorder="true" applyAlignment="true" applyProtection="true">
      <alignment horizontal="center"/>
    </xf>
    <xf numFmtId="0" fontId="143" fillId="93" borderId="137" xfId="0" applyNumberFormat="true" applyFont="true" applyFill="true" applyBorder="true" applyAlignment="true" applyProtection="true">
      <alignment horizontal="center"/>
    </xf>
    <xf numFmtId="164" fontId="144" fillId="94" borderId="138" xfId="0" applyNumberFormat="true" applyFont="true" applyFill="true" applyBorder="true" applyAlignment="true" applyProtection="true">
      <alignment horizontal="center"/>
    </xf>
    <xf numFmtId="0" fontId="145" fillId="95" borderId="139" xfId="0" applyNumberFormat="true" applyFont="true" applyFill="true" applyBorder="true" applyAlignment="true" applyProtection="true">
      <alignment horizontal="center"/>
    </xf>
    <xf numFmtId="0" fontId="146" fillId="96" borderId="140" xfId="0" applyNumberFormat="true" applyFont="true" applyFill="true" applyBorder="true" applyAlignment="true" applyProtection="true">
      <alignment horizontal="center"/>
    </xf>
    <xf numFmtId="0" fontId="147" fillId="97" borderId="141" xfId="0" applyNumberFormat="true" applyFont="true" applyFill="true" applyBorder="true" applyAlignment="true" applyProtection="true">
      <alignment horizontal="center"/>
    </xf>
    <xf numFmtId="0" fontId="148" fillId="98" borderId="142" xfId="0" applyNumberFormat="true" applyFont="true" applyFill="true" applyBorder="true" applyAlignment="true" applyProtection="true">
      <alignment horizontal="center"/>
    </xf>
    <xf numFmtId="164" fontId="149" fillId="99" borderId="143" xfId="0" applyNumberFormat="true" applyFont="true" applyFill="true" applyBorder="true" applyAlignment="true" applyProtection="true">
      <alignment horizontal="center"/>
    </xf>
    <xf numFmtId="0" fontId="150" fillId="100" borderId="144" xfId="0" applyNumberFormat="true" applyFont="true" applyFill="true" applyBorder="true" applyAlignment="true" applyProtection="true">
      <alignment horizontal="center"/>
    </xf>
    <xf numFmtId="0" fontId="151" fillId="101" borderId="145" xfId="0" applyNumberFormat="true" applyFont="true" applyFill="true" applyBorder="true" applyAlignment="true" applyProtection="true">
      <alignment horizontal="center"/>
    </xf>
    <xf numFmtId="0" fontId="152" fillId="102" borderId="146" xfId="0" applyNumberFormat="true" applyFont="true" applyFill="true" applyBorder="true" applyAlignment="true" applyProtection="true">
      <alignment horizontal="center"/>
    </xf>
    <xf numFmtId="0" fontId="153" fillId="103" borderId="147" xfId="0" applyNumberFormat="true" applyFont="true" applyFill="true" applyBorder="true" applyAlignment="true" applyProtection="true">
      <alignment horizontal="center"/>
    </xf>
    <xf numFmtId="164" fontId="154" fillId="104" borderId="148" xfId="0" applyNumberFormat="true" applyFont="true" applyFill="true" applyBorder="true" applyAlignment="true" applyProtection="true">
      <alignment horizontal="center"/>
    </xf>
    <xf numFmtId="0" fontId="155" fillId="105" borderId="149" xfId="0" applyNumberFormat="true" applyFont="true" applyFill="true" applyBorder="true" applyAlignment="true" applyProtection="true">
      <alignment horizontal="center"/>
    </xf>
    <xf numFmtId="0" fontId="156" fillId="106" borderId="150" xfId="0" applyNumberFormat="true" applyFont="true" applyFill="true" applyBorder="true" applyAlignment="true" applyProtection="true">
      <alignment horizontal="center"/>
    </xf>
    <xf numFmtId="0" fontId="157" fillId="107" borderId="151" xfId="0" applyNumberFormat="true" applyFont="true" applyFill="true" applyBorder="true" applyAlignment="true" applyProtection="true">
      <alignment horizontal="center"/>
    </xf>
    <xf numFmtId="0" fontId="158" fillId="108" borderId="152" xfId="0" applyNumberFormat="true" applyFont="true" applyFill="true" applyBorder="true" applyAlignment="true" applyProtection="true">
      <alignment horizontal="center"/>
    </xf>
    <xf numFmtId="164" fontId="159" fillId="109" borderId="153" xfId="0" applyNumberFormat="true" applyFont="true" applyFill="true" applyBorder="true" applyAlignment="true" applyProtection="true">
      <alignment horizontal="center"/>
    </xf>
    <xf numFmtId="0" fontId="160" fillId="110" borderId="154" xfId="0" applyNumberFormat="true" applyFont="true" applyFill="true" applyBorder="true" applyAlignment="true" applyProtection="true">
      <alignment horizontal="center"/>
    </xf>
    <xf numFmtId="0" fontId="161" fillId="111" borderId="155" xfId="0" applyNumberFormat="true" applyFont="true" applyFill="true" applyBorder="true" applyAlignment="true" applyProtection="true">
      <alignment horizontal="center"/>
    </xf>
    <xf numFmtId="0" fontId="162" fillId="112" borderId="156" xfId="0" applyNumberFormat="true" applyFont="true" applyFill="true" applyBorder="true" applyAlignment="true" applyProtection="true">
      <alignment horizontal="center"/>
    </xf>
    <xf numFmtId="0" fontId="163" fillId="113" borderId="157" xfId="0" applyNumberFormat="true" applyFont="true" applyFill="true" applyBorder="true" applyAlignment="true" applyProtection="true">
      <alignment horizontal="center"/>
    </xf>
    <xf numFmtId="164" fontId="164" fillId="114" borderId="158" xfId="0" applyNumberFormat="true" applyFont="true" applyFill="true" applyBorder="true" applyAlignment="true" applyProtection="true">
      <alignment horizontal="center"/>
    </xf>
    <xf numFmtId="0" fontId="165" fillId="115" borderId="159" xfId="0" applyNumberFormat="true" applyFont="true" applyFill="true" applyBorder="true" applyAlignment="true" applyProtection="true">
      <alignment horizontal="center"/>
    </xf>
    <xf numFmtId="0" fontId="166" fillId="116" borderId="160" xfId="0" applyNumberFormat="true" applyFont="true" applyFill="true" applyBorder="true" applyAlignment="true" applyProtection="true">
      <alignment horizontal="center"/>
    </xf>
    <xf numFmtId="0" fontId="167" fillId="117" borderId="161" xfId="0" applyNumberFormat="true" applyFont="true" applyFill="true" applyBorder="true" applyAlignment="true" applyProtection="true">
      <alignment horizontal="center"/>
    </xf>
    <xf numFmtId="0" fontId="168" fillId="118" borderId="162" xfId="0" applyNumberFormat="true" applyFont="true" applyFill="true" applyBorder="true" applyAlignment="true" applyProtection="true">
      <alignment horizontal="center"/>
    </xf>
    <xf numFmtId="164" fontId="169" fillId="119" borderId="163" xfId="0" applyNumberFormat="true" applyFont="true" applyFill="true" applyBorder="true" applyAlignment="true" applyProtection="true">
      <alignment horizontal="center"/>
    </xf>
    <xf numFmtId="0" fontId="170" fillId="120" borderId="164" xfId="0" applyNumberFormat="true" applyFont="true" applyFill="true" applyBorder="true" applyAlignment="true" applyProtection="true">
      <alignment horizontal="center"/>
    </xf>
    <xf numFmtId="0" fontId="171" fillId="121" borderId="165" xfId="0" applyNumberFormat="true" applyFont="true" applyFill="true" applyBorder="true" applyAlignment="true" applyProtection="true">
      <alignment horizontal="center"/>
    </xf>
    <xf numFmtId="0" fontId="172" fillId="122" borderId="166" xfId="0" applyNumberFormat="true" applyFont="true" applyFill="true" applyBorder="true" applyAlignment="true" applyProtection="true">
      <alignment horizontal="center"/>
    </xf>
    <xf numFmtId="0" fontId="173" fillId="123" borderId="167" xfId="0" applyNumberFormat="true" applyFont="true" applyFill="true" applyBorder="true" applyAlignment="true" applyProtection="true">
      <alignment horizontal="center"/>
    </xf>
    <xf numFmtId="164" fontId="174" fillId="124" borderId="168" xfId="0" applyNumberFormat="true" applyFont="true" applyFill="true" applyBorder="true" applyAlignment="true" applyProtection="true">
      <alignment horizontal="center"/>
    </xf>
    <xf numFmtId="0" fontId="175" fillId="125" borderId="169" xfId="0" applyNumberFormat="true" applyFont="true" applyFill="true" applyBorder="true" applyAlignment="true" applyProtection="true">
      <alignment horizontal="center"/>
    </xf>
    <xf numFmtId="0" fontId="176" fillId="126" borderId="170" xfId="0" applyNumberFormat="true" applyFont="true" applyFill="true" applyBorder="true" applyAlignment="true" applyProtection="true">
      <alignment horizontal="center"/>
    </xf>
    <xf numFmtId="0" fontId="177" fillId="127" borderId="171" xfId="0" applyNumberFormat="true" applyFont="true" applyFill="true" applyBorder="true" applyAlignment="true" applyProtection="true">
      <alignment horizontal="center"/>
    </xf>
    <xf numFmtId="0" fontId="178" fillId="128" borderId="172" xfId="0" applyNumberFormat="true" applyFont="true" applyFill="true" applyBorder="true" applyAlignment="true" applyProtection="true">
      <alignment horizontal="center"/>
    </xf>
    <xf numFmtId="164" fontId="179" fillId="129" borderId="173" xfId="0" applyNumberFormat="true" applyFont="true" applyFill="true" applyBorder="true" applyAlignment="true" applyProtection="true">
      <alignment horizontal="center"/>
    </xf>
    <xf numFmtId="0" fontId="180" fillId="130" borderId="174" xfId="0" applyNumberFormat="true" applyFont="true" applyFill="true" applyBorder="true" applyAlignment="true" applyProtection="true">
      <alignment horizontal="center"/>
    </xf>
    <xf numFmtId="0" fontId="181" fillId="131" borderId="175" xfId="0" applyNumberFormat="true" applyFont="true" applyFill="true" applyBorder="true" applyAlignment="true" applyProtection="true">
      <alignment horizontal="center"/>
    </xf>
    <xf numFmtId="0" fontId="182" fillId="132" borderId="176" xfId="0" applyNumberFormat="true" applyFont="true" applyFill="true" applyBorder="true" applyAlignment="true" applyProtection="true">
      <alignment horizontal="center"/>
    </xf>
    <xf numFmtId="0" fontId="183" fillId="133" borderId="177" xfId="0" applyNumberFormat="true" applyFont="true" applyFill="true" applyBorder="true" applyAlignment="true" applyProtection="true">
      <alignment horizontal="center"/>
    </xf>
    <xf numFmtId="164" fontId="184" fillId="134" borderId="178" xfId="0" applyNumberFormat="true" applyFont="true" applyFill="true" applyBorder="true" applyAlignment="true" applyProtection="true">
      <alignment horizontal="center"/>
    </xf>
    <xf numFmtId="0" fontId="185" fillId="135" borderId="179" xfId="0" applyNumberFormat="true" applyFont="true" applyFill="true" applyBorder="true" applyAlignment="true" applyProtection="true">
      <alignment horizontal="center"/>
    </xf>
    <xf numFmtId="0" fontId="186" fillId="136" borderId="180" xfId="0" applyNumberFormat="true" applyFont="true" applyFill="true" applyBorder="true" applyAlignment="true" applyProtection="true">
      <alignment horizontal="center"/>
    </xf>
    <xf numFmtId="0" fontId="187" fillId="137" borderId="181" xfId="0" applyNumberFormat="true" applyFont="true" applyFill="true" applyBorder="true" applyAlignment="true" applyProtection="true">
      <alignment horizontal="center"/>
    </xf>
    <xf numFmtId="0" fontId="188" fillId="138" borderId="182" xfId="0" applyNumberFormat="true" applyFont="true" applyFill="true" applyBorder="true" applyAlignment="true" applyProtection="true">
      <alignment horizontal="center"/>
    </xf>
    <xf numFmtId="164" fontId="189" fillId="139" borderId="183" xfId="0" applyNumberFormat="true" applyFont="true" applyFill="true" applyBorder="true" applyAlignment="true" applyProtection="true">
      <alignment horizontal="center"/>
    </xf>
    <xf numFmtId="0" fontId="190" fillId="140" borderId="184" xfId="0" applyNumberFormat="true" applyFont="true" applyFill="true" applyBorder="true" applyAlignment="true" applyProtection="true">
      <alignment horizontal="center"/>
    </xf>
    <xf numFmtId="0" fontId="191" fillId="141" borderId="185" xfId="0" applyNumberFormat="true" applyFont="true" applyFill="true" applyBorder="true" applyAlignment="true" applyProtection="true">
      <alignment horizontal="center"/>
    </xf>
    <xf numFmtId="0" fontId="192" fillId="142" borderId="186" xfId="0" applyNumberFormat="true" applyFont="true" applyFill="true" applyBorder="true" applyAlignment="true" applyProtection="true">
      <alignment horizontal="center"/>
    </xf>
    <xf numFmtId="0" fontId="193" fillId="143" borderId="187" xfId="0" applyNumberFormat="true" applyFont="true" applyFill="true" applyBorder="true" applyAlignment="true" applyProtection="true">
      <alignment horizontal="center"/>
    </xf>
    <xf numFmtId="164" fontId="194" fillId="144" borderId="188" xfId="0" applyNumberFormat="true" applyFont="true" applyFill="true" applyBorder="true" applyAlignment="true" applyProtection="true">
      <alignment horizontal="center"/>
    </xf>
    <xf numFmtId="0" fontId="195" fillId="145" borderId="189" xfId="0" applyNumberFormat="true" applyFont="true" applyFill="true" applyBorder="true" applyAlignment="true" applyProtection="true">
      <alignment horizontal="center"/>
    </xf>
    <xf numFmtId="0" fontId="196" fillId="146" borderId="190" xfId="0" applyNumberFormat="true" applyFont="true" applyFill="true" applyBorder="true" applyAlignment="true" applyProtection="true">
      <alignment horizontal="center"/>
    </xf>
    <xf numFmtId="0" fontId="197" fillId="147" borderId="191" xfId="0" applyNumberFormat="true" applyFont="true" applyFill="true" applyBorder="true" applyAlignment="true" applyProtection="true">
      <alignment horizontal="center"/>
    </xf>
    <xf numFmtId="0" fontId="198" fillId="148" borderId="192" xfId="0" applyNumberFormat="true" applyFont="true" applyFill="true" applyBorder="true" applyAlignment="true" applyProtection="true">
      <alignment horizontal="center"/>
    </xf>
    <xf numFmtId="164" fontId="199" fillId="149" borderId="193" xfId="0" applyNumberFormat="true" applyFont="true" applyFill="true" applyBorder="true" applyAlignment="true" applyProtection="true">
      <alignment horizontal="center"/>
    </xf>
    <xf numFmtId="0" fontId="200" fillId="150" borderId="194" xfId="0" applyNumberFormat="true" applyFont="true" applyFill="true" applyBorder="true" applyAlignment="true" applyProtection="true">
      <alignment horizontal="center"/>
    </xf>
    <xf numFmtId="0" fontId="201" fillId="151" borderId="195" xfId="0" applyNumberFormat="true" applyFont="true" applyFill="true" applyBorder="true" applyAlignment="true" applyProtection="true">
      <alignment horizontal="center"/>
    </xf>
    <xf numFmtId="0" fontId="202" fillId="152" borderId="196" xfId="0" applyNumberFormat="true" applyFont="true" applyFill="true" applyBorder="true" applyAlignment="true" applyProtection="true">
      <alignment horizontal="center"/>
    </xf>
    <xf numFmtId="0" fontId="203" fillId="153" borderId="197" xfId="0" applyNumberFormat="true" applyFont="true" applyFill="true" applyBorder="true" applyAlignment="true" applyProtection="true">
      <alignment horizontal="center"/>
    </xf>
    <xf numFmtId="164" fontId="204" fillId="154" borderId="198" xfId="0" applyNumberFormat="true" applyFont="true" applyFill="true" applyBorder="true" applyAlignment="true" applyProtection="true">
      <alignment horizontal="center"/>
    </xf>
    <xf numFmtId="0" fontId="205" fillId="155" borderId="199" xfId="0" applyNumberFormat="true" applyFont="true" applyFill="true" applyBorder="true" applyAlignment="true" applyProtection="true">
      <alignment horizontal="center"/>
    </xf>
    <xf numFmtId="0" fontId="206" fillId="156" borderId="200" xfId="0" applyNumberFormat="true" applyFont="true" applyFill="true" applyBorder="true" applyAlignment="true" applyProtection="true">
      <alignment horizontal="center"/>
    </xf>
    <xf numFmtId="0" fontId="207" fillId="157" borderId="201" xfId="0" applyNumberFormat="true" applyFont="true" applyFill="true" applyBorder="true" applyAlignment="true" applyProtection="true">
      <alignment horizontal="center"/>
    </xf>
    <xf numFmtId="0" fontId="208" fillId="158" borderId="202" xfId="0" applyNumberFormat="true" applyFont="true" applyFill="true" applyBorder="true" applyAlignment="true" applyProtection="true">
      <alignment horizontal="center"/>
    </xf>
    <xf numFmtId="164" fontId="209" fillId="159" borderId="203" xfId="0" applyNumberFormat="true" applyFont="true" applyFill="true" applyBorder="true" applyAlignment="true" applyProtection="true">
      <alignment horizontal="center"/>
    </xf>
    <xf numFmtId="0" fontId="210" fillId="160" borderId="204" xfId="0" applyNumberFormat="true" applyFont="true" applyFill="true" applyBorder="true" applyAlignment="true" applyProtection="true">
      <alignment horizontal="center"/>
    </xf>
    <xf numFmtId="0" fontId="211" fillId="161" borderId="205" xfId="0" applyNumberFormat="true" applyFont="true" applyFill="true" applyBorder="true" applyAlignment="true" applyProtection="true">
      <alignment horizontal="center"/>
    </xf>
    <xf numFmtId="0" fontId="212" fillId="162" borderId="206" xfId="0" applyNumberFormat="true" applyFont="true" applyFill="true" applyBorder="true" applyAlignment="true" applyProtection="true">
      <alignment horizontal="center"/>
    </xf>
    <xf numFmtId="0" fontId="213" fillId="163" borderId="207" xfId="0" applyNumberFormat="true" applyFont="true" applyFill="true" applyBorder="true" applyAlignment="true" applyProtection="true">
      <alignment horizontal="center"/>
    </xf>
    <xf numFmtId="164" fontId="214" fillId="164" borderId="208" xfId="0" applyNumberFormat="true" applyFont="true" applyFill="true" applyBorder="true" applyAlignment="true" applyProtection="true">
      <alignment horizontal="center"/>
    </xf>
    <xf numFmtId="0" fontId="215" fillId="165" borderId="209" xfId="0" applyNumberFormat="true" applyFont="true" applyFill="true" applyBorder="true" applyAlignment="true" applyProtection="true">
      <alignment horizontal="center"/>
    </xf>
    <xf numFmtId="0" fontId="216" fillId="166" borderId="210" xfId="0" applyNumberFormat="true" applyFont="true" applyFill="true" applyBorder="true" applyAlignment="true" applyProtection="true">
      <alignment horizontal="center"/>
    </xf>
    <xf numFmtId="0" fontId="217" fillId="167" borderId="211" xfId="0" applyNumberFormat="true" applyFont="true" applyFill="true" applyBorder="true" applyAlignment="true" applyProtection="true">
      <alignment horizontal="center"/>
    </xf>
    <xf numFmtId="0" fontId="218" fillId="168" borderId="212" xfId="0" applyNumberFormat="true" applyFont="true" applyFill="true" applyBorder="true" applyAlignment="true" applyProtection="true">
      <alignment horizontal="center"/>
    </xf>
    <xf numFmtId="164" fontId="219" fillId="169" borderId="213" xfId="0" applyNumberFormat="true" applyFont="true" applyFill="true" applyBorder="true" applyAlignment="true" applyProtection="true">
      <alignment horizontal="center"/>
    </xf>
    <xf numFmtId="0" fontId="220" fillId="170" borderId="214" xfId="0" applyNumberFormat="true" applyFont="true" applyFill="true" applyBorder="true" applyAlignment="true" applyProtection="true">
      <alignment horizontal="center"/>
    </xf>
    <xf numFmtId="0" fontId="221" fillId="171" borderId="215" xfId="0" applyNumberFormat="true" applyFont="true" applyFill="true" applyBorder="true" applyAlignment="true" applyProtection="true">
      <alignment horizontal="center"/>
    </xf>
    <xf numFmtId="0" fontId="222" fillId="172" borderId="216" xfId="0" applyNumberFormat="true" applyFont="true" applyFill="true" applyBorder="true" applyAlignment="true" applyProtection="true">
      <alignment horizontal="center"/>
    </xf>
    <xf numFmtId="0" fontId="223" fillId="173" borderId="217" xfId="0" applyNumberFormat="true" applyFont="true" applyFill="true" applyBorder="true" applyAlignment="true" applyProtection="true">
      <alignment horizontal="center"/>
    </xf>
    <xf numFmtId="164" fontId="224" fillId="174" borderId="218" xfId="0" applyNumberFormat="true" applyFont="true" applyFill="true" applyBorder="true" applyAlignment="true" applyProtection="true">
      <alignment horizontal="center"/>
    </xf>
    <xf numFmtId="0" fontId="225" fillId="175" borderId="219" xfId="0" applyNumberFormat="true" applyFont="true" applyFill="true" applyBorder="true" applyAlignment="true" applyProtection="true">
      <alignment horizontal="center"/>
    </xf>
    <xf numFmtId="0" fontId="226" fillId="176" borderId="220" xfId="0" applyNumberFormat="true" applyFont="true" applyFill="true" applyBorder="true" applyAlignment="true" applyProtection="true">
      <alignment horizontal="center"/>
    </xf>
    <xf numFmtId="0" fontId="227" fillId="177" borderId="221" xfId="0" applyNumberFormat="true" applyFont="true" applyFill="true" applyBorder="true" applyAlignment="true" applyProtection="true">
      <alignment horizontal="center"/>
    </xf>
    <xf numFmtId="0" fontId="228" fillId="178" borderId="222" xfId="0" applyNumberFormat="true" applyFont="true" applyFill="true" applyBorder="true" applyAlignment="true" applyProtection="true">
      <alignment horizontal="center"/>
    </xf>
    <xf numFmtId="164" fontId="229" fillId="179" borderId="223" xfId="0" applyNumberFormat="true" applyFont="true" applyFill="true" applyBorder="true" applyAlignment="true" applyProtection="true">
      <alignment horizontal="center"/>
    </xf>
    <xf numFmtId="0" fontId="230" fillId="180" borderId="224" xfId="0" applyNumberFormat="true" applyFont="true" applyFill="true" applyBorder="true" applyAlignment="true" applyProtection="true">
      <alignment horizontal="center"/>
    </xf>
    <xf numFmtId="0" fontId="231" fillId="181" borderId="225" xfId="0" applyNumberFormat="true" applyFont="true" applyFill="true" applyBorder="true" applyAlignment="true" applyProtection="true">
      <alignment horizontal="center"/>
    </xf>
    <xf numFmtId="0" fontId="232" fillId="182" borderId="226" xfId="0" applyNumberFormat="true" applyFont="true" applyFill="true" applyBorder="true" applyAlignment="true" applyProtection="true">
      <alignment horizontal="center"/>
    </xf>
    <xf numFmtId="0" fontId="233" fillId="183" borderId="227" xfId="0" applyNumberFormat="true" applyFont="true" applyFill="true" applyBorder="true" applyAlignment="true" applyProtection="true">
      <alignment horizontal="center"/>
    </xf>
    <xf numFmtId="164" fontId="234" fillId="184" borderId="228" xfId="0" applyNumberFormat="true" applyFont="true" applyFill="true" applyBorder="true" applyAlignment="true" applyProtection="true">
      <alignment horizontal="center"/>
    </xf>
    <xf numFmtId="0" fontId="235" fillId="185" borderId="229" xfId="0" applyNumberFormat="true" applyFont="true" applyFill="true" applyBorder="true" applyAlignment="true" applyProtection="true">
      <alignment horizontal="center"/>
    </xf>
    <xf numFmtId="0" fontId="236" fillId="186" borderId="230" xfId="0" applyNumberFormat="true" applyFont="true" applyFill="true" applyBorder="true" applyAlignment="true" applyProtection="true">
      <alignment horizontal="center"/>
    </xf>
    <xf numFmtId="0" fontId="237" fillId="187" borderId="231" xfId="0" applyNumberFormat="true" applyFont="true" applyFill="true" applyBorder="true" applyAlignment="true" applyProtection="true">
      <alignment horizontal="center"/>
    </xf>
    <xf numFmtId="0" fontId="238" fillId="188" borderId="232" xfId="0" applyNumberFormat="true" applyFont="true" applyFill="true" applyBorder="true" applyAlignment="true" applyProtection="true">
      <alignment horizontal="center"/>
    </xf>
    <xf numFmtId="164" fontId="239" fillId="189" borderId="233" xfId="0" applyNumberFormat="true" applyFont="true" applyFill="true" applyBorder="true" applyAlignment="true" applyProtection="true">
      <alignment horizontal="center"/>
    </xf>
    <xf numFmtId="0" fontId="240" fillId="190" borderId="234" xfId="0" applyNumberFormat="true" applyFont="true" applyFill="true" applyBorder="true" applyAlignment="true" applyProtection="true">
      <alignment horizontal="center"/>
    </xf>
    <xf numFmtId="0" fontId="241" fillId="191" borderId="235" xfId="0" applyNumberFormat="true" applyFont="true" applyFill="true" applyBorder="true" applyAlignment="true" applyProtection="true">
      <alignment horizontal="center"/>
    </xf>
    <xf numFmtId="0" fontId="242" fillId="192" borderId="236" xfId="0" applyNumberFormat="true" applyFont="true" applyFill="true" applyBorder="true" applyAlignment="true" applyProtection="true">
      <alignment horizont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8" fillId="2" borderId="92" xfId="20" applyFont="true" applyFill="true"/>
    <xf numFmtId="0" fontId="26" fillId="2" borderId="92" xfId="20" applyFont="true" applyFill="true"/>
    <xf numFmtId="0" fontId="79" fillId="2" borderId="92" xfId="20" applyFont="true" applyFill="true"/>
    <xf numFmtId="0" fontId="64"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2"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2"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3" fillId="42" borderId="92"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92" xfId="22" applyFont="true" applyFill="true" applyAlignment="true">
      <alignment horizontal="left" vertical="center" wrapText="true"/>
    </xf>
    <xf numFmtId="0" fontId="243"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82.344999999999999</c:v>
                </c:pt>
              </c:numCache>
            </c:numRef>
          </c:val>
          <c:extLst>
            <c:ext xmlns:c16="http://schemas.microsoft.com/office/drawing/2014/chart" uri="{C3380CC4-5D6E-409C-BE32-E72D297353CC}">
              <c16:uniqueId val="{00000000-9638-4C8B-BEAE-848BA3EA73E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38-4C8B-BEAE-848BA3EA73E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38-4C8B-BEAE-848BA3EA73E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38-4C8B-BEAE-848BA3EA73E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38-4C8B-BEAE-848BA3EA73E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38-4C8B-BEAE-848BA3EA73E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38-4C8B-BEAE-848BA3EA73E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9638-4C8B-BEAE-848BA3EA73E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17.655000000000001</c:v>
                </c:pt>
              </c:numCache>
            </c:numRef>
          </c:val>
          <c:extLst>
            <c:ext xmlns:c16="http://schemas.microsoft.com/office/drawing/2014/chart" uri="{C3380CC4-5D6E-409C-BE32-E72D297353CC}">
              <c16:uniqueId val="{00000008-9638-4C8B-BEAE-848BA3EA73E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9638-4C8B-BEAE-848BA3EA73E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6A-4345-9509-CD011955B99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6A-4345-9509-CD011955B99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6A-4345-9509-CD011955B99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6A-4345-9509-CD011955B999}"/>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6E-4786-A9BB-2590B34584A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6E-4786-A9BB-2590B34584A6}"/>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6E-4786-A9BB-2590B34584A6}"/>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7E-4FED-98AE-A7A755DE150F}"/>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37-4808-990F-DF5384E9EBD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37-4808-990F-DF5384E9EBD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73-4CA4-842F-C81E8D4A93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98.031496062992119</c:v>
                </c:pt>
                <c:pt idx="1">
                  <c:v>#N/A</c:v>
                </c:pt>
                <c:pt idx="2">
                  <c:v>#N/A</c:v>
                </c:pt>
                <c:pt idx="3">
                  <c:v>87.740000000000009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99.8</c:v>
                </c:pt>
                <c:pt idx="1">
                  <c:v>99.8</c:v>
                </c:pt>
                <c:pt idx="2">
                  <c:v>99.8</c:v>
                </c:pt>
                <c:pt idx="3">
                  <c:v>99.1</c:v>
                </c:pt>
                <c:pt idx="4">
                  <c:v>98</c:v>
                </c:pt>
                <c:pt idx="5">
                  <c:v>97</c:v>
                </c:pt>
                <c:pt idx="6">
                  <c:v>96</c:v>
                </c:pt>
                <c:pt idx="7">
                  <c:v>94.9</c:v>
                </c:pt>
                <c:pt idx="8">
                  <c:v>93.9</c:v>
                </c:pt>
                <c:pt idx="9">
                  <c:v>92.9</c:v>
                </c:pt>
                <c:pt idx="10">
                  <c:v>91.9</c:v>
                </c:pt>
                <c:pt idx="11">
                  <c:v>90.8</c:v>
                </c:pt>
                <c:pt idx="12">
                  <c:v>89.8</c:v>
                </c:pt>
                <c:pt idx="13">
                  <c:v>88.8</c:v>
                </c:pt>
                <c:pt idx="14">
                  <c:v>87.7</c:v>
                </c:pt>
                <c:pt idx="15">
                  <c:v>86.7</c:v>
                </c:pt>
                <c:pt idx="16">
                  <c:v>85.7</c:v>
                </c:pt>
                <c:pt idx="17">
                  <c:v>85.7</c:v>
                </c:pt>
                <c:pt idx="18">
                  <c:v>85.7</c:v>
                </c:pt>
                <c:pt idx="19">
                  <c:v>85.7</c:v>
                </c:pt>
                <c:pt idx="20">
                  <c:v>85.7</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39.1</c:v>
                </c:pt>
                <c:pt idx="11">
                  <c:v>39.1</c:v>
                </c:pt>
                <c:pt idx="12">
                  <c:v>39.1</c:v>
                </c:pt>
                <c:pt idx="13">
                  <c:v>39.1</c:v>
                </c:pt>
                <c:pt idx="14">
                  <c:v>39.1</c:v>
                </c:pt>
                <c:pt idx="15">
                  <c:v>44.1</c:v>
                </c:pt>
                <c:pt idx="16">
                  <c:v>49</c:v>
                </c:pt>
                <c:pt idx="17">
                  <c:v>54</c:v>
                </c:pt>
                <c:pt idx="18">
                  <c:v>59</c:v>
                </c:pt>
                <c:pt idx="19">
                  <c:v>64</c:v>
                </c:pt>
                <c:pt idx="20">
                  <c:v>69</c:v>
                </c:pt>
                <c:pt idx="21">
                  <c:v>74</c:v>
                </c:pt>
                <c:pt idx="22">
                  <c:v>78.900000000000006</c:v>
                </c:pt>
                <c:pt idx="23">
                  <c:v>83.9</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6A-4345-9509-CD011955B99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6A-4345-9509-CD011955B99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6A-4345-9509-CD011955B99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6E-4786-A9BB-2590B34584A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6E-4786-A9BB-2590B34584A6}"/>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6E-4786-A9BB-2590B34584A6}"/>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7E-4FED-98AE-A7A755DE150F}"/>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37-4808-990F-DF5384E9EBD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37-4808-990F-DF5384E9EBD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73-4CA4-842F-C81E8D4A93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49.04</c:v>
                </c:pt>
                <c:pt idx="6">
                  <c:v>#N/A</c:v>
                </c:pt>
                <c:pt idx="7">
                  <c:v>#N/A</c:v>
                </c:pt>
                <c:pt idx="8">
                  <c:v>#N/A</c:v>
                </c:pt>
                <c:pt idx="9">
                  <c:v>73.959999999999994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99.8</c:v>
                </c:pt>
                <c:pt idx="1">
                  <c:v>99.8</c:v>
                </c:pt>
                <c:pt idx="2">
                  <c:v>99.8</c:v>
                </c:pt>
                <c:pt idx="3">
                  <c:v>99.7</c:v>
                </c:pt>
                <c:pt idx="4">
                  <c:v>99.6</c:v>
                </c:pt>
                <c:pt idx="5">
                  <c:v>99.5</c:v>
                </c:pt>
                <c:pt idx="6">
                  <c:v>99.4</c:v>
                </c:pt>
                <c:pt idx="7">
                  <c:v>99.3</c:v>
                </c:pt>
                <c:pt idx="8">
                  <c:v>99.2</c:v>
                </c:pt>
                <c:pt idx="9">
                  <c:v>99</c:v>
                </c:pt>
                <c:pt idx="10">
                  <c:v>98.9</c:v>
                </c:pt>
                <c:pt idx="11">
                  <c:v>98.8</c:v>
                </c:pt>
                <c:pt idx="12">
                  <c:v>98.7</c:v>
                </c:pt>
                <c:pt idx="13">
                  <c:v>98.6</c:v>
                </c:pt>
                <c:pt idx="14">
                  <c:v>98.5</c:v>
                </c:pt>
                <c:pt idx="15">
                  <c:v>98.4</c:v>
                </c:pt>
                <c:pt idx="16">
                  <c:v>98.2</c:v>
                </c:pt>
                <c:pt idx="17">
                  <c:v>98.2</c:v>
                </c:pt>
                <c:pt idx="18">
                  <c:v>98.2</c:v>
                </c:pt>
                <c:pt idx="19">
                  <c:v>98.2</c:v>
                </c:pt>
                <c:pt idx="20">
                  <c:v>98.2</c:v>
                </c:pt>
                <c:pt idx="21">
                  <c:v>#N/A</c:v>
                </c:pt>
                <c:pt idx="22">
                  <c:v>#N/A</c:v>
                </c:pt>
                <c:pt idx="23">
                  <c:v>#N/A</c:v>
                </c:pt>
              </c:numCache>
            </c:numRef>
          </c:yVal>
          <c:smooth val="0"/>
          <c:extLst>
            <c:ext xmlns:c16="http://schemas.microsoft.com/office/drawing/2014/chart" uri="{C3380CC4-5D6E-409C-BE32-E72D297353CC}">
              <c16:uniqueId val="{00000008-726A-4345-9509-CD011955B99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26A-4345-9509-CD011955B99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26A-4345-9509-CD011955B99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26A-4345-9509-CD011955B99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26A-4345-9509-CD011955B999}"/>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6E-4786-A9BB-2590B34584A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6E-4786-A9BB-2590B34584A6}"/>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6E-4786-A9BB-2590B34584A6}"/>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7E-4FED-98AE-A7A755DE150F}"/>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37-4808-990F-DF5384E9EBD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37-4808-990F-DF5384E9EBD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73-4CA4-842F-C81E8D4A93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99.606299212598429</c:v>
                </c:pt>
                <c:pt idx="1">
                  <c:v>#N/A</c:v>
                </c:pt>
                <c:pt idx="2">
                  <c:v>#N/A</c:v>
                </c:pt>
                <c:pt idx="3">
                  <c:v>98.47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726A-4345-9509-CD011955B999}"/>
            </c:ext>
          </c:extLst>
        </c:ser>
        <c:dLbls>
          <c:showLegendKey val="0"/>
          <c:showVal val="0"/>
          <c:showCatName val="0"/>
          <c:showSerName val="0"/>
          <c:showPercent val="0"/>
          <c:showBubbleSize val="0"/>
        </c:dLbls>
        <c:axId val="75124736"/>
        <c:axId val="75126272"/>
      </c:scatterChart>
      <c:valAx>
        <c:axId val="7512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5"/>
      </c:valAx>
      <c:valAx>
        <c:axId val="75126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4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79-4DB5-A21C-6CAB581CD66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79-4DB5-A21C-6CAB581CD668}"/>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79-4DB5-A21C-6CAB581CD66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79-4DB5-A21C-6CAB581CD668}"/>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3E-404A-87A5-C9895FC18D2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3E-404A-87A5-C9895FC18D2A}"/>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3E-404A-87A5-C9895FC18D2A}"/>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2D-4463-BC9C-8DAD36162286}"/>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D2-48AD-9D58-3EFCFC5B9B4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D2-48AD-9D58-3EFCFC5B9B4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B0-4325-81FE-D5DB85F6A7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90.11999999999999</c:v>
                </c:pt>
                <c:pt idx="4">
                  <c:v>#N/A</c:v>
                </c:pt>
                <c:pt idx="5">
                  <c:v>#N/A</c:v>
                </c:pt>
                <c:pt idx="6">
                  <c:v>90.1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90.1</c:v>
                </c:pt>
                <c:pt idx="9">
                  <c:v>90.1</c:v>
                </c:pt>
                <c:pt idx="10">
                  <c:v>90.1</c:v>
                </c:pt>
                <c:pt idx="11">
                  <c:v>90.1</c:v>
                </c:pt>
                <c:pt idx="12">
                  <c:v>90.1</c:v>
                </c:pt>
                <c:pt idx="13">
                  <c:v>90.1</c:v>
                </c:pt>
                <c:pt idx="14">
                  <c:v>90.1</c:v>
                </c:pt>
                <c:pt idx="15">
                  <c:v>90.1</c:v>
                </c:pt>
                <c:pt idx="16">
                  <c:v>90.1</c:v>
                </c:pt>
                <c:pt idx="17">
                  <c:v>90.1</c:v>
                </c:pt>
                <c:pt idx="18">
                  <c:v>90.1</c:v>
                </c:pt>
                <c:pt idx="19">
                  <c:v>90.1</c:v>
                </c:pt>
                <c:pt idx="20">
                  <c:v>90.1</c:v>
                </c:pt>
                <c:pt idx="21">
                  <c:v>90.1</c:v>
                </c:pt>
                <c:pt idx="22">
                  <c:v>90.1</c:v>
                </c:pt>
                <c:pt idx="23">
                  <c:v>90.1</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60.9</c:v>
                </c:pt>
                <c:pt idx="14">
                  <c:v>60.9</c:v>
                </c:pt>
                <c:pt idx="15">
                  <c:v>60.9</c:v>
                </c:pt>
                <c:pt idx="16">
                  <c:v>60.9</c:v>
                </c:pt>
                <c:pt idx="17">
                  <c:v>60.9</c:v>
                </c:pt>
                <c:pt idx="18">
                  <c:v>60.9</c:v>
                </c:pt>
                <c:pt idx="19">
                  <c:v>60.9</c:v>
                </c:pt>
                <c:pt idx="20">
                  <c:v>60.9</c:v>
                </c:pt>
                <c:pt idx="21">
                  <c:v>60.9</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79-4DB5-A21C-6CAB581CD66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79-4DB5-A21C-6CAB581CD66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E3E-404A-87A5-C9895FC18D2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E3E-404A-87A5-C9895FC18D2A}"/>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E3E-404A-87A5-C9895FC18D2A}"/>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2D-4463-BC9C-8DAD36162286}"/>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D2-48AD-9D58-3EFCFC5B9B4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D2-48AD-9D58-3EFCFC5B9B4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B0-4325-81FE-D5DB85F6A7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60.9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98.4</c:v>
                </c:pt>
                <c:pt idx="11">
                  <c:v>98.4</c:v>
                </c:pt>
                <c:pt idx="12">
                  <c:v>98.4</c:v>
                </c:pt>
                <c:pt idx="13">
                  <c:v>98.4</c:v>
                </c:pt>
                <c:pt idx="14">
                  <c:v>98.4</c:v>
                </c:pt>
                <c:pt idx="15">
                  <c:v>98.4</c:v>
                </c:pt>
                <c:pt idx="16">
                  <c:v>98.4</c:v>
                </c:pt>
                <c:pt idx="17">
                  <c:v>98.4</c:v>
                </c:pt>
                <c:pt idx="18">
                  <c:v>98.4</c:v>
                </c:pt>
                <c:pt idx="19">
                  <c:v>#N/A</c:v>
                </c:pt>
                <c:pt idx="20">
                  <c:v>#N/A</c:v>
                </c:pt>
                <c:pt idx="21">
                  <c:v>#N/A</c:v>
                </c:pt>
                <c:pt idx="22">
                  <c:v>#N/A</c:v>
                </c:pt>
                <c:pt idx="23">
                  <c:v>#N/A</c:v>
                </c:pt>
              </c:numCache>
            </c:numRef>
          </c:yVal>
          <c:smooth val="0"/>
          <c:extLst>
            <c:ext xmlns:c16="http://schemas.microsoft.com/office/drawing/2014/chart" uri="{C3380CC4-5D6E-409C-BE32-E72D297353CC}">
              <c16:uniqueId val="{00000008-8979-4DB5-A21C-6CAB581CD66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79-4DB5-A21C-6CAB581CD66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79-4DB5-A21C-6CAB581CD668}"/>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79-4DB5-A21C-6CAB581CD66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979-4DB5-A21C-6CAB581CD668}"/>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3E-404A-87A5-C9895FC18D2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3E-404A-87A5-C9895FC18D2A}"/>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3E-404A-87A5-C9895FC18D2A}"/>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2D-4463-BC9C-8DAD36162286}"/>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D2-48AD-9D58-3EFCFC5B9B4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D2-48AD-9D58-3EFCFC5B9B4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B0-4325-81FE-D5DB85F6A7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98.35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8979-4DB5-A21C-6CAB581CD668}"/>
            </c:ext>
          </c:extLst>
        </c:ser>
        <c:dLbls>
          <c:showLegendKey val="0"/>
          <c:showVal val="0"/>
          <c:showCatName val="0"/>
          <c:showSerName val="0"/>
          <c:showPercent val="0"/>
          <c:showBubbleSize val="0"/>
        </c:dLbls>
        <c:axId val="84439424"/>
        <c:axId val="84440960"/>
      </c:scatterChart>
      <c:valAx>
        <c:axId val="84439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960"/>
        <c:crosses val="autoZero"/>
        <c:crossBetween val="midCat"/>
        <c:majorUnit val="5"/>
      </c:valAx>
      <c:valAx>
        <c:axId val="84440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51-4BE9-B471-8B19B03566F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51-4BE9-B471-8B19B03566F2}"/>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51-4BE9-B471-8B19B03566F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51-4BE9-B471-8B19B03566F2}"/>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70-4920-8CC9-358E966F3AD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70-4920-8CC9-358E966F3ADD}"/>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770-4920-8CC9-358E966F3ADD}"/>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FF-4EDB-BA75-05CD91226750}"/>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BF-4040-A9A8-D616985555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BF-4040-A9A8-D6169855556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AE-4590-9227-6207589DA0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98.055987558320382</c:v>
                </c:pt>
                <c:pt idx="1">
                  <c:v>81.3</c:v>
                </c:pt>
                <c:pt idx="2">
                  <c:v>85.1</c:v>
                </c:pt>
                <c:pt idx="3">
                  <c:v>86.559999999999988</c:v>
                </c:pt>
                <c:pt idx="4">
                  <c:v>#N/A</c:v>
                </c:pt>
                <c:pt idx="5">
                  <c:v>#N/A</c:v>
                </c:pt>
                <c:pt idx="6">
                  <c:v>#N/A</c:v>
                </c:pt>
                <c:pt idx="7">
                  <c:v>#N/A</c:v>
                </c:pt>
                <c:pt idx="8">
                  <c:v>92.346938775510196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89.5</c:v>
                </c:pt>
                <c:pt idx="1">
                  <c:v>89.5</c:v>
                </c:pt>
                <c:pt idx="2">
                  <c:v>89.5</c:v>
                </c:pt>
                <c:pt idx="3">
                  <c:v>89.4</c:v>
                </c:pt>
                <c:pt idx="4">
                  <c:v>89.3</c:v>
                </c:pt>
                <c:pt idx="5">
                  <c:v>89.2</c:v>
                </c:pt>
                <c:pt idx="6">
                  <c:v>89.1</c:v>
                </c:pt>
                <c:pt idx="7">
                  <c:v>89</c:v>
                </c:pt>
                <c:pt idx="8">
                  <c:v>88.9</c:v>
                </c:pt>
                <c:pt idx="9">
                  <c:v>88.9</c:v>
                </c:pt>
                <c:pt idx="10">
                  <c:v>88.8</c:v>
                </c:pt>
                <c:pt idx="11">
                  <c:v>88.7</c:v>
                </c:pt>
                <c:pt idx="12">
                  <c:v>88.6</c:v>
                </c:pt>
                <c:pt idx="13">
                  <c:v>88.5</c:v>
                </c:pt>
                <c:pt idx="14">
                  <c:v>88.4</c:v>
                </c:pt>
                <c:pt idx="15">
                  <c:v>88.3</c:v>
                </c:pt>
                <c:pt idx="16">
                  <c:v>88.3</c:v>
                </c:pt>
                <c:pt idx="17">
                  <c:v>88.2</c:v>
                </c:pt>
                <c:pt idx="18">
                  <c:v>88.1</c:v>
                </c:pt>
                <c:pt idx="19">
                  <c:v>88</c:v>
                </c:pt>
                <c:pt idx="20">
                  <c:v>87.9</c:v>
                </c:pt>
                <c:pt idx="21">
                  <c:v>87.8</c:v>
                </c:pt>
                <c:pt idx="22">
                  <c:v>87.8</c:v>
                </c:pt>
                <c:pt idx="23">
                  <c:v>87.8</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53.9</c:v>
                </c:pt>
                <c:pt idx="9">
                  <c:v>53.9</c:v>
                </c:pt>
                <c:pt idx="10">
                  <c:v>53.9</c:v>
                </c:pt>
                <c:pt idx="11">
                  <c:v>53.9</c:v>
                </c:pt>
                <c:pt idx="12">
                  <c:v>53.9</c:v>
                </c:pt>
                <c:pt idx="13">
                  <c:v>55.5</c:v>
                </c:pt>
                <c:pt idx="14">
                  <c:v>57.1</c:v>
                </c:pt>
                <c:pt idx="15">
                  <c:v>58.7</c:v>
                </c:pt>
                <c:pt idx="16">
                  <c:v>60.2</c:v>
                </c:pt>
                <c:pt idx="17">
                  <c:v>61.8</c:v>
                </c:pt>
                <c:pt idx="18">
                  <c:v>63.4</c:v>
                </c:pt>
                <c:pt idx="19">
                  <c:v>65</c:v>
                </c:pt>
                <c:pt idx="20">
                  <c:v>66.5</c:v>
                </c:pt>
                <c:pt idx="21">
                  <c:v>68.099999999999994</c:v>
                </c:pt>
                <c:pt idx="22">
                  <c:v>69.7</c:v>
                </c:pt>
                <c:pt idx="23">
                  <c:v>71.3</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51-4BE9-B471-8B19B03566F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51-4BE9-B471-8B19B03566F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70-4920-8CC9-358E966F3AD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770-4920-8CC9-358E966F3ADD}"/>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770-4920-8CC9-358E966F3ADD}"/>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FF-4EDB-BA75-05CD91226750}"/>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BF-4040-A9A8-D616985555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BF-4040-A9A8-D6169855556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8AE-4590-9227-6207589DA0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61.926609999999997</c:v>
                </c:pt>
                <c:pt idx="5">
                  <c:v>#N/A</c:v>
                </c:pt>
                <c:pt idx="6">
                  <c:v>#N/A</c:v>
                </c:pt>
                <c:pt idx="7">
                  <c:v>52.1</c:v>
                </c:pt>
                <c:pt idx="8">
                  <c:v>#N/A</c:v>
                </c:pt>
                <c:pt idx="9">
                  <c:v>74.58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99.7</c:v>
                </c:pt>
                <c:pt idx="6">
                  <c:v>99.3</c:v>
                </c:pt>
                <c:pt idx="7">
                  <c:v>98.9</c:v>
                </c:pt>
                <c:pt idx="8">
                  <c:v>98.5</c:v>
                </c:pt>
                <c:pt idx="9">
                  <c:v>98.2</c:v>
                </c:pt>
                <c:pt idx="10">
                  <c:v>97.8</c:v>
                </c:pt>
                <c:pt idx="11">
                  <c:v>97.4</c:v>
                </c:pt>
                <c:pt idx="12">
                  <c:v>97</c:v>
                </c:pt>
                <c:pt idx="13">
                  <c:v>96.7</c:v>
                </c:pt>
                <c:pt idx="14">
                  <c:v>96.3</c:v>
                </c:pt>
                <c:pt idx="15">
                  <c:v>95.9</c:v>
                </c:pt>
                <c:pt idx="16">
                  <c:v>95.5</c:v>
                </c:pt>
                <c:pt idx="17">
                  <c:v>95.1</c:v>
                </c:pt>
                <c:pt idx="18">
                  <c:v>94.8</c:v>
                </c:pt>
                <c:pt idx="19">
                  <c:v>94.4</c:v>
                </c:pt>
                <c:pt idx="20">
                  <c:v>94</c:v>
                </c:pt>
                <c:pt idx="21">
                  <c:v>94</c:v>
                </c:pt>
                <c:pt idx="22">
                  <c:v>94</c:v>
                </c:pt>
                <c:pt idx="23">
                  <c:v>94</c:v>
                </c:pt>
              </c:numCache>
            </c:numRef>
          </c:yVal>
          <c:smooth val="0"/>
          <c:extLst>
            <c:ext xmlns:c16="http://schemas.microsoft.com/office/drawing/2014/chart" uri="{C3380CC4-5D6E-409C-BE32-E72D297353CC}">
              <c16:uniqueId val="{00000009-B351-4BE9-B471-8B19B03566F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51-4BE9-B471-8B19B03566F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51-4BE9-B471-8B19B03566F2}"/>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351-4BE9-B471-8B19B03566F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351-4BE9-B471-8B19B03566F2}"/>
                </c:ext>
              </c:extLst>
            </c:dLbl>
            <c:dLbl>
              <c:idx val="4"/>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70-4920-8CC9-358E966F3AD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70-4920-8CC9-358E966F3ADD}"/>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70-4920-8CC9-358E966F3ADD}"/>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FF-4EDB-BA75-05CD91226750}"/>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BF-4040-A9A8-D616985555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BF-4040-A9A8-D6169855556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AE-4590-9227-6207589DA0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99.377916018662518</c:v>
                </c:pt>
                <c:pt idx="1">
                  <c:v>#N/A</c:v>
                </c:pt>
                <c:pt idx="2">
                  <c:v>#N/A</c:v>
                </c:pt>
                <c:pt idx="3">
                  <c:v>98.32</c:v>
                </c:pt>
                <c:pt idx="4">
                  <c:v>96.559629999999999</c:v>
                </c:pt>
                <c:pt idx="5">
                  <c:v>#N/A</c:v>
                </c:pt>
                <c:pt idx="6">
                  <c:v>#N/A</c:v>
                </c:pt>
                <c:pt idx="7">
                  <c:v>93.1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B351-4BE9-B471-8B19B03566F2}"/>
            </c:ext>
          </c:extLst>
        </c:ser>
        <c:dLbls>
          <c:showLegendKey val="0"/>
          <c:showVal val="0"/>
          <c:showCatName val="0"/>
          <c:showSerName val="0"/>
          <c:showPercent val="0"/>
          <c:showBubbleSize val="0"/>
        </c:dLbls>
        <c:axId val="84710912"/>
        <c:axId val="84712448"/>
      </c:scatterChart>
      <c:valAx>
        <c:axId val="84710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2448"/>
        <c:crosses val="autoZero"/>
        <c:crossBetween val="midCat"/>
        <c:majorUnit val="5"/>
      </c:valAx>
      <c:valAx>
        <c:axId val="84712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09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143-4A3E-AE5E-999CE235002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43-4A3E-AE5E-999CE235002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43-4A3E-AE5E-999CE235002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43-4A3E-AE5E-999CE2350029}"/>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F9-4C1D-8EFB-06CFA94A40D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F9-4C1D-8EFB-06CFA94A40D7}"/>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F9-4C1D-8EFB-06CFA94A40D7}"/>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E1-493D-9E3B-707F7B1FA2A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6A-4E2F-838F-C56B4DD3A0F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6A-4E2F-838F-C56B4DD3A0F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D5-479A-89CA-CD236FBED1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99.212598425196845</c:v>
                </c:pt>
                <c:pt idx="1">
                  <c:v>#N/A</c:v>
                </c:pt>
                <c:pt idx="2">
                  <c:v>#N/A</c:v>
                </c:pt>
                <c:pt idx="3">
                  <c:v>96.045000000000002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99.8</c:v>
                </c:pt>
                <c:pt idx="1">
                  <c:v>99.8</c:v>
                </c:pt>
                <c:pt idx="2">
                  <c:v>99.8</c:v>
                </c:pt>
                <c:pt idx="3">
                  <c:v>99.5</c:v>
                </c:pt>
                <c:pt idx="4">
                  <c:v>99.2</c:v>
                </c:pt>
                <c:pt idx="5">
                  <c:v>98.9</c:v>
                </c:pt>
                <c:pt idx="6">
                  <c:v>98.6</c:v>
                </c:pt>
                <c:pt idx="7">
                  <c:v>98.3</c:v>
                </c:pt>
                <c:pt idx="8">
                  <c:v>97.9</c:v>
                </c:pt>
                <c:pt idx="9">
                  <c:v>97.6</c:v>
                </c:pt>
                <c:pt idx="10">
                  <c:v>97.3</c:v>
                </c:pt>
                <c:pt idx="11">
                  <c:v>97</c:v>
                </c:pt>
                <c:pt idx="12">
                  <c:v>96.7</c:v>
                </c:pt>
                <c:pt idx="13">
                  <c:v>96.4</c:v>
                </c:pt>
                <c:pt idx="14">
                  <c:v>96</c:v>
                </c:pt>
                <c:pt idx="15">
                  <c:v>95.7</c:v>
                </c:pt>
                <c:pt idx="16">
                  <c:v>95.4</c:v>
                </c:pt>
                <c:pt idx="17">
                  <c:v>95.4</c:v>
                </c:pt>
                <c:pt idx="18">
                  <c:v>95.4</c:v>
                </c:pt>
                <c:pt idx="19">
                  <c:v>95.4</c:v>
                </c:pt>
                <c:pt idx="20">
                  <c:v>95.4</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92.3</c:v>
                </c:pt>
                <c:pt idx="1">
                  <c:v>92.3</c:v>
                </c:pt>
                <c:pt idx="2">
                  <c:v>92.3</c:v>
                </c:pt>
                <c:pt idx="3">
                  <c:v>91.6</c:v>
                </c:pt>
                <c:pt idx="4">
                  <c:v>90.8</c:v>
                </c:pt>
                <c:pt idx="5">
                  <c:v>90</c:v>
                </c:pt>
                <c:pt idx="6">
                  <c:v>89.2</c:v>
                </c:pt>
                <c:pt idx="7">
                  <c:v>88.4</c:v>
                </c:pt>
                <c:pt idx="8">
                  <c:v>87.6</c:v>
                </c:pt>
                <c:pt idx="9">
                  <c:v>86.8</c:v>
                </c:pt>
                <c:pt idx="10">
                  <c:v>86</c:v>
                </c:pt>
                <c:pt idx="11">
                  <c:v>85.2</c:v>
                </c:pt>
                <c:pt idx="12">
                  <c:v>84.5</c:v>
                </c:pt>
                <c:pt idx="13">
                  <c:v>83.7</c:v>
                </c:pt>
                <c:pt idx="14">
                  <c:v>82.9</c:v>
                </c:pt>
                <c:pt idx="15">
                  <c:v>82.1</c:v>
                </c:pt>
                <c:pt idx="16">
                  <c:v>81.3</c:v>
                </c:pt>
                <c:pt idx="17">
                  <c:v>80.5</c:v>
                </c:pt>
                <c:pt idx="18">
                  <c:v>79.7</c:v>
                </c:pt>
                <c:pt idx="19">
                  <c:v>79.7</c:v>
                </c:pt>
                <c:pt idx="20">
                  <c:v>79.7</c:v>
                </c:pt>
                <c:pt idx="21">
                  <c:v>79.7</c:v>
                </c:pt>
                <c:pt idx="22">
                  <c:v>79.7</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43-4A3E-AE5E-999CE235002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43-4A3E-AE5E-999CE235002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43-4A3E-AE5E-999CE235002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F9-4C1D-8EFB-06CFA94A40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F9-4C1D-8EFB-06CFA94A40D7}"/>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F9-4C1D-8EFB-06CFA94A40D7}"/>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E1-493D-9E3B-707F7B1FA2A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6A-4E2F-838F-C56B4DD3A0F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6A-4E2F-838F-C56B4DD3A0F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D5-479A-89CA-CD236FBED1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90.765770000000003</c:v>
                </c:pt>
                <c:pt idx="1">
                  <c:v>#N/A</c:v>
                </c:pt>
                <c:pt idx="2">
                  <c:v>#N/A</c:v>
                </c:pt>
                <c:pt idx="3">
                  <c:v>#N/A</c:v>
                </c:pt>
                <c:pt idx="4">
                  <c:v>#N/A</c:v>
                </c:pt>
                <c:pt idx="5">
                  <c:v>81.31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99.8</c:v>
                </c:pt>
                <c:pt idx="6">
                  <c:v>99.7</c:v>
                </c:pt>
                <c:pt idx="7">
                  <c:v>99.5</c:v>
                </c:pt>
                <c:pt idx="8">
                  <c:v>99.4</c:v>
                </c:pt>
                <c:pt idx="9">
                  <c:v>99.2</c:v>
                </c:pt>
                <c:pt idx="10">
                  <c:v>99</c:v>
                </c:pt>
                <c:pt idx="11">
                  <c:v>98.9</c:v>
                </c:pt>
                <c:pt idx="12">
                  <c:v>98.7</c:v>
                </c:pt>
                <c:pt idx="13">
                  <c:v>98.6</c:v>
                </c:pt>
                <c:pt idx="14">
                  <c:v>98.4</c:v>
                </c:pt>
                <c:pt idx="15">
                  <c:v>98.2</c:v>
                </c:pt>
                <c:pt idx="16">
                  <c:v>98.1</c:v>
                </c:pt>
                <c:pt idx="17">
                  <c:v>98.1</c:v>
                </c:pt>
                <c:pt idx="18">
                  <c:v>98.1</c:v>
                </c:pt>
                <c:pt idx="19">
                  <c:v>98.1</c:v>
                </c:pt>
                <c:pt idx="20">
                  <c:v>98.1</c:v>
                </c:pt>
                <c:pt idx="21">
                  <c:v>#N/A</c:v>
                </c:pt>
                <c:pt idx="22">
                  <c:v>#N/A</c:v>
                </c:pt>
                <c:pt idx="23">
                  <c:v>#N/A</c:v>
                </c:pt>
              </c:numCache>
            </c:numRef>
          </c:yVal>
          <c:smooth val="0"/>
          <c:extLst>
            <c:ext xmlns:c16="http://schemas.microsoft.com/office/drawing/2014/chart" uri="{C3380CC4-5D6E-409C-BE32-E72D297353CC}">
              <c16:uniqueId val="{00000008-1143-4A3E-AE5E-999CE235002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43-4A3E-AE5E-999CE235002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43-4A3E-AE5E-999CE235002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143-4A3E-AE5E-999CE235002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143-4A3E-AE5E-999CE2350029}"/>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F9-4C1D-8EFB-06CFA94A40D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F9-4C1D-8EFB-06CFA94A40D7}"/>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F9-4C1D-8EFB-06CFA94A40D7}"/>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E1-493D-9E3B-707F7B1FA2A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6A-4E2F-838F-C56B4DD3A0F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6A-4E2F-838F-C56B4DD3A0F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D5-479A-89CA-CD236FBED1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#N/A</c:v>
                </c:pt>
                <c:pt idx="3">
                  <c:v>98.39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1143-4A3E-AE5E-999CE2350029}"/>
            </c:ext>
          </c:extLst>
        </c:ser>
        <c:dLbls>
          <c:showLegendKey val="0"/>
          <c:showVal val="0"/>
          <c:showCatName val="0"/>
          <c:showSerName val="0"/>
          <c:showPercent val="0"/>
          <c:showBubbleSize val="0"/>
        </c:dLbls>
        <c:axId val="84842368"/>
        <c:axId val="84843904"/>
      </c:scatterChart>
      <c:valAx>
        <c:axId val="84842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904"/>
        <c:crosses val="autoZero"/>
        <c:crossBetween val="midCat"/>
        <c:majorUnit val="5"/>
      </c:valAx>
      <c:valAx>
        <c:axId val="848439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2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1B-4B66-9208-BB096753C04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1B-4B66-9208-BB096753C04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1B-4B66-9208-BB096753C04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1B-4B66-9208-BB096753C049}"/>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C4-40F9-BA68-DF126CAD633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C4-40F9-BA68-DF126CAD6336}"/>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C4-40F9-BA68-DF126CAD6336}"/>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E8-4057-B60A-3DECAEF8BE50}"/>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36-4237-9316-5BC6B6B727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36-4237-9316-5BC6B6B7275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78-44A7-B229-82248FAE33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95.08</c:v>
                </c:pt>
                <c:pt idx="4">
                  <c:v>#N/A</c:v>
                </c:pt>
                <c:pt idx="5">
                  <c:v>#N/A</c:v>
                </c:pt>
                <c:pt idx="6">
                  <c:v>93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94</c:v>
                </c:pt>
                <c:pt idx="9">
                  <c:v>94</c:v>
                </c:pt>
                <c:pt idx="10">
                  <c:v>94</c:v>
                </c:pt>
                <c:pt idx="11">
                  <c:v>94</c:v>
                </c:pt>
                <c:pt idx="12">
                  <c:v>94</c:v>
                </c:pt>
                <c:pt idx="13">
                  <c:v>94</c:v>
                </c:pt>
                <c:pt idx="14">
                  <c:v>94</c:v>
                </c:pt>
                <c:pt idx="15">
                  <c:v>94</c:v>
                </c:pt>
                <c:pt idx="16">
                  <c:v>94</c:v>
                </c:pt>
                <c:pt idx="17">
                  <c:v>94</c:v>
                </c:pt>
                <c:pt idx="18">
                  <c:v>94</c:v>
                </c:pt>
                <c:pt idx="19">
                  <c:v>94</c:v>
                </c:pt>
                <c:pt idx="20">
                  <c:v>94</c:v>
                </c:pt>
                <c:pt idx="21">
                  <c:v>94</c:v>
                </c:pt>
                <c:pt idx="22">
                  <c:v>94</c:v>
                </c:pt>
                <c:pt idx="23">
                  <c:v>94</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1B-4B66-9208-BB096753C04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1B-4B66-9208-BB096753C04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C4-40F9-BA68-DF126CAD633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C4-40F9-BA68-DF126CAD6336}"/>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C4-40F9-BA68-DF126CAD6336}"/>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E8-4057-B60A-3DECAEF8BE50}"/>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36-4237-9316-5BC6B6B727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36-4237-9316-5BC6B6B7275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78-44A7-B229-82248FAE33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98.1</c:v>
                </c:pt>
                <c:pt idx="11">
                  <c:v>98.1</c:v>
                </c:pt>
                <c:pt idx="12">
                  <c:v>98.1</c:v>
                </c:pt>
                <c:pt idx="13">
                  <c:v>98.1</c:v>
                </c:pt>
                <c:pt idx="14">
                  <c:v>98.1</c:v>
                </c:pt>
                <c:pt idx="15">
                  <c:v>98.1</c:v>
                </c:pt>
                <c:pt idx="16">
                  <c:v>98.1</c:v>
                </c:pt>
                <c:pt idx="17">
                  <c:v>98.1</c:v>
                </c:pt>
                <c:pt idx="18">
                  <c:v>98.1</c:v>
                </c:pt>
                <c:pt idx="19">
                  <c:v>#N/A</c:v>
                </c:pt>
                <c:pt idx="20">
                  <c:v>#N/A</c:v>
                </c:pt>
                <c:pt idx="21">
                  <c:v>#N/A</c:v>
                </c:pt>
                <c:pt idx="22">
                  <c:v>#N/A</c:v>
                </c:pt>
                <c:pt idx="23">
                  <c:v>#N/A</c:v>
                </c:pt>
              </c:numCache>
            </c:numRef>
          </c:yVal>
          <c:smooth val="0"/>
          <c:extLst>
            <c:ext xmlns:c16="http://schemas.microsoft.com/office/drawing/2014/chart" uri="{C3380CC4-5D6E-409C-BE32-E72D297353CC}">
              <c16:uniqueId val="{00000008-D81B-4B66-9208-BB096753C04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1B-4B66-9208-BB096753C04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1B-4B66-9208-BB096753C04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81B-4B66-9208-BB096753C04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81B-4B66-9208-BB096753C049}"/>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C4-40F9-BA68-DF126CAD633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C4-40F9-BA68-DF126CAD6336}"/>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C4-40F9-BA68-DF126CAD6336}"/>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E8-4057-B60A-3DECAEF8BE50}"/>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36-4237-9316-5BC6B6B727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36-4237-9316-5BC6B6B7275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78-44A7-B229-82248FAE33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98.07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D81B-4B66-9208-BB096753C049}"/>
            </c:ext>
          </c:extLst>
        </c:ser>
        <c:dLbls>
          <c:showLegendKey val="0"/>
          <c:showVal val="0"/>
          <c:showCatName val="0"/>
          <c:showSerName val="0"/>
          <c:showPercent val="0"/>
          <c:showBubbleSize val="0"/>
        </c:dLbls>
        <c:axId val="84892288"/>
        <c:axId val="84926848"/>
      </c:scatterChart>
      <c:valAx>
        <c:axId val="84892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6848"/>
        <c:crosses val="autoZero"/>
        <c:crossBetween val="midCat"/>
        <c:majorUnit val="5"/>
      </c:valAx>
      <c:valAx>
        <c:axId val="849268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22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06-4339-AA0F-091BE220B11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06-4339-AA0F-091BE220B112}"/>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06-4339-AA0F-091BE220B11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06-4339-AA0F-091BE220B112}"/>
                </c:ext>
              </c:extLst>
            </c:dLbl>
            <c:dLbl>
              <c:idx val="4"/>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49-461F-A063-478E8BCB984B}"/>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49-461F-A063-478E8BCB984B}"/>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0A-4A9C-8904-56431817CA63}"/>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27-4182-BBC6-508DC9A4843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27-4182-BBC6-508DC9A4843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D1-4AC6-B006-60B11B3F92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98.91135303265942</c:v>
                </c:pt>
                <c:pt idx="1">
                  <c:v>#N/A</c:v>
                </c:pt>
                <c:pt idx="2">
                  <c:v>#N/A</c:v>
                </c:pt>
                <c:pt idx="3">
                  <c:v>95.35</c:v>
                </c:pt>
                <c:pt idx="4">
                  <c:v>93.979349999999997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99.8</c:v>
                </c:pt>
                <c:pt idx="1">
                  <c:v>99.8</c:v>
                </c:pt>
                <c:pt idx="2">
                  <c:v>99.8</c:v>
                </c:pt>
                <c:pt idx="3">
                  <c:v>99.3</c:v>
                </c:pt>
                <c:pt idx="4">
                  <c:v>98.9</c:v>
                </c:pt>
                <c:pt idx="5">
                  <c:v>98.5</c:v>
                </c:pt>
                <c:pt idx="6">
                  <c:v>98.1</c:v>
                </c:pt>
                <c:pt idx="7">
                  <c:v>97.6</c:v>
                </c:pt>
                <c:pt idx="8">
                  <c:v>97.2</c:v>
                </c:pt>
                <c:pt idx="9">
                  <c:v>96.8</c:v>
                </c:pt>
                <c:pt idx="10">
                  <c:v>96.4</c:v>
                </c:pt>
                <c:pt idx="11">
                  <c:v>95.9</c:v>
                </c:pt>
                <c:pt idx="12">
                  <c:v>95.5</c:v>
                </c:pt>
                <c:pt idx="13">
                  <c:v>95.1</c:v>
                </c:pt>
                <c:pt idx="14">
                  <c:v>94.7</c:v>
                </c:pt>
                <c:pt idx="15">
                  <c:v>94.2</c:v>
                </c:pt>
                <c:pt idx="16">
                  <c:v>93.8</c:v>
                </c:pt>
                <c:pt idx="17">
                  <c:v>93.8</c:v>
                </c:pt>
                <c:pt idx="18">
                  <c:v>93.8</c:v>
                </c:pt>
                <c:pt idx="19">
                  <c:v>93.8</c:v>
                </c:pt>
                <c:pt idx="20">
                  <c:v>93.8</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87.4</c:v>
                </c:pt>
                <c:pt idx="1">
                  <c:v>87.4</c:v>
                </c:pt>
                <c:pt idx="2">
                  <c:v>87.4</c:v>
                </c:pt>
                <c:pt idx="3">
                  <c:v>86.5</c:v>
                </c:pt>
                <c:pt idx="4">
                  <c:v>85.5</c:v>
                </c:pt>
                <c:pt idx="5">
                  <c:v>84.6</c:v>
                </c:pt>
                <c:pt idx="6">
                  <c:v>83.7</c:v>
                </c:pt>
                <c:pt idx="7">
                  <c:v>82.7</c:v>
                </c:pt>
                <c:pt idx="8">
                  <c:v>81.8</c:v>
                </c:pt>
                <c:pt idx="9">
                  <c:v>80.900000000000006</c:v>
                </c:pt>
                <c:pt idx="10">
                  <c:v>80</c:v>
                </c:pt>
                <c:pt idx="11">
                  <c:v>79</c:v>
                </c:pt>
                <c:pt idx="12">
                  <c:v>78.099999999999994</c:v>
                </c:pt>
                <c:pt idx="13">
                  <c:v>77.2</c:v>
                </c:pt>
                <c:pt idx="14">
                  <c:v>76.3</c:v>
                </c:pt>
                <c:pt idx="15">
                  <c:v>75.3</c:v>
                </c:pt>
                <c:pt idx="16">
                  <c:v>74.400000000000006</c:v>
                </c:pt>
                <c:pt idx="17">
                  <c:v>73.5</c:v>
                </c:pt>
                <c:pt idx="18">
                  <c:v>72.599999999999994</c:v>
                </c:pt>
                <c:pt idx="19">
                  <c:v>71.599999999999994</c:v>
                </c:pt>
                <c:pt idx="20">
                  <c:v>70.7</c:v>
                </c:pt>
                <c:pt idx="21">
                  <c:v>69.8</c:v>
                </c:pt>
                <c:pt idx="22">
                  <c:v>69.8</c:v>
                </c:pt>
                <c:pt idx="23">
                  <c:v>69.8</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06-4339-AA0F-091BE220B11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06-4339-AA0F-091BE220B11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49-461F-A063-478E8BCB984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49-461F-A063-478E8BCB984B}"/>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49-461F-A063-478E8BCB984B}"/>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0A-4A9C-8904-56431817CA63}"/>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27-4182-BBC6-508DC9A4843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27-4182-BBC6-508DC9A4843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D1-4AC6-B006-60B11B3F92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84.974000000000004</c:v>
                </c:pt>
                <c:pt idx="1">
                  <c:v>#N/A</c:v>
                </c:pt>
                <c:pt idx="2">
                  <c:v>74.7</c:v>
                </c:pt>
                <c:pt idx="3">
                  <c:v>#N/A</c:v>
                </c:pt>
                <c:pt idx="4">
                  <c:v>80.73</c:v>
                </c:pt>
                <c:pt idx="5">
                  <c:v>74.7</c:v>
                </c:pt>
                <c:pt idx="6">
                  <c:v>#N/A</c:v>
                </c:pt>
                <c:pt idx="7">
                  <c:v>#N/A</c:v>
                </c:pt>
                <c:pt idx="8">
                  <c:v>69.897959183673478</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99.8</c:v>
                </c:pt>
                <c:pt idx="5">
                  <c:v>99.5</c:v>
                </c:pt>
                <c:pt idx="6">
                  <c:v>99.2</c:v>
                </c:pt>
                <c:pt idx="7">
                  <c:v>98.9</c:v>
                </c:pt>
                <c:pt idx="8">
                  <c:v>98.6</c:v>
                </c:pt>
                <c:pt idx="9">
                  <c:v>98.2</c:v>
                </c:pt>
                <c:pt idx="10">
                  <c:v>97.9</c:v>
                </c:pt>
                <c:pt idx="11">
                  <c:v>97.6</c:v>
                </c:pt>
                <c:pt idx="12">
                  <c:v>97.3</c:v>
                </c:pt>
                <c:pt idx="13">
                  <c:v>97</c:v>
                </c:pt>
                <c:pt idx="14">
                  <c:v>96.7</c:v>
                </c:pt>
                <c:pt idx="15">
                  <c:v>96.3</c:v>
                </c:pt>
                <c:pt idx="16">
                  <c:v>96</c:v>
                </c:pt>
                <c:pt idx="17">
                  <c:v>95.7</c:v>
                </c:pt>
                <c:pt idx="18">
                  <c:v>95.4</c:v>
                </c:pt>
                <c:pt idx="19">
                  <c:v>95.1</c:v>
                </c:pt>
                <c:pt idx="20">
                  <c:v>94.8</c:v>
                </c:pt>
                <c:pt idx="21">
                  <c:v>94.8</c:v>
                </c:pt>
                <c:pt idx="22">
                  <c:v>94.8</c:v>
                </c:pt>
                <c:pt idx="23">
                  <c:v>94.8</c:v>
                </c:pt>
              </c:numCache>
            </c:numRef>
          </c:yVal>
          <c:smooth val="0"/>
          <c:extLst>
            <c:ext xmlns:c16="http://schemas.microsoft.com/office/drawing/2014/chart" uri="{C3380CC4-5D6E-409C-BE32-E72D297353CC}">
              <c16:uniqueId val="{00000009-3B06-4339-AA0F-091BE220B11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06-4339-AA0F-091BE220B11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06-4339-AA0F-091BE220B112}"/>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06-4339-AA0F-091BE220B11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06-4339-AA0F-091BE220B112}"/>
                </c:ext>
              </c:extLst>
            </c:dLbl>
            <c:dLbl>
              <c:idx val="4"/>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49-461F-A063-478E8BCB984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49-461F-A063-478E8BCB984B}"/>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49-461F-A063-478E8BCB984B}"/>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0A-4A9C-8904-56431817CA63}"/>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27-4182-BBC6-508DC9A4843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27-4182-BBC6-508DC9A4843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D1-4AC6-B006-60B11B3F92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#N/A</c:v>
                </c:pt>
                <c:pt idx="2">
                  <c:v>#N/A</c:v>
                </c:pt>
                <c:pt idx="3">
                  <c:v>98.47</c:v>
                </c:pt>
                <c:pt idx="4">
                  <c:v>94.27</c:v>
                </c:pt>
                <c:pt idx="5">
                  <c:v>#N/A</c:v>
                </c:pt>
                <c:pt idx="6">
                  <c:v>#N/A</c:v>
                </c:pt>
                <c:pt idx="7">
                  <c:v>95.8</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3B06-4339-AA0F-091BE220B112}"/>
            </c:ext>
          </c:extLst>
        </c:ser>
        <c:dLbls>
          <c:showLegendKey val="0"/>
          <c:showVal val="0"/>
          <c:showCatName val="0"/>
          <c:showSerName val="0"/>
          <c:showPercent val="0"/>
          <c:showBubbleSize val="0"/>
        </c:dLbls>
        <c:axId val="85602304"/>
        <c:axId val="85603840"/>
      </c:scatterChart>
      <c:valAx>
        <c:axId val="856023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3840"/>
        <c:crosses val="autoZero"/>
        <c:crossBetween val="midCat"/>
        <c:majorUnit val="5"/>
      </c:valAx>
      <c:valAx>
        <c:axId val="856038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23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99.5</c:v>
                </c:pt>
                <c:pt idx="5">
                  <c:v>98.4</c:v>
                </c:pt>
                <c:pt idx="6">
                  <c:v>97.2</c:v>
                </c:pt>
                <c:pt idx="7">
                  <c:v>96.1</c:v>
                </c:pt>
                <c:pt idx="8">
                  <c:v>94.9</c:v>
                </c:pt>
                <c:pt idx="9">
                  <c:v>93.8</c:v>
                </c:pt>
                <c:pt idx="10">
                  <c:v>92.6</c:v>
                </c:pt>
                <c:pt idx="11">
                  <c:v>91.5</c:v>
                </c:pt>
                <c:pt idx="12">
                  <c:v>90.3</c:v>
                </c:pt>
                <c:pt idx="13">
                  <c:v>89.2</c:v>
                </c:pt>
                <c:pt idx="14">
                  <c:v>88</c:v>
                </c:pt>
                <c:pt idx="15">
                  <c:v>86.9</c:v>
                </c:pt>
                <c:pt idx="16">
                  <c:v>85.7</c:v>
                </c:pt>
                <c:pt idx="17">
                  <c:v>85.7</c:v>
                </c:pt>
                <c:pt idx="18">
                  <c:v>85.7</c:v>
                </c:pt>
                <c:pt idx="19">
                  <c:v>85.7</c:v>
                </c:pt>
                <c:pt idx="20">
                  <c:v>85.7</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87-47C3-9E75-561FD49AB31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87-47C3-9E75-561FD49AB31D}"/>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87-47C3-9E75-561FD49AB31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87-47C3-9E75-561FD49AB31D}"/>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08-4696-BECF-A4072269125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08-4696-BECF-A40722691253}"/>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08-4696-BECF-A40722691253}"/>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21-465C-8654-A485C0E933FF}"/>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EF-4FBD-9B47-3ED84159BF5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EF-4FBD-9B47-3ED84159BF5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AD-4DD5-8421-A1E157B013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99.539999999999992</c:v>
                </c:pt>
                <c:pt idx="1">
                  <c:v>#N/A</c:v>
                </c:pt>
                <c:pt idx="2">
                  <c:v>#N/A</c:v>
                </c:pt>
                <c:pt idx="3">
                  <c:v>88.025294300313348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83.1</c:v>
                </c:pt>
                <c:pt idx="9">
                  <c:v>83.1</c:v>
                </c:pt>
                <c:pt idx="10">
                  <c:v>83.1</c:v>
                </c:pt>
                <c:pt idx="11">
                  <c:v>83.1</c:v>
                </c:pt>
                <c:pt idx="12">
                  <c:v>83.1</c:v>
                </c:pt>
                <c:pt idx="13">
                  <c:v>83.1</c:v>
                </c:pt>
                <c:pt idx="14">
                  <c:v>83.1</c:v>
                </c:pt>
                <c:pt idx="15">
                  <c:v>83.1</c:v>
                </c:pt>
                <c:pt idx="16">
                  <c:v>83.1</c:v>
                </c:pt>
                <c:pt idx="17">
                  <c:v>83.1</c:v>
                </c:pt>
                <c:pt idx="18">
                  <c:v>83.1</c:v>
                </c:pt>
                <c:pt idx="19">
                  <c:v>83.1</c:v>
                </c:pt>
                <c:pt idx="20">
                  <c:v>83.1</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87-47C3-9E75-561FD49AB31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87-47C3-9E75-561FD49AB31D}"/>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87-47C3-9E75-561FD49AB31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687-47C3-9E75-561FD49AB31D}"/>
                </c:ext>
              </c:extLst>
            </c:dLbl>
            <c:dLbl>
              <c:idx val="4"/>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08-4696-BECF-A4072269125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08-4696-BECF-A40722691253}"/>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808-4696-BECF-A40722691253}"/>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21-465C-8654-A485C0E933FF}"/>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EF-4FBD-9B47-3ED84159BF5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EF-4FBD-9B47-3ED84159BF5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AD-4DD5-8421-A1E157B013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70.39832876944358</c:v>
                </c:pt>
                <c:pt idx="4">
                  <c:v>95.87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38.299999999999997</c:v>
                </c:pt>
                <c:pt idx="1">
                  <c:v>38.299999999999997</c:v>
                </c:pt>
                <c:pt idx="2">
                  <c:v>38.299999999999997</c:v>
                </c:pt>
                <c:pt idx="3">
                  <c:v>40.299999999999997</c:v>
                </c:pt>
                <c:pt idx="4">
                  <c:v>42.2</c:v>
                </c:pt>
                <c:pt idx="5">
                  <c:v>44.2</c:v>
                </c:pt>
                <c:pt idx="6">
                  <c:v>46.1</c:v>
                </c:pt>
                <c:pt idx="7">
                  <c:v>48.1</c:v>
                </c:pt>
                <c:pt idx="8">
                  <c:v>50</c:v>
                </c:pt>
                <c:pt idx="9">
                  <c:v>51.9</c:v>
                </c:pt>
                <c:pt idx="10">
                  <c:v>53.9</c:v>
                </c:pt>
                <c:pt idx="11">
                  <c:v>55.8</c:v>
                </c:pt>
                <c:pt idx="12">
                  <c:v>57.8</c:v>
                </c:pt>
                <c:pt idx="13">
                  <c:v>59.7</c:v>
                </c:pt>
                <c:pt idx="14">
                  <c:v>61.7</c:v>
                </c:pt>
                <c:pt idx="15">
                  <c:v>63.6</c:v>
                </c:pt>
                <c:pt idx="16">
                  <c:v>65.599999999999994</c:v>
                </c:pt>
                <c:pt idx="17">
                  <c:v>67.5</c:v>
                </c:pt>
                <c:pt idx="18">
                  <c:v>69.400000000000006</c:v>
                </c:pt>
                <c:pt idx="19">
                  <c:v>71.400000000000006</c:v>
                </c:pt>
                <c:pt idx="20">
                  <c:v>73.3</c:v>
                </c:pt>
                <c:pt idx="21">
                  <c:v>75.3</c:v>
                </c:pt>
                <c:pt idx="22">
                  <c:v>77.2</c:v>
                </c:pt>
                <c:pt idx="23">
                  <c:v>79.2</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687-47C3-9E75-561FD49AB31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687-47C3-9E75-561FD49AB31D}"/>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687-47C3-9E75-561FD49AB31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687-47C3-9E75-561FD49AB31D}"/>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08-4696-BECF-A4072269125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08-4696-BECF-A40722691253}"/>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08-4696-BECF-A40722691253}"/>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21-465C-8654-A485C0E933FF}"/>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EF-4FBD-9B47-3ED84159BF5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EF-4FBD-9B47-3ED84159BF5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AD-4DD5-8421-A1E157B013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42.23</c:v>
                </c:pt>
                <c:pt idx="1">
                  <c:v>#N/A</c:v>
                </c:pt>
                <c:pt idx="2">
                  <c:v>#N/A</c:v>
                </c:pt>
                <c:pt idx="3">
                  <c:v>#N/A</c:v>
                </c:pt>
                <c:pt idx="4">
                  <c:v>#N/A</c:v>
                </c:pt>
                <c:pt idx="5">
                  <c:v>#N/A</c:v>
                </c:pt>
                <c:pt idx="6">
                  <c:v>#N/A</c:v>
                </c:pt>
                <c:pt idx="7">
                  <c:v>#N/A</c:v>
                </c:pt>
                <c:pt idx="8">
                  <c:v>#N/A</c:v>
                </c:pt>
                <c:pt idx="9">
                  <c:v>75.273452261564017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908864"/>
        <c:axId val="85914752"/>
      </c:scatterChart>
      <c:valAx>
        <c:axId val="85908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4752"/>
        <c:crosses val="autoZero"/>
        <c:crossBetween val="midCat"/>
        <c:majorUnit val="5"/>
      </c:valAx>
      <c:valAx>
        <c:axId val="85914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886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87.8</c:v>
                </c:pt>
                <c:pt idx="11">
                  <c:v>87.8</c:v>
                </c:pt>
                <c:pt idx="12">
                  <c:v>87.8</c:v>
                </c:pt>
                <c:pt idx="13">
                  <c:v>87.8</c:v>
                </c:pt>
                <c:pt idx="14">
                  <c:v>87.8</c:v>
                </c:pt>
                <c:pt idx="15">
                  <c:v>87.8</c:v>
                </c:pt>
                <c:pt idx="16">
                  <c:v>87.8</c:v>
                </c:pt>
                <c:pt idx="17">
                  <c:v>87.8</c:v>
                </c:pt>
                <c:pt idx="18">
                  <c:v>87.8</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2A-450E-B482-5D344435EA9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2A-450E-B482-5D344435EA9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2F-444C-B812-FC53A42DA90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2F-444C-B812-FC53A42DA908}"/>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2F-444C-B812-FC53A42DA908}"/>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DD-42CE-9394-573CDBF3B85B}"/>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B1-4261-99EB-2E7167F3DE8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B1-4261-99EB-2E7167F3DE8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99-44BC-A827-2FDE0B9E0B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87.760002595969752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2A-450E-B482-5D344435EA9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2A-450E-B482-5D344435EA96}"/>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2A-450E-B482-5D344435EA9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2A-450E-B482-5D344435EA96}"/>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2F-444C-B812-FC53A42DA90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2F-444C-B812-FC53A42DA908}"/>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2F-444C-B812-FC53A42DA908}"/>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DD-42CE-9394-573CDBF3B85B}"/>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B1-4261-99EB-2E7167F3DE8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B1-4261-99EB-2E7167F3DE8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99-44BC-A827-2FDE0B9E0B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97.9</c:v>
                </c:pt>
                <c:pt idx="11">
                  <c:v>97.9</c:v>
                </c:pt>
                <c:pt idx="12">
                  <c:v>97.9</c:v>
                </c:pt>
                <c:pt idx="13">
                  <c:v>97.9</c:v>
                </c:pt>
                <c:pt idx="14">
                  <c:v>97.9</c:v>
                </c:pt>
                <c:pt idx="15">
                  <c:v>97.9</c:v>
                </c:pt>
                <c:pt idx="16">
                  <c:v>97.9</c:v>
                </c:pt>
                <c:pt idx="17">
                  <c:v>97.9</c:v>
                </c:pt>
                <c:pt idx="18">
                  <c:v>97.9</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2A-450E-B482-5D344435EA9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2A-450E-B482-5D344435EA9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2F-444C-B812-FC53A42DA90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2F-444C-B812-FC53A42DA908}"/>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2F-444C-B812-FC53A42DA908}"/>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DD-42CE-9394-573CDBF3B85B}"/>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B1-4261-99EB-2E7167F3DE8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B1-4261-99EB-2E7167F3DE8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99-44BC-A827-2FDE0B9E0B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97.881039685887657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17248"/>
        <c:axId val="86518784"/>
      </c:scatterChart>
      <c:valAx>
        <c:axId val="86517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8784"/>
        <c:crosses val="autoZero"/>
        <c:crossBetween val="midCat"/>
        <c:majorUnit val="5"/>
      </c:valAx>
      <c:valAx>
        <c:axId val="86518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72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52.3</c:v>
                </c:pt>
                <c:pt idx="11">
                  <c:v>52.3</c:v>
                </c:pt>
                <c:pt idx="12">
                  <c:v>52.3</c:v>
                </c:pt>
                <c:pt idx="13">
                  <c:v>52.3</c:v>
                </c:pt>
                <c:pt idx="14">
                  <c:v>52.3</c:v>
                </c:pt>
                <c:pt idx="15">
                  <c:v>52.3</c:v>
                </c:pt>
                <c:pt idx="16">
                  <c:v>52.3</c:v>
                </c:pt>
                <c:pt idx="17">
                  <c:v>52.3</c:v>
                </c:pt>
                <c:pt idx="18">
                  <c:v>52.3</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11-4A23-8BF9-9117E9D4423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11-4A23-8BF9-9117E9D4423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20D-4734-BEF2-02064045E6B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20D-4734-BEF2-02064045E6BE}"/>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20D-4734-BEF2-02064045E6BE}"/>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89-4B55-A5A2-914A1CFB64D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95-4443-B3BB-6A8696646D5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95-4443-B3BB-6A8696646D5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1-49E8-BA37-C787140692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52.344747618558365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11-4A23-8BF9-9117E9D4423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11-4A23-8BF9-9117E9D44237}"/>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11-4A23-8BF9-9117E9D4423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11-4A23-8BF9-9117E9D44237}"/>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0D-4734-BEF2-02064045E6B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0D-4734-BEF2-02064045E6BE}"/>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20D-4734-BEF2-02064045E6BE}"/>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89-4B55-A5A2-914A1CFB64D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95-4443-B3BB-6A8696646D5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95-4443-B3BB-6A8696646D5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51-49E8-BA37-C787140692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79.599999999999994</c:v>
                </c:pt>
                <c:pt idx="11">
                  <c:v>79.599999999999994</c:v>
                </c:pt>
                <c:pt idx="12">
                  <c:v>79.599999999999994</c:v>
                </c:pt>
                <c:pt idx="13">
                  <c:v>79.599999999999994</c:v>
                </c:pt>
                <c:pt idx="14">
                  <c:v>79.599999999999994</c:v>
                </c:pt>
                <c:pt idx="15">
                  <c:v>79.599999999999994</c:v>
                </c:pt>
                <c:pt idx="16">
                  <c:v>79.599999999999994</c:v>
                </c:pt>
                <c:pt idx="17">
                  <c:v>79.599999999999994</c:v>
                </c:pt>
                <c:pt idx="18">
                  <c:v>79.599999999999994</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111-4A23-8BF9-9117E9D4423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111-4A23-8BF9-9117E9D4423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0D-4734-BEF2-02064045E6B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0D-4734-BEF2-02064045E6BE}"/>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0D-4734-BEF2-02064045E6BE}"/>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89-4B55-A5A2-914A1CFB64D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95-4443-B3BB-6A8696646D5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95-4443-B3BB-6A8696646D5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51-49E8-BA37-C787140692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79.59519161615124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32736"/>
        <c:axId val="89334528"/>
      </c:scatterChart>
      <c:valAx>
        <c:axId val="89332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4528"/>
        <c:crosses val="autoZero"/>
        <c:crossBetween val="midCat"/>
        <c:majorUnit val="5"/>
      </c:valAx>
      <c:valAx>
        <c:axId val="89334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27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71.8</c:v>
                </c:pt>
                <c:pt idx="11">
                  <c:v>71.8</c:v>
                </c:pt>
                <c:pt idx="12">
                  <c:v>71.8</c:v>
                </c:pt>
                <c:pt idx="13">
                  <c:v>71.8</c:v>
                </c:pt>
                <c:pt idx="14">
                  <c:v>71.8</c:v>
                </c:pt>
                <c:pt idx="15">
                  <c:v>71.8</c:v>
                </c:pt>
                <c:pt idx="16">
                  <c:v>71.8</c:v>
                </c:pt>
                <c:pt idx="17">
                  <c:v>71.8</c:v>
                </c:pt>
                <c:pt idx="18">
                  <c:v>71.8</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41.2</c:v>
                </c:pt>
                <c:pt idx="1">
                  <c:v>41.2</c:v>
                </c:pt>
                <c:pt idx="2">
                  <c:v>41.2</c:v>
                </c:pt>
                <c:pt idx="3">
                  <c:v>43.4</c:v>
                </c:pt>
                <c:pt idx="4">
                  <c:v>45.6</c:v>
                </c:pt>
                <c:pt idx="5">
                  <c:v>47.8</c:v>
                </c:pt>
                <c:pt idx="6">
                  <c:v>49.9</c:v>
                </c:pt>
                <c:pt idx="7">
                  <c:v>52.1</c:v>
                </c:pt>
                <c:pt idx="8">
                  <c:v>54.3</c:v>
                </c:pt>
                <c:pt idx="9">
                  <c:v>56.5</c:v>
                </c:pt>
                <c:pt idx="10">
                  <c:v>58.7</c:v>
                </c:pt>
                <c:pt idx="11">
                  <c:v>60.9</c:v>
                </c:pt>
                <c:pt idx="12">
                  <c:v>63.1</c:v>
                </c:pt>
                <c:pt idx="13">
                  <c:v>65.3</c:v>
                </c:pt>
                <c:pt idx="14">
                  <c:v>67.5</c:v>
                </c:pt>
                <c:pt idx="15">
                  <c:v>69.7</c:v>
                </c:pt>
                <c:pt idx="16">
                  <c:v>71.8</c:v>
                </c:pt>
                <c:pt idx="17">
                  <c:v>71.8</c:v>
                </c:pt>
                <c:pt idx="18">
                  <c:v>71.8</c:v>
                </c:pt>
                <c:pt idx="19">
                  <c:v>78.5</c:v>
                </c:pt>
                <c:pt idx="20">
                  <c:v>80.7</c:v>
                </c:pt>
                <c:pt idx="21">
                  <c:v>82.9</c:v>
                </c:pt>
                <c:pt idx="22">
                  <c:v>85.1</c:v>
                </c:pt>
                <c:pt idx="23">
                  <c:v>87.3</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A3-42A7-B96C-69613E5B775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A3-42A7-B96C-69613E5B775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A3-42A7-B96C-69613E5B775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97-4629-AC1C-63CF65B271B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97-4629-AC1C-63CF65B271BD}"/>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97-4629-AC1C-63CF65B271BD}"/>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8D-4DBD-B215-0DC041BF1A3F}"/>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37-4112-BDDD-4159DFD86A3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37-4112-BDDD-4159DFD86A3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55-48F6-B041-6472289B0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71.838607594936704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A3-42A7-B96C-69613E5B775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A3-42A7-B96C-69613E5B775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A3-42A7-B96C-69613E5B775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A3-42A7-B96C-69613E5B7750}"/>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97-4629-AC1C-63CF65B271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97-4629-AC1C-63CF65B271BD}"/>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97-4629-AC1C-63CF65B271BD}"/>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8D-4DBD-B215-0DC041BF1A3F}"/>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37-4112-BDDD-4159DFD86A3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37-4112-BDDD-4159DFD86A3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55-48F6-B041-6472289B0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44.09</c:v>
                </c:pt>
                <c:pt idx="1">
                  <c:v>#N/A</c:v>
                </c:pt>
                <c:pt idx="2">
                  <c:v>#N/A</c:v>
                </c:pt>
                <c:pt idx="3">
                  <c:v>#N/A</c:v>
                </c:pt>
                <c:pt idx="4">
                  <c:v>#N/A</c:v>
                </c:pt>
                <c:pt idx="5">
                  <c:v>76.88</c:v>
                </c:pt>
                <c:pt idx="6">
                  <c:v>#N/A</c:v>
                </c:pt>
                <c:pt idx="7">
                  <c:v>#N/A</c:v>
                </c:pt>
                <c:pt idx="8">
                  <c:v>#N/A</c:v>
                </c:pt>
                <c:pt idx="9">
                  <c:v>79.36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99.8</c:v>
                </c:pt>
                <c:pt idx="5">
                  <c:v>98.9</c:v>
                </c:pt>
                <c:pt idx="6">
                  <c:v>98.1</c:v>
                </c:pt>
                <c:pt idx="7">
                  <c:v>97.2</c:v>
                </c:pt>
                <c:pt idx="8">
                  <c:v>96.4</c:v>
                </c:pt>
                <c:pt idx="9">
                  <c:v>95.5</c:v>
                </c:pt>
                <c:pt idx="10">
                  <c:v>94.6</c:v>
                </c:pt>
                <c:pt idx="11">
                  <c:v>93.8</c:v>
                </c:pt>
                <c:pt idx="12">
                  <c:v>92.9</c:v>
                </c:pt>
                <c:pt idx="13">
                  <c:v>92.1</c:v>
                </c:pt>
                <c:pt idx="14">
                  <c:v>91.2</c:v>
                </c:pt>
                <c:pt idx="15">
                  <c:v>90.4</c:v>
                </c:pt>
                <c:pt idx="16">
                  <c:v>89.5</c:v>
                </c:pt>
                <c:pt idx="17">
                  <c:v>89.5</c:v>
                </c:pt>
                <c:pt idx="18">
                  <c:v>89.5</c:v>
                </c:pt>
                <c:pt idx="19">
                  <c:v>89.5</c:v>
                </c:pt>
                <c:pt idx="20">
                  <c:v>89.5</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A3-42A7-B96C-69613E5B775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A3-42A7-B96C-69613E5B775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3A3-42A7-B96C-69613E5B775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97-4629-AC1C-63CF65B271B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97-4629-AC1C-63CF65B271BD}"/>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97-4629-AC1C-63CF65B271BD}"/>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8D-4DBD-B215-0DC041BF1A3F}"/>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37-4112-BDDD-4159DFD86A3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37-4112-BDDD-4159DFD86A3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55-48F6-B041-6472289B0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99.803149606299215</c:v>
                </c:pt>
                <c:pt idx="1">
                  <c:v>#N/A</c:v>
                </c:pt>
                <c:pt idx="2">
                  <c:v>#N/A</c:v>
                </c:pt>
                <c:pt idx="3">
                  <c:v>91.21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915392"/>
        <c:axId val="89916928"/>
      </c:scatterChart>
      <c:valAx>
        <c:axId val="89915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6928"/>
        <c:crosses val="autoZero"/>
        <c:crossBetween val="midCat"/>
        <c:majorUnit val="5"/>
      </c:valAx>
      <c:valAx>
        <c:axId val="89916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53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F3D-457C-B9D5-EC3269D5862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71.090340999999995</c:v>
                </c:pt>
                <c:pt idx="1">
                  <c:v>1E-10</c:v>
                </c:pt>
                <c:pt idx="2">
                  <c:v>1E-10</c:v>
                </c:pt>
                <c:pt idx="3">
                  <c:v>1E-10</c:v>
                </c:pt>
                <c:pt idx="4">
                  <c:v>71.280206219999997</c:v>
                </c:pt>
                <c:pt idx="5">
                  <c:v>83.927999999999997</c:v>
                </c:pt>
              </c:numCache>
            </c:numRef>
          </c:val>
          <c:extLst>
            <c:ext xmlns:c16="http://schemas.microsoft.com/office/drawing/2014/chart" uri="{C3380CC4-5D6E-409C-BE32-E72D297353CC}">
              <c16:uniqueId val="{00000002-AF3D-457C-B9D5-EC3269D5862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17.42670678</c:v>
                </c:pt>
                <c:pt idx="1">
                  <c:v>1E-10</c:v>
                </c:pt>
                <c:pt idx="2">
                  <c:v>1E-10</c:v>
                </c:pt>
                <c:pt idx="3">
                  <c:v>1E-10</c:v>
                </c:pt>
                <c:pt idx="4">
                  <c:v>16.55346604</c:v>
                </c:pt>
                <c:pt idx="5">
                  <c:v>1E-10</c:v>
                </c:pt>
              </c:numCache>
            </c:numRef>
          </c:val>
          <c:extLst>
            <c:ext xmlns:c16="http://schemas.microsoft.com/office/drawing/2014/chart" uri="{C3380CC4-5D6E-409C-BE32-E72D297353CC}">
              <c16:uniqueId val="{00000003-AF3D-457C-B9D5-EC3269D5862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98.116641229999999</c:v>
                </c:pt>
                <c:pt idx="2">
                  <c:v>100</c:v>
                </c:pt>
                <c:pt idx="3">
                  <c:v>90.11</c:v>
                </c:pt>
                <c:pt idx="4">
                  <c:v>0</c:v>
                </c:pt>
                <c:pt idx="5">
                  <c:v>16.071999999999999</c:v>
                </c:pt>
              </c:numCache>
            </c:numRef>
          </c:val>
          <c:extLst>
            <c:ext xmlns:c16="http://schemas.microsoft.com/office/drawing/2014/chart" uri="{C3380CC4-5D6E-409C-BE32-E72D297353CC}">
              <c16:uniqueId val="{00000004-AF3D-457C-B9D5-EC3269D5862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11.48295222</c:v>
                </c:pt>
                <c:pt idx="1">
                  <c:v>1.8833587709999999</c:v>
                </c:pt>
                <c:pt idx="2">
                  <c:v>1E-10</c:v>
                </c:pt>
                <c:pt idx="3">
                  <c:v>9.89</c:v>
                </c:pt>
                <c:pt idx="4">
                  <c:v>12.16632774</c:v>
                </c:pt>
                <c:pt idx="5">
                  <c:v>1E-10</c:v>
                </c:pt>
              </c:numCache>
            </c:numRef>
          </c:val>
          <c:extLst>
            <c:ext xmlns:c16="http://schemas.microsoft.com/office/drawing/2014/chart" uri="{C3380CC4-5D6E-409C-BE32-E72D297353CC}">
              <c16:uniqueId val="{00000005-AF3D-457C-B9D5-EC3269D5862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72.7</c:v>
                </c:pt>
                <c:pt idx="11">
                  <c:v>72.7</c:v>
                </c:pt>
                <c:pt idx="12">
                  <c:v>72.7</c:v>
                </c:pt>
                <c:pt idx="13">
                  <c:v>72.7</c:v>
                </c:pt>
                <c:pt idx="14">
                  <c:v>72.7</c:v>
                </c:pt>
                <c:pt idx="15">
                  <c:v>72.7</c:v>
                </c:pt>
                <c:pt idx="16">
                  <c:v>72.7</c:v>
                </c:pt>
                <c:pt idx="17">
                  <c:v>72.7</c:v>
                </c:pt>
                <c:pt idx="18">
                  <c:v>72.7</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DC-48B9-8A68-487C4CA63F3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DC-48B9-8A68-487C4CA63F3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FC-44B0-9374-4AC8A170392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7FC-44B0-9374-4AC8A1703927}"/>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7FC-44B0-9374-4AC8A1703927}"/>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68-4A8C-9128-F6B8727C30A7}"/>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10-48F8-8379-0ACE1D8D0F4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10-48F8-8379-0ACE1D8D0F4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46-4AB3-B59A-50B462C81E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72.69244772291961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DC-48B9-8A68-487C4CA63F3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DC-48B9-8A68-487C4CA63F36}"/>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DC-48B9-8A68-487C4CA63F3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DC-48B9-8A68-487C4CA63F36}"/>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FC-44B0-9374-4AC8A170392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FC-44B0-9374-4AC8A1703927}"/>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FC-44B0-9374-4AC8A1703927}"/>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68-4A8C-9128-F6B8727C30A7}"/>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10-48F8-8379-0ACE1D8D0F4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10-48F8-8379-0ACE1D8D0F4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46-4AB3-B59A-50B462C81E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88.2</c:v>
                </c:pt>
                <c:pt idx="11">
                  <c:v>88.2</c:v>
                </c:pt>
                <c:pt idx="12">
                  <c:v>88.2</c:v>
                </c:pt>
                <c:pt idx="13">
                  <c:v>88.2</c:v>
                </c:pt>
                <c:pt idx="14">
                  <c:v>88.2</c:v>
                </c:pt>
                <c:pt idx="15">
                  <c:v>88.2</c:v>
                </c:pt>
                <c:pt idx="16">
                  <c:v>88.2</c:v>
                </c:pt>
                <c:pt idx="17">
                  <c:v>88.2</c:v>
                </c:pt>
                <c:pt idx="18">
                  <c:v>88.2</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9DC-48B9-8A68-487C4CA63F3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9DC-48B9-8A68-487C4CA63F3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FC-44B0-9374-4AC8A170392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FC-44B0-9374-4AC8A1703927}"/>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FC-44B0-9374-4AC8A1703927}"/>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68-4A8C-9128-F6B8727C30A7}"/>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10-48F8-8379-0ACE1D8D0F4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10-48F8-8379-0ACE1D8D0F4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46-4AB3-B59A-50B462C81E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88.22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0707840"/>
        <c:axId val="90709376"/>
      </c:scatterChart>
      <c:valAx>
        <c:axId val="90707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9376"/>
        <c:crosses val="autoZero"/>
        <c:crossBetween val="midCat"/>
        <c:majorUnit val="5"/>
      </c:valAx>
      <c:valAx>
        <c:axId val="90709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78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81.5</c:v>
                </c:pt>
                <c:pt idx="9">
                  <c:v>81.5</c:v>
                </c:pt>
                <c:pt idx="10">
                  <c:v>81.5</c:v>
                </c:pt>
                <c:pt idx="11">
                  <c:v>81.5</c:v>
                </c:pt>
                <c:pt idx="12">
                  <c:v>81.5</c:v>
                </c:pt>
                <c:pt idx="13">
                  <c:v>81.5</c:v>
                </c:pt>
                <c:pt idx="14">
                  <c:v>81.5</c:v>
                </c:pt>
                <c:pt idx="15">
                  <c:v>81.5</c:v>
                </c:pt>
                <c:pt idx="16">
                  <c:v>81.5</c:v>
                </c:pt>
                <c:pt idx="17">
                  <c:v>81.5</c:v>
                </c:pt>
                <c:pt idx="18">
                  <c:v>81.5</c:v>
                </c:pt>
                <c:pt idx="19">
                  <c:v>81.5</c:v>
                </c:pt>
                <c:pt idx="20">
                  <c:v>81.5</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40.200000000000003</c:v>
                </c:pt>
                <c:pt idx="1">
                  <c:v>40.200000000000003</c:v>
                </c:pt>
                <c:pt idx="2">
                  <c:v>40.200000000000003</c:v>
                </c:pt>
                <c:pt idx="3">
                  <c:v>41.9</c:v>
                </c:pt>
                <c:pt idx="4">
                  <c:v>43.7</c:v>
                </c:pt>
                <c:pt idx="5">
                  <c:v>45.5</c:v>
                </c:pt>
                <c:pt idx="6">
                  <c:v>47.2</c:v>
                </c:pt>
                <c:pt idx="7">
                  <c:v>49</c:v>
                </c:pt>
                <c:pt idx="8">
                  <c:v>50.7</c:v>
                </c:pt>
                <c:pt idx="9">
                  <c:v>52.5</c:v>
                </c:pt>
                <c:pt idx="10">
                  <c:v>54.3</c:v>
                </c:pt>
                <c:pt idx="11">
                  <c:v>56</c:v>
                </c:pt>
                <c:pt idx="12">
                  <c:v>57.8</c:v>
                </c:pt>
                <c:pt idx="13">
                  <c:v>59.5</c:v>
                </c:pt>
                <c:pt idx="14">
                  <c:v>61.3</c:v>
                </c:pt>
                <c:pt idx="15">
                  <c:v>63</c:v>
                </c:pt>
                <c:pt idx="16">
                  <c:v>64.8</c:v>
                </c:pt>
                <c:pt idx="17">
                  <c:v>66.599999999999994</c:v>
                </c:pt>
                <c:pt idx="18">
                  <c:v>68.3</c:v>
                </c:pt>
                <c:pt idx="19">
                  <c:v>70.099999999999994</c:v>
                </c:pt>
                <c:pt idx="20">
                  <c:v>71.8</c:v>
                </c:pt>
                <c:pt idx="21">
                  <c:v>73.599999999999994</c:v>
                </c:pt>
                <c:pt idx="22">
                  <c:v>75.400000000000006</c:v>
                </c:pt>
                <c:pt idx="23">
                  <c:v>77.099999999999994</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80-4727-84FF-D15546D184E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80-4727-84FF-D15546D184E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5B-4CA9-AD6F-AACB7B17786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A5B-4CA9-AD6F-AACB7B17786B}"/>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A5B-4CA9-AD6F-AACB7B17786B}"/>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01-4566-BA9A-28F110AADD5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9B-41A8-A6C3-596A58E93C1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19B-41A8-A6C3-596A58E93C1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7E-4BA3-A964-89DA2E3C81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67.193321822218195</c:v>
                </c:pt>
                <c:pt idx="4">
                  <c:v>95.87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80-4727-84FF-D15546D184E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80-4727-84FF-D15546D184E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80-4727-84FF-D15546D184E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80-4727-84FF-D15546D184E9}"/>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5B-4CA9-AD6F-AACB7B17786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5B-4CA9-AD6F-AACB7B17786B}"/>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5B-4CA9-AD6F-AACB7B17786B}"/>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01-4566-BA9A-28F110AADD5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9B-41A8-A6C3-596A58E93C1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9B-41A8-A6C3-596A58E93C1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7E-4BA3-A964-89DA2E3C81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43.7</c:v>
                </c:pt>
                <c:pt idx="1">
                  <c:v>#N/A</c:v>
                </c:pt>
                <c:pt idx="2">
                  <c:v>#N/A</c:v>
                </c:pt>
                <c:pt idx="3">
                  <c:v>#N/A</c:v>
                </c:pt>
                <c:pt idx="4">
                  <c:v>#N/A</c:v>
                </c:pt>
                <c:pt idx="5">
                  <c:v>#N/A</c:v>
                </c:pt>
                <c:pt idx="6">
                  <c:v>#N/A</c:v>
                </c:pt>
                <c:pt idx="7">
                  <c:v>#N/A</c:v>
                </c:pt>
                <c:pt idx="8">
                  <c:v>#N/A</c:v>
                </c:pt>
                <c:pt idx="9">
                  <c:v>73.599999999999994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99.4</c:v>
                </c:pt>
                <c:pt idx="5">
                  <c:v>98.1</c:v>
                </c:pt>
                <c:pt idx="6">
                  <c:v>96.7</c:v>
                </c:pt>
                <c:pt idx="7">
                  <c:v>95.4</c:v>
                </c:pt>
                <c:pt idx="8">
                  <c:v>94.1</c:v>
                </c:pt>
                <c:pt idx="9">
                  <c:v>92.8</c:v>
                </c:pt>
                <c:pt idx="10">
                  <c:v>91.4</c:v>
                </c:pt>
                <c:pt idx="11">
                  <c:v>90.1</c:v>
                </c:pt>
                <c:pt idx="12">
                  <c:v>88.8</c:v>
                </c:pt>
                <c:pt idx="13">
                  <c:v>87.5</c:v>
                </c:pt>
                <c:pt idx="14">
                  <c:v>86.2</c:v>
                </c:pt>
                <c:pt idx="15">
                  <c:v>84.8</c:v>
                </c:pt>
                <c:pt idx="16">
                  <c:v>83.5</c:v>
                </c:pt>
                <c:pt idx="17">
                  <c:v>83.5</c:v>
                </c:pt>
                <c:pt idx="18">
                  <c:v>83.5</c:v>
                </c:pt>
                <c:pt idx="19">
                  <c:v>83.5</c:v>
                </c:pt>
                <c:pt idx="20">
                  <c:v>83.5</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80-4727-84FF-D15546D184E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80-4727-84FF-D15546D184E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80-4727-84FF-D15546D184E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5B-4CA9-AD6F-AACB7B17786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5B-4CA9-AD6F-AACB7B17786B}"/>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5B-4CA9-AD6F-AACB7B17786B}"/>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01-4566-BA9A-28F110AADD5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9B-41A8-A6C3-596A58E93C1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9B-41A8-A6C3-596A58E93C1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47E-4BA3-A964-89DA2E3C81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99.377916018662518</c:v>
                </c:pt>
                <c:pt idx="1">
                  <c:v>#N/A</c:v>
                </c:pt>
                <c:pt idx="2">
                  <c:v>#N/A</c:v>
                </c:pt>
                <c:pt idx="3">
                  <c:v>86.16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446656"/>
        <c:axId val="91890816"/>
      </c:scatterChart>
      <c:valAx>
        <c:axId val="91446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0816"/>
        <c:crosses val="autoZero"/>
        <c:crossBetween val="midCat"/>
        <c:majorUnit val="5"/>
      </c:valAx>
      <c:valAx>
        <c:axId val="918908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466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69.577616309999996</c:v>
                </c:pt>
                <c:pt idx="1">
                  <c:v>70.39909016</c:v>
                </c:pt>
                <c:pt idx="2">
                  <c:v>1E-10</c:v>
                </c:pt>
                <c:pt idx="3">
                  <c:v>1E-10</c:v>
                </c:pt>
                <c:pt idx="4">
                  <c:v>69.769482010000004</c:v>
                </c:pt>
                <c:pt idx="5">
                  <c:v>1E-10</c:v>
                </c:pt>
              </c:numCache>
            </c:numRef>
          </c:val>
          <c:extLst>
            <c:ext xmlns:c16="http://schemas.microsoft.com/office/drawing/2014/chart" uri="{C3380CC4-5D6E-409C-BE32-E72D297353CC}">
              <c16:uniqueId val="{00000000-202B-4205-B832-CD9FED068917}"/>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26.935712949999999</c:v>
                </c:pt>
                <c:pt idx="2">
                  <c:v>1E-10</c:v>
                </c:pt>
                <c:pt idx="3">
                  <c:v>1E-10</c:v>
                </c:pt>
                <c:pt idx="4">
                  <c:v>1E-10</c:v>
                </c:pt>
                <c:pt idx="5">
                  <c:v>1E-10</c:v>
                </c:pt>
              </c:numCache>
            </c:numRef>
          </c:val>
          <c:extLst>
            <c:ext xmlns:c16="http://schemas.microsoft.com/office/drawing/2014/chart" uri="{C3380CC4-5D6E-409C-BE32-E72D297353CC}">
              <c16:uniqueId val="{00000001-202B-4205-B832-CD9FED068917}"/>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30.42238369</c:v>
                </c:pt>
                <c:pt idx="1">
                  <c:v>0</c:v>
                </c:pt>
                <c:pt idx="2">
                  <c:v>100</c:v>
                </c:pt>
                <c:pt idx="3">
                  <c:v>94.04</c:v>
                </c:pt>
                <c:pt idx="4">
                  <c:v>30.230517989999999</c:v>
                </c:pt>
                <c:pt idx="5">
                  <c:v>100</c:v>
                </c:pt>
              </c:numCache>
            </c:numRef>
          </c:val>
          <c:extLst>
            <c:ext xmlns:c16="http://schemas.microsoft.com/office/drawing/2014/chart" uri="{C3380CC4-5D6E-409C-BE32-E72D297353CC}">
              <c16:uniqueId val="{00000002-202B-4205-B832-CD9FED068917}"/>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2.6651968909999999</c:v>
                </c:pt>
                <c:pt idx="2">
                  <c:v>1E-10</c:v>
                </c:pt>
                <c:pt idx="3">
                  <c:v>5.96</c:v>
                </c:pt>
                <c:pt idx="4">
                  <c:v>1E-10</c:v>
                </c:pt>
                <c:pt idx="5">
                  <c:v>1E-10</c:v>
                </c:pt>
              </c:numCache>
            </c:numRef>
          </c:val>
          <c:extLst>
            <c:ext xmlns:c16="http://schemas.microsoft.com/office/drawing/2014/chart" uri="{C3380CC4-5D6E-409C-BE32-E72D297353CC}">
              <c16:uniqueId val="{00000003-202B-4205-B832-CD9FED068917}"/>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99.7</c:v>
                </c:pt>
                <c:pt idx="6">
                  <c:v>99.4</c:v>
                </c:pt>
                <c:pt idx="7">
                  <c:v>99</c:v>
                </c:pt>
                <c:pt idx="8">
                  <c:v>98.6</c:v>
                </c:pt>
                <c:pt idx="9">
                  <c:v>98.2</c:v>
                </c:pt>
                <c:pt idx="10">
                  <c:v>97.8</c:v>
                </c:pt>
                <c:pt idx="11">
                  <c:v>97.4</c:v>
                </c:pt>
                <c:pt idx="12">
                  <c:v>97.1</c:v>
                </c:pt>
                <c:pt idx="13">
                  <c:v>96.7</c:v>
                </c:pt>
                <c:pt idx="14">
                  <c:v>96.3</c:v>
                </c:pt>
                <c:pt idx="15">
                  <c:v>95.9</c:v>
                </c:pt>
                <c:pt idx="16">
                  <c:v>95.5</c:v>
                </c:pt>
                <c:pt idx="17">
                  <c:v>95.1</c:v>
                </c:pt>
                <c:pt idx="18">
                  <c:v>94.8</c:v>
                </c:pt>
                <c:pt idx="19">
                  <c:v>94.4</c:v>
                </c:pt>
                <c:pt idx="20">
                  <c:v>94</c:v>
                </c:pt>
                <c:pt idx="21">
                  <c:v>94</c:v>
                </c:pt>
                <c:pt idx="22">
                  <c:v>94</c:v>
                </c:pt>
                <c:pt idx="23">
                  <c:v>94</c:v>
                </c:pt>
              </c:numCache>
            </c:numRef>
          </c:yVal>
          <c:smooth val="0"/>
          <c:extLst>
            <c:ext xmlns:c16="http://schemas.microsoft.com/office/drawing/2014/chart" uri="{C3380CC4-5D6E-409C-BE32-E72D297353CC}">
              <c16:uniqueId val="{00000000-C07A-4108-A02C-A31684610384}"/>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7A-4108-A02C-A3168461038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7A-4108-A02C-A31684610384}"/>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7A-4108-A02C-A3168461038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7A-4108-A02C-A31684610384}"/>
                </c:ext>
              </c:extLst>
            </c:dLbl>
            <c:dLbl>
              <c:idx val="4"/>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AE4-4331-854E-F6B5C7FED05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E4-4331-854E-F6B5C7FED05A}"/>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E4-4331-854E-F6B5C7FED05A}"/>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B6-420F-B23D-4DA58BFE21B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1E-48E0-A849-22A0159E313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1E-48E0-A849-22A0159E313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FA-4BC0-A48E-2E90D1A79B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99.448022079116839</c:v>
                </c:pt>
                <c:pt idx="1">
                  <c:v>#N/A</c:v>
                </c:pt>
                <c:pt idx="2">
                  <c:v>#N/A</c:v>
                </c:pt>
                <c:pt idx="3">
                  <c:v>98.36</c:v>
                </c:pt>
                <c:pt idx="4">
                  <c:v>96.559629999999999</c:v>
                </c:pt>
                <c:pt idx="5">
                  <c:v>#N/A</c:v>
                </c:pt>
                <c:pt idx="6">
                  <c:v>#N/A</c:v>
                </c:pt>
                <c:pt idx="7">
                  <c:v>93.1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C07A-4108-A02C-A31684610384}"/>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89.4</c:v>
                </c:pt>
                <c:pt idx="1">
                  <c:v>89.4</c:v>
                </c:pt>
                <c:pt idx="2">
                  <c:v>89.4</c:v>
                </c:pt>
                <c:pt idx="3">
                  <c:v>89.4</c:v>
                </c:pt>
                <c:pt idx="4">
                  <c:v>89.3</c:v>
                </c:pt>
                <c:pt idx="5">
                  <c:v>89.3</c:v>
                </c:pt>
                <c:pt idx="6">
                  <c:v>89.2</c:v>
                </c:pt>
                <c:pt idx="7">
                  <c:v>89.2</c:v>
                </c:pt>
                <c:pt idx="8">
                  <c:v>89.1</c:v>
                </c:pt>
                <c:pt idx="9">
                  <c:v>89.1</c:v>
                </c:pt>
                <c:pt idx="10">
                  <c:v>89</c:v>
                </c:pt>
                <c:pt idx="11">
                  <c:v>89</c:v>
                </c:pt>
                <c:pt idx="12">
                  <c:v>88.9</c:v>
                </c:pt>
                <c:pt idx="13">
                  <c:v>88.9</c:v>
                </c:pt>
                <c:pt idx="14">
                  <c:v>88.9</c:v>
                </c:pt>
                <c:pt idx="15">
                  <c:v>88.8</c:v>
                </c:pt>
                <c:pt idx="16">
                  <c:v>88.8</c:v>
                </c:pt>
                <c:pt idx="17">
                  <c:v>88.7</c:v>
                </c:pt>
                <c:pt idx="18">
                  <c:v>88.7</c:v>
                </c:pt>
                <c:pt idx="19">
                  <c:v>88.6</c:v>
                </c:pt>
                <c:pt idx="20">
                  <c:v>88.6</c:v>
                </c:pt>
                <c:pt idx="21">
                  <c:v>88.5</c:v>
                </c:pt>
                <c:pt idx="22">
                  <c:v>88.5</c:v>
                </c:pt>
                <c:pt idx="23">
                  <c:v>88.5</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B6-420F-B23D-4DA58BFE21BC}"/>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1E-48E0-A849-22A0159E3130}"/>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1E-48E0-A849-22A0159E313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FA-4BC0-A48E-2E90D1A79B40}"/>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97.93008279668814</c:v>
                </c:pt>
                <c:pt idx="1">
                  <c:v>81.3</c:v>
                </c:pt>
                <c:pt idx="2">
                  <c:v>85.11904761904762</c:v>
                </c:pt>
                <c:pt idx="3">
                  <c:v>88.24499999999999</c:v>
                </c:pt>
                <c:pt idx="4">
                  <c:v>#N/A</c:v>
                </c:pt>
                <c:pt idx="5">
                  <c:v>#N/A</c:v>
                </c:pt>
                <c:pt idx="6">
                  <c:v>#N/A</c:v>
                </c:pt>
                <c:pt idx="7">
                  <c:v>#N/A</c:v>
                </c:pt>
                <c:pt idx="8">
                  <c:v>92.346938775510196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54</c:v>
                </c:pt>
                <c:pt idx="9">
                  <c:v>54</c:v>
                </c:pt>
                <c:pt idx="10">
                  <c:v>54</c:v>
                </c:pt>
                <c:pt idx="11">
                  <c:v>54</c:v>
                </c:pt>
                <c:pt idx="12">
                  <c:v>54</c:v>
                </c:pt>
                <c:pt idx="13">
                  <c:v>55.6</c:v>
                </c:pt>
                <c:pt idx="14">
                  <c:v>57.1</c:v>
                </c:pt>
                <c:pt idx="15">
                  <c:v>58.7</c:v>
                </c:pt>
                <c:pt idx="16">
                  <c:v>60.2</c:v>
                </c:pt>
                <c:pt idx="17">
                  <c:v>61.8</c:v>
                </c:pt>
                <c:pt idx="18">
                  <c:v>63.3</c:v>
                </c:pt>
                <c:pt idx="19">
                  <c:v>64.900000000000006</c:v>
                </c:pt>
                <c:pt idx="20">
                  <c:v>66.400000000000006</c:v>
                </c:pt>
                <c:pt idx="21">
                  <c:v>68</c:v>
                </c:pt>
                <c:pt idx="22">
                  <c:v>69.5</c:v>
                </c:pt>
                <c:pt idx="23">
                  <c:v>71.099999999999994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7A-4108-A02C-A3168461038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7A-4108-A02C-A31684610384}"/>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7A-4108-A02C-A3168461038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7A-4108-A02C-A31684610384}"/>
                </c:ext>
              </c:extLst>
            </c:dLbl>
            <c:dLbl>
              <c:idx val="4"/>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E4-4331-854E-F6B5C7FED05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E4-4331-854E-F6B5C7FED05A}"/>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E4-4331-854E-F6B5C7FED05A}"/>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B6-420F-B23D-4DA58BFE21B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1E-48E0-A849-22A0159E313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1E-48E0-A849-22A0159E313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FA-4BC0-A48E-2E90D1A79B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61.926609999999997</c:v>
                </c:pt>
                <c:pt idx="5">
                  <c:v>#N/A</c:v>
                </c:pt>
                <c:pt idx="6">
                  <c:v>#N/A</c:v>
                </c:pt>
                <c:pt idx="7">
                  <c:v>52.1</c:v>
                </c:pt>
                <c:pt idx="8">
                  <c:v>#N/A</c:v>
                </c:pt>
                <c:pt idx="9">
                  <c:v>74.39987145795665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3264"/>
        <c:axId val="90765184"/>
      </c:scatterChart>
      <c:valAx>
        <c:axId val="90763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184"/>
        <c:crosses val="autoZero"/>
        <c:crossBetween val="midCat"/>
        <c:majorUnit val="5"/>
      </c:valAx>
      <c:valAx>
        <c:axId val="907651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326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96.3</c:v>
                </c:pt>
                <c:pt idx="1">
                  <c:v>96.3</c:v>
                </c:pt>
                <c:pt idx="2">
                  <c:v>96.3</c:v>
                </c:pt>
                <c:pt idx="3">
                  <c:v>96.3</c:v>
                </c:pt>
                <c:pt idx="4">
                  <c:v>96.3</c:v>
                </c:pt>
                <c:pt idx="5">
                  <c:v>96.4</c:v>
                </c:pt>
                <c:pt idx="6">
                  <c:v>96.5</c:v>
                </c:pt>
                <c:pt idx="7">
                  <c:v>96.6</c:v>
                </c:pt>
                <c:pt idx="8">
                  <c:v>96.7</c:v>
                </c:pt>
                <c:pt idx="9">
                  <c:v>96.8</c:v>
                </c:pt>
                <c:pt idx="10">
                  <c:v>96.9</c:v>
                </c:pt>
                <c:pt idx="11">
                  <c:v>97</c:v>
                </c:pt>
                <c:pt idx="12">
                  <c:v>97.1</c:v>
                </c:pt>
                <c:pt idx="13">
                  <c:v>97.2</c:v>
                </c:pt>
                <c:pt idx="14">
                  <c:v>97.4</c:v>
                </c:pt>
                <c:pt idx="15">
                  <c:v>97.5</c:v>
                </c:pt>
                <c:pt idx="16">
                  <c:v>97.6</c:v>
                </c:pt>
                <c:pt idx="17">
                  <c:v>97.7</c:v>
                </c:pt>
                <c:pt idx="18">
                  <c:v>97.8</c:v>
                </c:pt>
                <c:pt idx="19">
                  <c:v>97.9</c:v>
                </c:pt>
                <c:pt idx="20">
                  <c:v>98</c:v>
                </c:pt>
                <c:pt idx="21">
                  <c:v>98.1</c:v>
                </c:pt>
                <c:pt idx="22">
                  <c:v>98.1</c:v>
                </c:pt>
                <c:pt idx="23">
                  <c:v>98.1</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8E-413B-895C-8EE3DACD0AA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8E-413B-895C-8EE3DACD0AA7}"/>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8E-413B-895C-8EE3DACD0AA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8E-413B-895C-8EE3DACD0AA7}"/>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0A-4240-B76A-2C26ABB1B45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0A-4240-B76A-2C26ABB1B457}"/>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0A-4240-B76A-2C26ABB1B457}"/>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55-4807-A42C-172C6578D6C7}"/>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0B-4D4D-90B1-A549AE694F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0B-4D4D-90B1-A549AE694F2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1C-4355-B4B1-9FD2ED3379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96.6</c:v>
                </c:pt>
                <c:pt idx="2">
                  <c:v>97.115384615384613</c:v>
                </c:pt>
                <c:pt idx="3">
                  <c:v>97.195474761431853</c:v>
                </c:pt>
                <c:pt idx="4">
                  <c:v>#N/A</c:v>
                </c:pt>
                <c:pt idx="5">
                  <c:v>#N/A</c:v>
                </c:pt>
                <c:pt idx="6">
                  <c:v>#N/A</c:v>
                </c:pt>
                <c:pt idx="7">
                  <c:v>#N/A</c:v>
                </c:pt>
                <c:pt idx="8">
                  <c:v>98.064516129032256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8E-413B-895C-8EE3DACD0AA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8E-413B-895C-8EE3DACD0AA7}"/>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8E-413B-895C-8EE3DACD0AA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8E-413B-895C-8EE3DACD0AA7}"/>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0A-4240-B76A-2C26ABB1B45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0A-4240-B76A-2C26ABB1B457}"/>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0A-4240-B76A-2C26ABB1B457}"/>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55-4807-A42C-172C6578D6C7}"/>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0B-4D4D-90B1-A549AE694F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0B-4D4D-90B1-A549AE694F2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1C-4355-B4B1-9FD2ED3379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99.8</c:v>
                </c:pt>
                <c:pt idx="1">
                  <c:v>99.8</c:v>
                </c:pt>
                <c:pt idx="2">
                  <c:v>99.8</c:v>
                </c:pt>
                <c:pt idx="3">
                  <c:v>99.8</c:v>
                </c:pt>
                <c:pt idx="4">
                  <c:v>99.8</c:v>
                </c:pt>
                <c:pt idx="5">
                  <c:v>99.8</c:v>
                </c:pt>
                <c:pt idx="6">
                  <c:v>99.8</c:v>
                </c:pt>
                <c:pt idx="7">
                  <c:v>99.8</c:v>
                </c:pt>
                <c:pt idx="8">
                  <c:v>99.8</c:v>
                </c:pt>
                <c:pt idx="9">
                  <c:v>99.8</c:v>
                </c:pt>
                <c:pt idx="10">
                  <c:v>99.8</c:v>
                </c:pt>
                <c:pt idx="11">
                  <c:v>99.8</c:v>
                </c:pt>
                <c:pt idx="12">
                  <c:v>99.8</c:v>
                </c:pt>
                <c:pt idx="13">
                  <c:v>99.8</c:v>
                </c:pt>
                <c:pt idx="14">
                  <c:v>99.8</c:v>
                </c:pt>
                <c:pt idx="15">
                  <c:v>99.8</c:v>
                </c:pt>
                <c:pt idx="16">
                  <c:v>99.8</c:v>
                </c:pt>
                <c:pt idx="17">
                  <c:v>99.8</c:v>
                </c:pt>
                <c:pt idx="18">
                  <c:v>99.8</c:v>
                </c:pt>
                <c:pt idx="19">
                  <c:v>99.8</c:v>
                </c:pt>
                <c:pt idx="20">
                  <c:v>99.8</c:v>
                </c:pt>
                <c:pt idx="21">
                  <c:v>99.8</c:v>
                </c:pt>
                <c:pt idx="22">
                  <c:v>99.8</c:v>
                </c:pt>
                <c:pt idx="23">
                  <c:v>99.8</c:v>
                </c:pt>
              </c:numCache>
            </c:numRef>
          </c:yVal>
          <c:smooth val="0"/>
          <c:extLst>
            <c:ext xmlns:c16="http://schemas.microsoft.com/office/drawing/2014/chart" uri="{C3380CC4-5D6E-409C-BE32-E72D297353CC}">
              <c16:uniqueId val="{00000008-3F8E-413B-895C-8EE3DACD0AA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8E-413B-895C-8EE3DACD0AA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F8E-413B-895C-8EE3DACD0AA7}"/>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F8E-413B-895C-8EE3DACD0AA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F8E-413B-895C-8EE3DACD0AA7}"/>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0A-4240-B76A-2C26ABB1B45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0A-4240-B76A-2C26ABB1B457}"/>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0A-4240-B76A-2C26ABB1B457}"/>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55-4807-A42C-172C6578D6C7}"/>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0B-4D4D-90B1-A549AE694F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0B-4D4D-90B1-A549AE694F2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1C-4355-B4B1-9FD2ED3379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99.771147286152257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3F8E-413B-895C-8EE3DACD0AA7}"/>
            </c:ext>
          </c:extLst>
        </c:ser>
        <c:dLbls>
          <c:showLegendKey val="0"/>
          <c:showVal val="0"/>
          <c:showCatName val="0"/>
          <c:showSerName val="0"/>
          <c:showPercent val="0"/>
          <c:showBubbleSize val="0"/>
        </c:dLbls>
        <c:axId val="121989376"/>
        <c:axId val="122286080"/>
      </c:scatterChart>
      <c:valAx>
        <c:axId val="121989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6080"/>
        <c:crosses val="autoZero"/>
        <c:crossBetween val="midCat"/>
        <c:majorUnit val="5"/>
      </c:valAx>
      <c:valAx>
        <c:axId val="122286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93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58.7</c:v>
                </c:pt>
                <c:pt idx="1">
                  <c:v>58.7</c:v>
                </c:pt>
                <c:pt idx="2">
                  <c:v>58.7</c:v>
                </c:pt>
                <c:pt idx="3">
                  <c:v>58.7</c:v>
                </c:pt>
                <c:pt idx="4">
                  <c:v>58.7</c:v>
                </c:pt>
                <c:pt idx="5">
                  <c:v>60.2</c:v>
                </c:pt>
                <c:pt idx="6">
                  <c:v>61.8</c:v>
                </c:pt>
                <c:pt idx="7">
                  <c:v>63.4</c:v>
                </c:pt>
                <c:pt idx="8">
                  <c:v>64.900000000000006</c:v>
                </c:pt>
                <c:pt idx="9">
                  <c:v>66.5</c:v>
                </c:pt>
                <c:pt idx="10">
                  <c:v>68.099999999999994</c:v>
                </c:pt>
                <c:pt idx="11">
                  <c:v>69.599999999999994</c:v>
                </c:pt>
                <c:pt idx="12">
                  <c:v>71.2</c:v>
                </c:pt>
                <c:pt idx="13">
                  <c:v>72.8</c:v>
                </c:pt>
                <c:pt idx="14">
                  <c:v>74.3</c:v>
                </c:pt>
                <c:pt idx="15">
                  <c:v>75.900000000000006</c:v>
                </c:pt>
                <c:pt idx="16">
                  <c:v>77.5</c:v>
                </c:pt>
                <c:pt idx="17">
                  <c:v>77.5</c:v>
                </c:pt>
                <c:pt idx="18">
                  <c:v>77.5</c:v>
                </c:pt>
                <c:pt idx="19">
                  <c:v>77.5</c:v>
                </c:pt>
                <c:pt idx="20">
                  <c:v>77.5</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E5-47AD-BCA3-91DD87EB513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E5-47AD-BCA3-91DD87EB513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E5-47AD-BCA3-91DD87EB513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E5-47AD-BCA3-91DD87EB5130}"/>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7F-423B-8589-7D109A1CB20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7F-423B-8589-7D109A1CB200}"/>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7F-423B-8589-7D109A1CB200}"/>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12-4187-BDC4-0A86F0B0FF1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9E-437E-AC7B-B3D62935ECF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9E-437E-AC7B-B3D62935ECF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C5-4ED7-9A67-27234384A2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62.7</c:v>
                </c:pt>
                <c:pt idx="2">
                  <c:v>65.625</c:v>
                </c:pt>
                <c:pt idx="3">
                  <c:v>80.574373863569718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E5-47AD-BCA3-91DD87EB513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E5-47AD-BCA3-91DD87EB513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E5-47AD-BCA3-91DD87EB513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E5-47AD-BCA3-91DD87EB5130}"/>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7F-423B-8589-7D109A1CB20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7F-423B-8589-7D109A1CB200}"/>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7F-423B-8589-7D109A1CB200}"/>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12-4187-BDC4-0A86F0B0FF1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9E-437E-AC7B-B3D62935ECF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9E-437E-AC7B-B3D62935ECF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C5-4ED7-9A67-27234384A2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97.6</c:v>
                </c:pt>
                <c:pt idx="11">
                  <c:v>97.6</c:v>
                </c:pt>
                <c:pt idx="12">
                  <c:v>97.6</c:v>
                </c:pt>
                <c:pt idx="13">
                  <c:v>97.6</c:v>
                </c:pt>
                <c:pt idx="14">
                  <c:v>97.6</c:v>
                </c:pt>
                <c:pt idx="15">
                  <c:v>97.6</c:v>
                </c:pt>
                <c:pt idx="16">
                  <c:v>97.6</c:v>
                </c:pt>
                <c:pt idx="17">
                  <c:v>97.6</c:v>
                </c:pt>
                <c:pt idx="18">
                  <c:v>97.6</c:v>
                </c:pt>
                <c:pt idx="19">
                  <c:v>#N/A</c:v>
                </c:pt>
                <c:pt idx="20">
                  <c:v>#N/A</c:v>
                </c:pt>
                <c:pt idx="21">
                  <c:v>#N/A</c:v>
                </c:pt>
                <c:pt idx="22">
                  <c:v>#N/A</c:v>
                </c:pt>
                <c:pt idx="23">
                  <c:v>#N/A</c:v>
                </c:pt>
              </c:numCache>
            </c:numRef>
          </c:yVal>
          <c:smooth val="0"/>
          <c:extLst>
            <c:ext xmlns:c16="http://schemas.microsoft.com/office/drawing/2014/chart" uri="{C3380CC4-5D6E-409C-BE32-E72D297353CC}">
              <c16:uniqueId val="{00000008-6CE5-47AD-BCA3-91DD87EB513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E5-47AD-BCA3-91DD87EB513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E5-47AD-BCA3-91DD87EB513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E5-47AD-BCA3-91DD87EB513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E5-47AD-BCA3-91DD87EB5130}"/>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7F-423B-8589-7D109A1CB20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7F-423B-8589-7D109A1CB200}"/>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7F-423B-8589-7D109A1CB200}"/>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12-4187-BDC4-0A86F0B0FF1C}"/>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9E-437E-AC7B-B3D62935ECF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9E-437E-AC7B-B3D62935ECF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C5-4ED7-9A67-27234384A2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97.617162296908916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6CE5-47AD-BCA3-91DD87EB5130}"/>
            </c:ext>
          </c:extLst>
        </c:ser>
        <c:dLbls>
          <c:showLegendKey val="0"/>
          <c:showVal val="0"/>
          <c:showCatName val="0"/>
          <c:showSerName val="0"/>
          <c:showPercent val="0"/>
          <c:showBubbleSize val="0"/>
        </c:dLbls>
        <c:axId val="135575040"/>
        <c:axId val="136131328"/>
      </c:scatterChart>
      <c:valAx>
        <c:axId val="135575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1328"/>
        <c:crosses val="autoZero"/>
        <c:crossBetween val="midCat"/>
        <c:majorUnit val="5"/>
      </c:valAx>
      <c:valAx>
        <c:axId val="136131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50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99.8</c:v>
                </c:pt>
                <c:pt idx="5">
                  <c:v>99.5</c:v>
                </c:pt>
                <c:pt idx="6">
                  <c:v>99.2</c:v>
                </c:pt>
                <c:pt idx="7">
                  <c:v>98.8</c:v>
                </c:pt>
                <c:pt idx="8">
                  <c:v>98.5</c:v>
                </c:pt>
                <c:pt idx="9">
                  <c:v>98.2</c:v>
                </c:pt>
                <c:pt idx="10">
                  <c:v>97.9</c:v>
                </c:pt>
                <c:pt idx="11">
                  <c:v>97.6</c:v>
                </c:pt>
                <c:pt idx="12">
                  <c:v>97.2</c:v>
                </c:pt>
                <c:pt idx="13">
                  <c:v>96.9</c:v>
                </c:pt>
                <c:pt idx="14">
                  <c:v>96.6</c:v>
                </c:pt>
                <c:pt idx="15">
                  <c:v>96.3</c:v>
                </c:pt>
                <c:pt idx="16">
                  <c:v>96</c:v>
                </c:pt>
                <c:pt idx="17">
                  <c:v>95.6</c:v>
                </c:pt>
                <c:pt idx="18">
                  <c:v>95.3</c:v>
                </c:pt>
                <c:pt idx="19">
                  <c:v>95</c:v>
                </c:pt>
                <c:pt idx="20">
                  <c:v>94.7</c:v>
                </c:pt>
                <c:pt idx="21">
                  <c:v>94.7</c:v>
                </c:pt>
                <c:pt idx="22">
                  <c:v>94.7</c:v>
                </c:pt>
                <c:pt idx="23">
                  <c:v>94.7</c:v>
                </c:pt>
              </c:numCache>
            </c:numRef>
          </c:yVal>
          <c:smooth val="0"/>
          <c:extLst>
            <c:ext xmlns:c16="http://schemas.microsoft.com/office/drawing/2014/chart" uri="{C3380CC4-5D6E-409C-BE32-E72D297353CC}">
              <c16:uniqueId val="{00000000-097E-4483-9617-FE0EC28CC83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7E-4483-9617-FE0EC28CC83E}"/>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7E-4483-9617-FE0EC28CC83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7E-4483-9617-FE0EC28CC83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7E-4483-9617-FE0EC28CC83E}"/>
                </c:ext>
              </c:extLst>
            </c:dLbl>
            <c:dLbl>
              <c:idx val="4"/>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94-4C2A-A22D-B21BFEFB00A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94-4C2A-A22D-B21BFEFB00A3}"/>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94-4C2A-A22D-B21BFEFB00A3}"/>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4A-4A91-9E80-28F68EC9103F}"/>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5A-4ECB-92D0-0C8147740B5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5A-4ECB-92D0-0C8147740B5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37-4AA2-B445-29D60779CC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#N/A</c:v>
                </c:pt>
                <c:pt idx="3">
                  <c:v>98.23</c:v>
                </c:pt>
                <c:pt idx="4">
                  <c:v>94.27</c:v>
                </c:pt>
                <c:pt idx="5">
                  <c:v>#N/A</c:v>
                </c:pt>
                <c:pt idx="6">
                  <c:v>#N/A</c:v>
                </c:pt>
                <c:pt idx="7">
                  <c:v>95.8</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097E-4483-9617-FE0EC28CC83E}"/>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99.9</c:v>
                </c:pt>
                <c:pt idx="1">
                  <c:v>99.9</c:v>
                </c:pt>
                <c:pt idx="2">
                  <c:v>99.9</c:v>
                </c:pt>
                <c:pt idx="3">
                  <c:v>99.4</c:v>
                </c:pt>
                <c:pt idx="4">
                  <c:v>99</c:v>
                </c:pt>
                <c:pt idx="5">
                  <c:v>98.6</c:v>
                </c:pt>
                <c:pt idx="6">
                  <c:v>98.1</c:v>
                </c:pt>
                <c:pt idx="7">
                  <c:v>97.7</c:v>
                </c:pt>
                <c:pt idx="8">
                  <c:v>97.2</c:v>
                </c:pt>
                <c:pt idx="9">
                  <c:v>96.8</c:v>
                </c:pt>
                <c:pt idx="10">
                  <c:v>96.4</c:v>
                </c:pt>
                <c:pt idx="11">
                  <c:v>95.9</c:v>
                </c:pt>
                <c:pt idx="12">
                  <c:v>95.5</c:v>
                </c:pt>
                <c:pt idx="13">
                  <c:v>95.1</c:v>
                </c:pt>
                <c:pt idx="14">
                  <c:v>94.6</c:v>
                </c:pt>
                <c:pt idx="15">
                  <c:v>94.2</c:v>
                </c:pt>
                <c:pt idx="16">
                  <c:v>93.8</c:v>
                </c:pt>
                <c:pt idx="17">
                  <c:v>93.8</c:v>
                </c:pt>
                <c:pt idx="18">
                  <c:v>93.8</c:v>
                </c:pt>
                <c:pt idx="19">
                  <c:v>93.8</c:v>
                </c:pt>
                <c:pt idx="20">
                  <c:v>93.8</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98.988040478380867</c:v>
                </c:pt>
                <c:pt idx="1">
                  <c:v>#N/A</c:v>
                </c:pt>
                <c:pt idx="2">
                  <c:v>#N/A</c:v>
                </c:pt>
                <c:pt idx="3">
                  <c:v>95.267830781256151</c:v>
                </c:pt>
                <c:pt idx="4">
                  <c:v>93.979349999999997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89.8</c:v>
                </c:pt>
                <c:pt idx="1">
                  <c:v>89.8</c:v>
                </c:pt>
                <c:pt idx="2">
                  <c:v>89.8</c:v>
                </c:pt>
                <c:pt idx="3">
                  <c:v>88.7</c:v>
                </c:pt>
                <c:pt idx="4">
                  <c:v>87.7</c:v>
                </c:pt>
                <c:pt idx="5">
                  <c:v>86.6</c:v>
                </c:pt>
                <c:pt idx="6">
                  <c:v>85.5</c:v>
                </c:pt>
                <c:pt idx="7">
                  <c:v>84.5</c:v>
                </c:pt>
                <c:pt idx="8">
                  <c:v>83.4</c:v>
                </c:pt>
                <c:pt idx="9">
                  <c:v>82.4</c:v>
                </c:pt>
                <c:pt idx="10">
                  <c:v>81.3</c:v>
                </c:pt>
                <c:pt idx="11">
                  <c:v>80.2</c:v>
                </c:pt>
                <c:pt idx="12">
                  <c:v>79.2</c:v>
                </c:pt>
                <c:pt idx="13">
                  <c:v>78.099999999999994</c:v>
                </c:pt>
                <c:pt idx="14">
                  <c:v>77</c:v>
                </c:pt>
                <c:pt idx="15">
                  <c:v>76</c:v>
                </c:pt>
                <c:pt idx="16">
                  <c:v>74.900000000000006</c:v>
                </c:pt>
                <c:pt idx="17">
                  <c:v>73.8</c:v>
                </c:pt>
                <c:pt idx="18">
                  <c:v>72.8</c:v>
                </c:pt>
                <c:pt idx="19">
                  <c:v>71.7</c:v>
                </c:pt>
                <c:pt idx="20">
                  <c:v>70.599999999999994</c:v>
                </c:pt>
                <c:pt idx="21">
                  <c:v>69.599999999999994</c:v>
                </c:pt>
                <c:pt idx="22">
                  <c:v>69.599999999999994</c:v>
                </c:pt>
                <c:pt idx="23">
                  <c:v>69.599999999999994</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7E-4483-9617-FE0EC28CC83E}"/>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7E-4483-9617-FE0EC28CC83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7E-4483-9617-FE0EC28CC8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97E-4483-9617-FE0EC28CC83E}"/>
                </c:ext>
              </c:extLst>
            </c:dLbl>
            <c:dLbl>
              <c:idx val="4"/>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94-4C2A-A22D-B21BFEFB00A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94-4C2A-A22D-B21BFEFB00A3}"/>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94-4C2A-A22D-B21BFEFB00A3}"/>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4A-4A91-9E80-28F68EC9103F}"/>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5A-4ECB-92D0-0C8147740B5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5A-4ECB-92D0-0C8147740B5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37-4AA2-B445-29D60779CC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87.456999999999994</c:v>
                </c:pt>
                <c:pt idx="1">
                  <c:v>#N/A</c:v>
                </c:pt>
                <c:pt idx="2">
                  <c:v>74.702380952380949</c:v>
                </c:pt>
                <c:pt idx="3">
                  <c:v>#N/A</c:v>
                </c:pt>
                <c:pt idx="4">
                  <c:v>80.73</c:v>
                </c:pt>
                <c:pt idx="5">
                  <c:v>76.624278873109986</c:v>
                </c:pt>
                <c:pt idx="6">
                  <c:v>#N/A</c:v>
                </c:pt>
                <c:pt idx="7">
                  <c:v>#N/A</c:v>
                </c:pt>
                <c:pt idx="8">
                  <c:v>69.897959183673478</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6720"/>
        <c:axId val="182459008"/>
      </c:scatterChart>
      <c:valAx>
        <c:axId val="182446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59008"/>
        <c:crosses val="autoZero"/>
        <c:crossBetween val="midCat"/>
        <c:majorUnit val="5"/>
      </c:valAx>
      <c:valAx>
        <c:axId val="182459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672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98.1</c:v>
                </c:pt>
                <c:pt idx="8">
                  <c:v>98.1</c:v>
                </c:pt>
                <c:pt idx="9">
                  <c:v>98.1</c:v>
                </c:pt>
                <c:pt idx="10">
                  <c:v>98.1</c:v>
                </c:pt>
                <c:pt idx="11">
                  <c:v>98.1</c:v>
                </c:pt>
                <c:pt idx="12">
                  <c:v>98.1</c:v>
                </c:pt>
                <c:pt idx="13">
                  <c:v>98</c:v>
                </c:pt>
                <c:pt idx="14">
                  <c:v>97.9</c:v>
                </c:pt>
                <c:pt idx="15">
                  <c:v>97.8</c:v>
                </c:pt>
                <c:pt idx="16">
                  <c:v>97.7</c:v>
                </c:pt>
                <c:pt idx="17">
                  <c:v>97.7</c:v>
                </c:pt>
                <c:pt idx="18">
                  <c:v>97.6</c:v>
                </c:pt>
                <c:pt idx="19">
                  <c:v>97.5</c:v>
                </c:pt>
                <c:pt idx="20">
                  <c:v>97.4</c:v>
                </c:pt>
                <c:pt idx="21">
                  <c:v>97.3</c:v>
                </c:pt>
                <c:pt idx="22">
                  <c:v>97.3</c:v>
                </c:pt>
                <c:pt idx="23">
                  <c:v>97.3</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EA6-4D58-A0E3-C9657B1AB88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A6-4D58-A0E3-C9657B1AB88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A6-4D58-A0E3-C9657B1AB88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A6-4D58-A0E3-C9657B1AB889}"/>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7A-413F-B122-D1260D7151D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7A-413F-B122-D1260D7151DB}"/>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7A-413F-B122-D1260D7151DB}"/>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2D-42D5-93F7-6B54C1014FD7}"/>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28-47E1-8439-CE933A3BDB4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28-47E1-8439-CE933A3BDB4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E8-4A4A-8C3A-295B77A4EA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97.59615384615384</c:v>
                </c:pt>
                <c:pt idx="3">
                  <c:v>98.360867877323898</c:v>
                </c:pt>
                <c:pt idx="4">
                  <c:v>#N/A</c:v>
                </c:pt>
                <c:pt idx="5">
                  <c:v>#N/A</c:v>
                </c:pt>
                <c:pt idx="6">
                  <c:v>#N/A</c:v>
                </c:pt>
                <c:pt idx="7">
                  <c:v>#N/A</c:v>
                </c:pt>
                <c:pt idx="8">
                  <c:v>97.41935483870968</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89.4</c:v>
                </c:pt>
                <c:pt idx="8">
                  <c:v>89.4</c:v>
                </c:pt>
                <c:pt idx="9">
                  <c:v>89.4</c:v>
                </c:pt>
                <c:pt idx="10">
                  <c:v>89.4</c:v>
                </c:pt>
                <c:pt idx="11">
                  <c:v>89.4</c:v>
                </c:pt>
                <c:pt idx="12">
                  <c:v>87.5</c:v>
                </c:pt>
                <c:pt idx="13">
                  <c:v>85.6</c:v>
                </c:pt>
                <c:pt idx="14">
                  <c:v>83.7</c:v>
                </c:pt>
                <c:pt idx="15">
                  <c:v>81.8</c:v>
                </c:pt>
                <c:pt idx="16">
                  <c:v>79.900000000000006</c:v>
                </c:pt>
                <c:pt idx="17">
                  <c:v>78</c:v>
                </c:pt>
                <c:pt idx="18">
                  <c:v>76.099999999999994</c:v>
                </c:pt>
                <c:pt idx="19">
                  <c:v>74.2</c:v>
                </c:pt>
                <c:pt idx="20">
                  <c:v>72.3</c:v>
                </c:pt>
                <c:pt idx="21">
                  <c:v>70.400000000000006</c:v>
                </c:pt>
                <c:pt idx="22">
                  <c:v>70.400000000000006</c:v>
                </c:pt>
                <c:pt idx="23">
                  <c:v>70.400000000000006</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A6-4D58-A0E3-C9657B1AB88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7A-413F-B122-D1260D7151D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7A-413F-B122-D1260D7151DB}"/>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17A-413F-B122-D1260D7151DB}"/>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2D-42D5-93F7-6B54C1014FD7}"/>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28-47E1-8439-CE933A3BDB4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28-47E1-8439-CE933A3BDB4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E8-4A4A-8C3A-295B77A4EA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85.576923076923066</c:v>
                </c:pt>
                <c:pt idx="3">
                  <c:v>#N/A</c:v>
                </c:pt>
                <c:pt idx="4">
                  <c:v>#N/A</c:v>
                </c:pt>
                <c:pt idx="5">
                  <c:v>#N/A</c:v>
                </c:pt>
                <c:pt idx="6">
                  <c:v>#N/A</c:v>
                </c:pt>
                <c:pt idx="7">
                  <c:v>#N/A</c:v>
                </c:pt>
                <c:pt idx="8">
                  <c:v>74.193548387096769</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99</c:v>
                </c:pt>
                <c:pt idx="11">
                  <c:v>99</c:v>
                </c:pt>
                <c:pt idx="12">
                  <c:v>99</c:v>
                </c:pt>
                <c:pt idx="13">
                  <c:v>99</c:v>
                </c:pt>
                <c:pt idx="14">
                  <c:v>99</c:v>
                </c:pt>
                <c:pt idx="15">
                  <c:v>99</c:v>
                </c:pt>
                <c:pt idx="16">
                  <c:v>99</c:v>
                </c:pt>
                <c:pt idx="17">
                  <c:v>99</c:v>
                </c:pt>
                <c:pt idx="18">
                  <c:v>99</c:v>
                </c:pt>
                <c:pt idx="19">
                  <c:v>#N/A</c:v>
                </c:pt>
                <c:pt idx="20">
                  <c:v>#N/A</c:v>
                </c:pt>
                <c:pt idx="21">
                  <c:v>#N/A</c:v>
                </c:pt>
                <c:pt idx="22">
                  <c:v>#N/A</c:v>
                </c:pt>
                <c:pt idx="23">
                  <c:v>#N/A</c:v>
                </c:pt>
              </c:numCache>
            </c:numRef>
          </c:yVal>
          <c:smooth val="0"/>
          <c:extLst>
            <c:ext xmlns:c16="http://schemas.microsoft.com/office/drawing/2014/chart" uri="{C3380CC4-5D6E-409C-BE32-E72D297353CC}">
              <c16:uniqueId val="{00000008-FEA6-4D58-A0E3-C9657B1AB88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A6-4D58-A0E3-C9657B1AB88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EA6-4D58-A0E3-C9657B1AB889}"/>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EA6-4D58-A0E3-C9657B1AB88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EA6-4D58-A0E3-C9657B1AB889}"/>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7A-413F-B122-D1260D7151D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7A-413F-B122-D1260D7151DB}"/>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7A-413F-B122-D1260D7151DB}"/>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2D-42D5-93F7-6B54C1014FD7}"/>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28-47E1-8439-CE933A3BDB4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28-47E1-8439-CE933A3BDB4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E8-4A4A-8C3A-295B77A4EA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98.97554242332744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FEA6-4D58-A0E3-C9657B1AB889}"/>
            </c:ext>
          </c:extLst>
        </c:ser>
        <c:dLbls>
          <c:showLegendKey val="0"/>
          <c:showVal val="0"/>
          <c:showCatName val="0"/>
          <c:showSerName val="0"/>
          <c:showPercent val="0"/>
          <c:showBubbleSize val="0"/>
        </c:dLbls>
        <c:axId val="252223488"/>
        <c:axId val="252225024"/>
      </c:scatterChart>
      <c:valAx>
        <c:axId val="252223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225024"/>
        <c:crosses val="autoZero"/>
        <c:crossBetween val="midCat"/>
        <c:majorUnit val="5"/>
      </c:valAx>
      <c:valAx>
        <c:axId val="252225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2234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93.3</c:v>
                </c:pt>
                <c:pt idx="11">
                  <c:v>93.3</c:v>
                </c:pt>
                <c:pt idx="12">
                  <c:v>93.3</c:v>
                </c:pt>
                <c:pt idx="13">
                  <c:v>93.3</c:v>
                </c:pt>
                <c:pt idx="14">
                  <c:v>93.3</c:v>
                </c:pt>
                <c:pt idx="15">
                  <c:v>93.3</c:v>
                </c:pt>
                <c:pt idx="16">
                  <c:v>93.3</c:v>
                </c:pt>
                <c:pt idx="17">
                  <c:v>93.3</c:v>
                </c:pt>
                <c:pt idx="18">
                  <c:v>93.3</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29-449F-B84A-F7B17E5C087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29-449F-B84A-F7B17E5C0873}"/>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29-449F-B84A-F7B17E5C087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29-449F-B84A-F7B17E5C0873}"/>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65-4162-8A63-3C42144A29F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65-4162-8A63-3C42144A29F4}"/>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65-4162-8A63-3C42144A29F4}"/>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B9-4DBF-B070-CAFC75B941C1}"/>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42-470C-B919-9DB4EAA8431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42-470C-B919-9DB4EAA8431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E9-45C6-8749-37C73A13CC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93.258838346855697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57</c:v>
                </c:pt>
                <c:pt idx="10">
                  <c:v>57</c:v>
                </c:pt>
                <c:pt idx="11">
                  <c:v>57</c:v>
                </c:pt>
                <c:pt idx="12">
                  <c:v>57</c:v>
                </c:pt>
                <c:pt idx="13">
                  <c:v>57</c:v>
                </c:pt>
                <c:pt idx="14">
                  <c:v>57</c:v>
                </c:pt>
                <c:pt idx="15">
                  <c:v>57</c:v>
                </c:pt>
                <c:pt idx="16">
                  <c:v>57</c:v>
                </c:pt>
                <c:pt idx="17">
                  <c:v>57</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29-449F-B84A-F7B17E5C087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65-4162-8A63-3C42144A29F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65-4162-8A63-3C42144A29F4}"/>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65-4162-8A63-3C42144A29F4}"/>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B9-4DBF-B070-CAFC75B941C1}"/>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42-470C-B919-9DB4EAA8431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42-470C-B919-9DB4EAA8431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E9-45C6-8749-37C73A13CC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57.03125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98</c:v>
                </c:pt>
                <c:pt idx="11">
                  <c:v>98</c:v>
                </c:pt>
                <c:pt idx="12">
                  <c:v>98</c:v>
                </c:pt>
                <c:pt idx="13">
                  <c:v>98</c:v>
                </c:pt>
                <c:pt idx="14">
                  <c:v>98</c:v>
                </c:pt>
                <c:pt idx="15">
                  <c:v>98</c:v>
                </c:pt>
                <c:pt idx="16">
                  <c:v>98</c:v>
                </c:pt>
                <c:pt idx="17">
                  <c:v>98</c:v>
                </c:pt>
                <c:pt idx="18">
                  <c:v>98</c:v>
                </c:pt>
                <c:pt idx="19">
                  <c:v>#N/A</c:v>
                </c:pt>
                <c:pt idx="20">
                  <c:v>#N/A</c:v>
                </c:pt>
                <c:pt idx="21">
                  <c:v>#N/A</c:v>
                </c:pt>
                <c:pt idx="22">
                  <c:v>#N/A</c:v>
                </c:pt>
                <c:pt idx="23">
                  <c:v>#N/A</c:v>
                </c:pt>
              </c:numCache>
            </c:numRef>
          </c:yVal>
          <c:smooth val="0"/>
          <c:extLst>
            <c:ext xmlns:c16="http://schemas.microsoft.com/office/drawing/2014/chart" uri="{C3380CC4-5D6E-409C-BE32-E72D297353CC}">
              <c16:uniqueId val="{00000008-0229-449F-B84A-F7B17E5C087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29-449F-B84A-F7B17E5C087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29-449F-B84A-F7B17E5C0873}"/>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29-449F-B84A-F7B17E5C087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229-449F-B84A-F7B17E5C0873}"/>
                </c:ext>
              </c:extLst>
            </c:dLbl>
            <c:dLbl>
              <c:idx val="4"/>
              <c:tx>
                <c:rich>
                  <a:bodyPr/>
                  <a:lstStyle/>
                  <a:p>
                    <a:pPr>
                      <a:defRPr sz="600" b="0" i="0">
                        <a:solidFill>
                          <a:srgbClr val="000000"/>
                        </a:solidFill>
                        <a:latin typeface="Arial"/>
                        <a:ea typeface="Arial"/>
                        <a:cs typeface="Arial"/>
                      </a:defRPr>
                    </a:pPr>
                    <a:r>
                      <a:rPr lang="en-GB"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65-4162-8A63-3C42144A29F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65-4162-8A63-3C42144A29F4}"/>
                </c:ext>
              </c:extLst>
            </c:dLbl>
            <c:dLbl>
              <c:idx val="6"/>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65-4162-8A63-3C42144A29F4}"/>
                </c:ext>
              </c:extLst>
            </c:dLbl>
            <c:dLbl>
              <c:idx val="7"/>
              <c:tx>
                <c:rich>
                  <a:bodyPr/>
                  <a:lstStyle/>
                  <a:p>
                    <a:pPr>
                      <a:defRPr sz="600" b="0" i="0">
                        <a:solidFill>
                          <a:srgbClr val="000000"/>
                        </a:solidFill>
                        <a:latin typeface="Arial"/>
                        <a:ea typeface="Arial"/>
                        <a:cs typeface="Arial"/>
                      </a:defRPr>
                    </a:pPr>
                    <a:r>
                      <a:rPr lang="en-US" sz="600"/>
                      <a:t>INEE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B9-4DBF-B070-CAFC75B941C1}"/>
                </c:ext>
              </c:extLst>
            </c:dLbl>
            <c:dLbl>
              <c:idx val="8"/>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42-470C-B919-9DB4EAA8431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42-470C-B919-9DB4EAA8431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E9-45C6-8749-37C73A13CC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2006</c:v>
                </c:pt>
                <c:pt idx="2">
                  <c:v>2013</c:v>
                </c:pt>
                <c:pt idx="3">
                  <c:v>2014</c:v>
                </c:pt>
                <c:pt idx="4">
                  <c:v>2014</c:v>
                </c:pt>
                <c:pt idx="5">
                  <c:v>2016</c:v>
                </c:pt>
                <c:pt idx="6">
                  <c:v>2017</c:v>
                </c:pt>
                <c:pt idx="7">
                  <c:v>2018</c:v>
                </c:pt>
                <c:pt idx="8">
                  <c:v>2019</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98.049266278082072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0229-449F-B84A-F7B17E5C0873}"/>
            </c:ext>
          </c:extLst>
        </c:ser>
        <c:dLbls>
          <c:showLegendKey val="0"/>
          <c:showVal val="0"/>
          <c:showCatName val="0"/>
          <c:showSerName val="0"/>
          <c:showPercent val="0"/>
          <c:showBubbleSize val="0"/>
        </c:dLbls>
        <c:axId val="385153280"/>
        <c:axId val="389058560"/>
      </c:scatterChart>
      <c:valAx>
        <c:axId val="385153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8560"/>
        <c:crosses val="autoZero"/>
        <c:crossBetween val="midCat"/>
        <c:majorUnit val="5"/>
      </c:valAx>
      <c:valAx>
        <c:axId val="38905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32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8146B37D-7962-4B69-8DF7-12093C61137B}"/>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A38BA37-D7CC-4A6E-8BB1-7D3E8CFFAC39}"/>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5185CBB-355D-48F4-8280-39F59B0EDA0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33E563D4-13EC-4B34-8172-91DAF6EEEA22}"/>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68013AE-4F33-4F2C-AEF2-8F35D4A10F0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8D2DEDA1-98F0-40A6-B0E1-FB41F91B6B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405EDE0-86E2-4F4B-85CC-EF6EE8B307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1B17B886-C421-43E8-AE0B-622C2296E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01501EAA-2205-4317-B2F0-786FE4CD894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3B58B96-AB93-4B9A-83D0-E85ED22784A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04AC768E-08AE-40A2-857D-2AEFD13563F5}"/>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261427B-4915-4996-995D-D51081077103}"/>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D059071-7B8D-4B8D-A723-DD9878840E7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652162B8-EC60-424C-B6FA-76B8AE1B5E2F}"/>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F70F8104-AA67-445A-B517-18BA5A53E39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47BA3-411C-4EBC-A69D-D092ADE8511D}">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4" customWidth="true"/>
    <col min="2" max="2" width="2.375" style="274" customWidth="true"/>
    <col min="3" max="3" width="58" style="274" customWidth="true"/>
    <col min="4" max="4" width="7.75" style="274" customWidth="true"/>
    <col min="5" max="16384" width="7.75" style="274"/>
  </cols>
  <sheetData>
    <row xmlns:x14ac="http://schemas.microsoft.com/office/spreadsheetml/2009/9/ac" r="1" ht="29.25" customHeight="true" x14ac:dyDescent="0.25">
      <c r="A1" s="271"/>
      <c r="B1" s="272"/>
      <c r="C1" s="272"/>
      <c r="D1" s="272"/>
      <c r="E1" s="273"/>
      <c r="F1" s="273"/>
      <c r="G1" s="273"/>
      <c r="H1" s="273"/>
      <c r="I1" s="273"/>
      <c r="J1" s="273"/>
      <c r="K1" s="273"/>
      <c r="L1" s="273"/>
      <c r="M1" s="273"/>
      <c r="N1" s="273"/>
      <c r="O1" s="273"/>
      <c r="P1" s="273"/>
      <c r="Q1" s="273"/>
      <c r="R1" s="273"/>
    </row>
    <row xmlns:x14ac="http://schemas.microsoft.com/office/spreadsheetml/2009/9/ac" r="2" ht="23.25" x14ac:dyDescent="0.35">
      <c r="A2" s="272"/>
      <c r="B2" s="272"/>
      <c r="C2" s="275"/>
      <c r="D2" s="272"/>
      <c r="E2" s="273"/>
      <c r="F2" s="273"/>
      <c r="G2" s="272"/>
      <c r="H2" s="273"/>
      <c r="I2" s="273"/>
      <c r="J2" s="273"/>
      <c r="K2" s="273"/>
      <c r="L2" s="273"/>
      <c r="M2" s="273"/>
      <c r="N2" s="273"/>
      <c r="O2" s="273"/>
      <c r="P2" s="273"/>
      <c r="Q2" s="273"/>
      <c r="R2" s="273"/>
    </row>
    <row xmlns:x14ac="http://schemas.microsoft.com/office/spreadsheetml/2009/9/ac" r="3" ht="15" x14ac:dyDescent="0.2">
      <c r="A3" s="272"/>
      <c r="B3" s="272"/>
      <c r="C3" s="272"/>
      <c r="D3" s="272"/>
      <c r="F3" s="272"/>
      <c r="G3" s="272"/>
      <c r="H3" s="276"/>
      <c r="I3" s="276"/>
      <c r="J3" s="276"/>
      <c r="K3" s="276"/>
      <c r="L3" s="273"/>
      <c r="M3" s="273"/>
      <c r="N3" s="273"/>
      <c r="O3" s="273"/>
      <c r="P3" s="273"/>
      <c r="Q3" s="273"/>
      <c r="R3" s="273"/>
    </row>
    <row xmlns:x14ac="http://schemas.microsoft.com/office/spreadsheetml/2009/9/ac" r="4" ht="40.5" x14ac:dyDescent="0.2">
      <c r="A4" s="272"/>
      <c r="B4" s="272"/>
      <c r="C4" s="277" t="s">
        <v>144</v>
      </c>
      <c r="D4" s="272"/>
      <c r="E4" s="278"/>
      <c r="F4" s="273"/>
      <c r="G4" s="272"/>
      <c r="H4" s="273"/>
      <c r="I4" s="273"/>
      <c r="J4" s="273"/>
      <c r="K4" s="273"/>
      <c r="L4" s="273"/>
      <c r="M4" s="273"/>
      <c r="N4" s="273"/>
      <c r="O4" s="273"/>
      <c r="P4" s="273"/>
      <c r="Q4" s="273"/>
      <c r="R4" s="273"/>
    </row>
    <row xmlns:x14ac="http://schemas.microsoft.com/office/spreadsheetml/2009/9/ac" r="5" ht="20.25" x14ac:dyDescent="0.2">
      <c r="A5" s="272"/>
      <c r="B5" s="272"/>
      <c r="C5" s="279"/>
      <c r="D5" s="272"/>
      <c r="E5" s="278"/>
      <c r="F5" s="273"/>
      <c r="G5" s="272"/>
      <c r="H5" s="273"/>
      <c r="I5" s="273"/>
      <c r="J5" s="273"/>
      <c r="K5" s="273"/>
      <c r="L5" s="273"/>
      <c r="M5" s="273"/>
      <c r="N5" s="273"/>
      <c r="O5" s="273"/>
      <c r="P5" s="273"/>
      <c r="Q5" s="273"/>
      <c r="R5" s="273"/>
    </row>
    <row xmlns:x14ac="http://schemas.microsoft.com/office/spreadsheetml/2009/9/ac" r="6" ht="15" x14ac:dyDescent="0.2">
      <c r="A6" s="272"/>
      <c r="B6" s="272"/>
      <c r="C6" s="280" t="s">
        <v>151</v>
      </c>
      <c r="D6" s="273"/>
      <c r="E6" s="273"/>
      <c r="F6" s="273"/>
      <c r="G6" s="273"/>
      <c r="H6" s="273"/>
      <c r="I6" s="273"/>
      <c r="J6" s="273"/>
      <c r="K6" s="273"/>
      <c r="L6" s="273"/>
      <c r="M6" s="273"/>
      <c r="N6" s="273"/>
      <c r="O6" s="273"/>
      <c r="P6" s="273"/>
      <c r="Q6" s="273"/>
      <c r="R6" s="273"/>
    </row>
    <row xmlns:x14ac="http://schemas.microsoft.com/office/spreadsheetml/2009/9/ac" r="7" ht="26.25" x14ac:dyDescent="0.4">
      <c r="A7" s="272"/>
      <c r="B7" s="272"/>
      <c r="C7" s="281" t="str">
        <f>+'Water Data'!D1</f>
        <v>Mexico</v>
      </c>
      <c r="D7" s="273"/>
      <c r="E7" s="273"/>
      <c r="F7" s="273"/>
      <c r="G7" s="273"/>
      <c r="H7" s="273"/>
      <c r="I7" s="273"/>
      <c r="J7" s="273"/>
      <c r="K7" s="273"/>
      <c r="L7" s="273"/>
      <c r="M7" s="273"/>
      <c r="N7" s="273"/>
      <c r="O7" s="273"/>
      <c r="P7" s="273"/>
      <c r="Q7" s="273"/>
      <c r="R7" s="273"/>
    </row>
    <row xmlns:x14ac="http://schemas.microsoft.com/office/spreadsheetml/2009/9/ac" r="8" ht="15" x14ac:dyDescent="0.2">
      <c r="A8" s="272"/>
      <c r="B8" s="272"/>
      <c r="C8" s="272"/>
      <c r="D8" s="273"/>
      <c r="E8" s="273"/>
      <c r="F8" s="273"/>
      <c r="G8" s="273"/>
      <c r="H8" s="273"/>
      <c r="I8" s="273"/>
      <c r="J8" s="273"/>
      <c r="K8" s="273"/>
      <c r="L8" s="273"/>
      <c r="M8" s="273"/>
      <c r="N8" s="273"/>
      <c r="O8" s="273"/>
      <c r="P8" s="273"/>
      <c r="Q8" s="273"/>
      <c r="R8" s="273"/>
    </row>
    <row xmlns:x14ac="http://schemas.microsoft.com/office/spreadsheetml/2009/9/ac" r="9" ht="15" x14ac:dyDescent="0.2">
      <c r="A9" s="272"/>
      <c r="B9" s="272"/>
      <c r="C9" s="282" t="s">
        <v>329</v>
      </c>
      <c r="D9" s="273"/>
      <c r="E9" s="273"/>
      <c r="F9" s="273"/>
      <c r="G9" s="273"/>
      <c r="H9" s="273"/>
      <c r="I9" s="273"/>
      <c r="J9" s="273"/>
      <c r="K9" s="273"/>
      <c r="L9" s="273"/>
      <c r="M9" s="273"/>
      <c r="N9" s="273"/>
      <c r="O9" s="273"/>
      <c r="P9" s="273"/>
      <c r="Q9" s="273"/>
      <c r="R9" s="273"/>
    </row>
    <row xmlns:x14ac="http://schemas.microsoft.com/office/spreadsheetml/2009/9/ac" r="10" ht="15" x14ac:dyDescent="0.2">
      <c r="A10" s="272"/>
      <c r="B10" s="272"/>
      <c r="C10" s="280"/>
      <c r="D10" s="273"/>
      <c r="E10" s="273"/>
      <c r="F10" s="273"/>
      <c r="G10" s="273"/>
      <c r="H10" s="273"/>
      <c r="I10" s="273"/>
      <c r="J10" s="273"/>
      <c r="K10" s="273"/>
      <c r="L10" s="273"/>
      <c r="M10" s="273"/>
      <c r="N10" s="273"/>
      <c r="O10" s="273"/>
      <c r="P10" s="273"/>
      <c r="Q10" s="273"/>
      <c r="R10" s="273"/>
    </row>
    <row xmlns:x14ac="http://schemas.microsoft.com/office/spreadsheetml/2009/9/ac" r="11" ht="15.95" customHeight="true" x14ac:dyDescent="0.2">
      <c r="A11" s="272"/>
      <c r="C11" s="306" t="s">
        <v>32</v>
      </c>
      <c r="D11" s="283"/>
      <c r="E11" s="284"/>
      <c r="F11" s="283"/>
      <c r="G11" s="283"/>
      <c r="H11" s="273"/>
      <c r="I11" s="273"/>
      <c r="J11" s="273"/>
      <c r="K11" s="273"/>
      <c r="L11" s="273"/>
      <c r="M11" s="273"/>
      <c r="N11" s="273"/>
      <c r="O11" s="273"/>
      <c r="P11" s="273"/>
      <c r="Q11" s="273"/>
      <c r="R11" s="273"/>
    </row>
    <row xmlns:x14ac="http://schemas.microsoft.com/office/spreadsheetml/2009/9/ac" r="12" ht="9" customHeight="true" x14ac:dyDescent="0.2">
      <c r="A12" s="272"/>
      <c r="B12" s="273"/>
      <c r="C12" s="285"/>
      <c r="D12" s="283"/>
      <c r="E12" s="284"/>
      <c r="F12" s="283"/>
      <c r="G12" s="283"/>
      <c r="H12" s="273"/>
      <c r="I12" s="273"/>
      <c r="J12" s="273"/>
      <c r="K12" s="273"/>
      <c r="L12" s="273"/>
      <c r="M12" s="273"/>
      <c r="N12" s="273"/>
      <c r="O12" s="273"/>
      <c r="P12" s="273"/>
      <c r="Q12" s="273"/>
      <c r="R12" s="273"/>
    </row>
    <row xmlns:x14ac="http://schemas.microsoft.com/office/spreadsheetml/2009/9/ac" r="13" ht="24.95" customHeight="true" x14ac:dyDescent="0.25">
      <c r="A13" s="272"/>
      <c r="B13" s="273"/>
      <c r="C13" s="286" t="s">
        <v>145</v>
      </c>
      <c r="D13" s="283"/>
      <c r="E13" s="284"/>
      <c r="F13" s="283"/>
      <c r="G13" s="283"/>
      <c r="H13" s="273"/>
      <c r="I13" s="273"/>
      <c r="J13" s="273"/>
      <c r="K13" s="273"/>
      <c r="L13" s="273"/>
      <c r="M13" s="273"/>
      <c r="N13" s="273"/>
      <c r="O13" s="273"/>
      <c r="P13" s="273"/>
      <c r="Q13" s="273"/>
      <c r="R13" s="273"/>
    </row>
    <row xmlns:x14ac="http://schemas.microsoft.com/office/spreadsheetml/2009/9/ac" r="14" ht="21.95" customHeight="true" x14ac:dyDescent="0.2">
      <c r="A14" s="272"/>
      <c r="B14" s="287"/>
      <c r="C14" s="288" t="s">
        <v>152</v>
      </c>
      <c r="D14" s="283"/>
      <c r="E14" s="284"/>
      <c r="F14" s="283"/>
      <c r="G14" s="283"/>
      <c r="H14" s="273"/>
      <c r="I14" s="273"/>
      <c r="J14" s="273"/>
      <c r="K14" s="273"/>
      <c r="L14" s="273"/>
      <c r="M14" s="273"/>
      <c r="N14" s="273"/>
      <c r="O14" s="273"/>
      <c r="P14" s="273"/>
      <c r="Q14" s="273"/>
      <c r="R14" s="273"/>
    </row>
    <row xmlns:x14ac="http://schemas.microsoft.com/office/spreadsheetml/2009/9/ac" r="15" ht="15" x14ac:dyDescent="0.2">
      <c r="A15" s="272"/>
      <c r="B15" s="287"/>
      <c r="C15" s="289" t="s">
        <v>153</v>
      </c>
      <c r="D15" s="283"/>
      <c r="E15" s="284"/>
      <c r="F15" s="283"/>
      <c r="G15" s="283"/>
      <c r="H15" s="273"/>
      <c r="I15" s="273"/>
      <c r="J15" s="273"/>
      <c r="K15" s="273"/>
      <c r="L15" s="273"/>
      <c r="M15" s="273"/>
      <c r="N15" s="273"/>
      <c r="O15" s="273"/>
      <c r="P15" s="273"/>
      <c r="Q15" s="273"/>
      <c r="R15" s="273"/>
    </row>
    <row xmlns:x14ac="http://schemas.microsoft.com/office/spreadsheetml/2009/9/ac" r="16" ht="15" x14ac:dyDescent="0.2">
      <c r="A16" s="272"/>
      <c r="B16" s="287"/>
      <c r="C16" s="288" t="s">
        <v>309</v>
      </c>
      <c r="D16" s="283"/>
      <c r="E16" s="284"/>
      <c r="F16" s="283"/>
      <c r="G16" s="283"/>
      <c r="H16" s="273"/>
      <c r="I16" s="273"/>
      <c r="J16" s="273"/>
      <c r="K16" s="273"/>
      <c r="L16" s="273"/>
      <c r="M16" s="273"/>
      <c r="N16" s="273"/>
      <c r="O16" s="273"/>
      <c r="P16" s="273"/>
      <c r="Q16" s="273"/>
      <c r="R16" s="273"/>
    </row>
    <row xmlns:x14ac="http://schemas.microsoft.com/office/spreadsheetml/2009/9/ac" r="17" ht="26.1" customHeight="true" x14ac:dyDescent="0.2">
      <c r="A17" s="272"/>
      <c r="B17" s="284"/>
      <c r="C17" s="290"/>
      <c r="D17" s="283"/>
      <c r="E17" s="287"/>
      <c r="F17" s="283"/>
      <c r="G17" s="283"/>
      <c r="H17" s="273"/>
      <c r="I17" s="273"/>
      <c r="J17" s="273"/>
      <c r="K17" s="273"/>
      <c r="L17" s="273"/>
      <c r="M17" s="273"/>
      <c r="N17" s="273"/>
      <c r="O17" s="273"/>
      <c r="P17" s="273"/>
      <c r="Q17" s="273"/>
      <c r="R17" s="273"/>
    </row>
    <row xmlns:x14ac="http://schemas.microsoft.com/office/spreadsheetml/2009/9/ac" r="18" ht="15.75" x14ac:dyDescent="0.25">
      <c r="A18" s="272"/>
      <c r="B18" s="284"/>
      <c r="C18" s="291" t="s">
        <v>33</v>
      </c>
      <c r="D18" s="283"/>
      <c r="E18" s="292"/>
      <c r="F18" s="283"/>
      <c r="G18" s="283"/>
      <c r="H18" s="273"/>
      <c r="I18" s="273"/>
      <c r="J18" s="273"/>
      <c r="K18" s="273"/>
      <c r="L18" s="273"/>
      <c r="M18" s="273"/>
      <c r="N18" s="273"/>
      <c r="O18" s="273"/>
      <c r="P18" s="273"/>
      <c r="Q18" s="273"/>
      <c r="R18" s="273"/>
    </row>
    <row xmlns:x14ac="http://schemas.microsoft.com/office/spreadsheetml/2009/9/ac" r="19" ht="15" x14ac:dyDescent="0.2">
      <c r="A19" s="272"/>
      <c r="B19" s="284"/>
      <c r="C19" s="293" t="s">
        <v>146</v>
      </c>
      <c r="D19" s="283"/>
      <c r="E19" s="294"/>
      <c r="F19" s="283"/>
      <c r="G19" s="283"/>
      <c r="H19" s="273"/>
      <c r="I19" s="273"/>
      <c r="J19" s="273"/>
      <c r="K19" s="273"/>
      <c r="L19" s="273"/>
      <c r="M19" s="273"/>
      <c r="N19" s="273"/>
      <c r="O19" s="273"/>
      <c r="P19" s="273"/>
      <c r="Q19" s="273"/>
      <c r="R19" s="273"/>
    </row>
    <row xmlns:x14ac="http://schemas.microsoft.com/office/spreadsheetml/2009/9/ac" r="20" ht="15" x14ac:dyDescent="0.2">
      <c r="A20" s="272"/>
      <c r="B20" s="284"/>
      <c r="C20" s="362" t="s">
        <v>147</v>
      </c>
      <c r="D20" s="283"/>
      <c r="E20" s="295"/>
      <c r="F20" s="283"/>
      <c r="G20" s="283"/>
      <c r="H20" s="273"/>
      <c r="I20" s="273"/>
      <c r="J20" s="273"/>
      <c r="K20" s="273"/>
      <c r="L20" s="273"/>
      <c r="M20" s="273"/>
      <c r="N20" s="273"/>
      <c r="O20" s="273"/>
      <c r="P20" s="273"/>
      <c r="Q20" s="273"/>
      <c r="R20" s="273"/>
    </row>
    <row xmlns:x14ac="http://schemas.microsoft.com/office/spreadsheetml/2009/9/ac" r="21" ht="15" x14ac:dyDescent="0.2">
      <c r="A21" s="272"/>
      <c r="B21" s="284"/>
      <c r="C21" s="363" t="s">
        <v>148</v>
      </c>
      <c r="D21" s="283"/>
      <c r="E21" s="296"/>
      <c r="F21" s="283"/>
      <c r="G21" s="283"/>
      <c r="H21" s="273"/>
      <c r="I21" s="273"/>
      <c r="J21" s="273"/>
      <c r="K21" s="273"/>
      <c r="L21" s="273"/>
      <c r="M21" s="273"/>
      <c r="N21" s="273"/>
      <c r="O21" s="273"/>
      <c r="P21" s="273"/>
      <c r="Q21" s="273"/>
      <c r="R21" s="273"/>
    </row>
    <row xmlns:x14ac="http://schemas.microsoft.com/office/spreadsheetml/2009/9/ac" r="22" ht="15" x14ac:dyDescent="0.2">
      <c r="A22" s="272"/>
      <c r="B22" s="284"/>
      <c r="C22" s="364" t="s">
        <v>149</v>
      </c>
      <c r="D22" s="283"/>
      <c r="E22" s="283"/>
      <c r="F22" s="283"/>
      <c r="G22" s="283"/>
      <c r="H22" s="273"/>
      <c r="I22" s="273"/>
      <c r="J22" s="273"/>
      <c r="K22" s="273"/>
      <c r="L22" s="273"/>
      <c r="M22" s="273"/>
      <c r="N22" s="273"/>
      <c r="O22" s="273"/>
      <c r="P22" s="273"/>
      <c r="Q22" s="273"/>
      <c r="R22" s="273"/>
    </row>
    <row xmlns:x14ac="http://schemas.microsoft.com/office/spreadsheetml/2009/9/ac" r="23" ht="15" x14ac:dyDescent="0.2">
      <c r="A23" s="272"/>
      <c r="B23" s="284"/>
      <c r="C23" s="293" t="s">
        <v>150</v>
      </c>
      <c r="D23" s="283"/>
      <c r="E23" s="283"/>
      <c r="F23" s="283"/>
      <c r="G23" s="283"/>
      <c r="H23" s="273"/>
      <c r="I23" s="273"/>
      <c r="J23" s="273"/>
      <c r="K23" s="273"/>
      <c r="L23" s="273"/>
      <c r="M23" s="273"/>
      <c r="N23" s="273"/>
      <c r="O23" s="273"/>
      <c r="P23" s="273"/>
      <c r="Q23" s="273"/>
      <c r="R23" s="273"/>
    </row>
    <row xmlns:x14ac="http://schemas.microsoft.com/office/spreadsheetml/2009/9/ac" r="24" ht="15" x14ac:dyDescent="0.2">
      <c r="A24" s="272"/>
      <c r="B24" s="284"/>
      <c r="C24" s="297"/>
      <c r="D24" s="283"/>
      <c r="E24" s="283"/>
      <c r="F24" s="283"/>
      <c r="G24" s="283"/>
      <c r="H24" s="273"/>
      <c r="I24" s="273"/>
      <c r="J24" s="273"/>
      <c r="K24" s="273"/>
      <c r="L24" s="273"/>
      <c r="M24" s="273"/>
      <c r="N24" s="273"/>
      <c r="O24" s="273"/>
      <c r="P24" s="273"/>
      <c r="Q24" s="273"/>
      <c r="R24" s="273"/>
    </row>
    <row xmlns:x14ac="http://schemas.microsoft.com/office/spreadsheetml/2009/9/ac" r="25" ht="15.95" customHeight="true" x14ac:dyDescent="0.2">
      <c r="A25" s="298"/>
      <c r="B25" s="298"/>
      <c r="C25" s="299"/>
      <c r="D25" s="272"/>
      <c r="E25" s="273"/>
      <c r="F25" s="273"/>
      <c r="G25" s="273"/>
      <c r="H25" s="273"/>
      <c r="I25" s="273"/>
      <c r="J25" s="273"/>
      <c r="K25" s="273"/>
      <c r="L25" s="273"/>
      <c r="M25" s="273"/>
      <c r="N25" s="273"/>
      <c r="O25" s="273"/>
      <c r="P25" s="273"/>
      <c r="Q25" s="273"/>
      <c r="R25" s="273"/>
    </row>
    <row xmlns:x14ac="http://schemas.microsoft.com/office/spreadsheetml/2009/9/ac" r="26" ht="23.25" x14ac:dyDescent="0.2">
      <c r="A26" s="298"/>
      <c r="B26" s="298"/>
      <c r="C26" s="298"/>
      <c r="D26" s="272"/>
      <c r="E26" s="273"/>
      <c r="F26" s="273"/>
      <c r="G26" s="273"/>
      <c r="H26" s="273"/>
      <c r="I26" s="273"/>
      <c r="J26" s="273"/>
      <c r="K26" s="273"/>
      <c r="L26" s="273"/>
      <c r="M26" s="273"/>
      <c r="N26" s="273"/>
      <c r="O26" s="273"/>
      <c r="P26" s="273"/>
      <c r="Q26" s="273"/>
      <c r="R26" s="273"/>
    </row>
    <row xmlns:x14ac="http://schemas.microsoft.com/office/spreadsheetml/2009/9/ac" r="27" ht="15" x14ac:dyDescent="0.2">
      <c r="A27" s="300"/>
      <c r="B27" s="301"/>
      <c r="C27" s="302"/>
      <c r="D27" s="272"/>
      <c r="E27" s="273"/>
      <c r="F27" s="273"/>
      <c r="G27" s="273"/>
      <c r="H27" s="273"/>
      <c r="I27" s="273"/>
      <c r="J27" s="273"/>
      <c r="K27" s="273"/>
      <c r="L27" s="273"/>
      <c r="M27" s="273"/>
      <c r="N27" s="273"/>
      <c r="O27" s="273"/>
      <c r="P27" s="273"/>
      <c r="Q27" s="273"/>
      <c r="R27" s="273"/>
    </row>
    <row xmlns:x14ac="http://schemas.microsoft.com/office/spreadsheetml/2009/9/ac" r="28" ht="15" x14ac:dyDescent="0.2">
      <c r="A28" s="300"/>
      <c r="B28" s="301"/>
      <c r="C28" s="303"/>
      <c r="D28" s="272"/>
      <c r="E28" s="273"/>
      <c r="F28" s="273"/>
      <c r="G28" s="273"/>
      <c r="H28" s="273"/>
      <c r="I28" s="273"/>
      <c r="J28" s="273"/>
      <c r="K28" s="273"/>
      <c r="L28" s="273"/>
      <c r="M28" s="273"/>
      <c r="N28" s="273"/>
      <c r="O28" s="273"/>
      <c r="P28" s="273"/>
      <c r="Q28" s="273"/>
      <c r="R28" s="273"/>
    </row>
    <row xmlns:x14ac="http://schemas.microsoft.com/office/spreadsheetml/2009/9/ac" r="29" ht="15" x14ac:dyDescent="0.2">
      <c r="A29" s="300"/>
      <c r="B29" s="301"/>
      <c r="C29" s="304"/>
      <c r="D29" s="272"/>
      <c r="E29" s="273"/>
      <c r="F29" s="273"/>
      <c r="G29" s="273"/>
      <c r="H29" s="273"/>
      <c r="I29" s="273"/>
      <c r="J29" s="273"/>
      <c r="K29" s="273"/>
      <c r="L29" s="273"/>
      <c r="M29" s="273"/>
      <c r="N29" s="273"/>
      <c r="O29" s="273"/>
      <c r="P29" s="273"/>
      <c r="Q29" s="273"/>
      <c r="R29" s="273"/>
    </row>
    <row xmlns:x14ac="http://schemas.microsoft.com/office/spreadsheetml/2009/9/ac" r="30" ht="15" x14ac:dyDescent="0.2">
      <c r="A30" s="300"/>
      <c r="B30" s="301"/>
      <c r="C30" s="304"/>
      <c r="D30" s="272"/>
      <c r="E30" s="273"/>
      <c r="F30" s="273"/>
      <c r="G30" s="273"/>
      <c r="H30" s="273"/>
      <c r="I30" s="273"/>
      <c r="J30" s="273"/>
      <c r="K30" s="273"/>
      <c r="L30" s="273"/>
      <c r="M30" s="273"/>
      <c r="N30" s="273"/>
      <c r="O30" s="273"/>
      <c r="P30" s="273"/>
      <c r="Q30" s="273"/>
      <c r="R30" s="273"/>
    </row>
    <row xmlns:x14ac="http://schemas.microsoft.com/office/spreadsheetml/2009/9/ac" r="31" ht="15" x14ac:dyDescent="0.2">
      <c r="A31" s="300"/>
      <c r="B31" s="301"/>
      <c r="C31" s="304"/>
      <c r="D31" s="272"/>
      <c r="E31" s="273"/>
      <c r="F31" s="273"/>
      <c r="G31" s="273"/>
      <c r="H31" s="273"/>
      <c r="I31" s="273"/>
      <c r="J31" s="273"/>
      <c r="K31" s="273"/>
      <c r="L31" s="273"/>
      <c r="M31" s="273"/>
      <c r="N31" s="273"/>
      <c r="O31" s="273"/>
      <c r="P31" s="273"/>
      <c r="Q31" s="273"/>
      <c r="R31" s="273"/>
    </row>
    <row xmlns:x14ac="http://schemas.microsoft.com/office/spreadsheetml/2009/9/ac" r="32" ht="15" x14ac:dyDescent="0.2">
      <c r="A32" s="300"/>
      <c r="B32" s="301"/>
      <c r="C32" s="304"/>
      <c r="D32" s="272"/>
      <c r="E32" s="273"/>
      <c r="F32" s="273"/>
      <c r="G32" s="273"/>
      <c r="H32" s="273"/>
      <c r="I32" s="273"/>
      <c r="J32" s="273"/>
      <c r="K32" s="273"/>
      <c r="L32" s="273"/>
      <c r="M32" s="273"/>
      <c r="N32" s="273"/>
      <c r="O32" s="273"/>
      <c r="P32" s="273"/>
      <c r="Q32" s="273"/>
      <c r="R32" s="273"/>
    </row>
    <row xmlns:x14ac="http://schemas.microsoft.com/office/spreadsheetml/2009/9/ac" r="33" ht="15" x14ac:dyDescent="0.2">
      <c r="A33" s="300"/>
      <c r="B33" s="301"/>
      <c r="C33" s="304"/>
      <c r="D33" s="272"/>
      <c r="E33" s="273"/>
      <c r="F33" s="273"/>
      <c r="G33" s="273"/>
      <c r="H33" s="273"/>
      <c r="I33" s="273"/>
      <c r="J33" s="273"/>
      <c r="K33" s="273"/>
      <c r="L33" s="273"/>
      <c r="M33" s="273"/>
      <c r="N33" s="273"/>
      <c r="O33" s="273"/>
      <c r="P33" s="273"/>
      <c r="Q33" s="273"/>
      <c r="R33" s="273"/>
    </row>
    <row xmlns:x14ac="http://schemas.microsoft.com/office/spreadsheetml/2009/9/ac" r="34" ht="15" x14ac:dyDescent="0.2">
      <c r="A34" s="300"/>
      <c r="B34" s="301"/>
      <c r="D34" s="272"/>
      <c r="E34" s="273"/>
      <c r="F34" s="273"/>
      <c r="G34" s="273"/>
      <c r="H34" s="273"/>
      <c r="I34" s="273"/>
      <c r="J34" s="273"/>
      <c r="K34" s="273"/>
      <c r="L34" s="273"/>
      <c r="M34" s="273"/>
      <c r="N34" s="273"/>
      <c r="O34" s="273"/>
      <c r="P34" s="273"/>
      <c r="Q34" s="273"/>
      <c r="R34" s="273"/>
    </row>
    <row xmlns:x14ac="http://schemas.microsoft.com/office/spreadsheetml/2009/9/ac" r="35" ht="15" x14ac:dyDescent="0.2">
      <c r="A35" s="272"/>
      <c r="B35" s="272"/>
      <c r="C35" s="272"/>
      <c r="D35" s="272"/>
      <c r="E35" s="273"/>
      <c r="F35" s="273"/>
      <c r="G35" s="273"/>
      <c r="H35" s="273"/>
      <c r="I35" s="273"/>
      <c r="J35" s="273"/>
      <c r="K35" s="273"/>
      <c r="L35" s="273"/>
      <c r="M35" s="273"/>
      <c r="N35" s="273"/>
      <c r="O35" s="273"/>
      <c r="P35" s="273"/>
      <c r="Q35" s="273"/>
      <c r="R35" s="273"/>
    </row>
    <row xmlns:x14ac="http://schemas.microsoft.com/office/spreadsheetml/2009/9/ac" r="36" ht="15" x14ac:dyDescent="0.2">
      <c r="A36" s="272"/>
      <c r="B36" s="272"/>
      <c r="C36" s="272"/>
      <c r="D36" s="272"/>
      <c r="E36" s="273"/>
      <c r="F36" s="273"/>
      <c r="G36" s="273"/>
      <c r="H36" s="273"/>
      <c r="I36" s="273"/>
      <c r="J36" s="273"/>
      <c r="K36" s="273"/>
      <c r="L36" s="273"/>
      <c r="M36" s="273"/>
      <c r="N36" s="273"/>
      <c r="O36" s="273"/>
      <c r="P36" s="273"/>
      <c r="Q36" s="273"/>
      <c r="R36" s="273"/>
    </row>
    <row xmlns:x14ac="http://schemas.microsoft.com/office/spreadsheetml/2009/9/ac" r="37" ht="15" x14ac:dyDescent="0.2">
      <c r="A37" s="272"/>
      <c r="B37" s="272"/>
      <c r="C37" s="272"/>
      <c r="D37" s="272"/>
    </row>
    <row xmlns:x14ac="http://schemas.microsoft.com/office/spreadsheetml/2009/9/ac" r="38" ht="15" x14ac:dyDescent="0.2">
      <c r="A38" s="272"/>
      <c r="B38" s="272"/>
      <c r="C38" s="272"/>
      <c r="D38" s="272"/>
    </row>
    <row xmlns:x14ac="http://schemas.microsoft.com/office/spreadsheetml/2009/9/ac" r="39" ht="15" x14ac:dyDescent="0.2">
      <c r="A39" s="272"/>
      <c r="B39" s="272"/>
      <c r="C39" s="272"/>
      <c r="D39" s="272"/>
    </row>
    <row xmlns:x14ac="http://schemas.microsoft.com/office/spreadsheetml/2009/9/ac" r="40" ht="15" x14ac:dyDescent="0.2">
      <c r="A40" s="272"/>
      <c r="B40" s="272"/>
      <c r="C40" s="272"/>
      <c r="D40" s="272"/>
    </row>
    <row xmlns:x14ac="http://schemas.microsoft.com/office/spreadsheetml/2009/9/ac" r="46" x14ac:dyDescent="0.2">
      <c r="L46" s="30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style="124"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29" t="s">
        <v>31</v>
      </c>
      <c r="C1" s="404" t="s">
        <v>285</v>
      </c>
      <c r="D1" s="317" t="s">
        <v>159</v>
      </c>
      <c r="E1" s="317"/>
      <c r="F1" s="317"/>
      <c r="G1" s="317"/>
      <c r="H1" s="317"/>
      <c r="I1" s="318"/>
      <c r="J1" s="308"/>
      <c r="K1" s="308"/>
      <c r="L1" s="329" t="s">
        <v>31</v>
      </c>
      <c r="M1" s="404" t="s">
        <v>286</v>
      </c>
      <c r="N1" s="317" t="s">
        <v>159</v>
      </c>
      <c r="O1" s="317"/>
      <c r="P1" s="317"/>
      <c r="Q1" s="317"/>
      <c r="R1" s="317"/>
      <c r="S1" s="318"/>
      <c r="T1" s="308"/>
      <c r="U1" s="308"/>
      <c r="V1" s="329" t="s">
        <v>31</v>
      </c>
      <c r="W1" s="404" t="s">
        <v>287</v>
      </c>
      <c r="X1" s="317" t="s">
        <v>159</v>
      </c>
      <c r="Y1" s="317"/>
      <c r="Z1" s="317"/>
      <c r="AA1" s="317"/>
      <c r="AB1" s="317"/>
      <c r="AC1" s="318"/>
      <c r="AD1" s="308"/>
      <c r="AE1" s="308"/>
      <c r="AF1" s="329" t="s">
        <v>31</v>
      </c>
      <c r="AG1" s="404" t="s">
        <v>288</v>
      </c>
      <c r="AH1" s="317" t="s">
        <v>159</v>
      </c>
      <c r="AI1" s="317"/>
      <c r="AJ1" s="317"/>
      <c r="AK1" s="317"/>
      <c r="AL1" s="317"/>
      <c r="AM1" s="318"/>
      <c r="AN1" s="308"/>
      <c r="AO1" s="308"/>
      <c r="AP1" s="329" t="s">
        <v>31</v>
      </c>
      <c r="AQ1" s="404" t="s">
        <v>288</v>
      </c>
      <c r="AR1" s="317" t="s">
        <v>159</v>
      </c>
      <c r="AS1" s="317"/>
      <c r="AT1" s="317"/>
      <c r="AU1" s="317"/>
      <c r="AV1" s="317"/>
      <c r="AW1" s="318"/>
      <c r="AX1" s="308"/>
      <c r="AY1" s="308"/>
      <c r="AZ1" s="329" t="s">
        <v>31</v>
      </c>
      <c r="BA1" s="404" t="s">
        <v>289</v>
      </c>
      <c r="BB1" s="317" t="s">
        <v>159</v>
      </c>
      <c r="BC1" s="317"/>
      <c r="BD1" s="317"/>
      <c r="BE1" s="317"/>
      <c r="BF1" s="317"/>
      <c r="BG1" s="318"/>
      <c r="BH1" s="308"/>
      <c r="BI1" s="308"/>
      <c r="BJ1" s="329" t="s">
        <v>31</v>
      </c>
      <c r="BK1" s="404" t="s">
        <v>290</v>
      </c>
      <c r="BL1" s="317" t="s">
        <v>159</v>
      </c>
      <c r="BM1" s="317"/>
      <c r="BN1" s="317"/>
      <c r="BO1" s="317"/>
      <c r="BP1" s="317"/>
      <c r="BQ1" s="318"/>
      <c r="BR1" s="308"/>
      <c r="BS1" s="308"/>
      <c r="BT1" s="329" t="s">
        <v>31</v>
      </c>
      <c r="BU1" s="404">
        <v>2018</v>
      </c>
      <c r="BV1" s="317" t="s">
        <v>159</v>
      </c>
      <c r="BW1" s="317"/>
      <c r="BX1" s="317"/>
      <c r="BY1" s="317"/>
      <c r="BZ1" s="317"/>
      <c r="CA1" s="318"/>
      <c r="CB1" s="308"/>
      <c r="CC1" s="308"/>
      <c r="CD1" s="329" t="s">
        <v>31</v>
      </c>
      <c r="CE1" s="404">
        <v>2019</v>
      </c>
      <c r="CF1" s="317" t="s">
        <v>159</v>
      </c>
      <c r="CG1" s="317"/>
      <c r="CH1" s="317"/>
      <c r="CI1" s="317"/>
      <c r="CJ1" s="317"/>
      <c r="CK1" s="318"/>
      <c r="CL1" s="308"/>
      <c r="CM1" s="308"/>
      <c r="CN1" s="329" t="s">
        <v>31</v>
      </c>
      <c r="CO1" s="404">
        <v>2021</v>
      </c>
      <c r="CP1" s="317" t="s">
        <v>159</v>
      </c>
      <c r="CQ1" s="317"/>
      <c r="CR1" s="317"/>
      <c r="CS1" s="317"/>
      <c r="CT1" s="317"/>
      <c r="CU1" s="318"/>
      <c r="CV1" s="308"/>
      <c r="CW1" s="308"/>
    </row>
    <row xmlns:x14ac="http://schemas.microsoft.com/office/spreadsheetml/2009/9/ac" r="2" s="311" customFormat="true" ht="30" customHeight="true" x14ac:dyDescent="0.25">
      <c r="A2" s="565" t="s">
        <v>308</v>
      </c>
      <c r="B2" s="319" t="s">
        <v>278</v>
      </c>
      <c r="C2" s="270" t="s">
        <v>162</v>
      </c>
      <c r="D2" s="270" t="s">
        <v>232</v>
      </c>
      <c r="E2" s="320"/>
      <c r="F2" s="320"/>
      <c r="G2" s="320"/>
      <c r="H2" s="320"/>
      <c r="I2" s="321"/>
      <c r="J2" s="312" t="s">
        <v>291</v>
      </c>
      <c r="K2" s="312"/>
      <c r="L2" s="319" t="s">
        <v>279</v>
      </c>
      <c r="M2" s="270" t="s">
        <v>162</v>
      </c>
      <c r="N2" s="270" t="s">
        <v>160</v>
      </c>
      <c r="O2" s="320"/>
      <c r="P2" s="320"/>
      <c r="Q2" s="320"/>
      <c r="R2" s="320"/>
      <c r="S2" s="321"/>
      <c r="T2" s="312" t="s">
        <v>291</v>
      </c>
      <c r="U2" s="312"/>
      <c r="V2" s="319" t="s">
        <v>280</v>
      </c>
      <c r="W2" s="270" t="s">
        <v>162</v>
      </c>
      <c r="X2" s="270" t="s">
        <v>161</v>
      </c>
      <c r="Y2" s="320"/>
      <c r="Z2" s="320"/>
      <c r="AA2" s="320"/>
      <c r="AB2" s="320"/>
      <c r="AC2" s="321"/>
      <c r="AD2" s="312" t="s">
        <v>291</v>
      </c>
      <c r="AE2" s="312"/>
      <c r="AF2" s="319" t="s">
        <v>281</v>
      </c>
      <c r="AG2" s="270" t="s">
        <v>199</v>
      </c>
      <c r="AH2" s="270" t="s">
        <v>179</v>
      </c>
      <c r="AI2" s="320"/>
      <c r="AJ2" s="320"/>
      <c r="AK2" s="320"/>
      <c r="AL2" s="320"/>
      <c r="AM2" s="321"/>
      <c r="AN2" s="312" t="s">
        <v>291</v>
      </c>
      <c r="AO2" s="312"/>
      <c r="AP2" s="319" t="s">
        <v>282</v>
      </c>
      <c r="AQ2" s="270" t="s">
        <v>162</v>
      </c>
      <c r="AR2" s="270" t="s">
        <v>239</v>
      </c>
      <c r="AS2" s="320"/>
      <c r="AT2" s="320"/>
      <c r="AU2" s="320"/>
      <c r="AV2" s="320"/>
      <c r="AW2" s="321"/>
      <c r="AX2" s="312" t="s">
        <v>291</v>
      </c>
      <c r="AY2" s="312"/>
      <c r="AZ2" s="319" t="s">
        <v>283</v>
      </c>
      <c r="BA2" s="270" t="s">
        <v>205</v>
      </c>
      <c r="BB2" s="270" t="s">
        <v>251</v>
      </c>
      <c r="BC2" s="320"/>
      <c r="BD2" s="320"/>
      <c r="BE2" s="320"/>
      <c r="BF2" s="320"/>
      <c r="BG2" s="321"/>
      <c r="BH2" s="312" t="s">
        <v>291</v>
      </c>
      <c r="BI2" s="312"/>
      <c r="BJ2" s="319" t="s">
        <v>284</v>
      </c>
      <c r="BK2" s="270" t="s">
        <v>162</v>
      </c>
      <c r="BL2" s="270" t="s">
        <v>270</v>
      </c>
      <c r="BM2" s="320"/>
      <c r="BN2" s="320"/>
      <c r="BO2" s="320"/>
      <c r="BP2" s="320"/>
      <c r="BQ2" s="321"/>
      <c r="BR2" s="312" t="s">
        <v>291</v>
      </c>
      <c r="BS2" s="312"/>
      <c r="BT2" s="319" t="s">
        <v>313</v>
      </c>
      <c r="BU2" s="270" t="s">
        <v>199</v>
      </c>
      <c r="BV2" s="270" t="s">
        <v>314</v>
      </c>
      <c r="BW2" s="320"/>
      <c r="BX2" s="320"/>
      <c r="BY2" s="320"/>
      <c r="BZ2" s="320"/>
      <c r="CA2" s="321"/>
      <c r="CB2" s="312" t="s">
        <v>291</v>
      </c>
      <c r="CC2" s="312"/>
      <c r="CD2" s="319" t="s">
        <v>320</v>
      </c>
      <c r="CE2" s="270" t="s">
        <v>162</v>
      </c>
      <c r="CF2" s="270" t="s">
        <v>321</v>
      </c>
      <c r="CG2" s="320"/>
      <c r="CH2" s="320"/>
      <c r="CI2" s="320"/>
      <c r="CJ2" s="320"/>
      <c r="CK2" s="321"/>
      <c r="CL2" s="312" t="s">
        <v>291</v>
      </c>
      <c r="CM2" s="312"/>
      <c r="CN2" s="319" t="s">
        <v>326</v>
      </c>
      <c r="CO2" s="270" t="s">
        <v>205</v>
      </c>
      <c r="CP2" s="270" t="s">
        <v>251</v>
      </c>
      <c r="CQ2" s="320"/>
      <c r="CR2" s="320"/>
      <c r="CS2" s="320"/>
      <c r="CT2" s="320"/>
      <c r="CU2" s="321"/>
      <c r="CV2" s="312" t="s">
        <v>291</v>
      </c>
      <c r="CW2" s="312"/>
    </row>
    <row xmlns:x14ac="http://schemas.microsoft.com/office/spreadsheetml/2009/9/ac" r="3" s="250" customFormat="true" ht="18" customHeight="true" x14ac:dyDescent="0.25">
      <c r="A3" s="565"/>
      <c r="B3" s="358" t="s">
        <v>191</v>
      </c>
      <c r="C3" s="359" t="s">
        <v>56</v>
      </c>
      <c r="D3" s="360" t="s">
        <v>7</v>
      </c>
      <c r="E3" s="360" t="s">
        <v>1</v>
      </c>
      <c r="F3" s="360" t="s">
        <v>2</v>
      </c>
      <c r="G3" s="360" t="s">
        <v>16</v>
      </c>
      <c r="H3" s="360" t="s">
        <v>17</v>
      </c>
      <c r="I3" s="361" t="s">
        <v>18</v>
      </c>
      <c r="J3" s="248"/>
      <c r="K3" s="248"/>
      <c r="L3" s="358" t="s">
        <v>191</v>
      </c>
      <c r="M3" s="359" t="s">
        <v>56</v>
      </c>
      <c r="N3" s="360" t="s">
        <v>7</v>
      </c>
      <c r="O3" s="360" t="s">
        <v>1</v>
      </c>
      <c r="P3" s="360" t="s">
        <v>2</v>
      </c>
      <c r="Q3" s="360" t="s">
        <v>16</v>
      </c>
      <c r="R3" s="360" t="s">
        <v>17</v>
      </c>
      <c r="S3" s="361" t="s">
        <v>18</v>
      </c>
      <c r="T3" s="248"/>
      <c r="U3" s="248"/>
      <c r="V3" s="358" t="s">
        <v>191</v>
      </c>
      <c r="W3" s="359" t="s">
        <v>56</v>
      </c>
      <c r="X3" s="360" t="s">
        <v>7</v>
      </c>
      <c r="Y3" s="360" t="s">
        <v>1</v>
      </c>
      <c r="Z3" s="360" t="s">
        <v>2</v>
      </c>
      <c r="AA3" s="360" t="s">
        <v>16</v>
      </c>
      <c r="AB3" s="360" t="s">
        <v>17</v>
      </c>
      <c r="AC3" s="361" t="s">
        <v>18</v>
      </c>
      <c r="AD3" s="248"/>
      <c r="AE3" s="248"/>
      <c r="AF3" s="358" t="s">
        <v>191</v>
      </c>
      <c r="AG3" s="359" t="s">
        <v>56</v>
      </c>
      <c r="AH3" s="360" t="s">
        <v>7</v>
      </c>
      <c r="AI3" s="360" t="s">
        <v>1</v>
      </c>
      <c r="AJ3" s="360" t="s">
        <v>2</v>
      </c>
      <c r="AK3" s="360" t="s">
        <v>16</v>
      </c>
      <c r="AL3" s="360" t="s">
        <v>17</v>
      </c>
      <c r="AM3" s="361" t="s">
        <v>18</v>
      </c>
      <c r="AN3" s="248"/>
      <c r="AO3" s="248"/>
      <c r="AP3" s="358" t="s">
        <v>191</v>
      </c>
      <c r="AQ3" s="359" t="s">
        <v>56</v>
      </c>
      <c r="AR3" s="360" t="s">
        <v>7</v>
      </c>
      <c r="AS3" s="360" t="s">
        <v>1</v>
      </c>
      <c r="AT3" s="360" t="s">
        <v>2</v>
      </c>
      <c r="AU3" s="360" t="s">
        <v>16</v>
      </c>
      <c r="AV3" s="360" t="s">
        <v>17</v>
      </c>
      <c r="AW3" s="361" t="s">
        <v>18</v>
      </c>
      <c r="AX3" s="248"/>
      <c r="AY3" s="248"/>
      <c r="AZ3" s="358" t="s">
        <v>191</v>
      </c>
      <c r="BA3" s="359" t="s">
        <v>56</v>
      </c>
      <c r="BB3" s="360" t="s">
        <v>7</v>
      </c>
      <c r="BC3" s="360" t="s">
        <v>1</v>
      </c>
      <c r="BD3" s="360" t="s">
        <v>2</v>
      </c>
      <c r="BE3" s="360" t="s">
        <v>16</v>
      </c>
      <c r="BF3" s="360" t="s">
        <v>17</v>
      </c>
      <c r="BG3" s="361" t="s">
        <v>18</v>
      </c>
      <c r="BH3" s="248"/>
      <c r="BI3" s="248"/>
      <c r="BJ3" s="358" t="s">
        <v>191</v>
      </c>
      <c r="BK3" s="359" t="s">
        <v>56</v>
      </c>
      <c r="BL3" s="360" t="s">
        <v>7</v>
      </c>
      <c r="BM3" s="360" t="s">
        <v>1</v>
      </c>
      <c r="BN3" s="360" t="s">
        <v>2</v>
      </c>
      <c r="BO3" s="360" t="s">
        <v>16</v>
      </c>
      <c r="BP3" s="360" t="s">
        <v>17</v>
      </c>
      <c r="BQ3" s="361" t="s">
        <v>18</v>
      </c>
      <c r="BR3" s="248"/>
      <c r="BS3" s="248"/>
      <c r="BT3" s="358" t="s">
        <v>191</v>
      </c>
      <c r="BU3" s="359" t="s">
        <v>56</v>
      </c>
      <c r="BV3" s="360" t="s">
        <v>7</v>
      </c>
      <c r="BW3" s="360" t="s">
        <v>1</v>
      </c>
      <c r="BX3" s="360" t="s">
        <v>2</v>
      </c>
      <c r="BY3" s="360" t="s">
        <v>16</v>
      </c>
      <c r="BZ3" s="360" t="s">
        <v>17</v>
      </c>
      <c r="CA3" s="361" t="s">
        <v>18</v>
      </c>
      <c r="CB3" s="248"/>
      <c r="CC3" s="248"/>
      <c r="CD3" s="358" t="s">
        <v>191</v>
      </c>
      <c r="CE3" s="359" t="s">
        <v>56</v>
      </c>
      <c r="CF3" s="360" t="s">
        <v>7</v>
      </c>
      <c r="CG3" s="360" t="s">
        <v>1</v>
      </c>
      <c r="CH3" s="360" t="s">
        <v>2</v>
      </c>
      <c r="CI3" s="360" t="s">
        <v>16</v>
      </c>
      <c r="CJ3" s="360" t="s">
        <v>17</v>
      </c>
      <c r="CK3" s="361" t="s">
        <v>18</v>
      </c>
      <c r="CL3" s="248"/>
      <c r="CM3" s="248"/>
      <c r="CN3" s="358" t="s">
        <v>191</v>
      </c>
      <c r="CO3" s="359" t="s">
        <v>56</v>
      </c>
      <c r="CP3" s="360" t="s">
        <v>7</v>
      </c>
      <c r="CQ3" s="360" t="s">
        <v>1</v>
      </c>
      <c r="CR3" s="360" t="s">
        <v>2</v>
      </c>
      <c r="CS3" s="360" t="s">
        <v>16</v>
      </c>
      <c r="CT3" s="360" t="s">
        <v>17</v>
      </c>
      <c r="CU3" s="361" t="s">
        <v>18</v>
      </c>
      <c r="CV3" s="248"/>
      <c r="CW3" s="248"/>
      <c r="CX3" s="249"/>
      <c r="DH3" s="249"/>
      <c r="DR3" s="249"/>
      <c r="EB3" s="249"/>
      <c r="EL3" s="249"/>
      <c r="EV3" s="249"/>
      <c r="FF3" s="249"/>
      <c r="FP3" s="249"/>
      <c r="FZ3" s="249"/>
      <c r="GJ3" s="249"/>
      <c r="GT3" s="249"/>
      <c r="HD3" s="249"/>
      <c r="HN3" s="249"/>
      <c r="HX3" s="249"/>
    </row>
    <row xmlns:x14ac="http://schemas.microsoft.com/office/spreadsheetml/2009/9/ac" r="4" s="4" customFormat="true" x14ac:dyDescent="0.25">
      <c r="A4" s="381" t="str">
        <f>IF(ISBLANK('Data Summary'!A6),"",'Data Summary'!A6)</f>
        <v>MEX_2004_FLS</v>
      </c>
      <c r="B4" s="117" t="s">
        <v>237</v>
      </c>
      <c r="C4" s="94" t="s">
        <v>3</v>
      </c>
      <c r="D4" s="7">
        <v>0.45998160073597055</v>
      </c>
      <c r="E4" s="7"/>
      <c r="F4" s="7"/>
      <c r="G4" s="7"/>
      <c r="H4" s="7">
        <v>0.62208398133748055</v>
      </c>
      <c r="I4" s="26">
        <v>0.19685039370078738</v>
      </c>
      <c r="J4" s="24"/>
      <c r="K4" s="24"/>
      <c r="L4" s="129"/>
      <c r="M4" s="94" t="s">
        <v>3</v>
      </c>
      <c r="N4" s="7"/>
      <c r="O4" s="7"/>
      <c r="P4" s="7"/>
      <c r="Q4" s="7"/>
      <c r="R4" s="7"/>
      <c r="S4" s="26"/>
      <c r="T4" s="24"/>
      <c r="U4" s="24"/>
      <c r="V4" s="129"/>
      <c r="W4" s="94" t="s">
        <v>3</v>
      </c>
      <c r="X4" s="7"/>
      <c r="Y4" s="7"/>
      <c r="Z4" s="7"/>
      <c r="AA4" s="7"/>
      <c r="AB4" s="7"/>
      <c r="AC4" s="26"/>
      <c r="AD4" s="24"/>
      <c r="AE4" s="24"/>
      <c r="AF4" s="129"/>
      <c r="AG4" s="94" t="s">
        <v>3</v>
      </c>
      <c r="AH4" s="7"/>
      <c r="AI4" s="7"/>
      <c r="AJ4" s="7"/>
      <c r="AK4" s="7"/>
      <c r="AL4" s="7"/>
      <c r="AM4" s="26"/>
      <c r="AN4" s="24"/>
      <c r="AO4" s="24"/>
      <c r="AP4" s="129"/>
      <c r="AQ4" s="94" t="s">
        <v>3</v>
      </c>
      <c r="AR4" s="7"/>
      <c r="AS4" s="7"/>
      <c r="AT4" s="7"/>
      <c r="AU4" s="7"/>
      <c r="AV4" s="7"/>
      <c r="AW4" s="26"/>
      <c r="AX4" s="24"/>
      <c r="AY4" s="24"/>
      <c r="AZ4" s="186"/>
      <c r="BA4" s="94" t="s">
        <v>3</v>
      </c>
      <c r="BB4" s="7"/>
      <c r="BC4" s="7"/>
      <c r="BD4" s="7"/>
      <c r="BE4" s="7"/>
      <c r="BF4" s="7"/>
      <c r="BG4" s="26"/>
      <c r="BH4" s="24"/>
      <c r="BI4" s="24"/>
      <c r="BJ4" s="186"/>
      <c r="BK4" s="94" t="s">
        <v>3</v>
      </c>
      <c r="BL4" s="7"/>
      <c r="BM4" s="7"/>
      <c r="BN4" s="7"/>
      <c r="BO4" s="7"/>
      <c r="BP4" s="7"/>
      <c r="BQ4" s="26"/>
      <c r="BR4" s="24"/>
      <c r="BS4" s="24"/>
      <c r="BT4" s="186"/>
      <c r="BU4" s="94" t="s">
        <v>3</v>
      </c>
      <c r="BV4" s="7"/>
      <c r="BW4" s="7"/>
      <c r="BX4" s="7"/>
      <c r="BY4" s="7"/>
      <c r="BZ4" s="7"/>
      <c r="CA4" s="26"/>
      <c r="CB4" s="24"/>
      <c r="CC4" s="24"/>
      <c r="CD4" s="186"/>
      <c r="CE4" s="94" t="s">
        <v>3</v>
      </c>
      <c r="CF4" s="7"/>
      <c r="CG4" s="7"/>
      <c r="CH4" s="7"/>
      <c r="CI4" s="7"/>
      <c r="CJ4" s="7"/>
      <c r="CK4" s="26"/>
      <c r="CL4" s="24"/>
      <c r="CM4" s="24"/>
      <c r="CN4" s="186"/>
      <c r="CO4" s="94" t="s">
        <v>3</v>
      </c>
      <c r="CP4" s="7"/>
      <c r="CQ4" s="7"/>
      <c r="CR4" s="7"/>
      <c r="CS4" s="7"/>
      <c r="CT4" s="7"/>
      <c r="CU4" s="26"/>
      <c r="CV4" s="24"/>
      <c r="CW4" s="24"/>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81" t="str">
        <f ca="true">IF(ISBLANK('Data Summary'!A7),"",'Data Summary'!A7)</f>
        <v>MEX_2006_LLECE</v>
      </c>
      <c r="B5" s="117" t="s">
        <v>238</v>
      </c>
      <c r="C5" s="94" t="s">
        <v>25</v>
      </c>
      <c r="D5" s="7">
        <f>57.31+D9</f>
        <v>99.539999999999992</v>
      </c>
      <c r="E5" s="7"/>
      <c r="F5" s="7"/>
      <c r="G5" s="7"/>
      <c r="H5" s="7">
        <f>100-H4</f>
        <v>99.377916018662518</v>
      </c>
      <c r="I5" s="26">
        <f>100-I4</f>
        <v>99.803149606299215</v>
      </c>
      <c r="J5" s="24"/>
      <c r="K5" s="24"/>
      <c r="L5" s="129"/>
      <c r="M5" s="94" t="s">
        <v>25</v>
      </c>
      <c r="N5" s="7"/>
      <c r="O5" s="7"/>
      <c r="P5" s="7"/>
      <c r="Q5" s="7"/>
      <c r="R5" s="7"/>
      <c r="S5" s="26"/>
      <c r="T5" s="24"/>
      <c r="U5" s="24"/>
      <c r="V5" s="129"/>
      <c r="W5" s="94" t="s">
        <v>25</v>
      </c>
      <c r="X5" s="7"/>
      <c r="Y5" s="7"/>
      <c r="Z5" s="7"/>
      <c r="AA5" s="7"/>
      <c r="AB5" s="7"/>
      <c r="AC5" s="26"/>
      <c r="AD5" s="24"/>
      <c r="AE5" s="24"/>
      <c r="AF5" s="117" t="s">
        <v>184</v>
      </c>
      <c r="AG5" s="94" t="s">
        <v>25</v>
      </c>
      <c r="AH5" s="7">
        <v>88.025294300313348</v>
      </c>
      <c r="AI5" s="7">
        <v>97.881039685887657</v>
      </c>
      <c r="AJ5" s="7">
        <v>79.59519161615124</v>
      </c>
      <c r="AK5" s="7">
        <v>88.22</v>
      </c>
      <c r="AL5" s="7">
        <v>86.16</v>
      </c>
      <c r="AM5" s="26">
        <v>91.21</v>
      </c>
      <c r="AN5" s="24"/>
      <c r="AO5" s="24"/>
      <c r="AP5" s="117"/>
      <c r="AQ5" s="94" t="s">
        <v>25</v>
      </c>
      <c r="AR5" s="7"/>
      <c r="AS5" s="7"/>
      <c r="AT5" s="7"/>
      <c r="AU5" s="7"/>
      <c r="AV5" s="7"/>
      <c r="AW5" s="26"/>
      <c r="AX5" s="24"/>
      <c r="AY5" s="24"/>
      <c r="AZ5" s="117"/>
      <c r="BA5" s="94" t="s">
        <v>25</v>
      </c>
      <c r="BB5" s="7"/>
      <c r="BC5" s="7"/>
      <c r="BD5" s="7"/>
      <c r="BE5" s="7"/>
      <c r="BF5" s="7"/>
      <c r="BG5" s="26"/>
      <c r="BH5" s="24"/>
      <c r="BI5" s="24"/>
      <c r="BJ5" s="117"/>
      <c r="BK5" s="94" t="s">
        <v>25</v>
      </c>
      <c r="BL5" s="7"/>
      <c r="BM5" s="7"/>
      <c r="BN5" s="7"/>
      <c r="BO5" s="7"/>
      <c r="BP5" s="7"/>
      <c r="BQ5" s="26"/>
      <c r="BR5" s="24"/>
      <c r="BS5" s="24"/>
      <c r="BT5" s="117"/>
      <c r="BU5" s="94" t="s">
        <v>25</v>
      </c>
      <c r="BV5" s="7"/>
      <c r="BW5" s="7"/>
      <c r="BX5" s="7"/>
      <c r="BY5" s="7"/>
      <c r="BZ5" s="7"/>
      <c r="CA5" s="26"/>
      <c r="CB5" s="24"/>
      <c r="CC5" s="24"/>
      <c r="CD5" s="117"/>
      <c r="CE5" s="94" t="s">
        <v>25</v>
      </c>
      <c r="CF5" s="7"/>
      <c r="CG5" s="7"/>
      <c r="CH5" s="7"/>
      <c r="CI5" s="7"/>
      <c r="CJ5" s="7"/>
      <c r="CK5" s="26"/>
      <c r="CL5" s="24"/>
      <c r="CM5" s="24"/>
      <c r="CN5" s="117"/>
      <c r="CO5" s="94" t="s">
        <v>25</v>
      </c>
      <c r="CP5" s="7"/>
      <c r="CQ5" s="7"/>
      <c r="CR5" s="7"/>
      <c r="CS5" s="7"/>
      <c r="CT5" s="7"/>
      <c r="CU5" s="26"/>
      <c r="CV5" s="24"/>
      <c r="CW5" s="24"/>
      <c r="CX5" s="125"/>
      <c r="DH5" s="125"/>
      <c r="DR5" s="125"/>
      <c r="EB5" s="125"/>
      <c r="EL5" s="125"/>
      <c r="EV5" s="125"/>
      <c r="FF5" s="125"/>
      <c r="FP5" s="125"/>
      <c r="FZ5" s="125"/>
      <c r="GJ5" s="125"/>
      <c r="GT5" s="125"/>
      <c r="HD5" s="125"/>
      <c r="HN5" s="125"/>
      <c r="HX5" s="125"/>
    </row>
    <row xmlns:x14ac="http://schemas.microsoft.com/office/spreadsheetml/2009/9/ac" r="6" s="4" customFormat="true" ht="15.75" customHeight="true" x14ac:dyDescent="0.25">
      <c r="A6" s="381" t="str">
        <f ca="true">IF(ISBLANK('Data Summary'!A8),"",'Data Summary'!A8)</f>
        <v>MEX_2013_LLECE</v>
      </c>
      <c r="B6" s="186"/>
      <c r="C6" s="98" t="s">
        <v>26</v>
      </c>
      <c r="D6" s="19"/>
      <c r="E6" s="7"/>
      <c r="F6" s="7"/>
      <c r="G6" s="7"/>
      <c r="H6" s="7"/>
      <c r="I6" s="26"/>
      <c r="J6" s="24"/>
      <c r="K6" s="24"/>
      <c r="L6" s="129"/>
      <c r="M6" s="98" t="s">
        <v>26</v>
      </c>
      <c r="N6" s="19"/>
      <c r="O6" s="7"/>
      <c r="P6" s="7"/>
      <c r="Q6" s="7"/>
      <c r="R6" s="7"/>
      <c r="S6" s="26"/>
      <c r="T6" s="24"/>
      <c r="U6" s="24"/>
      <c r="V6" s="129"/>
      <c r="W6" s="98" t="s">
        <v>26</v>
      </c>
      <c r="X6" s="19"/>
      <c r="Y6" s="7"/>
      <c r="Z6" s="7"/>
      <c r="AA6" s="7"/>
      <c r="AB6" s="7"/>
      <c r="AC6" s="26"/>
      <c r="AD6" s="24"/>
      <c r="AE6" s="24"/>
      <c r="AF6" s="129"/>
      <c r="AG6" s="98" t="s">
        <v>26</v>
      </c>
      <c r="AH6" s="19"/>
      <c r="AI6" s="7"/>
      <c r="AJ6" s="7"/>
      <c r="AK6" s="7"/>
      <c r="AL6" s="7"/>
      <c r="AM6" s="26"/>
      <c r="AN6" s="24"/>
      <c r="AO6" s="24"/>
      <c r="AP6" s="129"/>
      <c r="AQ6" s="98" t="s">
        <v>26</v>
      </c>
      <c r="AR6" s="19"/>
      <c r="AS6" s="7"/>
      <c r="AT6" s="7"/>
      <c r="AU6" s="7"/>
      <c r="AV6" s="7"/>
      <c r="AW6" s="26"/>
      <c r="AX6" s="24"/>
      <c r="AY6" s="24"/>
      <c r="AZ6" s="186"/>
      <c r="BA6" s="98" t="s">
        <v>26</v>
      </c>
      <c r="BB6" s="19"/>
      <c r="BC6" s="7"/>
      <c r="BD6" s="7"/>
      <c r="BE6" s="7"/>
      <c r="BF6" s="7"/>
      <c r="BG6" s="26"/>
      <c r="BH6" s="24"/>
      <c r="BI6" s="24"/>
      <c r="BJ6" s="186"/>
      <c r="BK6" s="98" t="s">
        <v>26</v>
      </c>
      <c r="BL6" s="19"/>
      <c r="BM6" s="7"/>
      <c r="BN6" s="7"/>
      <c r="BO6" s="7"/>
      <c r="BP6" s="7"/>
      <c r="BQ6" s="26"/>
      <c r="BR6" s="24"/>
      <c r="BS6" s="24"/>
      <c r="BT6" s="186"/>
      <c r="BU6" s="95" t="s">
        <v>26</v>
      </c>
      <c r="BV6" s="19"/>
      <c r="BW6" s="7"/>
      <c r="BX6" s="7"/>
      <c r="BY6" s="7"/>
      <c r="BZ6" s="7"/>
      <c r="CA6" s="26"/>
      <c r="CB6" s="24"/>
      <c r="CC6" s="24"/>
      <c r="CD6" s="186"/>
      <c r="CE6" s="95" t="s">
        <v>26</v>
      </c>
      <c r="CF6" s="19"/>
      <c r="CG6" s="7"/>
      <c r="CH6" s="7"/>
      <c r="CI6" s="7"/>
      <c r="CJ6" s="7"/>
      <c r="CK6" s="26"/>
      <c r="CL6" s="24"/>
      <c r="CM6" s="24"/>
      <c r="CN6" s="186"/>
      <c r="CO6" s="98" t="s">
        <v>26</v>
      </c>
      <c r="CP6" s="19"/>
      <c r="CQ6" s="7"/>
      <c r="CR6" s="7"/>
      <c r="CS6" s="7"/>
      <c r="CT6" s="7"/>
      <c r="CU6" s="26"/>
      <c r="CV6" s="24"/>
      <c r="CW6" s="24"/>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81" t="str">
        <f ca="true">IF(ISBLANK('Data Summary'!A9),"",'Data Summary'!A9)</f>
        <v>MEX_2014_EMIS</v>
      </c>
      <c r="B7" s="186"/>
      <c r="C7" s="95" t="s">
        <v>141</v>
      </c>
      <c r="D7" s="7"/>
      <c r="E7" s="7"/>
      <c r="F7" s="7"/>
      <c r="G7" s="7"/>
      <c r="H7" s="7"/>
      <c r="I7" s="26"/>
      <c r="J7" s="24"/>
      <c r="K7" s="24"/>
      <c r="L7" s="129"/>
      <c r="M7" s="95" t="s">
        <v>141</v>
      </c>
      <c r="N7" s="7"/>
      <c r="O7" s="7"/>
      <c r="P7" s="7"/>
      <c r="Q7" s="7"/>
      <c r="R7" s="7"/>
      <c r="S7" s="26"/>
      <c r="T7" s="24"/>
      <c r="U7" s="24"/>
      <c r="V7" s="129"/>
      <c r="W7" s="95" t="s">
        <v>141</v>
      </c>
      <c r="X7" s="7"/>
      <c r="Y7" s="7"/>
      <c r="Z7" s="7"/>
      <c r="AA7" s="7"/>
      <c r="AB7" s="7"/>
      <c r="AC7" s="26"/>
      <c r="AD7" s="24"/>
      <c r="AE7" s="24"/>
      <c r="AF7" s="117" t="s">
        <v>185</v>
      </c>
      <c r="AG7" s="95" t="s">
        <v>141</v>
      </c>
      <c r="AH7" s="7">
        <v>70.39832876944358</v>
      </c>
      <c r="AI7" s="7">
        <v>87.760002595969752</v>
      </c>
      <c r="AJ7" s="7">
        <v>52.344747618558365</v>
      </c>
      <c r="AK7" s="7">
        <v>72.69244772291961</v>
      </c>
      <c r="AL7" s="7">
        <v>67.193321822218195</v>
      </c>
      <c r="AM7" s="26">
        <v>71.838607594936704</v>
      </c>
      <c r="AN7" s="24"/>
      <c r="AO7" s="24"/>
      <c r="AP7" s="117" t="s">
        <v>249</v>
      </c>
      <c r="AQ7" s="95" t="s">
        <v>141</v>
      </c>
      <c r="AR7" s="7">
        <f>AV7</f>
        <v>95.87</v>
      </c>
      <c r="AS7" s="7"/>
      <c r="AT7" s="7"/>
      <c r="AU7" s="7"/>
      <c r="AV7" s="7">
        <v>95.87</v>
      </c>
      <c r="AW7" s="26"/>
      <c r="AX7" s="24"/>
      <c r="AY7" s="24"/>
      <c r="AZ7" s="117"/>
      <c r="BA7" s="95" t="s">
        <v>141</v>
      </c>
      <c r="BB7" s="7"/>
      <c r="BC7" s="7"/>
      <c r="BD7" s="7"/>
      <c r="BE7" s="7"/>
      <c r="BF7" s="7"/>
      <c r="BG7" s="26"/>
      <c r="BH7" s="24"/>
      <c r="BI7" s="24"/>
      <c r="BJ7" s="117"/>
      <c r="BK7" s="95" t="s">
        <v>141</v>
      </c>
      <c r="BL7" s="7"/>
      <c r="BM7" s="7"/>
      <c r="BN7" s="7"/>
      <c r="BO7" s="7"/>
      <c r="BP7" s="7"/>
      <c r="BQ7" s="26"/>
      <c r="BR7" s="24"/>
      <c r="BS7" s="24"/>
      <c r="BT7" s="117"/>
      <c r="BU7" s="95" t="s">
        <v>141</v>
      </c>
      <c r="BV7" s="7"/>
      <c r="BW7" s="7"/>
      <c r="BX7" s="7"/>
      <c r="BY7" s="7"/>
      <c r="BZ7" s="7"/>
      <c r="CA7" s="26"/>
      <c r="CB7" s="24"/>
      <c r="CC7" s="24"/>
      <c r="CD7" s="117"/>
      <c r="CE7" s="95" t="s">
        <v>141</v>
      </c>
      <c r="CF7" s="7"/>
      <c r="CG7" s="7"/>
      <c r="CH7" s="7"/>
      <c r="CI7" s="7"/>
      <c r="CJ7" s="7"/>
      <c r="CK7" s="26"/>
      <c r="CL7" s="24"/>
      <c r="CM7" s="24"/>
      <c r="CN7" s="117"/>
      <c r="CO7" s="95" t="s">
        <v>141</v>
      </c>
      <c r="CP7" s="7"/>
      <c r="CQ7" s="7"/>
      <c r="CR7" s="7"/>
      <c r="CS7" s="7"/>
      <c r="CT7" s="7"/>
      <c r="CU7" s="26"/>
      <c r="CV7" s="24"/>
      <c r="CW7" s="24"/>
      <c r="CX7" s="125"/>
      <c r="DH7" s="125"/>
      <c r="DR7" s="125"/>
      <c r="EB7" s="125"/>
      <c r="EL7" s="125"/>
      <c r="EV7" s="125"/>
      <c r="FF7" s="125"/>
      <c r="FP7" s="125"/>
      <c r="FZ7" s="125"/>
      <c r="GJ7" s="125"/>
      <c r="GT7" s="125"/>
      <c r="HD7" s="125"/>
      <c r="HN7" s="125"/>
      <c r="HX7" s="125"/>
    </row>
    <row xmlns:x14ac="http://schemas.microsoft.com/office/spreadsheetml/2009/9/ac" r="8" s="4" customFormat="true" x14ac:dyDescent="0.25">
      <c r="A8" s="381" t="str">
        <f ca="true">IF(ISBLANK('Data Summary'!A10),"",'Data Summary'!A10)</f>
        <v>MEX_2014_INEE</v>
      </c>
      <c r="B8" s="186"/>
      <c r="C8" s="95" t="s">
        <v>142</v>
      </c>
      <c r="D8" s="19"/>
      <c r="E8" s="7"/>
      <c r="F8" s="7"/>
      <c r="G8" s="7"/>
      <c r="H8" s="7"/>
      <c r="I8" s="26"/>
      <c r="J8" s="24"/>
      <c r="K8" s="24"/>
      <c r="L8" s="129"/>
      <c r="M8" s="95" t="s">
        <v>142</v>
      </c>
      <c r="N8" s="19"/>
      <c r="O8" s="7"/>
      <c r="P8" s="7"/>
      <c r="Q8" s="7"/>
      <c r="R8" s="7"/>
      <c r="S8" s="26"/>
      <c r="T8" s="24"/>
      <c r="U8" s="24"/>
      <c r="V8" s="129"/>
      <c r="W8" s="95" t="s">
        <v>142</v>
      </c>
      <c r="X8" s="19"/>
      <c r="Y8" s="7"/>
      <c r="Z8" s="7"/>
      <c r="AA8" s="7"/>
      <c r="AB8" s="7"/>
      <c r="AC8" s="26"/>
      <c r="AD8" s="24"/>
      <c r="AE8" s="24"/>
      <c r="AF8" s="129"/>
      <c r="AG8" s="95" t="s">
        <v>142</v>
      </c>
      <c r="AH8" s="19"/>
      <c r="AI8" s="7"/>
      <c r="AJ8" s="7"/>
      <c r="AK8" s="7"/>
      <c r="AL8" s="7"/>
      <c r="AM8" s="26"/>
      <c r="AN8" s="24"/>
      <c r="AO8" s="24"/>
      <c r="AP8" s="129"/>
      <c r="AQ8" s="95" t="s">
        <v>142</v>
      </c>
      <c r="AR8" s="19"/>
      <c r="AS8" s="7"/>
      <c r="AT8" s="7"/>
      <c r="AU8" s="7"/>
      <c r="AV8" s="7"/>
      <c r="AW8" s="26"/>
      <c r="AX8" s="24"/>
      <c r="AY8" s="24"/>
      <c r="AZ8" s="186"/>
      <c r="BA8" s="95" t="s">
        <v>142</v>
      </c>
      <c r="BB8" s="19"/>
      <c r="BC8" s="7"/>
      <c r="BD8" s="7"/>
      <c r="BE8" s="7"/>
      <c r="BF8" s="7"/>
      <c r="BG8" s="26"/>
      <c r="BH8" s="24"/>
      <c r="BI8" s="24"/>
      <c r="BJ8" s="186"/>
      <c r="BK8" s="95" t="s">
        <v>142</v>
      </c>
      <c r="BL8" s="19"/>
      <c r="BM8" s="7"/>
      <c r="BN8" s="7"/>
      <c r="BO8" s="7"/>
      <c r="BP8" s="7"/>
      <c r="BQ8" s="26"/>
      <c r="BR8" s="24"/>
      <c r="BS8" s="24"/>
      <c r="BT8" s="186"/>
      <c r="BU8" s="95" t="s">
        <v>142</v>
      </c>
      <c r="BV8" s="19"/>
      <c r="BW8" s="7"/>
      <c r="BX8" s="7"/>
      <c r="BY8" s="7"/>
      <c r="BZ8" s="7"/>
      <c r="CA8" s="26"/>
      <c r="CB8" s="24"/>
      <c r="CC8" s="24"/>
      <c r="CD8" s="186"/>
      <c r="CE8" s="95" t="s">
        <v>142</v>
      </c>
      <c r="CF8" s="19"/>
      <c r="CG8" s="7"/>
      <c r="CH8" s="7"/>
      <c r="CI8" s="7"/>
      <c r="CJ8" s="7"/>
      <c r="CK8" s="26"/>
      <c r="CL8" s="24"/>
      <c r="CM8" s="24"/>
      <c r="CN8" s="186"/>
      <c r="CO8" s="95" t="s">
        <v>142</v>
      </c>
      <c r="CP8" s="19"/>
      <c r="CQ8" s="7"/>
      <c r="CR8" s="7"/>
      <c r="CS8" s="7"/>
      <c r="CT8" s="7"/>
      <c r="CU8" s="26"/>
      <c r="CV8" s="24"/>
      <c r="CW8" s="24"/>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81" t="str">
        <f ca="true">IF(ISBLANK('Data Summary'!A11),"",'Data Summary'!A11)</f>
        <v>MEX_2016_UIS</v>
      </c>
      <c r="B9" s="117" t="s">
        <v>269</v>
      </c>
      <c r="C9" s="95" t="s">
        <v>194</v>
      </c>
      <c r="D9" s="19">
        <v>42.23</v>
      </c>
      <c r="E9" s="7"/>
      <c r="F9" s="7"/>
      <c r="G9" s="7"/>
      <c r="H9" s="7">
        <v>43.7</v>
      </c>
      <c r="I9" s="26">
        <v>44.09</v>
      </c>
      <c r="J9" s="24"/>
      <c r="K9" s="24"/>
      <c r="L9" s="129"/>
      <c r="M9" s="95" t="s">
        <v>194</v>
      </c>
      <c r="N9" s="19"/>
      <c r="O9" s="7"/>
      <c r="P9" s="7"/>
      <c r="Q9" s="7"/>
      <c r="R9" s="7"/>
      <c r="S9" s="26"/>
      <c r="T9" s="24"/>
      <c r="U9" s="24"/>
      <c r="V9" s="129"/>
      <c r="W9" s="95" t="s">
        <v>194</v>
      </c>
      <c r="X9" s="19"/>
      <c r="Y9" s="7"/>
      <c r="Z9" s="7"/>
      <c r="AA9" s="7"/>
      <c r="AB9" s="7"/>
      <c r="AC9" s="26"/>
      <c r="AD9" s="24"/>
      <c r="AE9" s="24"/>
      <c r="AF9" s="129"/>
      <c r="AG9" s="95" t="s">
        <v>194</v>
      </c>
      <c r="AH9" s="19"/>
      <c r="AI9" s="7"/>
      <c r="AJ9" s="7"/>
      <c r="AK9" s="7"/>
      <c r="AL9" s="7"/>
      <c r="AM9" s="26"/>
      <c r="AN9" s="24"/>
      <c r="AO9" s="24"/>
      <c r="AP9" s="129"/>
      <c r="AQ9" s="95" t="s">
        <v>194</v>
      </c>
      <c r="AR9" s="19"/>
      <c r="AS9" s="7"/>
      <c r="AT9" s="7"/>
      <c r="AU9" s="7"/>
      <c r="AV9" s="7"/>
      <c r="AW9" s="26"/>
      <c r="AX9" s="24"/>
      <c r="AY9" s="24"/>
      <c r="AZ9" s="117" t="s">
        <v>256</v>
      </c>
      <c r="BA9" s="95" t="s">
        <v>194</v>
      </c>
      <c r="BB9" s="19"/>
      <c r="BC9" s="7"/>
      <c r="BD9" s="7"/>
      <c r="BE9" s="7"/>
      <c r="BF9" s="7"/>
      <c r="BG9" s="26">
        <v>76.88</v>
      </c>
      <c r="BH9" s="24"/>
      <c r="BI9" s="24"/>
      <c r="BJ9" s="117"/>
      <c r="BK9" s="95" t="s">
        <v>194</v>
      </c>
      <c r="BL9" s="19"/>
      <c r="BM9" s="7"/>
      <c r="BN9" s="7"/>
      <c r="BO9" s="7"/>
      <c r="BP9" s="7"/>
      <c r="BQ9" s="26"/>
      <c r="BR9" s="24"/>
      <c r="BS9" s="24"/>
      <c r="BT9" s="117"/>
      <c r="BU9" s="95" t="s">
        <v>194</v>
      </c>
      <c r="BV9" s="19"/>
      <c r="BW9" s="7"/>
      <c r="BX9" s="7"/>
      <c r="BY9" s="7"/>
      <c r="BZ9" s="7"/>
      <c r="CA9" s="26"/>
      <c r="CB9" s="24"/>
      <c r="CC9" s="24"/>
      <c r="CD9" s="117"/>
      <c r="CE9" s="95" t="s">
        <v>194</v>
      </c>
      <c r="CF9" s="19"/>
      <c r="CG9" s="7"/>
      <c r="CH9" s="7"/>
      <c r="CI9" s="7"/>
      <c r="CJ9" s="7"/>
      <c r="CK9" s="26"/>
      <c r="CL9" s="24"/>
      <c r="CM9" s="24"/>
      <c r="CN9" s="117" t="s">
        <v>256</v>
      </c>
      <c r="CO9" s="95" t="s">
        <v>194</v>
      </c>
      <c r="CP9" s="19">
        <f>(96920*CT9+39689*CU9)/(96920+39689)</f>
        <v>75.273452261564017</v>
      </c>
      <c r="CQ9" s="7"/>
      <c r="CR9" s="7"/>
      <c r="CS9" s="7"/>
      <c r="CT9" s="7">
        <v>73.599999999999994</v>
      </c>
      <c r="CU9" s="26">
        <v>79.36</v>
      </c>
      <c r="CV9" s="24"/>
      <c r="CW9" s="24"/>
      <c r="CX9" s="125"/>
      <c r="DH9" s="125"/>
      <c r="DR9" s="125"/>
      <c r="EB9" s="125"/>
      <c r="EL9" s="125"/>
      <c r="EV9" s="125"/>
      <c r="FF9" s="125"/>
      <c r="FP9" s="125"/>
      <c r="FZ9" s="125"/>
      <c r="GJ9" s="125"/>
      <c r="GT9" s="125"/>
      <c r="HD9" s="125"/>
      <c r="HN9" s="125"/>
      <c r="HX9" s="125"/>
    </row>
    <row xmlns:x14ac="http://schemas.microsoft.com/office/spreadsheetml/2009/9/ac" r="10" s="2" customFormat="true" ht="48" customHeight="true" x14ac:dyDescent="0.25">
      <c r="A10" s="381" t="str">
        <f ca="true">IF(ISBLANK('Data Summary'!A12),"",'Data Summary'!A12)</f>
        <v>MEX_2017_INEE</v>
      </c>
      <c r="B10" s="120" t="s">
        <v>12</v>
      </c>
      <c r="C10" s="570" t="s">
        <v>236</v>
      </c>
      <c r="D10" s="566"/>
      <c r="E10" s="566"/>
      <c r="F10" s="566"/>
      <c r="G10" s="566"/>
      <c r="H10" s="566"/>
      <c r="I10" s="567"/>
      <c r="J10" s="11"/>
      <c r="K10" s="11"/>
      <c r="L10" s="120" t="s">
        <v>12</v>
      </c>
      <c r="M10" s="570" t="s">
        <v>176</v>
      </c>
      <c r="N10" s="566"/>
      <c r="O10" s="566"/>
      <c r="P10" s="566"/>
      <c r="Q10" s="566"/>
      <c r="R10" s="566"/>
      <c r="S10" s="567"/>
      <c r="T10" s="11"/>
      <c r="U10" s="11"/>
      <c r="V10" s="120" t="s">
        <v>12</v>
      </c>
      <c r="W10" s="562" t="s">
        <v>176</v>
      </c>
      <c r="X10" s="563"/>
      <c r="Y10" s="563"/>
      <c r="Z10" s="563"/>
      <c r="AA10" s="563"/>
      <c r="AB10" s="563"/>
      <c r="AC10" s="564"/>
      <c r="AD10" s="11"/>
      <c r="AE10" s="11"/>
      <c r="AF10" s="120" t="s">
        <v>12</v>
      </c>
      <c r="AG10" s="562" t="s">
        <v>202</v>
      </c>
      <c r="AH10" s="563"/>
      <c r="AI10" s="563"/>
      <c r="AJ10" s="563"/>
      <c r="AK10" s="563"/>
      <c r="AL10" s="563"/>
      <c r="AM10" s="564"/>
      <c r="AN10" s="11"/>
      <c r="AO10" s="11"/>
      <c r="AP10" s="120" t="s">
        <v>12</v>
      </c>
      <c r="AQ10" s="562" t="s">
        <v>250</v>
      </c>
      <c r="AR10" s="563"/>
      <c r="AS10" s="563"/>
      <c r="AT10" s="563"/>
      <c r="AU10" s="563"/>
      <c r="AV10" s="563"/>
      <c r="AW10" s="564"/>
      <c r="AX10" s="11"/>
      <c r="AY10" s="11"/>
      <c r="AZ10" s="120" t="s">
        <v>12</v>
      </c>
      <c r="BA10" s="562" t="s">
        <v>257</v>
      </c>
      <c r="BB10" s="563"/>
      <c r="BC10" s="563"/>
      <c r="BD10" s="563"/>
      <c r="BE10" s="563"/>
      <c r="BF10" s="563"/>
      <c r="BG10" s="564"/>
      <c r="BH10" s="11"/>
      <c r="BI10" s="11"/>
      <c r="BJ10" s="120" t="s">
        <v>12</v>
      </c>
      <c r="BK10" s="562" t="s">
        <v>277</v>
      </c>
      <c r="BL10" s="563"/>
      <c r="BM10" s="563"/>
      <c r="BN10" s="563"/>
      <c r="BO10" s="563"/>
      <c r="BP10" s="563"/>
      <c r="BQ10" s="564"/>
      <c r="BR10" s="11"/>
      <c r="BS10" s="11"/>
      <c r="BT10" s="120" t="s">
        <v>12</v>
      </c>
      <c r="BU10" s="562" t="s">
        <v>277</v>
      </c>
      <c r="BV10" s="563"/>
      <c r="BW10" s="563"/>
      <c r="BX10" s="563"/>
      <c r="BY10" s="563"/>
      <c r="BZ10" s="563"/>
      <c r="CA10" s="564"/>
      <c r="CB10" s="11"/>
      <c r="CC10" s="11"/>
      <c r="CD10" s="120" t="s">
        <v>12</v>
      </c>
      <c r="CE10" s="562" t="s">
        <v>277</v>
      </c>
      <c r="CF10" s="563"/>
      <c r="CG10" s="563"/>
      <c r="CH10" s="563"/>
      <c r="CI10" s="563"/>
      <c r="CJ10" s="563"/>
      <c r="CK10" s="564"/>
      <c r="CL10" s="11"/>
      <c r="CM10" s="11"/>
      <c r="CN10" s="120" t="s">
        <v>12</v>
      </c>
      <c r="CO10" s="562" t="s">
        <v>328</v>
      </c>
      <c r="CP10" s="563"/>
      <c r="CQ10" s="563"/>
      <c r="CR10" s="563"/>
      <c r="CS10" s="563"/>
      <c r="CT10" s="563"/>
      <c r="CU10" s="564"/>
      <c r="CV10" s="11"/>
      <c r="CW10" s="11"/>
      <c r="CX10" s="128"/>
      <c r="DH10" s="128"/>
      <c r="DR10" s="128"/>
      <c r="EB10" s="128"/>
      <c r="EL10" s="128"/>
      <c r="EV10" s="128"/>
      <c r="FF10" s="128"/>
      <c r="FP10" s="128"/>
      <c r="FZ10" s="128"/>
      <c r="GJ10" s="128"/>
      <c r="GT10" s="128"/>
      <c r="HD10" s="128"/>
      <c r="HN10" s="128"/>
      <c r="HX10" s="128"/>
    </row>
    <row xmlns:x14ac="http://schemas.microsoft.com/office/spreadsheetml/2009/9/ac" r="11" s="2" customFormat="true" ht="15" customHeight="true" x14ac:dyDescent="0.25">
      <c r="A11" s="381" t="str">
        <f ca="true">IF(ISBLANK('Data Summary'!A13),"",'Data Summary'!A13)</f>
        <v>MEX_2018_INEE</v>
      </c>
      <c r="B11" s="120"/>
      <c r="C11" s="104" t="s">
        <v>120</v>
      </c>
      <c r="D11" s="55" t="s">
        <v>169</v>
      </c>
      <c r="E11" s="55"/>
      <c r="F11" s="55"/>
      <c r="G11" s="55"/>
      <c r="H11" s="55" t="s">
        <v>169</v>
      </c>
      <c r="I11" s="103" t="s">
        <v>169</v>
      </c>
      <c r="J11" s="11"/>
      <c r="K11" s="11"/>
      <c r="L11" s="120"/>
      <c r="M11" s="185" t="s">
        <v>120</v>
      </c>
      <c r="N11" s="55"/>
      <c r="O11" s="55"/>
      <c r="P11" s="55"/>
      <c r="Q11" s="55"/>
      <c r="R11" s="55"/>
      <c r="S11" s="103"/>
      <c r="T11" s="11"/>
      <c r="U11" s="11"/>
      <c r="V11" s="120"/>
      <c r="W11" s="185" t="s">
        <v>120</v>
      </c>
      <c r="X11" s="55"/>
      <c r="Y11" s="55"/>
      <c r="Z11" s="55"/>
      <c r="AA11" s="55"/>
      <c r="AB11" s="55"/>
      <c r="AC11" s="103"/>
      <c r="AD11" s="11"/>
      <c r="AE11" s="11"/>
      <c r="AF11" s="120"/>
      <c r="AG11" s="185" t="s">
        <v>120</v>
      </c>
      <c r="AH11" s="55" t="s">
        <v>169</v>
      </c>
      <c r="AI11" s="55" t="s">
        <v>169</v>
      </c>
      <c r="AJ11" s="55" t="s">
        <v>169</v>
      </c>
      <c r="AK11" s="55" t="s">
        <v>169</v>
      </c>
      <c r="AL11" s="55" t="s">
        <v>169</v>
      </c>
      <c r="AM11" s="103" t="s">
        <v>169</v>
      </c>
      <c r="AN11" s="11"/>
      <c r="AO11" s="11"/>
      <c r="AP11" s="120"/>
      <c r="AQ11" s="185" t="s">
        <v>120</v>
      </c>
      <c r="AR11" s="55"/>
      <c r="AS11" s="55"/>
      <c r="AT11" s="55"/>
      <c r="AU11" s="55"/>
      <c r="AV11" s="55"/>
      <c r="AW11" s="103"/>
      <c r="AX11" s="11"/>
      <c r="AY11" s="11"/>
      <c r="AZ11" s="120"/>
      <c r="BA11" s="185" t="s">
        <v>120</v>
      </c>
      <c r="BB11" s="55"/>
      <c r="BC11" s="55"/>
      <c r="BD11" s="55"/>
      <c r="BE11" s="55"/>
      <c r="BF11" s="55"/>
      <c r="BG11" s="103"/>
      <c r="BH11" s="11"/>
      <c r="BI11" s="11"/>
      <c r="BJ11" s="120"/>
      <c r="BK11" s="187" t="s">
        <v>120</v>
      </c>
      <c r="BL11" s="55"/>
      <c r="BM11" s="55"/>
      <c r="BN11" s="55"/>
      <c r="BO11" s="55"/>
      <c r="BP11" s="55"/>
      <c r="BQ11" s="103"/>
      <c r="BR11" s="11"/>
      <c r="BS11" s="11"/>
      <c r="BT11" s="120"/>
      <c r="BU11" s="375" t="s">
        <v>120</v>
      </c>
      <c r="BV11" s="55"/>
      <c r="BW11" s="55"/>
      <c r="BX11" s="55"/>
      <c r="BY11" s="55"/>
      <c r="BZ11" s="55"/>
      <c r="CA11" s="103"/>
      <c r="CB11" s="11"/>
      <c r="CC11" s="11"/>
      <c r="CD11" s="120"/>
      <c r="CE11" s="375" t="s">
        <v>120</v>
      </c>
      <c r="CF11" s="55"/>
      <c r="CG11" s="55"/>
      <c r="CH11" s="55"/>
      <c r="CI11" s="55"/>
      <c r="CJ11" s="55"/>
      <c r="CK11" s="103"/>
      <c r="CL11" s="11"/>
      <c r="CM11" s="11"/>
      <c r="CN11" s="120"/>
      <c r="CO11" s="407" t="s">
        <v>120</v>
      </c>
      <c r="CP11" s="55"/>
      <c r="CQ11" s="55"/>
      <c r="CR11" s="55"/>
      <c r="CS11" s="55"/>
      <c r="CT11" s="55"/>
      <c r="CU11" s="103"/>
      <c r="CV11" s="11"/>
      <c r="CW11" s="11"/>
      <c r="CX11" s="128"/>
      <c r="DH11" s="128"/>
      <c r="DR11" s="128"/>
      <c r="EB11" s="128"/>
      <c r="EL11" s="128"/>
      <c r="EV11" s="128"/>
      <c r="FF11" s="128"/>
      <c r="FP11" s="128"/>
      <c r="FZ11" s="128"/>
      <c r="GJ11" s="128"/>
      <c r="GT11" s="128"/>
      <c r="HD11" s="128"/>
      <c r="HN11" s="128"/>
      <c r="HX11" s="128"/>
    </row>
    <row xmlns:x14ac="http://schemas.microsoft.com/office/spreadsheetml/2009/9/ac" r="12" s="2" customFormat="true" ht="15" customHeight="true" x14ac:dyDescent="0.25">
      <c r="A12" s="381" t="str">
        <f ca="true">IF(ISBLANK('Data Summary'!A14),"",'Data Summary'!A14)</f>
        <v>MEX_2019_LLECE</v>
      </c>
      <c r="B12" s="120"/>
      <c r="C12" s="104" t="s">
        <v>126</v>
      </c>
      <c r="D12" s="55"/>
      <c r="E12" s="55"/>
      <c r="F12" s="55"/>
      <c r="G12" s="55"/>
      <c r="H12" s="55"/>
      <c r="I12" s="103"/>
      <c r="J12" s="11"/>
      <c r="K12" s="11"/>
      <c r="L12" s="120"/>
      <c r="M12" s="185" t="s">
        <v>126</v>
      </c>
      <c r="N12" s="55"/>
      <c r="O12" s="55"/>
      <c r="P12" s="55"/>
      <c r="Q12" s="55"/>
      <c r="R12" s="55"/>
      <c r="S12" s="103"/>
      <c r="T12" s="11"/>
      <c r="U12" s="11"/>
      <c r="V12" s="120"/>
      <c r="W12" s="185" t="s">
        <v>126</v>
      </c>
      <c r="X12" s="55"/>
      <c r="Y12" s="55"/>
      <c r="Z12" s="55"/>
      <c r="AA12" s="55"/>
      <c r="AB12" s="55"/>
      <c r="AC12" s="103"/>
      <c r="AD12" s="11"/>
      <c r="AE12" s="11"/>
      <c r="AF12" s="120"/>
      <c r="AG12" s="185" t="s">
        <v>126</v>
      </c>
      <c r="AH12" s="55" t="s">
        <v>169</v>
      </c>
      <c r="AI12" s="55" t="s">
        <v>169</v>
      </c>
      <c r="AJ12" s="55" t="s">
        <v>169</v>
      </c>
      <c r="AK12" s="55" t="s">
        <v>169</v>
      </c>
      <c r="AL12" s="55" t="s">
        <v>169</v>
      </c>
      <c r="AM12" s="103" t="s">
        <v>169</v>
      </c>
      <c r="AN12" s="11"/>
      <c r="AO12" s="11"/>
      <c r="AP12" s="120"/>
      <c r="AQ12" s="185" t="s">
        <v>126</v>
      </c>
      <c r="AR12" s="55" t="s">
        <v>169</v>
      </c>
      <c r="AS12" s="55"/>
      <c r="AT12" s="55"/>
      <c r="AU12" s="55"/>
      <c r="AV12" s="55" t="s">
        <v>169</v>
      </c>
      <c r="AW12" s="103"/>
      <c r="AX12" s="11"/>
      <c r="AY12" s="11"/>
      <c r="AZ12" s="120"/>
      <c r="BA12" s="185" t="s">
        <v>126</v>
      </c>
      <c r="BB12" s="55"/>
      <c r="BC12" s="55"/>
      <c r="BD12" s="55"/>
      <c r="BE12" s="55"/>
      <c r="BF12" s="55"/>
      <c r="BG12" s="103"/>
      <c r="BH12" s="11"/>
      <c r="BI12" s="11"/>
      <c r="BJ12" s="120"/>
      <c r="BK12" s="187" t="s">
        <v>126</v>
      </c>
      <c r="BL12" s="55"/>
      <c r="BM12" s="55"/>
      <c r="BN12" s="55"/>
      <c r="BO12" s="55"/>
      <c r="BP12" s="55"/>
      <c r="BQ12" s="103"/>
      <c r="BR12" s="11"/>
      <c r="BS12" s="11"/>
      <c r="BT12" s="120"/>
      <c r="BU12" s="375" t="s">
        <v>126</v>
      </c>
      <c r="BV12" s="55"/>
      <c r="BW12" s="55"/>
      <c r="BX12" s="55"/>
      <c r="BY12" s="55"/>
      <c r="BZ12" s="55"/>
      <c r="CA12" s="103"/>
      <c r="CB12" s="11"/>
      <c r="CC12" s="11"/>
      <c r="CD12" s="120"/>
      <c r="CE12" s="375" t="s">
        <v>126</v>
      </c>
      <c r="CF12" s="55"/>
      <c r="CG12" s="55"/>
      <c r="CH12" s="55"/>
      <c r="CI12" s="55"/>
      <c r="CJ12" s="55"/>
      <c r="CK12" s="103"/>
      <c r="CL12" s="11"/>
      <c r="CM12" s="11"/>
      <c r="CN12" s="120"/>
      <c r="CO12" s="407" t="s">
        <v>126</v>
      </c>
      <c r="CP12" s="55"/>
      <c r="CQ12" s="55"/>
      <c r="CR12" s="55"/>
      <c r="CS12" s="55"/>
      <c r="CT12" s="55"/>
      <c r="CU12" s="103"/>
      <c r="CV12" s="11"/>
      <c r="CW12" s="11"/>
      <c r="CX12" s="128"/>
      <c r="DH12" s="128"/>
      <c r="DR12" s="128"/>
      <c r="EB12" s="128"/>
      <c r="EL12" s="128"/>
      <c r="EV12" s="128"/>
      <c r="FF12" s="128"/>
      <c r="FP12" s="128"/>
      <c r="FZ12" s="128"/>
      <c r="GJ12" s="128"/>
      <c r="GT12" s="128"/>
      <c r="HD12" s="128"/>
      <c r="HN12" s="128"/>
      <c r="HX12" s="128"/>
    </row>
    <row xmlns:x14ac="http://schemas.microsoft.com/office/spreadsheetml/2009/9/ac" r="13" s="2" customFormat="true" ht="15" customHeight="true" x14ac:dyDescent="0.25">
      <c r="A13" s="381" t="str">
        <f ca="true">IF(ISBLANK('Data Summary'!A15),"",'Data Summary'!A15)</f>
        <v>MEX_2021_UIS</v>
      </c>
      <c r="B13" s="120"/>
      <c r="C13" s="104" t="s">
        <v>103</v>
      </c>
      <c r="D13" s="55" t="s">
        <v>169</v>
      </c>
      <c r="E13" s="55"/>
      <c r="F13" s="55"/>
      <c r="G13" s="55"/>
      <c r="H13" s="55" t="s">
        <v>169</v>
      </c>
      <c r="I13" s="103" t="s">
        <v>169</v>
      </c>
      <c r="J13" s="11"/>
      <c r="K13" s="11"/>
      <c r="L13" s="120"/>
      <c r="M13" s="185" t="s">
        <v>103</v>
      </c>
      <c r="N13" s="55"/>
      <c r="O13" s="55"/>
      <c r="P13" s="55"/>
      <c r="Q13" s="55"/>
      <c r="R13" s="55"/>
      <c r="S13" s="103"/>
      <c r="T13" s="11"/>
      <c r="U13" s="11"/>
      <c r="V13" s="120"/>
      <c r="W13" s="185" t="s">
        <v>103</v>
      </c>
      <c r="X13" s="55"/>
      <c r="Y13" s="55"/>
      <c r="Z13" s="55"/>
      <c r="AA13" s="55"/>
      <c r="AB13" s="55"/>
      <c r="AC13" s="103"/>
      <c r="AD13" s="11"/>
      <c r="AE13" s="11"/>
      <c r="AF13" s="120"/>
      <c r="AG13" s="185" t="s">
        <v>103</v>
      </c>
      <c r="AH13" s="55"/>
      <c r="AI13" s="55"/>
      <c r="AJ13" s="55"/>
      <c r="AK13" s="55"/>
      <c r="AL13" s="55"/>
      <c r="AM13" s="103"/>
      <c r="AN13" s="11"/>
      <c r="AO13" s="11"/>
      <c r="AP13" s="120"/>
      <c r="AQ13" s="185" t="s">
        <v>103</v>
      </c>
      <c r="AR13" s="55"/>
      <c r="AS13" s="55"/>
      <c r="AT13" s="55"/>
      <c r="AU13" s="55"/>
      <c r="AV13" s="55"/>
      <c r="AW13" s="103"/>
      <c r="AX13" s="11"/>
      <c r="AY13" s="11"/>
      <c r="AZ13" s="120"/>
      <c r="BA13" s="185" t="s">
        <v>103</v>
      </c>
      <c r="BB13" s="55"/>
      <c r="BC13" s="55"/>
      <c r="BD13" s="55"/>
      <c r="BE13" s="55"/>
      <c r="BF13" s="55"/>
      <c r="BG13" s="103" t="s">
        <v>169</v>
      </c>
      <c r="BH13" s="11"/>
      <c r="BI13" s="11"/>
      <c r="BJ13" s="120"/>
      <c r="BK13" s="187" t="s">
        <v>103</v>
      </c>
      <c r="BL13" s="55"/>
      <c r="BM13" s="55"/>
      <c r="BN13" s="55"/>
      <c r="BO13" s="55"/>
      <c r="BP13" s="55"/>
      <c r="BQ13" s="103"/>
      <c r="BR13" s="11"/>
      <c r="BS13" s="11"/>
      <c r="BT13" s="120"/>
      <c r="BU13" s="375" t="s">
        <v>103</v>
      </c>
      <c r="BV13" s="55"/>
      <c r="BW13" s="55"/>
      <c r="BX13" s="55"/>
      <c r="BY13" s="55"/>
      <c r="BZ13" s="55"/>
      <c r="CA13" s="103"/>
      <c r="CB13" s="11"/>
      <c r="CC13" s="11"/>
      <c r="CD13" s="120"/>
      <c r="CE13" s="375" t="s">
        <v>103</v>
      </c>
      <c r="CF13" s="55"/>
      <c r="CG13" s="55"/>
      <c r="CH13" s="55"/>
      <c r="CI13" s="55"/>
      <c r="CJ13" s="55"/>
      <c r="CK13" s="103"/>
      <c r="CL13" s="11"/>
      <c r="CM13" s="11"/>
      <c r="CN13" s="120"/>
      <c r="CO13" s="407" t="s">
        <v>103</v>
      </c>
      <c r="CP13" s="55" t="s">
        <v>169</v>
      </c>
      <c r="CQ13" s="55"/>
      <c r="CR13" s="55"/>
      <c r="CS13" s="55"/>
      <c r="CT13" s="55" t="s">
        <v>169</v>
      </c>
      <c r="CU13" s="103" t="s">
        <v>169</v>
      </c>
      <c r="CV13" s="11"/>
      <c r="CW13" s="11"/>
      <c r="CX13" s="128"/>
      <c r="DH13" s="128"/>
      <c r="DR13" s="128"/>
      <c r="EB13" s="128"/>
      <c r="EL13" s="128"/>
      <c r="EV13" s="128"/>
      <c r="FF13" s="128"/>
      <c r="FP13" s="128"/>
      <c r="FZ13" s="128"/>
      <c r="GJ13" s="128"/>
      <c r="GT13" s="128"/>
      <c r="HD13" s="128"/>
      <c r="HN13" s="128"/>
      <c r="HX13" s="128"/>
    </row>
    <row xmlns:x14ac="http://schemas.microsoft.com/office/spreadsheetml/2009/9/ac" r="14" ht="15.75" customHeight="true" x14ac:dyDescent="0.25">
      <c r="A14" s="382" t="str">
        <f ca="true">IF(ISBLANK('Data Summary'!A16),"",'Data Summary'!A16)</f>
        <v/>
      </c>
      <c r="B14" s="121"/>
      <c r="C14" s="96" t="s">
        <v>23</v>
      </c>
      <c r="D14" s="10"/>
      <c r="E14" s="10"/>
      <c r="F14" s="10"/>
      <c r="G14" s="74"/>
      <c r="H14" s="75"/>
      <c r="I14" s="76"/>
      <c r="J14" s="11"/>
      <c r="K14" s="11"/>
      <c r="L14" s="121"/>
      <c r="M14" s="96" t="s">
        <v>23</v>
      </c>
      <c r="N14" s="10"/>
      <c r="O14" s="10"/>
      <c r="P14" s="10"/>
      <c r="Q14" s="74"/>
      <c r="R14" s="75"/>
      <c r="S14" s="76"/>
      <c r="T14" s="11"/>
      <c r="U14" s="11"/>
      <c r="V14" s="121"/>
      <c r="W14" s="96" t="s">
        <v>23</v>
      </c>
      <c r="X14" s="10"/>
      <c r="Y14" s="10"/>
      <c r="Z14" s="10"/>
      <c r="AA14" s="74"/>
      <c r="AB14" s="75"/>
      <c r="AC14" s="76"/>
      <c r="AD14" s="11"/>
      <c r="AE14" s="11"/>
      <c r="AF14" s="121"/>
      <c r="AG14" s="96" t="s">
        <v>23</v>
      </c>
      <c r="AH14" s="10"/>
      <c r="AI14" s="10"/>
      <c r="AJ14" s="10"/>
      <c r="AK14" s="74"/>
      <c r="AL14" s="75"/>
      <c r="AM14" s="76"/>
      <c r="AN14" s="11"/>
      <c r="AO14" s="11"/>
      <c r="AP14" s="121"/>
      <c r="AQ14" s="96" t="s">
        <v>23</v>
      </c>
      <c r="AR14" s="10"/>
      <c r="AS14" s="10"/>
      <c r="AT14" s="10"/>
      <c r="AU14" s="74"/>
      <c r="AV14" s="75"/>
      <c r="AW14" s="76"/>
      <c r="AX14" s="11"/>
      <c r="AY14" s="11"/>
      <c r="AZ14" s="121"/>
      <c r="BA14" s="96" t="s">
        <v>23</v>
      </c>
      <c r="BB14" s="10"/>
      <c r="BC14" s="10"/>
      <c r="BD14" s="10"/>
      <c r="BE14" s="74"/>
      <c r="BF14" s="75"/>
      <c r="BG14" s="76"/>
      <c r="BH14" s="11"/>
      <c r="BI14" s="11"/>
      <c r="BJ14" s="121"/>
      <c r="BK14" s="96" t="s">
        <v>23</v>
      </c>
      <c r="BL14" s="10"/>
      <c r="BM14" s="10"/>
      <c r="BN14" s="10"/>
      <c r="BO14" s="74"/>
      <c r="BP14" s="75"/>
      <c r="BQ14" s="76"/>
      <c r="BR14" s="11"/>
      <c r="BS14" s="11"/>
      <c r="BT14" s="121"/>
      <c r="BU14" s="96" t="s">
        <v>23</v>
      </c>
      <c r="BV14" s="10" t="s">
        <v>318</v>
      </c>
      <c r="BW14" s="10" t="s">
        <v>318</v>
      </c>
      <c r="BX14" s="10" t="s">
        <v>318</v>
      </c>
      <c r="BY14" s="74">
        <v>89579</v>
      </c>
      <c r="BZ14" s="75">
        <v>96920</v>
      </c>
      <c r="CA14" s="76">
        <v>39689</v>
      </c>
      <c r="CB14" s="11"/>
      <c r="CC14" s="11"/>
      <c r="CD14" s="121"/>
      <c r="CE14" s="96" t="s">
        <v>23</v>
      </c>
      <c r="CF14" s="10" t="s">
        <v>318</v>
      </c>
      <c r="CG14" s="10" t="s">
        <v>318</v>
      </c>
      <c r="CH14" s="10" t="s">
        <v>318</v>
      </c>
      <c r="CI14" s="74" t="s">
        <v>318</v>
      </c>
      <c r="CJ14" s="75" t="s">
        <v>318</v>
      </c>
      <c r="CK14" s="76" t="s">
        <v>318</v>
      </c>
      <c r="CL14" s="11"/>
      <c r="CM14" s="11"/>
      <c r="CN14" s="121"/>
      <c r="CO14" s="96" t="s">
        <v>23</v>
      </c>
      <c r="CP14" s="10"/>
      <c r="CQ14" s="10"/>
      <c r="CR14" s="10"/>
      <c r="CS14" s="74"/>
      <c r="CT14" s="75"/>
      <c r="CU14" s="76"/>
      <c r="CV14" s="11"/>
      <c r="CW14" s="11"/>
    </row>
    <row xmlns:x14ac="http://schemas.microsoft.com/office/spreadsheetml/2009/9/ac" r="15" ht="15.75" customHeight="true" thickBot="true" x14ac:dyDescent="0.3">
      <c r="A15" s="382" t="str">
        <f ca="true">IF(ISBLANK('Data Summary'!A17),"",'Data Summary'!A17)</f>
        <v/>
      </c>
      <c r="B15" s="122"/>
      <c r="C15" s="97" t="s">
        <v>20</v>
      </c>
      <c r="D15" s="78">
        <v>1087</v>
      </c>
      <c r="E15" s="78"/>
      <c r="F15" s="78"/>
      <c r="G15" s="78"/>
      <c r="H15" s="78">
        <v>643</v>
      </c>
      <c r="I15" s="79">
        <v>508</v>
      </c>
      <c r="J15" s="25"/>
      <c r="K15" s="25"/>
      <c r="L15" s="122"/>
      <c r="M15" s="97" t="s">
        <v>20</v>
      </c>
      <c r="N15" s="29"/>
      <c r="O15" s="29"/>
      <c r="P15" s="29"/>
      <c r="Q15" s="29"/>
      <c r="R15" s="29"/>
      <c r="S15" s="30"/>
      <c r="T15" s="25"/>
      <c r="U15" s="25"/>
      <c r="V15" s="122"/>
      <c r="W15" s="97" t="s">
        <v>20</v>
      </c>
      <c r="X15" s="78"/>
      <c r="Y15" s="78"/>
      <c r="Z15" s="78"/>
      <c r="AA15" s="78"/>
      <c r="AB15" s="78"/>
      <c r="AC15" s="30"/>
      <c r="AD15" s="25"/>
      <c r="AE15" s="25"/>
      <c r="AF15" s="122"/>
      <c r="AG15" s="97" t="s">
        <v>20</v>
      </c>
      <c r="AH15" s="78">
        <v>177591</v>
      </c>
      <c r="AI15" s="78">
        <v>92451</v>
      </c>
      <c r="AJ15" s="78">
        <v>68131</v>
      </c>
      <c r="AK15" s="78">
        <v>63282</v>
      </c>
      <c r="AL15" s="78">
        <v>77123</v>
      </c>
      <c r="AM15" s="79">
        <v>31672</v>
      </c>
      <c r="AN15" s="25"/>
      <c r="AO15" s="25"/>
      <c r="AP15" s="122"/>
      <c r="AQ15" s="97" t="s">
        <v>20</v>
      </c>
      <c r="AR15" s="78">
        <v>872</v>
      </c>
      <c r="AS15" s="78"/>
      <c r="AT15" s="78"/>
      <c r="AU15" s="78"/>
      <c r="AV15" s="78">
        <v>872</v>
      </c>
      <c r="AW15" s="79"/>
      <c r="AX15" s="25"/>
      <c r="AY15" s="25"/>
      <c r="AZ15" s="122"/>
      <c r="BA15" s="97" t="s">
        <v>20</v>
      </c>
      <c r="BB15" s="78"/>
      <c r="BC15" s="78"/>
      <c r="BD15" s="78"/>
      <c r="BE15" s="78"/>
      <c r="BF15" s="78"/>
      <c r="BG15" s="79"/>
      <c r="BH15" s="25"/>
      <c r="BI15" s="25"/>
      <c r="BJ15" s="122"/>
      <c r="BK15" s="97" t="s">
        <v>20</v>
      </c>
      <c r="BL15" s="78"/>
      <c r="BM15" s="78"/>
      <c r="BN15" s="78"/>
      <c r="BO15" s="78"/>
      <c r="BP15" s="78"/>
      <c r="BQ15" s="79"/>
      <c r="BR15" s="25"/>
      <c r="BS15" s="25"/>
      <c r="BT15" s="122"/>
      <c r="BU15" s="97" t="s">
        <v>20</v>
      </c>
      <c r="BV15" s="78">
        <v>96920</v>
      </c>
      <c r="BW15" s="78" t="s">
        <v>318</v>
      </c>
      <c r="BX15" s="78" t="s">
        <v>318</v>
      </c>
      <c r="BY15" s="78">
        <v>89579</v>
      </c>
      <c r="BZ15" s="78">
        <v>96920</v>
      </c>
      <c r="CA15" s="79">
        <v>39689</v>
      </c>
      <c r="CB15" s="25"/>
      <c r="CC15" s="25"/>
      <c r="CD15" s="122"/>
      <c r="CE15" s="97" t="s">
        <v>20</v>
      </c>
      <c r="CF15" s="78">
        <v>196</v>
      </c>
      <c r="CG15" s="78">
        <v>155</v>
      </c>
      <c r="CH15" s="78">
        <v>41</v>
      </c>
      <c r="CI15" s="78" t="s">
        <v>318</v>
      </c>
      <c r="CJ15" s="78">
        <v>196</v>
      </c>
      <c r="CK15" s="79">
        <v>37</v>
      </c>
      <c r="CL15" s="25"/>
      <c r="CM15" s="25"/>
      <c r="CN15" s="122"/>
      <c r="CO15" s="97" t="s">
        <v>20</v>
      </c>
      <c r="CP15" s="78"/>
      <c r="CQ15" s="78"/>
      <c r="CR15" s="78"/>
      <c r="CS15" s="78"/>
      <c r="CT15" s="78"/>
      <c r="CU15" s="79"/>
      <c r="CV15" s="25"/>
      <c r="CW15" s="25"/>
    </row>
    <row xmlns:x14ac="http://schemas.microsoft.com/office/spreadsheetml/2009/9/ac" r="16" s="3" customFormat="true" x14ac:dyDescent="0.25">
      <c r="A16" s="382" t="str">
        <f ca="true">IF(ISBLANK('Data Summary'!A18),"",'Data Summary'!A18)</f>
        <v/>
      </c>
      <c r="B16" s="123"/>
      <c r="L16" s="123"/>
      <c r="V16" s="123"/>
      <c r="AF16" s="123"/>
      <c r="AP16" s="123"/>
      <c r="AZ16" s="123"/>
      <c r="BA16" s="123"/>
      <c r="BJ16" s="123"/>
      <c r="BT16" s="123"/>
      <c r="CD16" s="123"/>
      <c r="CN16" s="123"/>
      <c r="CO16" s="123"/>
      <c r="CX16" s="123"/>
      <c r="DH16" s="123"/>
      <c r="DR16" s="123"/>
      <c r="EB16" s="123"/>
      <c r="EL16" s="123"/>
      <c r="EV16" s="123"/>
      <c r="FF16" s="123"/>
      <c r="FP16" s="123"/>
      <c r="FZ16" s="123"/>
      <c r="GJ16" s="123"/>
      <c r="GT16" s="123"/>
      <c r="HD16" s="123"/>
      <c r="HN16" s="123"/>
      <c r="HX16" s="123"/>
    </row>
    <row xmlns:x14ac="http://schemas.microsoft.com/office/spreadsheetml/2009/9/ac" r="17" s="3" customFormat="true" x14ac:dyDescent="0.25">
      <c r="A17" s="382" t="str">
        <f ca="true">IF(ISBLANK('Data Summary'!A19),"",'Data Summary'!A19)</f>
        <v/>
      </c>
      <c r="B17" s="123"/>
      <c r="L17" s="123"/>
      <c r="V17" s="123"/>
      <c r="AF17" s="123"/>
      <c r="AP17" s="123"/>
      <c r="AZ17" s="123"/>
      <c r="BA17" s="123"/>
      <c r="BJ17" s="123"/>
      <c r="BT17" s="123"/>
      <c r="CD17" s="123"/>
      <c r="CN17" s="123"/>
      <c r="CO17" s="123"/>
      <c r="CX17" s="123"/>
      <c r="DH17" s="123"/>
      <c r="DR17" s="123"/>
      <c r="EB17" s="123"/>
      <c r="EL17" s="123"/>
      <c r="EV17" s="123"/>
      <c r="FF17" s="123"/>
      <c r="FP17" s="123"/>
      <c r="FZ17" s="123"/>
      <c r="GJ17" s="123"/>
      <c r="GT17" s="123"/>
      <c r="HD17" s="123"/>
      <c r="HN17" s="123"/>
      <c r="HX17" s="123"/>
    </row>
    <row xmlns:x14ac="http://schemas.microsoft.com/office/spreadsheetml/2009/9/ac" r="18" s="3" customFormat="true" x14ac:dyDescent="0.25">
      <c r="A18" s="382" t="str">
        <f ca="true">IF(ISBLANK('Data Summary'!A20),"",'Data Summary'!A20)</f>
        <v/>
      </c>
      <c r="B18" s="123"/>
      <c r="L18" s="123"/>
      <c r="V18" s="123"/>
      <c r="AF18" s="123"/>
      <c r="AP18" s="123"/>
      <c r="AZ18" s="123"/>
      <c r="BA18" s="123"/>
      <c r="BJ18" s="123"/>
      <c r="BT18" s="123"/>
      <c r="CD18" s="123"/>
      <c r="CN18" s="123"/>
      <c r="CO18" s="123"/>
      <c r="CX18" s="123"/>
      <c r="DH18" s="123"/>
      <c r="DR18" s="123"/>
      <c r="EB18" s="123"/>
      <c r="EL18" s="123"/>
      <c r="EV18" s="123"/>
      <c r="FF18" s="123"/>
      <c r="FP18" s="123"/>
      <c r="FZ18" s="123"/>
      <c r="GJ18" s="123"/>
      <c r="GT18" s="123"/>
      <c r="HD18" s="123"/>
      <c r="HN18" s="123"/>
      <c r="HX18" s="123"/>
    </row>
    <row xmlns:x14ac="http://schemas.microsoft.com/office/spreadsheetml/2009/9/ac" r="19" s="3" customFormat="true" x14ac:dyDescent="0.25">
      <c r="A19" s="382" t="str">
        <f ca="true">IF(ISBLANK('Data Summary'!A21),"",'Data Summary'!A21)</f>
        <v/>
      </c>
      <c r="B19" s="123"/>
      <c r="L19" s="123"/>
      <c r="V19" s="123"/>
      <c r="AF19" s="123"/>
      <c r="AP19" s="123"/>
      <c r="AZ19" s="123"/>
      <c r="BA19" s="123"/>
      <c r="BJ19" s="123"/>
      <c r="BT19" s="123"/>
      <c r="CD19" s="123"/>
      <c r="CN19" s="123"/>
      <c r="CO19" s="123"/>
      <c r="CX19" s="123"/>
      <c r="DH19" s="123"/>
      <c r="DR19" s="123"/>
      <c r="EB19" s="123"/>
      <c r="EL19" s="123"/>
      <c r="EV19" s="123"/>
      <c r="FF19" s="123"/>
      <c r="FP19" s="123"/>
      <c r="FZ19" s="123"/>
      <c r="GJ19" s="123"/>
      <c r="GT19" s="123"/>
      <c r="HD19" s="123"/>
      <c r="HN19" s="123"/>
      <c r="HX19" s="123"/>
    </row>
    <row xmlns:x14ac="http://schemas.microsoft.com/office/spreadsheetml/2009/9/ac" r="20" s="3" customFormat="true" x14ac:dyDescent="0.25">
      <c r="A20" s="382" t="str">
        <f ca="true">IF(ISBLANK('Data Summary'!A22),"",'Data Summary'!A22)</f>
        <v/>
      </c>
      <c r="B20" s="123"/>
      <c r="L20" s="123"/>
      <c r="V20" s="123"/>
      <c r="AF20" s="123"/>
      <c r="AP20" s="123"/>
      <c r="AZ20" s="123"/>
      <c r="BA20" s="123"/>
      <c r="BJ20" s="123"/>
      <c r="BT20" s="123"/>
      <c r="CD20" s="123"/>
      <c r="CN20" s="123"/>
      <c r="CO20" s="123"/>
      <c r="CX20" s="123"/>
      <c r="DH20" s="123"/>
      <c r="DR20" s="123"/>
      <c r="EB20" s="123"/>
      <c r="EL20" s="123"/>
      <c r="EV20" s="123"/>
      <c r="FF20" s="123"/>
      <c r="FP20" s="123"/>
      <c r="FZ20" s="123"/>
      <c r="GJ20" s="123"/>
      <c r="GT20" s="123"/>
      <c r="HD20" s="123"/>
      <c r="HN20" s="123"/>
      <c r="HX20" s="123"/>
    </row>
    <row xmlns:x14ac="http://schemas.microsoft.com/office/spreadsheetml/2009/9/ac" r="21" s="3" customFormat="true" x14ac:dyDescent="0.25">
      <c r="A21" s="382" t="str">
        <f ca="true">IF(ISBLANK('Data Summary'!A23),"",'Data Summary'!A23)</f>
        <v/>
      </c>
      <c r="B21" s="123"/>
      <c r="L21" s="123"/>
      <c r="V21" s="123"/>
      <c r="AF21" s="123"/>
      <c r="AP21" s="123"/>
      <c r="AZ21" s="123"/>
      <c r="BA21" s="123"/>
      <c r="BJ21" s="123"/>
      <c r="BT21" s="123"/>
      <c r="CD21" s="123"/>
      <c r="CN21" s="123"/>
      <c r="CO21" s="123"/>
      <c r="CX21" s="123"/>
      <c r="DH21" s="123"/>
      <c r="DR21" s="123"/>
      <c r="EB21" s="123"/>
      <c r="EL21" s="123"/>
      <c r="EV21" s="123"/>
      <c r="FF21" s="123"/>
      <c r="FP21" s="123"/>
      <c r="FZ21" s="123"/>
      <c r="GJ21" s="123"/>
      <c r="GT21" s="123"/>
      <c r="HD21" s="123"/>
      <c r="HN21" s="123"/>
      <c r="HX21" s="123"/>
    </row>
    <row xmlns:x14ac="http://schemas.microsoft.com/office/spreadsheetml/2009/9/ac" r="22" s="3" customFormat="true" x14ac:dyDescent="0.25">
      <c r="A22" s="382" t="str">
        <f ca="true">IF(ISBLANK('Data Summary'!A24),"",'Data Summary'!A24)</f>
        <v/>
      </c>
      <c r="B22" s="123"/>
      <c r="L22" s="123"/>
      <c r="V22" s="123"/>
      <c r="AF22" s="123"/>
      <c r="AP22" s="123"/>
      <c r="AZ22" s="123"/>
      <c r="BA22" s="123"/>
      <c r="BJ22" s="123"/>
      <c r="BT22" s="123"/>
      <c r="CD22" s="123"/>
      <c r="CN22" s="123"/>
      <c r="CO22" s="123"/>
      <c r="CX22" s="123"/>
      <c r="DH22" s="123"/>
      <c r="DR22" s="123"/>
      <c r="EB22" s="123"/>
      <c r="EL22" s="123"/>
      <c r="EV22" s="123"/>
      <c r="FF22" s="123"/>
      <c r="FP22" s="123"/>
      <c r="FZ22" s="123"/>
      <c r="GJ22" s="123"/>
      <c r="GT22" s="123"/>
      <c r="HD22" s="123"/>
      <c r="HN22" s="123"/>
      <c r="HX22" s="123"/>
    </row>
    <row xmlns:x14ac="http://schemas.microsoft.com/office/spreadsheetml/2009/9/ac" r="23" s="3" customFormat="true" x14ac:dyDescent="0.25">
      <c r="A23" s="382" t="str">
        <f ca="true">IF(ISBLANK('Data Summary'!A25),"",'Data Summary'!A25)</f>
        <v/>
      </c>
      <c r="B23" s="123"/>
      <c r="L23" s="123"/>
      <c r="V23" s="123"/>
      <c r="AF23" s="123"/>
      <c r="AP23" s="123"/>
      <c r="AZ23" s="123"/>
      <c r="BA23" s="123"/>
      <c r="BJ23" s="123"/>
      <c r="BT23" s="123"/>
      <c r="CD23" s="123"/>
      <c r="CN23" s="123"/>
      <c r="CO23" s="123"/>
      <c r="CX23" s="123"/>
      <c r="DH23" s="123"/>
      <c r="DR23" s="123"/>
      <c r="EB23" s="123"/>
      <c r="EL23" s="123"/>
      <c r="EV23" s="123"/>
      <c r="FF23" s="123"/>
      <c r="FP23" s="123"/>
      <c r="FZ23" s="123"/>
      <c r="GJ23" s="123"/>
      <c r="GT23" s="123"/>
      <c r="HD23" s="123"/>
      <c r="HN23" s="123"/>
      <c r="HX23" s="123"/>
    </row>
    <row xmlns:x14ac="http://schemas.microsoft.com/office/spreadsheetml/2009/9/ac" r="24" s="3" customFormat="true" x14ac:dyDescent="0.25">
      <c r="A24" s="382" t="str">
        <f ca="true">IF(ISBLANK('Data Summary'!A26),"",'Data Summary'!A26)</f>
        <v/>
      </c>
      <c r="B24" s="123"/>
      <c r="L24" s="123"/>
      <c r="V24" s="123"/>
      <c r="AF24" s="123"/>
      <c r="AP24" s="123"/>
      <c r="AZ24" s="123"/>
      <c r="BA24" s="123"/>
      <c r="BJ24" s="123"/>
      <c r="BT24" s="123"/>
      <c r="CD24" s="123"/>
      <c r="CN24" s="123"/>
      <c r="CO24" s="123"/>
      <c r="CX24" s="123"/>
      <c r="DH24" s="123"/>
      <c r="DR24" s="123"/>
      <c r="EB24" s="123"/>
      <c r="EL24" s="123"/>
      <c r="EV24" s="123"/>
      <c r="FF24" s="123"/>
      <c r="FP24" s="123"/>
      <c r="FZ24" s="123"/>
      <c r="GJ24" s="123"/>
      <c r="GT24" s="123"/>
      <c r="HD24" s="123"/>
      <c r="HN24" s="123"/>
      <c r="HX24" s="123"/>
    </row>
    <row xmlns:x14ac="http://schemas.microsoft.com/office/spreadsheetml/2009/9/ac" r="25" s="3" customFormat="true" x14ac:dyDescent="0.25">
      <c r="A25" s="382" t="str">
        <f ca="true">IF(ISBLANK('Data Summary'!A27),"",'Data Summary'!A27)</f>
        <v/>
      </c>
      <c r="B25" s="123"/>
      <c r="L25" s="123"/>
      <c r="V25" s="123"/>
      <c r="AF25" s="123"/>
      <c r="AP25" s="123"/>
      <c r="AZ25" s="123"/>
      <c r="BA25" s="123"/>
      <c r="BJ25" s="123"/>
      <c r="BT25" s="123"/>
      <c r="CD25" s="123"/>
      <c r="CN25" s="123"/>
      <c r="CO25" s="123"/>
      <c r="CX25" s="123"/>
      <c r="DH25" s="123"/>
      <c r="DR25" s="123"/>
      <c r="EB25" s="123"/>
      <c r="EL25" s="123"/>
      <c r="EV25" s="123"/>
      <c r="FF25" s="123"/>
      <c r="FP25" s="123"/>
      <c r="FZ25" s="123"/>
      <c r="GJ25" s="123"/>
      <c r="GT25" s="123"/>
      <c r="HD25" s="123"/>
      <c r="HN25" s="123"/>
      <c r="HX25" s="123"/>
    </row>
    <row xmlns:x14ac="http://schemas.microsoft.com/office/spreadsheetml/2009/9/ac" r="26" s="3" customFormat="true" x14ac:dyDescent="0.25">
      <c r="A26" s="382" t="str">
        <f ca="true">IF(ISBLANK('Data Summary'!A28),"",'Data Summary'!A28)</f>
        <v/>
      </c>
      <c r="B26" s="123"/>
      <c r="L26" s="123"/>
      <c r="V26" s="123"/>
      <c r="AF26" s="123"/>
      <c r="AP26" s="123"/>
      <c r="AZ26" s="123"/>
      <c r="BA26" s="123"/>
      <c r="BJ26" s="123"/>
      <c r="BT26" s="123"/>
      <c r="CD26" s="123"/>
      <c r="CN26" s="123"/>
      <c r="CO26" s="123"/>
      <c r="CX26" s="123"/>
      <c r="DH26" s="123"/>
      <c r="DR26" s="123"/>
      <c r="EB26" s="123"/>
      <c r="EL26" s="123"/>
      <c r="EV26" s="123"/>
      <c r="FF26" s="123"/>
      <c r="FP26" s="123"/>
      <c r="FZ26" s="123"/>
      <c r="GJ26" s="123"/>
      <c r="GT26" s="123"/>
      <c r="HD26" s="123"/>
      <c r="HN26" s="123"/>
      <c r="HX26" s="123"/>
    </row>
    <row xmlns:x14ac="http://schemas.microsoft.com/office/spreadsheetml/2009/9/ac" r="27" s="3" customFormat="true" x14ac:dyDescent="0.25">
      <c r="A27" s="382" t="str">
        <f ca="true">IF(ISBLANK('Data Summary'!A29),"",'Data Summary'!A29)</f>
        <v/>
      </c>
      <c r="B27" s="123"/>
      <c r="L27" s="123"/>
      <c r="V27" s="123"/>
      <c r="AF27" s="123"/>
      <c r="AP27" s="123"/>
      <c r="AZ27" s="123"/>
      <c r="BA27" s="123"/>
      <c r="BJ27" s="123"/>
      <c r="BT27" s="123"/>
      <c r="CD27" s="123"/>
      <c r="CN27" s="123"/>
      <c r="CO27" s="123"/>
      <c r="CX27" s="123"/>
      <c r="DH27" s="123"/>
      <c r="DR27" s="123"/>
      <c r="EB27" s="123"/>
      <c r="EL27" s="123"/>
      <c r="EV27" s="123"/>
      <c r="FF27" s="123"/>
      <c r="FP27" s="123"/>
      <c r="FZ27" s="123"/>
      <c r="GJ27" s="123"/>
      <c r="GT27" s="123"/>
      <c r="HD27" s="123"/>
      <c r="HN27" s="123"/>
      <c r="HX27" s="123"/>
    </row>
    <row xmlns:x14ac="http://schemas.microsoft.com/office/spreadsheetml/2009/9/ac" r="28" s="3" customFormat="true" x14ac:dyDescent="0.25">
      <c r="A28" s="382" t="str">
        <f ca="true">IF(ISBLANK('Data Summary'!A30),"",'Data Summary'!A30)</f>
        <v/>
      </c>
      <c r="B28" s="123"/>
      <c r="L28" s="123"/>
      <c r="V28" s="123"/>
      <c r="AF28" s="123"/>
      <c r="AP28" s="123"/>
      <c r="AZ28" s="123"/>
      <c r="BA28" s="123"/>
      <c r="BJ28" s="123"/>
      <c r="BT28" s="123"/>
      <c r="CD28" s="123"/>
      <c r="CN28" s="123"/>
      <c r="CO28" s="123"/>
      <c r="CX28" s="123"/>
      <c r="DH28" s="123"/>
      <c r="DR28" s="123"/>
      <c r="EB28" s="123"/>
      <c r="EL28" s="123"/>
      <c r="EV28" s="123"/>
      <c r="FF28" s="123"/>
      <c r="FP28" s="123"/>
      <c r="FZ28" s="123"/>
      <c r="GJ28" s="123"/>
      <c r="GT28" s="123"/>
      <c r="HD28" s="123"/>
      <c r="HN28" s="123"/>
      <c r="HX28" s="123"/>
    </row>
    <row xmlns:x14ac="http://schemas.microsoft.com/office/spreadsheetml/2009/9/ac" r="29" s="3" customFormat="true" x14ac:dyDescent="0.25">
      <c r="A29" s="382" t="str">
        <f ca="true">IF(ISBLANK('Data Summary'!A31),"",'Data Summary'!A31)</f>
        <v/>
      </c>
      <c r="B29" s="123"/>
      <c r="L29" s="123"/>
      <c r="V29" s="123"/>
      <c r="AF29" s="123"/>
      <c r="AP29" s="123"/>
      <c r="AZ29" s="123"/>
      <c r="BA29" s="123"/>
      <c r="BJ29" s="123"/>
      <c r="BT29" s="123"/>
      <c r="CD29" s="123"/>
      <c r="CN29" s="123"/>
      <c r="CO29" s="123"/>
      <c r="CX29" s="123"/>
      <c r="DH29" s="123"/>
      <c r="DR29" s="123"/>
      <c r="EB29" s="123"/>
      <c r="EL29" s="123"/>
      <c r="EV29" s="123"/>
      <c r="FF29" s="123"/>
      <c r="FP29" s="123"/>
      <c r="FZ29" s="123"/>
      <c r="GJ29" s="123"/>
      <c r="GT29" s="123"/>
      <c r="HD29" s="123"/>
      <c r="HN29" s="123"/>
      <c r="HX29" s="123"/>
    </row>
    <row xmlns:x14ac="http://schemas.microsoft.com/office/spreadsheetml/2009/9/ac" r="30" s="3" customFormat="true" x14ac:dyDescent="0.25">
      <c r="A30" s="382" t="str">
        <f ca="true">IF(ISBLANK('Data Summary'!A32),"",'Data Summary'!A32)</f>
        <v/>
      </c>
      <c r="B30" s="123"/>
      <c r="L30" s="123"/>
      <c r="V30" s="123"/>
      <c r="AF30" s="123"/>
      <c r="AP30" s="123"/>
      <c r="AZ30" s="123"/>
      <c r="BA30" s="123"/>
      <c r="BJ30" s="123"/>
      <c r="BT30" s="123"/>
      <c r="CD30" s="123"/>
      <c r="CN30" s="123"/>
      <c r="CO30" s="123"/>
      <c r="CX30" s="123"/>
      <c r="DH30" s="123"/>
      <c r="DR30" s="123"/>
      <c r="EB30" s="123"/>
      <c r="EL30" s="123"/>
      <c r="EV30" s="123"/>
      <c r="FF30" s="123"/>
      <c r="FP30" s="123"/>
      <c r="FZ30" s="123"/>
      <c r="GJ30" s="123"/>
      <c r="GT30" s="123"/>
      <c r="HD30" s="123"/>
      <c r="HN30" s="123"/>
      <c r="HX30" s="123"/>
    </row>
    <row xmlns:x14ac="http://schemas.microsoft.com/office/spreadsheetml/2009/9/ac" r="31" s="3" customFormat="true" x14ac:dyDescent="0.25">
      <c r="A31" s="382" t="str">
        <f ca="true">IF(ISBLANK('Data Summary'!A33),"",'Data Summary'!A33)</f>
        <v/>
      </c>
      <c r="B31" s="123"/>
      <c r="L31" s="123"/>
      <c r="V31" s="123"/>
      <c r="AF31" s="123"/>
      <c r="AP31" s="123"/>
      <c r="AZ31" s="123"/>
      <c r="BA31" s="123"/>
      <c r="BJ31" s="123"/>
      <c r="BT31" s="123"/>
      <c r="CD31" s="123"/>
      <c r="CN31" s="123"/>
      <c r="CO31" s="123"/>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382" t="str">
        <f ca="true">IF(ISBLANK('Data Summary'!A34),"",'Data Summary'!A34)</f>
        <v/>
      </c>
      <c r="B32" s="123"/>
      <c r="L32" s="123"/>
      <c r="V32" s="123"/>
      <c r="AF32" s="123"/>
      <c r="AP32" s="123"/>
      <c r="AZ32" s="123"/>
      <c r="BA32" s="123"/>
      <c r="BJ32" s="123"/>
      <c r="BT32" s="123"/>
      <c r="CD32" s="123"/>
      <c r="CN32" s="123"/>
      <c r="CO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382" t="str">
        <f ca="true">IF(ISBLANK('Data Summary'!A35),"",'Data Summary'!A35)</f>
        <v/>
      </c>
      <c r="B33" s="123"/>
      <c r="L33" s="123"/>
      <c r="V33" s="123"/>
      <c r="AF33" s="123"/>
      <c r="AP33" s="123"/>
      <c r="AZ33" s="123"/>
      <c r="BA33" s="123"/>
      <c r="BJ33" s="123"/>
      <c r="BT33" s="123"/>
      <c r="CD33" s="123"/>
      <c r="CN33" s="123"/>
      <c r="CO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382" t="str">
        <f ca="true">IF(ISBLANK('Data Summary'!A36),"",'Data Summary'!A36)</f>
        <v/>
      </c>
      <c r="B34" s="123"/>
      <c r="L34" s="123"/>
      <c r="V34" s="123"/>
      <c r="AF34" s="123"/>
      <c r="AP34" s="123"/>
      <c r="AZ34" s="123"/>
      <c r="BA34" s="123"/>
      <c r="BJ34" s="123"/>
      <c r="BT34" s="123"/>
      <c r="CD34" s="123"/>
      <c r="CN34" s="123"/>
      <c r="CO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82" t="str">
        <f ca="true">IF(ISBLANK('Data Summary'!A37),"",'Data Summary'!A37)</f>
        <v/>
      </c>
      <c r="B35" s="123"/>
      <c r="L35" s="123"/>
      <c r="V35" s="123"/>
      <c r="AF35" s="123"/>
      <c r="AP35" s="123"/>
      <c r="AZ35" s="123"/>
      <c r="BA35" s="123"/>
      <c r="BJ35" s="123"/>
      <c r="BT35" s="123"/>
      <c r="CD35" s="123"/>
      <c r="CN35" s="123"/>
      <c r="CO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82" t="str">
        <f ca="true">IF(ISBLANK('Data Summary'!A38),"",'Data Summary'!A38)</f>
        <v/>
      </c>
      <c r="B36" s="123"/>
      <c r="L36" s="123"/>
      <c r="V36" s="123"/>
      <c r="AF36" s="123"/>
      <c r="AP36" s="123"/>
      <c r="AZ36" s="123"/>
      <c r="BA36" s="123"/>
      <c r="BJ36" s="123"/>
      <c r="BT36" s="123"/>
      <c r="CD36" s="123"/>
      <c r="CN36" s="123"/>
      <c r="CO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82" t="str">
        <f ca="true">IF(ISBLANK('Data Summary'!A39),"",'Data Summary'!A39)</f>
        <v/>
      </c>
      <c r="B37" s="123"/>
      <c r="L37" s="123"/>
      <c r="V37" s="123"/>
      <c r="AF37" s="123"/>
      <c r="AP37" s="123"/>
      <c r="AZ37" s="123"/>
      <c r="BA37" s="123"/>
      <c r="BJ37" s="123"/>
      <c r="BT37" s="123"/>
      <c r="CD37" s="123"/>
      <c r="CN37" s="123"/>
      <c r="CO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82" t="str">
        <f ca="true">IF(ISBLANK('Data Summary'!A40),"",'Data Summary'!A40)</f>
        <v/>
      </c>
      <c r="B38" s="123"/>
      <c r="L38" s="123"/>
      <c r="V38" s="123"/>
      <c r="AF38" s="123"/>
      <c r="AP38" s="123"/>
      <c r="AZ38" s="123"/>
      <c r="BA38" s="123"/>
      <c r="BJ38" s="123"/>
      <c r="BT38" s="123"/>
      <c r="CD38" s="123"/>
      <c r="CN38" s="123"/>
      <c r="CO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82" t="str">
        <f ca="true">IF(ISBLANK('Data Summary'!A41),"",'Data Summary'!A41)</f>
        <v/>
      </c>
      <c r="B39" s="123"/>
      <c r="L39" s="123"/>
      <c r="V39" s="123"/>
      <c r="AF39" s="123"/>
      <c r="AP39" s="123"/>
      <c r="AZ39" s="123"/>
      <c r="BA39" s="123"/>
      <c r="BJ39" s="123"/>
      <c r="BT39" s="123"/>
      <c r="CD39" s="123"/>
      <c r="CN39" s="123"/>
      <c r="CO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82" t="str">
        <f ca="true">IF(ISBLANK('Data Summary'!A42),"",'Data Summary'!A42)</f>
        <v/>
      </c>
      <c r="B40" s="123"/>
      <c r="L40" s="123"/>
      <c r="V40" s="123"/>
      <c r="AF40" s="123"/>
      <c r="AP40" s="123"/>
      <c r="AZ40" s="123"/>
      <c r="BA40" s="123"/>
      <c r="BJ40" s="123"/>
      <c r="BT40" s="123"/>
      <c r="CD40" s="123"/>
      <c r="CN40" s="123"/>
      <c r="CO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82" t="str">
        <f ca="true">IF(ISBLANK('Data Summary'!A43),"",'Data Summary'!A43)</f>
        <v/>
      </c>
      <c r="B41" s="123"/>
      <c r="L41" s="123"/>
      <c r="V41" s="123"/>
      <c r="AF41" s="123"/>
      <c r="AP41" s="123"/>
      <c r="AZ41" s="123"/>
      <c r="BA41" s="123"/>
      <c r="BJ41" s="123"/>
      <c r="BT41" s="123"/>
      <c r="CD41" s="123"/>
      <c r="CN41" s="123"/>
      <c r="CO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82" t="str">
        <f ca="true">IF(ISBLANK('Data Summary'!A44),"",'Data Summary'!A44)</f>
        <v/>
      </c>
      <c r="B42" s="123"/>
      <c r="L42" s="123"/>
      <c r="V42" s="123"/>
      <c r="AF42" s="123"/>
      <c r="AP42" s="123"/>
      <c r="AZ42" s="123"/>
      <c r="BA42" s="123"/>
      <c r="BJ42" s="123"/>
      <c r="BT42" s="123"/>
      <c r="CD42" s="123"/>
      <c r="CN42" s="123"/>
      <c r="CO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82" t="str">
        <f ca="true">IF(ISBLANK('Data Summary'!A45),"",'Data Summary'!A45)</f>
        <v/>
      </c>
      <c r="B43" s="123"/>
      <c r="L43" s="123"/>
      <c r="V43" s="123"/>
      <c r="AF43" s="123"/>
      <c r="AP43" s="123"/>
      <c r="AZ43" s="123"/>
      <c r="BA43" s="123"/>
      <c r="BJ43" s="123"/>
      <c r="BT43" s="123"/>
      <c r="CD43" s="123"/>
      <c r="CN43" s="123"/>
      <c r="CO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82" t="str">
        <f ca="true">IF(ISBLANK('Data Summary'!A46),"",'Data Summary'!A46)</f>
        <v/>
      </c>
      <c r="B44" s="123"/>
      <c r="L44" s="123"/>
      <c r="V44" s="123"/>
      <c r="AF44" s="123"/>
      <c r="AP44" s="123"/>
      <c r="AZ44" s="123"/>
      <c r="BA44" s="123"/>
      <c r="BJ44" s="123"/>
      <c r="BT44" s="123"/>
      <c r="CD44" s="123"/>
      <c r="CN44" s="123"/>
      <c r="CO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82" t="str">
        <f ca="true">IF(ISBLANK('Data Summary'!A47),"",'Data Summary'!A47)</f>
        <v/>
      </c>
      <c r="B45" s="123"/>
      <c r="L45" s="123"/>
      <c r="V45" s="123"/>
      <c r="AF45" s="123"/>
      <c r="AP45" s="123"/>
      <c r="AZ45" s="123"/>
      <c r="BA45" s="123"/>
      <c r="BJ45" s="123"/>
      <c r="BT45" s="123"/>
      <c r="CD45" s="123"/>
      <c r="CN45" s="123"/>
      <c r="CO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82" t="str">
        <f ca="true">IF(ISBLANK('Data Summary'!A48),"",'Data Summary'!A48)</f>
        <v/>
      </c>
      <c r="B46" s="123"/>
      <c r="L46" s="123"/>
      <c r="V46" s="123"/>
      <c r="AF46" s="123"/>
      <c r="AP46" s="123"/>
      <c r="AZ46" s="123"/>
      <c r="BA46" s="123"/>
      <c r="BJ46" s="123"/>
      <c r="BT46" s="123"/>
      <c r="CD46" s="123"/>
      <c r="CN46" s="123"/>
      <c r="CO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82" t="str">
        <f ca="true">IF(ISBLANK('Data Summary'!A49),"",'Data Summary'!A49)</f>
        <v/>
      </c>
      <c r="B47" s="123"/>
      <c r="L47" s="123"/>
      <c r="V47" s="123"/>
      <c r="AF47" s="123"/>
      <c r="AP47" s="123"/>
      <c r="AZ47" s="123"/>
      <c r="BA47" s="123"/>
      <c r="BJ47" s="123"/>
      <c r="BT47" s="123"/>
      <c r="CD47" s="123"/>
      <c r="CN47" s="123"/>
      <c r="CO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82" t="str">
        <f ca="true">IF(ISBLANK('Data Summary'!A50),"",'Data Summary'!A50)</f>
        <v/>
      </c>
      <c r="B48" s="123"/>
      <c r="L48" s="123"/>
      <c r="V48" s="123"/>
      <c r="AF48" s="123"/>
      <c r="AP48" s="123"/>
      <c r="AZ48" s="123"/>
      <c r="BA48" s="123"/>
      <c r="BJ48" s="123"/>
      <c r="BT48" s="123"/>
      <c r="CD48" s="123"/>
      <c r="CN48" s="123"/>
      <c r="CO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82" t="str">
        <f ca="true">IF(ISBLANK('Data Summary'!A51),"",'Data Summary'!A51)</f>
        <v/>
      </c>
      <c r="B49" s="123"/>
      <c r="L49" s="123"/>
      <c r="V49" s="123"/>
      <c r="AF49" s="123"/>
      <c r="AP49" s="123"/>
      <c r="AZ49" s="123"/>
      <c r="BA49" s="123"/>
      <c r="BJ49" s="123"/>
      <c r="BT49" s="123"/>
      <c r="CD49" s="123"/>
      <c r="CN49" s="123"/>
      <c r="CO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82" t="str">
        <f ca="true">IF(ISBLANK('Data Summary'!A52),"",'Data Summary'!A52)</f>
        <v/>
      </c>
      <c r="B50" s="123"/>
      <c r="L50" s="123"/>
      <c r="V50" s="123"/>
      <c r="AF50" s="123"/>
      <c r="AP50" s="123"/>
      <c r="AZ50" s="123"/>
      <c r="BA50" s="123"/>
      <c r="BJ50" s="123"/>
      <c r="BT50" s="123"/>
      <c r="CD50" s="123"/>
      <c r="CN50" s="123"/>
      <c r="CO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82" t="str">
        <f ca="true">IF(ISBLANK('Data Summary'!A53),"",'Data Summary'!A53)</f>
        <v/>
      </c>
      <c r="B51" s="123"/>
      <c r="L51" s="123"/>
      <c r="V51" s="123"/>
      <c r="AF51" s="123"/>
      <c r="AP51" s="123"/>
      <c r="AZ51" s="123"/>
      <c r="BA51" s="123"/>
      <c r="BJ51" s="123"/>
      <c r="BT51" s="123"/>
      <c r="CD51" s="123"/>
      <c r="CN51" s="123"/>
      <c r="CO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82" t="str">
        <f ca="true">IF(ISBLANK('Data Summary'!A54),"",'Data Summary'!A54)</f>
        <v/>
      </c>
      <c r="B52" s="123"/>
      <c r="L52" s="123"/>
      <c r="V52" s="123"/>
      <c r="AF52" s="123"/>
      <c r="AP52" s="123"/>
      <c r="AZ52" s="123"/>
      <c r="BA52" s="123"/>
      <c r="BJ52" s="123"/>
      <c r="BT52" s="123"/>
      <c r="CD52" s="123"/>
      <c r="CN52" s="123"/>
      <c r="CO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82" t="str">
        <f ca="true">IF(ISBLANK('Data Summary'!A55),"",'Data Summary'!A55)</f>
        <v/>
      </c>
      <c r="B53" s="123"/>
      <c r="L53" s="123"/>
      <c r="V53" s="123"/>
      <c r="AF53" s="123"/>
      <c r="AP53" s="123"/>
      <c r="AZ53" s="123"/>
      <c r="BA53" s="123"/>
      <c r="BJ53" s="123"/>
      <c r="BT53" s="123"/>
      <c r="CD53" s="123"/>
      <c r="CN53" s="123"/>
      <c r="CO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82" t="str">
        <f ca="true">IF(ISBLANK('Data Summary'!A56),"",'Data Summary'!A56)</f>
        <v/>
      </c>
      <c r="B54" s="123"/>
      <c r="L54" s="123"/>
      <c r="V54" s="123"/>
      <c r="AF54" s="123"/>
      <c r="AP54" s="123"/>
      <c r="AZ54" s="123"/>
      <c r="BA54" s="123"/>
      <c r="BJ54" s="123"/>
      <c r="BT54" s="123"/>
      <c r="CD54" s="123"/>
      <c r="CN54" s="123"/>
      <c r="CO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82" t="str">
        <f ca="true">IF(ISBLANK('Data Summary'!A57),"",'Data Summary'!A57)</f>
        <v/>
      </c>
      <c r="B55" s="123"/>
      <c r="L55" s="123"/>
      <c r="V55" s="123"/>
      <c r="AF55" s="123"/>
      <c r="AP55" s="123"/>
      <c r="AZ55" s="123"/>
      <c r="BA55" s="123"/>
      <c r="BJ55" s="123"/>
      <c r="BT55" s="123"/>
      <c r="CD55" s="123"/>
      <c r="CN55" s="123"/>
      <c r="CO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82" t="str">
        <f ca="true">IF(ISBLANK('Data Summary'!A58),"",'Data Summary'!A58)</f>
        <v/>
      </c>
      <c r="B56" s="123"/>
      <c r="L56" s="123"/>
      <c r="V56" s="123"/>
      <c r="AF56" s="123"/>
      <c r="AP56" s="123"/>
      <c r="AZ56" s="123"/>
      <c r="BA56" s="123"/>
      <c r="BJ56" s="123"/>
      <c r="BT56" s="123"/>
      <c r="CD56" s="123"/>
      <c r="CN56" s="123"/>
      <c r="CO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82" t="str">
        <f ca="true">IF(ISBLANK('Data Summary'!A59),"",'Data Summary'!A59)</f>
        <v/>
      </c>
      <c r="B57" s="123"/>
      <c r="L57" s="123"/>
      <c r="V57" s="123"/>
      <c r="AF57" s="123"/>
      <c r="AP57" s="123"/>
      <c r="AZ57" s="123"/>
      <c r="BA57" s="123"/>
      <c r="BJ57" s="123"/>
      <c r="BT57" s="123"/>
      <c r="CD57" s="123"/>
      <c r="CN57" s="123"/>
      <c r="CO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82" t="str">
        <f ca="true">IF(ISBLANK('Data Summary'!A60),"",'Data Summary'!A60)</f>
        <v/>
      </c>
      <c r="B58" s="123"/>
      <c r="L58" s="123"/>
      <c r="V58" s="123"/>
      <c r="AF58" s="123"/>
      <c r="AP58" s="123"/>
      <c r="AZ58" s="123"/>
      <c r="BA58" s="123"/>
      <c r="BJ58" s="123"/>
      <c r="BT58" s="123"/>
      <c r="CD58" s="123"/>
      <c r="CN58" s="123"/>
      <c r="CO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82" t="str">
        <f ca="true">IF(ISBLANK('Data Summary'!A61),"",'Data Summary'!A61)</f>
        <v/>
      </c>
      <c r="B59" s="123"/>
      <c r="L59" s="123"/>
      <c r="V59" s="123"/>
      <c r="AF59" s="123"/>
      <c r="AP59" s="123"/>
      <c r="AZ59" s="123"/>
      <c r="BA59" s="123"/>
      <c r="BJ59" s="123"/>
      <c r="BT59" s="123"/>
      <c r="CD59" s="123"/>
      <c r="CN59" s="123"/>
      <c r="CO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82" t="str">
        <f ca="true">IF(ISBLANK('Data Summary'!A62),"",'Data Summary'!A62)</f>
        <v/>
      </c>
      <c r="B60" s="123"/>
      <c r="L60" s="123"/>
      <c r="V60" s="123"/>
      <c r="AF60" s="123"/>
      <c r="AP60" s="123"/>
      <c r="AZ60" s="123"/>
      <c r="BA60" s="123"/>
      <c r="BJ60" s="123"/>
      <c r="BT60" s="123"/>
      <c r="CD60" s="123"/>
      <c r="CN60" s="123"/>
      <c r="CO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82" t="str">
        <f ca="true">IF(ISBLANK('Data Summary'!A63),"",'Data Summary'!A63)</f>
        <v/>
      </c>
      <c r="B61" s="123"/>
      <c r="L61" s="123"/>
      <c r="V61" s="123"/>
      <c r="AF61" s="123"/>
      <c r="AP61" s="123"/>
      <c r="AZ61" s="123"/>
      <c r="BA61" s="123"/>
      <c r="BJ61" s="123"/>
      <c r="BT61" s="123"/>
      <c r="CD61" s="123"/>
      <c r="CN61" s="123"/>
      <c r="CO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82" t="str">
        <f ca="true">IF(ISBLANK('Data Summary'!A64),"",'Data Summary'!A64)</f>
        <v/>
      </c>
      <c r="B62" s="123"/>
      <c r="L62" s="123"/>
      <c r="V62" s="123"/>
      <c r="AF62" s="123"/>
      <c r="AP62" s="123"/>
      <c r="AZ62" s="123"/>
      <c r="BA62" s="123"/>
      <c r="BJ62" s="123"/>
      <c r="BT62" s="123"/>
      <c r="CD62" s="123"/>
      <c r="CN62" s="123"/>
      <c r="CO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82" t="str">
        <f ca="true">IF(ISBLANK('Data Summary'!A65),"",'Data Summary'!A65)</f>
        <v/>
      </c>
      <c r="B63" s="123"/>
      <c r="L63" s="123"/>
      <c r="V63" s="123"/>
      <c r="AF63" s="123"/>
      <c r="AP63" s="123"/>
      <c r="AZ63" s="123"/>
      <c r="BA63" s="123"/>
      <c r="BJ63" s="123"/>
      <c r="BT63" s="123"/>
      <c r="CD63" s="123"/>
      <c r="CN63" s="123"/>
      <c r="CO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82" t="str">
        <f ca="true">IF(ISBLANK('Data Summary'!A66),"",'Data Summary'!A66)</f>
        <v/>
      </c>
      <c r="B64" s="123"/>
      <c r="L64" s="123"/>
      <c r="V64" s="123"/>
      <c r="AF64" s="123"/>
      <c r="AP64" s="123"/>
      <c r="AZ64" s="123"/>
      <c r="BA64" s="123"/>
      <c r="BJ64" s="123"/>
      <c r="BT64" s="123"/>
      <c r="CD64" s="123"/>
      <c r="CN64" s="123"/>
      <c r="CO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82" t="str">
        <f ca="true">IF(ISBLANK('Data Summary'!A67),"",'Data Summary'!A67)</f>
        <v/>
      </c>
      <c r="B65" s="123"/>
      <c r="L65" s="123"/>
      <c r="V65" s="123"/>
      <c r="AF65" s="123"/>
      <c r="AP65" s="123"/>
      <c r="AZ65" s="123"/>
      <c r="BA65" s="123"/>
      <c r="BJ65" s="123"/>
      <c r="BT65" s="123"/>
      <c r="CD65" s="123"/>
      <c r="CN65" s="123"/>
      <c r="CO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82" t="str">
        <f ca="true">IF(ISBLANK('Data Summary'!A68),"",'Data Summary'!A68)</f>
        <v/>
      </c>
      <c r="B66" s="123"/>
      <c r="L66" s="123"/>
      <c r="V66" s="123"/>
      <c r="AF66" s="123"/>
      <c r="AP66" s="123"/>
      <c r="AZ66" s="123"/>
      <c r="BA66" s="123"/>
      <c r="BJ66" s="123"/>
      <c r="BT66" s="123"/>
      <c r="CD66" s="123"/>
      <c r="CN66" s="123"/>
      <c r="CO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82" t="str">
        <f ca="true">IF(ISBLANK('Data Summary'!A69),"",'Data Summary'!A69)</f>
        <v/>
      </c>
      <c r="B67" s="123"/>
      <c r="L67" s="123"/>
      <c r="V67" s="123"/>
      <c r="AF67" s="123"/>
      <c r="AP67" s="123"/>
      <c r="AZ67" s="123"/>
      <c r="BA67" s="123"/>
      <c r="BJ67" s="123"/>
      <c r="BT67" s="123"/>
      <c r="CD67" s="123"/>
      <c r="CN67" s="123"/>
      <c r="CO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82" t="str">
        <f ca="true">IF(ISBLANK('Data Summary'!A70),"",'Data Summary'!A70)</f>
        <v/>
      </c>
      <c r="B68" s="123"/>
      <c r="L68" s="123"/>
      <c r="V68" s="123"/>
      <c r="AF68" s="123"/>
      <c r="AP68" s="123"/>
      <c r="AZ68" s="123"/>
      <c r="BA68" s="123"/>
      <c r="BJ68" s="123"/>
      <c r="BT68" s="123"/>
      <c r="CD68" s="123"/>
      <c r="CN68" s="123"/>
      <c r="CO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82" t="str">
        <f ca="true">IF(ISBLANK('Data Summary'!A71),"",'Data Summary'!A71)</f>
        <v/>
      </c>
      <c r="B69" s="123"/>
      <c r="L69" s="123"/>
      <c r="V69" s="123"/>
      <c r="AF69" s="123"/>
      <c r="AP69" s="123"/>
      <c r="AZ69" s="123"/>
      <c r="BA69" s="123"/>
      <c r="BJ69" s="123"/>
      <c r="BT69" s="123"/>
      <c r="CD69" s="123"/>
      <c r="CN69" s="123"/>
      <c r="CO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82" t="str">
        <f ca="true">IF(ISBLANK('Data Summary'!A72),"",'Data Summary'!A72)</f>
        <v/>
      </c>
      <c r="B70" s="123"/>
      <c r="L70" s="123"/>
      <c r="V70" s="123"/>
      <c r="AF70" s="123"/>
      <c r="AP70" s="123"/>
      <c r="AZ70" s="123"/>
      <c r="BA70" s="123"/>
      <c r="BJ70" s="123"/>
      <c r="BT70" s="123"/>
      <c r="CD70" s="123"/>
      <c r="CN70" s="123"/>
      <c r="CO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82" t="str">
        <f ca="true">IF(ISBLANK('Data Summary'!A73),"",'Data Summary'!A73)</f>
        <v/>
      </c>
      <c r="B71" s="123"/>
      <c r="L71" s="123"/>
      <c r="V71" s="123"/>
      <c r="AF71" s="123"/>
      <c r="AP71" s="123"/>
      <c r="AZ71" s="123"/>
      <c r="BA71" s="123"/>
      <c r="BJ71" s="123"/>
      <c r="BT71" s="123"/>
      <c r="CD71" s="123"/>
      <c r="CN71" s="123"/>
      <c r="CO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82" t="str">
        <f ca="true">IF(ISBLANK('Data Summary'!A74),"",'Data Summary'!A74)</f>
        <v/>
      </c>
      <c r="B72" s="123"/>
      <c r="L72" s="123"/>
      <c r="V72" s="123"/>
      <c r="AF72" s="123"/>
      <c r="AP72" s="123"/>
      <c r="AZ72" s="123"/>
      <c r="BA72" s="123"/>
      <c r="BJ72" s="123"/>
      <c r="BT72" s="123"/>
      <c r="CD72" s="123"/>
      <c r="CN72" s="123"/>
      <c r="CO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82" t="str">
        <f ca="true">IF(ISBLANK('Data Summary'!A75),"",'Data Summary'!A75)</f>
        <v/>
      </c>
      <c r="B73" s="123"/>
      <c r="L73" s="123"/>
      <c r="V73" s="123"/>
      <c r="AF73" s="123"/>
      <c r="AP73" s="123"/>
      <c r="AZ73" s="123"/>
      <c r="BA73" s="123"/>
      <c r="BJ73" s="123"/>
      <c r="BT73" s="123"/>
      <c r="CD73" s="123"/>
      <c r="CN73" s="123"/>
      <c r="CO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82" t="str">
        <f ca="true">IF(ISBLANK('Data Summary'!A76),"",'Data Summary'!A76)</f>
        <v/>
      </c>
      <c r="B74" s="123"/>
      <c r="L74" s="123"/>
      <c r="V74" s="123"/>
      <c r="AF74" s="123"/>
      <c r="AP74" s="123"/>
      <c r="AZ74" s="123"/>
      <c r="BA74" s="123"/>
      <c r="BJ74" s="123"/>
      <c r="BT74" s="123"/>
      <c r="CD74" s="123"/>
      <c r="CN74" s="123"/>
      <c r="CO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82" t="str">
        <f ca="true">IF(ISBLANK('Data Summary'!A77),"",'Data Summary'!A77)</f>
        <v/>
      </c>
      <c r="B75" s="123"/>
      <c r="L75" s="123"/>
      <c r="V75" s="123"/>
      <c r="AF75" s="123"/>
      <c r="AP75" s="123"/>
      <c r="AZ75" s="123"/>
      <c r="BA75" s="123"/>
      <c r="BJ75" s="123"/>
      <c r="BT75" s="123"/>
      <c r="CD75" s="123"/>
      <c r="CN75" s="123"/>
      <c r="CO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82" t="str">
        <f ca="true">IF(ISBLANK('Data Summary'!A78),"",'Data Summary'!A78)</f>
        <v/>
      </c>
      <c r="B76" s="123"/>
      <c r="L76" s="123"/>
      <c r="V76" s="123"/>
      <c r="AF76" s="123"/>
      <c r="AP76" s="123"/>
      <c r="AZ76" s="123"/>
      <c r="BA76" s="123"/>
      <c r="BJ76" s="123"/>
      <c r="BT76" s="123"/>
      <c r="CD76" s="123"/>
      <c r="CN76" s="123"/>
      <c r="CO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82" t="str">
        <f ca="true">IF(ISBLANK('Data Summary'!A79),"",'Data Summary'!A79)</f>
        <v/>
      </c>
      <c r="B77" s="123"/>
      <c r="L77" s="123"/>
      <c r="V77" s="123"/>
      <c r="AF77" s="123"/>
      <c r="AP77" s="123"/>
      <c r="AZ77" s="123"/>
      <c r="BA77" s="123"/>
      <c r="BJ77" s="123"/>
      <c r="BT77" s="123"/>
      <c r="CD77" s="123"/>
      <c r="CN77" s="123"/>
      <c r="CO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82" t="str">
        <f ca="true">IF(ISBLANK('Data Summary'!A80),"",'Data Summary'!A80)</f>
        <v/>
      </c>
      <c r="B78" s="123"/>
      <c r="L78" s="123"/>
      <c r="V78" s="123"/>
      <c r="AF78" s="123"/>
      <c r="AP78" s="123"/>
      <c r="AZ78" s="123"/>
      <c r="BA78" s="123"/>
      <c r="BJ78" s="123"/>
      <c r="BT78" s="123"/>
      <c r="CD78" s="123"/>
      <c r="CN78" s="123"/>
      <c r="CO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82" t="str">
        <f ca="true">IF(ISBLANK('Data Summary'!A81),"",'Data Summary'!A81)</f>
        <v/>
      </c>
      <c r="B79" s="123"/>
      <c r="L79" s="123"/>
      <c r="V79" s="123"/>
      <c r="AF79" s="123"/>
      <c r="AP79" s="123"/>
      <c r="AZ79" s="123"/>
      <c r="BA79" s="123"/>
      <c r="BJ79" s="123"/>
      <c r="BT79" s="123"/>
      <c r="CD79" s="123"/>
      <c r="CN79" s="123"/>
      <c r="CO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82" t="str">
        <f ca="true">IF(ISBLANK('Data Summary'!A82),"",'Data Summary'!A82)</f>
        <v/>
      </c>
      <c r="B80" s="123"/>
      <c r="L80" s="123"/>
      <c r="V80" s="123"/>
      <c r="AF80" s="123"/>
      <c r="AP80" s="123"/>
      <c r="AZ80" s="123"/>
      <c r="BA80" s="123"/>
      <c r="BJ80" s="123"/>
      <c r="BT80" s="123"/>
      <c r="CD80" s="123"/>
      <c r="CN80" s="123"/>
      <c r="CO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82" t="str">
        <f ca="true">IF(ISBLANK('Data Summary'!A83),"",'Data Summary'!A83)</f>
        <v/>
      </c>
      <c r="B81" s="123"/>
      <c r="L81" s="123"/>
      <c r="V81" s="123"/>
      <c r="AF81" s="123"/>
      <c r="AP81" s="123"/>
      <c r="AZ81" s="123"/>
      <c r="BA81" s="123"/>
      <c r="BJ81" s="123"/>
      <c r="BT81" s="123"/>
      <c r="CD81" s="123"/>
      <c r="CN81" s="123"/>
      <c r="CO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82" t="str">
        <f ca="true">IF(ISBLANK('Data Summary'!A84),"",'Data Summary'!A84)</f>
        <v/>
      </c>
      <c r="B82" s="123"/>
      <c r="L82" s="123"/>
      <c r="V82" s="123"/>
      <c r="AF82" s="123"/>
      <c r="AP82" s="123"/>
      <c r="AZ82" s="123"/>
      <c r="BA82" s="123"/>
      <c r="BJ82" s="123"/>
      <c r="BT82" s="123"/>
      <c r="CD82" s="123"/>
      <c r="CN82" s="123"/>
      <c r="CO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82" t="str">
        <f ca="true">IF(ISBLANK('Data Summary'!A85),"",'Data Summary'!A85)</f>
        <v/>
      </c>
      <c r="B83" s="123"/>
      <c r="L83" s="123"/>
      <c r="V83" s="123"/>
      <c r="AF83" s="123"/>
      <c r="AP83" s="123"/>
      <c r="AZ83" s="123"/>
      <c r="BA83" s="123"/>
      <c r="BJ83" s="123"/>
      <c r="BT83" s="123"/>
      <c r="CD83" s="123"/>
      <c r="CN83" s="123"/>
      <c r="CO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82" t="str">
        <f ca="true">IF(ISBLANK('Data Summary'!A86),"",'Data Summary'!A86)</f>
        <v/>
      </c>
      <c r="B84" s="123"/>
      <c r="L84" s="123"/>
      <c r="V84" s="123"/>
      <c r="AF84" s="123"/>
      <c r="AP84" s="123"/>
      <c r="AZ84" s="123"/>
      <c r="BA84" s="123"/>
      <c r="BJ84" s="123"/>
      <c r="BT84" s="123"/>
      <c r="CD84" s="123"/>
      <c r="CN84" s="123"/>
      <c r="CO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82" t="str">
        <f ca="true">IF(ISBLANK('Data Summary'!A87),"",'Data Summary'!A87)</f>
        <v/>
      </c>
      <c r="B85" s="123"/>
      <c r="L85" s="123"/>
      <c r="V85" s="123"/>
      <c r="AF85" s="123"/>
      <c r="AP85" s="123"/>
      <c r="AZ85" s="123"/>
      <c r="BA85" s="123"/>
      <c r="BJ85" s="123"/>
      <c r="BT85" s="123"/>
      <c r="CD85" s="123"/>
      <c r="CN85" s="123"/>
      <c r="CO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82" t="str">
        <f ca="true">IF(ISBLANK('Data Summary'!A88),"",'Data Summary'!A88)</f>
        <v/>
      </c>
      <c r="B86" s="123"/>
      <c r="L86" s="123"/>
      <c r="V86" s="123"/>
      <c r="AF86" s="123"/>
      <c r="AP86" s="123"/>
      <c r="AZ86" s="123"/>
      <c r="BA86" s="123"/>
      <c r="BJ86" s="123"/>
      <c r="BT86" s="123"/>
      <c r="CD86" s="123"/>
      <c r="CN86" s="123"/>
      <c r="CO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82" t="str">
        <f ca="true">IF(ISBLANK('Data Summary'!A89),"",'Data Summary'!A89)</f>
        <v/>
      </c>
      <c r="B87" s="123"/>
      <c r="L87" s="123"/>
      <c r="V87" s="123"/>
      <c r="AF87" s="123"/>
      <c r="AP87" s="123"/>
      <c r="AZ87" s="123"/>
      <c r="BA87" s="123"/>
      <c r="BJ87" s="123"/>
      <c r="BT87" s="123"/>
      <c r="CD87" s="123"/>
      <c r="CN87" s="123"/>
      <c r="CO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82" t="str">
        <f ca="true">IF(ISBLANK('Data Summary'!A90),"",'Data Summary'!A90)</f>
        <v/>
      </c>
      <c r="B88" s="123"/>
      <c r="L88" s="123"/>
      <c r="V88" s="123"/>
      <c r="AF88" s="123"/>
      <c r="AP88" s="123"/>
      <c r="AZ88" s="123"/>
      <c r="BA88" s="123"/>
      <c r="BJ88" s="123"/>
      <c r="BT88" s="123"/>
      <c r="CD88" s="123"/>
      <c r="CN88" s="123"/>
      <c r="CO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82" t="str">
        <f ca="true">IF(ISBLANK('Data Summary'!A91),"",'Data Summary'!A91)</f>
        <v/>
      </c>
      <c r="B89" s="123"/>
      <c r="L89" s="123"/>
      <c r="V89" s="123"/>
      <c r="AF89" s="123"/>
      <c r="AP89" s="123"/>
      <c r="AZ89" s="123"/>
      <c r="BA89" s="123"/>
      <c r="BJ89" s="123"/>
      <c r="BT89" s="123"/>
      <c r="CD89" s="123"/>
      <c r="CN89" s="123"/>
      <c r="CO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82" t="str">
        <f ca="true">IF(ISBLANK('Data Summary'!A92),"",'Data Summary'!A92)</f>
        <v/>
      </c>
      <c r="B90" s="123"/>
      <c r="L90" s="123"/>
      <c r="V90" s="123"/>
      <c r="AF90" s="123"/>
      <c r="AP90" s="123"/>
      <c r="AZ90" s="123"/>
      <c r="BA90" s="123"/>
      <c r="BJ90" s="123"/>
      <c r="BT90" s="123"/>
      <c r="CD90" s="123"/>
      <c r="CN90" s="123"/>
      <c r="CO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82" t="str">
        <f ca="true">IF(ISBLANK('Data Summary'!A93),"",'Data Summary'!A93)</f>
        <v/>
      </c>
      <c r="B91" s="123"/>
      <c r="L91" s="123"/>
      <c r="V91" s="123"/>
      <c r="AF91" s="123"/>
      <c r="AP91" s="123"/>
      <c r="AZ91" s="123"/>
      <c r="BA91" s="123"/>
      <c r="BJ91" s="123"/>
      <c r="BT91" s="123"/>
      <c r="CD91" s="123"/>
      <c r="CN91" s="123"/>
      <c r="CO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82" t="str">
        <f ca="true">IF(ISBLANK('Data Summary'!A94),"",'Data Summary'!A94)</f>
        <v/>
      </c>
      <c r="B92" s="123"/>
      <c r="L92" s="123"/>
      <c r="V92" s="123"/>
      <c r="AF92" s="123"/>
      <c r="AP92" s="123"/>
      <c r="AZ92" s="123"/>
      <c r="BA92" s="123"/>
      <c r="BJ92" s="123"/>
      <c r="BT92" s="123"/>
      <c r="CD92" s="123"/>
      <c r="CN92" s="123"/>
      <c r="CO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82" t="str">
        <f ca="true">IF(ISBLANK('Data Summary'!A95),"",'Data Summary'!A95)</f>
        <v/>
      </c>
      <c r="B93" s="123"/>
      <c r="L93" s="123"/>
      <c r="V93" s="123"/>
      <c r="AF93" s="123"/>
      <c r="AP93" s="123"/>
      <c r="AZ93" s="123"/>
      <c r="BA93" s="123"/>
      <c r="BJ93" s="123"/>
      <c r="BT93" s="123"/>
      <c r="CD93" s="123"/>
      <c r="CN93" s="123"/>
      <c r="CO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82" t="str">
        <f ca="true">IF(ISBLANK('Data Summary'!A96),"",'Data Summary'!A96)</f>
        <v/>
      </c>
      <c r="B94" s="123"/>
      <c r="L94" s="123"/>
      <c r="V94" s="123"/>
      <c r="AF94" s="123"/>
      <c r="AP94" s="123"/>
      <c r="AZ94" s="123"/>
      <c r="BA94" s="123"/>
      <c r="BJ94" s="123"/>
      <c r="BT94" s="123"/>
      <c r="CD94" s="123"/>
      <c r="CN94" s="123"/>
      <c r="CO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82" t="str">
        <f ca="true">IF(ISBLANK('Data Summary'!A97),"",'Data Summary'!A97)</f>
        <v/>
      </c>
      <c r="B95" s="123"/>
      <c r="L95" s="123"/>
      <c r="V95" s="123"/>
      <c r="AF95" s="123"/>
      <c r="AP95" s="123"/>
      <c r="AZ95" s="123"/>
      <c r="BA95" s="123"/>
      <c r="BJ95" s="123"/>
      <c r="BT95" s="123"/>
      <c r="CD95" s="123"/>
      <c r="CN95" s="123"/>
      <c r="CO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82" t="str">
        <f ca="true">IF(ISBLANK('Data Summary'!A98),"",'Data Summary'!A98)</f>
        <v/>
      </c>
      <c r="B96" s="123"/>
      <c r="L96" s="123"/>
      <c r="V96" s="123"/>
      <c r="AF96" s="123"/>
      <c r="AP96" s="123"/>
      <c r="AZ96" s="123"/>
      <c r="BA96" s="123"/>
      <c r="BJ96" s="123"/>
      <c r="BT96" s="123"/>
      <c r="CD96" s="123"/>
      <c r="CN96" s="123"/>
      <c r="CO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82" t="str">
        <f ca="true">IF(ISBLANK('Data Summary'!A99),"",'Data Summary'!A99)</f>
        <v/>
      </c>
      <c r="B97" s="123"/>
      <c r="L97" s="123"/>
      <c r="V97" s="123"/>
      <c r="AF97" s="123"/>
      <c r="AP97" s="123"/>
      <c r="AZ97" s="123"/>
      <c r="BA97" s="123"/>
      <c r="BJ97" s="123"/>
      <c r="BT97" s="123"/>
      <c r="CD97" s="123"/>
      <c r="CN97" s="123"/>
      <c r="CO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82" t="str">
        <f ca="true">IF(ISBLANK('Data Summary'!A100),"",'Data Summary'!A100)</f>
        <v/>
      </c>
      <c r="B98" s="123"/>
      <c r="L98" s="123"/>
      <c r="V98" s="123"/>
      <c r="AF98" s="123"/>
      <c r="AP98" s="123"/>
      <c r="AZ98" s="123"/>
      <c r="BA98" s="123"/>
      <c r="BJ98" s="123"/>
      <c r="BT98" s="123"/>
      <c r="CD98" s="123"/>
      <c r="CN98" s="123"/>
      <c r="CO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82" t="str">
        <f ca="true">IF(ISBLANK('Data Summary'!A101),"",'Data Summary'!A101)</f>
        <v/>
      </c>
      <c r="B99" s="123"/>
      <c r="L99" s="123"/>
      <c r="V99" s="123"/>
      <c r="AF99" s="123"/>
      <c r="AP99" s="123"/>
      <c r="AZ99" s="123"/>
      <c r="BA99" s="123"/>
      <c r="BJ99" s="123"/>
      <c r="BT99" s="123"/>
      <c r="CD99" s="123"/>
      <c r="CN99" s="123"/>
      <c r="CO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82" t="str">
        <f ca="true">IF(ISBLANK('Data Summary'!A102),"",'Data Summary'!A102)</f>
        <v/>
      </c>
      <c r="B100" s="123"/>
      <c r="L100" s="123"/>
      <c r="V100" s="123"/>
      <c r="AF100" s="123"/>
      <c r="AP100" s="123"/>
      <c r="AZ100" s="123"/>
      <c r="BA100" s="123"/>
      <c r="BJ100" s="123"/>
      <c r="BT100" s="123"/>
      <c r="CD100" s="123"/>
      <c r="CN100" s="123"/>
      <c r="CO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82" t="str">
        <f ca="true">IF(ISBLANK('Data Summary'!A103),"",'Data Summary'!A103)</f>
        <v/>
      </c>
      <c r="B101" s="123"/>
      <c r="L101" s="123"/>
      <c r="V101" s="123"/>
      <c r="AF101" s="123"/>
      <c r="AP101" s="123"/>
      <c r="AZ101" s="123"/>
      <c r="BA101" s="123"/>
      <c r="BJ101" s="123"/>
      <c r="BT101" s="123"/>
      <c r="CD101" s="123"/>
      <c r="CN101" s="123"/>
      <c r="CO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82" t="str">
        <f ca="true">IF(ISBLANK('Data Summary'!A104),"",'Data Summary'!A104)</f>
        <v/>
      </c>
      <c r="B102" s="123"/>
      <c r="L102" s="123"/>
      <c r="V102" s="123"/>
      <c r="AF102" s="123"/>
      <c r="AP102" s="123"/>
      <c r="AZ102" s="123"/>
      <c r="BA102" s="123"/>
      <c r="BJ102" s="123"/>
      <c r="BT102" s="123"/>
      <c r="CD102" s="123"/>
      <c r="CN102" s="123"/>
      <c r="CO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82" t="str">
        <f ca="true">IF(ISBLANK('Data Summary'!A105),"",'Data Summary'!A105)</f>
        <v/>
      </c>
      <c r="B103" s="123"/>
      <c r="L103" s="123"/>
      <c r="V103" s="123"/>
      <c r="AF103" s="123"/>
      <c r="AP103" s="123"/>
      <c r="AZ103" s="123"/>
      <c r="BA103" s="123"/>
      <c r="BJ103" s="123"/>
      <c r="BT103" s="123"/>
      <c r="CD103" s="123"/>
      <c r="CN103" s="123"/>
      <c r="CO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82" t="str">
        <f ca="true">IF(ISBLANK('Data Summary'!A106),"",'Data Summary'!A106)</f>
        <v/>
      </c>
      <c r="B104" s="123"/>
      <c r="L104" s="123"/>
      <c r="V104" s="123"/>
      <c r="AF104" s="123"/>
      <c r="AP104" s="123"/>
      <c r="AZ104" s="123"/>
      <c r="BA104" s="123"/>
      <c r="BJ104" s="123"/>
      <c r="BT104" s="123"/>
      <c r="CD104" s="123"/>
      <c r="CN104" s="123"/>
      <c r="CO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82" t="str">
        <f ca="true">IF(ISBLANK('Data Summary'!A107),"",'Data Summary'!A107)</f>
        <v/>
      </c>
      <c r="B105" s="123"/>
      <c r="L105" s="123"/>
      <c r="V105" s="123"/>
      <c r="AF105" s="123"/>
      <c r="AP105" s="123"/>
      <c r="AZ105" s="123"/>
      <c r="BA105" s="123"/>
      <c r="BJ105" s="123"/>
      <c r="BT105" s="123"/>
      <c r="CD105" s="123"/>
      <c r="CN105" s="123"/>
      <c r="CO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82" t="str">
        <f ca="true">IF(ISBLANK('Data Summary'!A108),"",'Data Summary'!A108)</f>
        <v/>
      </c>
      <c r="B106" s="123"/>
      <c r="L106" s="123"/>
      <c r="V106" s="123"/>
      <c r="AF106" s="123"/>
      <c r="AP106" s="123"/>
      <c r="AZ106" s="123"/>
      <c r="BA106" s="123"/>
      <c r="BJ106" s="123"/>
      <c r="BT106" s="123"/>
      <c r="CD106" s="123"/>
      <c r="CN106" s="123"/>
      <c r="CO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82" t="str">
        <f ca="true">IF(ISBLANK('Data Summary'!A109),"",'Data Summary'!A109)</f>
        <v/>
      </c>
      <c r="B107" s="123"/>
      <c r="L107" s="123"/>
      <c r="V107" s="123"/>
      <c r="AF107" s="123"/>
      <c r="AP107" s="123"/>
      <c r="AZ107" s="123"/>
      <c r="BA107" s="123"/>
      <c r="BJ107" s="123"/>
      <c r="BT107" s="123"/>
      <c r="CD107" s="123"/>
      <c r="CN107" s="123"/>
      <c r="CO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82" t="str">
        <f ca="true">IF(ISBLANK('Data Summary'!A110),"",'Data Summary'!A110)</f>
        <v/>
      </c>
      <c r="B108" s="123"/>
      <c r="L108" s="123"/>
      <c r="V108" s="123"/>
      <c r="AF108" s="123"/>
      <c r="AP108" s="123"/>
      <c r="AZ108" s="123"/>
      <c r="BA108" s="123"/>
      <c r="BJ108" s="123"/>
      <c r="BT108" s="123"/>
      <c r="CD108" s="123"/>
      <c r="CN108" s="123"/>
      <c r="CO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82" t="str">
        <f ca="true">IF(ISBLANK('Data Summary'!A111),"",'Data Summary'!A111)</f>
        <v/>
      </c>
      <c r="B109" s="123"/>
      <c r="L109" s="123"/>
      <c r="V109" s="123"/>
      <c r="AF109" s="123"/>
      <c r="AP109" s="123"/>
      <c r="AZ109" s="123"/>
      <c r="BA109" s="123"/>
      <c r="BJ109" s="123"/>
      <c r="BT109" s="123"/>
      <c r="CD109" s="123"/>
      <c r="CN109" s="123"/>
      <c r="CO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82" t="str">
        <f ca="true">IF(ISBLANK('Data Summary'!A112),"",'Data Summary'!A112)</f>
        <v/>
      </c>
      <c r="B110" s="123"/>
      <c r="L110" s="123"/>
      <c r="V110" s="123"/>
      <c r="AF110" s="123"/>
      <c r="AP110" s="123"/>
      <c r="AZ110" s="123"/>
      <c r="BA110" s="123"/>
      <c r="BJ110" s="123"/>
      <c r="BT110" s="123"/>
      <c r="CD110" s="123"/>
      <c r="CN110" s="123"/>
      <c r="CO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82" t="str">
        <f ca="true">IF(ISBLANK('Data Summary'!A113),"",'Data Summary'!A113)</f>
        <v/>
      </c>
      <c r="B111" s="123"/>
      <c r="L111" s="123"/>
      <c r="V111" s="123"/>
      <c r="AF111" s="123"/>
      <c r="AP111" s="123"/>
      <c r="AZ111" s="123"/>
      <c r="BA111" s="123"/>
      <c r="BJ111" s="123"/>
      <c r="BT111" s="123"/>
      <c r="CD111" s="123"/>
      <c r="CN111" s="123"/>
      <c r="CO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82" t="str">
        <f ca="true">IF(ISBLANK('Data Summary'!A114),"",'Data Summary'!A114)</f>
        <v/>
      </c>
      <c r="B112" s="123"/>
      <c r="L112" s="123"/>
      <c r="V112" s="123"/>
      <c r="AF112" s="123"/>
      <c r="AP112" s="123"/>
      <c r="AZ112" s="123"/>
      <c r="BA112" s="123"/>
      <c r="BJ112" s="123"/>
      <c r="BT112" s="123"/>
      <c r="CD112" s="123"/>
      <c r="CN112" s="123"/>
      <c r="CO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82" t="str">
        <f ca="true">IF(ISBLANK('Data Summary'!A115),"",'Data Summary'!A115)</f>
        <v/>
      </c>
      <c r="B113" s="123"/>
      <c r="L113" s="123"/>
      <c r="V113" s="123"/>
      <c r="AF113" s="123"/>
      <c r="AP113" s="123"/>
      <c r="AZ113" s="123"/>
      <c r="BA113" s="123"/>
      <c r="BJ113" s="123"/>
      <c r="BT113" s="123"/>
      <c r="CD113" s="123"/>
      <c r="CN113" s="123"/>
      <c r="CO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82" t="str">
        <f ca="true">IF(ISBLANK('Data Summary'!A116),"",'Data Summary'!A116)</f>
        <v/>
      </c>
      <c r="B114" s="123"/>
      <c r="L114" s="123"/>
      <c r="V114" s="123"/>
      <c r="AF114" s="123"/>
      <c r="AP114" s="123"/>
      <c r="AZ114" s="123"/>
      <c r="BA114" s="123"/>
      <c r="BJ114" s="123"/>
      <c r="BT114" s="123"/>
      <c r="CD114" s="123"/>
      <c r="CN114" s="123"/>
      <c r="CO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82" t="str">
        <f ca="true">IF(ISBLANK('Data Summary'!A117),"",'Data Summary'!A117)</f>
        <v/>
      </c>
      <c r="B115" s="123"/>
      <c r="L115" s="123"/>
      <c r="V115" s="123"/>
      <c r="AF115" s="123"/>
      <c r="AP115" s="123"/>
      <c r="AZ115" s="123"/>
      <c r="BA115" s="123"/>
      <c r="BJ115" s="123"/>
      <c r="BT115" s="123"/>
      <c r="CD115" s="123"/>
      <c r="CN115" s="123"/>
      <c r="CO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82" t="str">
        <f ca="true">IF(ISBLANK('Data Summary'!A118),"",'Data Summary'!A118)</f>
        <v/>
      </c>
      <c r="B116" s="123"/>
      <c r="L116" s="123"/>
      <c r="V116" s="123"/>
      <c r="AF116" s="123"/>
      <c r="AP116" s="123"/>
      <c r="AZ116" s="123"/>
      <c r="BA116" s="123"/>
      <c r="BJ116" s="123"/>
      <c r="BT116" s="123"/>
      <c r="CD116" s="123"/>
      <c r="CN116" s="123"/>
      <c r="CO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82" t="str">
        <f ca="true">IF(ISBLANK('Data Summary'!A119),"",'Data Summary'!A119)</f>
        <v/>
      </c>
      <c r="B117" s="123"/>
      <c r="L117" s="123"/>
      <c r="V117" s="123"/>
      <c r="AF117" s="123"/>
      <c r="AP117" s="123"/>
      <c r="AZ117" s="123"/>
      <c r="BA117" s="123"/>
      <c r="BJ117" s="123"/>
      <c r="BT117" s="123"/>
      <c r="CD117" s="123"/>
      <c r="CN117" s="123"/>
      <c r="CO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82" t="str">
        <f ca="true">IF(ISBLANK('Data Summary'!A120),"",'Data Summary'!A120)</f>
        <v/>
      </c>
      <c r="B118" s="123"/>
      <c r="L118" s="123"/>
      <c r="V118" s="123"/>
      <c r="AF118" s="123"/>
      <c r="AP118" s="123"/>
      <c r="AZ118" s="123"/>
      <c r="BA118" s="123"/>
      <c r="BJ118" s="123"/>
      <c r="BT118" s="123"/>
      <c r="CD118" s="123"/>
      <c r="CN118" s="123"/>
      <c r="CO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82" t="str">
        <f ca="true">IF(ISBLANK('Data Summary'!A121),"",'Data Summary'!A121)</f>
        <v/>
      </c>
      <c r="B119" s="123"/>
      <c r="L119" s="123"/>
      <c r="V119" s="123"/>
      <c r="AF119" s="123"/>
      <c r="AP119" s="123"/>
      <c r="AZ119" s="123"/>
      <c r="BA119" s="123"/>
      <c r="BJ119" s="123"/>
      <c r="BT119" s="123"/>
      <c r="CD119" s="123"/>
      <c r="CN119" s="123"/>
      <c r="CO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82" t="str">
        <f ca="true">IF(ISBLANK('Data Summary'!A122),"",'Data Summary'!A122)</f>
        <v/>
      </c>
      <c r="B120" s="123"/>
      <c r="L120" s="123"/>
      <c r="V120" s="123"/>
      <c r="AF120" s="123"/>
      <c r="AP120" s="123"/>
      <c r="AZ120" s="123"/>
      <c r="BA120" s="123"/>
      <c r="BJ120" s="123"/>
      <c r="BT120" s="123"/>
      <c r="CD120" s="123"/>
      <c r="CN120" s="123"/>
      <c r="CO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82" t="str">
        <f ca="true">IF(ISBLANK('Data Summary'!A123),"",'Data Summary'!A123)</f>
        <v/>
      </c>
      <c r="B121" s="123"/>
      <c r="L121" s="123"/>
      <c r="V121" s="123"/>
      <c r="AF121" s="123"/>
      <c r="AP121" s="123"/>
      <c r="AZ121" s="123"/>
      <c r="BA121" s="123"/>
      <c r="BJ121" s="123"/>
      <c r="BT121" s="123"/>
      <c r="CD121" s="123"/>
      <c r="CN121" s="123"/>
      <c r="CO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82" t="str">
        <f ca="true">IF(ISBLANK('Data Summary'!A124),"",'Data Summary'!A124)</f>
        <v/>
      </c>
      <c r="B122" s="123"/>
      <c r="L122" s="123"/>
      <c r="V122" s="123"/>
      <c r="AF122" s="123"/>
      <c r="AP122" s="123"/>
      <c r="AZ122" s="123"/>
      <c r="BA122" s="123"/>
      <c r="BJ122" s="123"/>
      <c r="BT122" s="123"/>
      <c r="CD122" s="123"/>
      <c r="CN122" s="123"/>
      <c r="CO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82" t="str">
        <f ca="true">IF(ISBLANK('Data Summary'!A125),"",'Data Summary'!A125)</f>
        <v/>
      </c>
      <c r="B123" s="123"/>
      <c r="L123" s="123"/>
      <c r="V123" s="123"/>
      <c r="AF123" s="123"/>
      <c r="AP123" s="123"/>
      <c r="AZ123" s="123"/>
      <c r="BA123" s="123"/>
      <c r="BJ123" s="123"/>
      <c r="BT123" s="123"/>
      <c r="CD123" s="123"/>
      <c r="CN123" s="123"/>
      <c r="CO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82" t="str">
        <f ca="true">IF(ISBLANK('Data Summary'!A126),"",'Data Summary'!A126)</f>
        <v/>
      </c>
      <c r="B124" s="123"/>
      <c r="L124" s="123"/>
      <c r="V124" s="123"/>
      <c r="AF124" s="123"/>
      <c r="AP124" s="123"/>
      <c r="AZ124" s="123"/>
      <c r="BA124" s="123"/>
      <c r="BJ124" s="123"/>
      <c r="BT124" s="123"/>
      <c r="CD124" s="123"/>
      <c r="CN124" s="123"/>
      <c r="CO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82" t="str">
        <f ca="true">IF(ISBLANK('Data Summary'!A127),"",'Data Summary'!A127)</f>
        <v/>
      </c>
      <c r="B125" s="123"/>
      <c r="L125" s="123"/>
      <c r="V125" s="123"/>
      <c r="AF125" s="123"/>
      <c r="AP125" s="123"/>
      <c r="AZ125" s="123"/>
      <c r="BA125" s="123"/>
      <c r="BJ125" s="123"/>
      <c r="BT125" s="123"/>
      <c r="CD125" s="123"/>
      <c r="CN125" s="123"/>
      <c r="CO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82" t="str">
        <f ca="true">IF(ISBLANK('Data Summary'!A128),"",'Data Summary'!A128)</f>
        <v/>
      </c>
      <c r="B126" s="123"/>
      <c r="L126" s="123"/>
      <c r="V126" s="123"/>
      <c r="AF126" s="123"/>
      <c r="AP126" s="123"/>
      <c r="AZ126" s="123"/>
      <c r="BA126" s="123"/>
      <c r="BJ126" s="123"/>
      <c r="BT126" s="123"/>
      <c r="CD126" s="123"/>
      <c r="CN126" s="123"/>
      <c r="CO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82" t="str">
        <f ca="true">IF(ISBLANK('Data Summary'!A129),"",'Data Summary'!A129)</f>
        <v/>
      </c>
      <c r="B127" s="123"/>
      <c r="L127" s="123"/>
      <c r="V127" s="123"/>
      <c r="AF127" s="123"/>
      <c r="AP127" s="123"/>
      <c r="AZ127" s="123"/>
      <c r="BA127" s="123"/>
      <c r="BJ127" s="123"/>
      <c r="BT127" s="123"/>
      <c r="CD127" s="123"/>
      <c r="CN127" s="123"/>
      <c r="CO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82" t="str">
        <f ca="true">IF(ISBLANK('Data Summary'!A130),"",'Data Summary'!A130)</f>
        <v/>
      </c>
      <c r="B128" s="123"/>
      <c r="L128" s="123"/>
      <c r="V128" s="123"/>
      <c r="AF128" s="123"/>
      <c r="AP128" s="123"/>
      <c r="AZ128" s="123"/>
      <c r="BA128" s="123"/>
      <c r="BJ128" s="123"/>
      <c r="BT128" s="123"/>
      <c r="CD128" s="123"/>
      <c r="CN128" s="123"/>
      <c r="CO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82" t="str">
        <f ca="true">IF(ISBLANK('Data Summary'!A131),"",'Data Summary'!A131)</f>
        <v/>
      </c>
      <c r="B129" s="123"/>
      <c r="L129" s="123"/>
      <c r="V129" s="123"/>
      <c r="AF129" s="123"/>
      <c r="AP129" s="123"/>
      <c r="AZ129" s="123"/>
      <c r="BA129" s="123"/>
      <c r="BJ129" s="123"/>
      <c r="BT129" s="123"/>
      <c r="CD129" s="123"/>
      <c r="CN129" s="123"/>
      <c r="CO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82" t="str">
        <f ca="true">IF(ISBLANK('Data Summary'!A132),"",'Data Summary'!A132)</f>
        <v/>
      </c>
      <c r="B130" s="123"/>
      <c r="L130" s="123"/>
      <c r="V130" s="123"/>
      <c r="AF130" s="123"/>
      <c r="AP130" s="123"/>
      <c r="AZ130" s="123"/>
      <c r="BA130" s="123"/>
      <c r="BJ130" s="123"/>
      <c r="BT130" s="123"/>
      <c r="CD130" s="123"/>
      <c r="CN130" s="123"/>
      <c r="CO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82" t="str">
        <f ca="true">IF(ISBLANK('Data Summary'!A133),"",'Data Summary'!A133)</f>
        <v/>
      </c>
      <c r="B131" s="123"/>
      <c r="L131" s="123"/>
      <c r="V131" s="123"/>
      <c r="AF131" s="123"/>
      <c r="AP131" s="123"/>
      <c r="AZ131" s="123"/>
      <c r="BA131" s="123"/>
      <c r="BJ131" s="123"/>
      <c r="BT131" s="123"/>
      <c r="CD131" s="123"/>
      <c r="CN131" s="123"/>
      <c r="CO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82" t="str">
        <f ca="true">IF(ISBLANK('Data Summary'!A134),"",'Data Summary'!A134)</f>
        <v/>
      </c>
      <c r="B132" s="123"/>
      <c r="L132" s="123"/>
      <c r="V132" s="123"/>
      <c r="AF132" s="123"/>
      <c r="AP132" s="123"/>
      <c r="AZ132" s="123"/>
      <c r="BA132" s="123"/>
      <c r="BJ132" s="123"/>
      <c r="BT132" s="123"/>
      <c r="CD132" s="123"/>
      <c r="CN132" s="123"/>
      <c r="CO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82" t="str">
        <f ca="true">IF(ISBLANK('Data Summary'!A135),"",'Data Summary'!A135)</f>
        <v/>
      </c>
      <c r="B133" s="123"/>
      <c r="L133" s="123"/>
      <c r="V133" s="123"/>
      <c r="AF133" s="123"/>
      <c r="AP133" s="123"/>
      <c r="AZ133" s="123"/>
      <c r="BA133" s="123"/>
      <c r="BJ133" s="123"/>
      <c r="BT133" s="123"/>
      <c r="CD133" s="123"/>
      <c r="CN133" s="123"/>
      <c r="CO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82" t="str">
        <f ca="true">IF(ISBLANK('Data Summary'!A136),"",'Data Summary'!A136)</f>
        <v/>
      </c>
      <c r="B134" s="123"/>
      <c r="L134" s="123"/>
      <c r="V134" s="123"/>
      <c r="AF134" s="123"/>
      <c r="AP134" s="123"/>
      <c r="AZ134" s="123"/>
      <c r="BA134" s="123"/>
      <c r="BJ134" s="123"/>
      <c r="BT134" s="123"/>
      <c r="CD134" s="123"/>
      <c r="CN134" s="123"/>
      <c r="CO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82" t="str">
        <f ca="true">IF(ISBLANK('Data Summary'!A137),"",'Data Summary'!A137)</f>
        <v/>
      </c>
      <c r="B135" s="123"/>
      <c r="L135" s="123"/>
      <c r="V135" s="123"/>
      <c r="AF135" s="123"/>
      <c r="AP135" s="123"/>
      <c r="AZ135" s="123"/>
      <c r="BA135" s="123"/>
      <c r="BJ135" s="123"/>
      <c r="BT135" s="123"/>
      <c r="CD135" s="123"/>
      <c r="CN135" s="123"/>
      <c r="CO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82" t="str">
        <f ca="true">IF(ISBLANK('Data Summary'!A138),"",'Data Summary'!A138)</f>
        <v/>
      </c>
      <c r="B136" s="123"/>
      <c r="L136" s="123"/>
      <c r="V136" s="123"/>
      <c r="AF136" s="123"/>
      <c r="AP136" s="123"/>
      <c r="AZ136" s="123"/>
      <c r="BA136" s="123"/>
      <c r="BJ136" s="123"/>
      <c r="BT136" s="123"/>
      <c r="CD136" s="123"/>
      <c r="CN136" s="123"/>
      <c r="CO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82" t="str">
        <f ca="true">IF(ISBLANK('Data Summary'!A139),"",'Data Summary'!A139)</f>
        <v/>
      </c>
      <c r="B137" s="123"/>
      <c r="L137" s="123"/>
      <c r="V137" s="123"/>
      <c r="AF137" s="123"/>
      <c r="AP137" s="123"/>
      <c r="AZ137" s="123"/>
      <c r="BA137" s="123"/>
      <c r="BJ137" s="123"/>
      <c r="BT137" s="123"/>
      <c r="CD137" s="123"/>
      <c r="CN137" s="123"/>
      <c r="CO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82" t="str">
        <f ca="true">IF(ISBLANK('Data Summary'!A140),"",'Data Summary'!A140)</f>
        <v/>
      </c>
      <c r="B138" s="123"/>
      <c r="L138" s="123"/>
      <c r="V138" s="123"/>
      <c r="AF138" s="123"/>
      <c r="AP138" s="123"/>
      <c r="AZ138" s="123"/>
      <c r="BA138" s="123"/>
      <c r="BJ138" s="123"/>
      <c r="BT138" s="123"/>
      <c r="CD138" s="123"/>
      <c r="CN138" s="123"/>
      <c r="CO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82" t="str">
        <f ca="true">IF(ISBLANK('Data Summary'!A141),"",'Data Summary'!A141)</f>
        <v/>
      </c>
      <c r="B139" s="123"/>
      <c r="L139" s="123"/>
      <c r="V139" s="123"/>
      <c r="AF139" s="123"/>
      <c r="AP139" s="123"/>
      <c r="AZ139" s="123"/>
      <c r="BA139" s="123"/>
      <c r="BJ139" s="123"/>
      <c r="BT139" s="123"/>
      <c r="CD139" s="123"/>
      <c r="CN139" s="123"/>
      <c r="CO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82" t="str">
        <f ca="true">IF(ISBLANK('Data Summary'!A142),"",'Data Summary'!A142)</f>
        <v/>
      </c>
      <c r="B140" s="123"/>
      <c r="L140" s="123"/>
      <c r="V140" s="123"/>
      <c r="AF140" s="123"/>
      <c r="AP140" s="123"/>
      <c r="AZ140" s="123"/>
      <c r="BA140" s="123"/>
      <c r="BJ140" s="123"/>
      <c r="BT140" s="123"/>
      <c r="CD140" s="123"/>
      <c r="CN140" s="123"/>
      <c r="CO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82" t="str">
        <f ca="true">IF(ISBLANK('Data Summary'!A143),"",'Data Summary'!A143)</f>
        <v/>
      </c>
      <c r="B141" s="123"/>
      <c r="L141" s="123"/>
      <c r="V141" s="123"/>
      <c r="AF141" s="123"/>
      <c r="AP141" s="123"/>
      <c r="AZ141" s="123"/>
      <c r="BA141" s="123"/>
      <c r="BJ141" s="123"/>
      <c r="BT141" s="123"/>
      <c r="CD141" s="123"/>
      <c r="CN141" s="123"/>
      <c r="CO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82" t="str">
        <f ca="true">IF(ISBLANK('Data Summary'!A144),"",'Data Summary'!A144)</f>
        <v/>
      </c>
      <c r="B142" s="123"/>
      <c r="L142" s="123"/>
      <c r="V142" s="123"/>
      <c r="AF142" s="123"/>
      <c r="AP142" s="123"/>
      <c r="AZ142" s="123"/>
      <c r="BA142" s="123"/>
      <c r="BJ142" s="123"/>
      <c r="BT142" s="123"/>
      <c r="CD142" s="123"/>
      <c r="CN142" s="123"/>
      <c r="CO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82" t="str">
        <f ca="true">IF(ISBLANK('Data Summary'!A145),"",'Data Summary'!A145)</f>
        <v/>
      </c>
      <c r="B143" s="123"/>
      <c r="L143" s="123"/>
      <c r="V143" s="123"/>
      <c r="AF143" s="123"/>
      <c r="AP143" s="123"/>
      <c r="AZ143" s="123"/>
      <c r="BA143" s="123"/>
      <c r="BJ143" s="123"/>
      <c r="BT143" s="123"/>
      <c r="CD143" s="123"/>
      <c r="CN143" s="123"/>
      <c r="CO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82" t="str">
        <f ca="true">IF(ISBLANK('Data Summary'!A146),"",'Data Summary'!A146)</f>
        <v/>
      </c>
      <c r="B144" s="123"/>
      <c r="L144" s="123"/>
      <c r="V144" s="123"/>
      <c r="AF144" s="123"/>
      <c r="AP144" s="123"/>
      <c r="AZ144" s="123"/>
      <c r="BA144" s="123"/>
      <c r="BJ144" s="123"/>
      <c r="BT144" s="123"/>
      <c r="CD144" s="123"/>
      <c r="CN144" s="123"/>
      <c r="CO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82" t="str">
        <f ca="true">IF(ISBLANK('Data Summary'!A147),"",'Data Summary'!A147)</f>
        <v/>
      </c>
      <c r="B145" s="123"/>
      <c r="L145" s="123"/>
      <c r="V145" s="123"/>
      <c r="AF145" s="123"/>
      <c r="AP145" s="123"/>
      <c r="AZ145" s="123"/>
      <c r="BA145" s="123"/>
      <c r="BJ145" s="123"/>
      <c r="BT145" s="123"/>
      <c r="CD145" s="123"/>
      <c r="CN145" s="123"/>
      <c r="CO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82" t="str">
        <f ca="true">IF(ISBLANK('Data Summary'!A148),"",'Data Summary'!A148)</f>
        <v/>
      </c>
      <c r="B146" s="123"/>
      <c r="L146" s="123"/>
      <c r="V146" s="123"/>
      <c r="AF146" s="123"/>
      <c r="AP146" s="123"/>
      <c r="AZ146" s="123"/>
      <c r="BA146" s="123"/>
      <c r="BJ146" s="123"/>
      <c r="BT146" s="123"/>
      <c r="CD146" s="123"/>
      <c r="CN146" s="123"/>
      <c r="CO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82" t="str">
        <f ca="true">IF(ISBLANK('Data Summary'!A149),"",'Data Summary'!A149)</f>
        <v/>
      </c>
      <c r="B147" s="123"/>
      <c r="L147" s="123"/>
      <c r="V147" s="123"/>
      <c r="AF147" s="123"/>
      <c r="AP147" s="123"/>
      <c r="AZ147" s="123"/>
      <c r="BA147" s="123"/>
      <c r="BJ147" s="123"/>
      <c r="BT147" s="123"/>
      <c r="CD147" s="123"/>
      <c r="CN147" s="123"/>
      <c r="CO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82" t="str">
        <f ca="true">IF(ISBLANK('Data Summary'!A150),"",'Data Summary'!A150)</f>
        <v/>
      </c>
      <c r="B148" s="123"/>
      <c r="L148" s="123"/>
      <c r="V148" s="123"/>
      <c r="AF148" s="123"/>
      <c r="AP148" s="123"/>
      <c r="AZ148" s="123"/>
      <c r="BA148" s="123"/>
      <c r="BJ148" s="123"/>
      <c r="BT148" s="123"/>
      <c r="CD148" s="123"/>
      <c r="CN148" s="123"/>
      <c r="CO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82" t="str">
        <f ca="true">IF(ISBLANK('Data Summary'!A151),"",'Data Summary'!A151)</f>
        <v/>
      </c>
      <c r="B149" s="123"/>
      <c r="L149" s="123"/>
      <c r="V149" s="123"/>
      <c r="AF149" s="123"/>
      <c r="AP149" s="123"/>
      <c r="AZ149" s="123"/>
      <c r="BA149" s="123"/>
      <c r="BJ149" s="123"/>
      <c r="BT149" s="123"/>
      <c r="CD149" s="123"/>
      <c r="CN149" s="123"/>
      <c r="CO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82" t="str">
        <f ca="true">IF(ISBLANK('Data Summary'!A152),"",'Data Summary'!A152)</f>
        <v/>
      </c>
      <c r="B150" s="123"/>
      <c r="L150" s="123"/>
      <c r="V150" s="123"/>
      <c r="AF150" s="123"/>
      <c r="AP150" s="123"/>
      <c r="AZ150" s="123"/>
      <c r="BA150" s="123"/>
      <c r="BJ150" s="123"/>
      <c r="BT150" s="123"/>
      <c r="CD150" s="123"/>
      <c r="CN150" s="123"/>
      <c r="CO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82" t="str">
        <f ca="true">IF(ISBLANK('Data Summary'!A153),"",'Data Summary'!A153)</f>
        <v/>
      </c>
      <c r="B151" s="123"/>
      <c r="L151" s="123"/>
      <c r="V151" s="123"/>
      <c r="AF151" s="123"/>
      <c r="AP151" s="123"/>
      <c r="AZ151" s="123"/>
      <c r="BA151" s="123"/>
      <c r="BJ151" s="123"/>
      <c r="BT151" s="123"/>
      <c r="CD151" s="123"/>
      <c r="CN151" s="123"/>
      <c r="CO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76"/>
      <c r="B152" s="123"/>
      <c r="L152" s="123"/>
      <c r="V152" s="123"/>
      <c r="AF152" s="123"/>
      <c r="AP152" s="123"/>
      <c r="AZ152" s="123"/>
      <c r="BA152" s="123"/>
      <c r="BJ152" s="123"/>
      <c r="BT152" s="123"/>
      <c r="CD152" s="123"/>
      <c r="CN152" s="123"/>
      <c r="CO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76"/>
      <c r="B153" s="123"/>
      <c r="L153" s="123"/>
      <c r="V153" s="123"/>
      <c r="AF153" s="123"/>
      <c r="AP153" s="123"/>
      <c r="AZ153" s="123"/>
      <c r="BA153" s="123"/>
      <c r="BJ153" s="123"/>
      <c r="BT153" s="123"/>
      <c r="CD153" s="123"/>
      <c r="CN153" s="123"/>
      <c r="CO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76"/>
      <c r="B154" s="123"/>
      <c r="L154" s="123"/>
      <c r="V154" s="123"/>
      <c r="AF154" s="123"/>
      <c r="AP154" s="123"/>
      <c r="AZ154" s="123"/>
      <c r="BA154" s="123"/>
      <c r="BJ154" s="123"/>
      <c r="BT154" s="123"/>
      <c r="CD154" s="123"/>
      <c r="CN154" s="123"/>
      <c r="CO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76"/>
      <c r="B155" s="123"/>
      <c r="L155" s="123"/>
      <c r="V155" s="123"/>
      <c r="AF155" s="123"/>
      <c r="AP155" s="123"/>
      <c r="AZ155" s="123"/>
      <c r="BA155" s="123"/>
      <c r="BJ155" s="123"/>
      <c r="BT155" s="123"/>
      <c r="CD155" s="123"/>
      <c r="CN155" s="123"/>
      <c r="CO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76"/>
      <c r="B156" s="123"/>
      <c r="L156" s="123"/>
      <c r="V156" s="123"/>
      <c r="AF156" s="123"/>
      <c r="AP156" s="123"/>
      <c r="AZ156" s="123"/>
      <c r="BA156" s="123"/>
      <c r="BJ156" s="123"/>
      <c r="BT156" s="123"/>
      <c r="CD156" s="123"/>
      <c r="CN156" s="123"/>
      <c r="CO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76"/>
      <c r="B157" s="123"/>
      <c r="L157" s="123"/>
      <c r="V157" s="123"/>
      <c r="AF157" s="123"/>
      <c r="AP157" s="123"/>
      <c r="AZ157" s="123"/>
      <c r="BA157" s="123"/>
      <c r="BJ157" s="123"/>
      <c r="BT157" s="123"/>
      <c r="CD157" s="123"/>
      <c r="CN157" s="123"/>
      <c r="CO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76"/>
      <c r="B158" s="123"/>
      <c r="L158" s="123"/>
      <c r="V158" s="123"/>
      <c r="AF158" s="123"/>
      <c r="AP158" s="123"/>
      <c r="AZ158" s="123"/>
      <c r="BA158" s="123"/>
      <c r="BJ158" s="123"/>
      <c r="BT158" s="123"/>
      <c r="CD158" s="123"/>
      <c r="CN158" s="123"/>
      <c r="CO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76"/>
      <c r="B159" s="123"/>
      <c r="L159" s="123"/>
      <c r="V159" s="123"/>
      <c r="AF159" s="123"/>
      <c r="AP159" s="123"/>
      <c r="AZ159" s="123"/>
      <c r="BA159" s="123"/>
      <c r="BJ159" s="123"/>
      <c r="BT159" s="123"/>
      <c r="CD159" s="123"/>
      <c r="CN159" s="123"/>
      <c r="CO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76"/>
      <c r="B160" s="123"/>
      <c r="L160" s="123"/>
      <c r="V160" s="123"/>
      <c r="AF160" s="123"/>
      <c r="AP160" s="123"/>
      <c r="AZ160" s="123"/>
      <c r="BA160" s="123"/>
      <c r="BJ160" s="123"/>
      <c r="BT160" s="123"/>
      <c r="CD160" s="123"/>
      <c r="CN160" s="123"/>
      <c r="CO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76"/>
      <c r="B161" s="123"/>
      <c r="L161" s="123"/>
      <c r="V161" s="123"/>
      <c r="AF161" s="123"/>
      <c r="AP161" s="123"/>
      <c r="AZ161" s="123"/>
      <c r="BA161" s="123"/>
      <c r="BJ161" s="123"/>
      <c r="BT161" s="123"/>
      <c r="CD161" s="123"/>
      <c r="CN161" s="123"/>
      <c r="CO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76"/>
      <c r="B162" s="123"/>
      <c r="L162" s="123"/>
      <c r="V162" s="123"/>
      <c r="AF162" s="123"/>
      <c r="AP162" s="123"/>
      <c r="AZ162" s="123"/>
      <c r="BA162" s="123"/>
      <c r="BJ162" s="123"/>
      <c r="BT162" s="123"/>
      <c r="CD162" s="123"/>
      <c r="CN162" s="123"/>
      <c r="CO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76"/>
      <c r="B163" s="123"/>
      <c r="L163" s="123"/>
      <c r="V163" s="123"/>
      <c r="AF163" s="123"/>
      <c r="AP163" s="123"/>
      <c r="AZ163" s="123"/>
      <c r="BA163" s="123"/>
      <c r="BJ163" s="123"/>
      <c r="BT163" s="123"/>
      <c r="CD163" s="123"/>
      <c r="CN163" s="123"/>
      <c r="CO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76"/>
      <c r="B164" s="123"/>
      <c r="L164" s="123"/>
      <c r="V164" s="123"/>
      <c r="AF164" s="123"/>
      <c r="AP164" s="123"/>
      <c r="AZ164" s="123"/>
      <c r="BA164" s="123"/>
      <c r="BJ164" s="123"/>
      <c r="BT164" s="123"/>
      <c r="CD164" s="123"/>
      <c r="CN164" s="123"/>
      <c r="CO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76"/>
      <c r="B165" s="123"/>
      <c r="L165" s="123"/>
      <c r="V165" s="123"/>
      <c r="AF165" s="123"/>
      <c r="AP165" s="123"/>
      <c r="AZ165" s="123"/>
      <c r="BA165" s="123"/>
      <c r="BJ165" s="123"/>
      <c r="BT165" s="123"/>
      <c r="CD165" s="123"/>
      <c r="CN165" s="123"/>
      <c r="CO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76"/>
      <c r="B166" s="123"/>
      <c r="L166" s="123"/>
      <c r="V166" s="123"/>
      <c r="AF166" s="123"/>
      <c r="AP166" s="123"/>
      <c r="AZ166" s="123"/>
      <c r="BA166" s="123"/>
      <c r="BJ166" s="123"/>
      <c r="BT166" s="123"/>
      <c r="CD166" s="123"/>
      <c r="CN166" s="123"/>
      <c r="CO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76"/>
      <c r="B167" s="123"/>
      <c r="L167" s="123"/>
      <c r="V167" s="123"/>
      <c r="AF167" s="123"/>
      <c r="AP167" s="123"/>
      <c r="AZ167" s="123"/>
      <c r="BA167" s="123"/>
      <c r="BJ167" s="123"/>
      <c r="BT167" s="123"/>
      <c r="CD167" s="123"/>
      <c r="CN167" s="123"/>
      <c r="CO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76"/>
      <c r="B168" s="123"/>
      <c r="L168" s="123"/>
      <c r="V168" s="123"/>
      <c r="AF168" s="123"/>
      <c r="AP168" s="123"/>
      <c r="AZ168" s="123"/>
      <c r="BA168" s="123"/>
      <c r="BJ168" s="123"/>
      <c r="BT168" s="123"/>
      <c r="CD168" s="123"/>
      <c r="CN168" s="123"/>
      <c r="CO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76"/>
      <c r="B169" s="123"/>
      <c r="L169" s="123"/>
      <c r="V169" s="123"/>
      <c r="AF169" s="123"/>
      <c r="AP169" s="123"/>
      <c r="AZ169" s="123"/>
      <c r="BA169" s="123"/>
      <c r="BJ169" s="123"/>
      <c r="BT169" s="123"/>
      <c r="CD169" s="123"/>
      <c r="CN169" s="123"/>
      <c r="CO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76"/>
      <c r="B170" s="123"/>
      <c r="L170" s="123"/>
      <c r="V170" s="123"/>
      <c r="AF170" s="123"/>
      <c r="AP170" s="123"/>
      <c r="AZ170" s="123"/>
      <c r="BA170" s="123"/>
      <c r="BJ170" s="123"/>
      <c r="BT170" s="123"/>
      <c r="CD170" s="123"/>
      <c r="CN170" s="123"/>
      <c r="CO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76"/>
      <c r="B171" s="123"/>
      <c r="L171" s="123"/>
      <c r="V171" s="123"/>
      <c r="AF171" s="123"/>
      <c r="AP171" s="123"/>
      <c r="AZ171" s="123"/>
      <c r="BA171" s="123"/>
      <c r="BJ171" s="123"/>
      <c r="BT171" s="123"/>
      <c r="CD171" s="123"/>
      <c r="CN171" s="123"/>
      <c r="CO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76"/>
      <c r="B172" s="123"/>
      <c r="L172" s="123"/>
      <c r="V172" s="123"/>
      <c r="AF172" s="123"/>
      <c r="AP172" s="123"/>
      <c r="AZ172" s="123"/>
      <c r="BA172" s="123"/>
      <c r="BJ172" s="123"/>
      <c r="BT172" s="123"/>
      <c r="CD172" s="123"/>
      <c r="CN172" s="123"/>
      <c r="CO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76"/>
      <c r="B173" s="123"/>
      <c r="L173" s="123"/>
      <c r="V173" s="123"/>
      <c r="AF173" s="123"/>
      <c r="AP173" s="123"/>
      <c r="AZ173" s="123"/>
      <c r="BA173" s="123"/>
      <c r="BJ173" s="123"/>
      <c r="BT173" s="123"/>
      <c r="CD173" s="123"/>
      <c r="CN173" s="123"/>
      <c r="CO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76"/>
      <c r="B174" s="123"/>
      <c r="L174" s="123"/>
      <c r="V174" s="123"/>
      <c r="AF174" s="123"/>
      <c r="AP174" s="123"/>
      <c r="AZ174" s="123"/>
      <c r="BA174" s="123"/>
      <c r="BJ174" s="123"/>
      <c r="BT174" s="123"/>
      <c r="CD174" s="123"/>
      <c r="CN174" s="123"/>
      <c r="CO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76"/>
      <c r="B175" s="123"/>
      <c r="L175" s="123"/>
      <c r="V175" s="123"/>
      <c r="AF175" s="123"/>
      <c r="AP175" s="123"/>
      <c r="AZ175" s="123"/>
      <c r="BA175" s="123"/>
      <c r="BJ175" s="123"/>
      <c r="BT175" s="123"/>
      <c r="CD175" s="123"/>
      <c r="CN175" s="123"/>
      <c r="CO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76"/>
      <c r="B176" s="123"/>
      <c r="L176" s="123"/>
      <c r="V176" s="123"/>
      <c r="AF176" s="123"/>
      <c r="AP176" s="123"/>
      <c r="AZ176" s="123"/>
      <c r="BA176" s="123"/>
      <c r="BJ176" s="123"/>
      <c r="BT176" s="123"/>
      <c r="CD176" s="123"/>
      <c r="CN176" s="123"/>
      <c r="CO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76"/>
      <c r="B177" s="123"/>
      <c r="L177" s="123"/>
      <c r="V177" s="123"/>
      <c r="AF177" s="123"/>
      <c r="AP177" s="123"/>
      <c r="AZ177" s="123"/>
      <c r="BA177" s="123"/>
      <c r="BJ177" s="123"/>
      <c r="BT177" s="123"/>
      <c r="CD177" s="123"/>
      <c r="CN177" s="123"/>
      <c r="CO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76"/>
      <c r="B178" s="123"/>
      <c r="L178" s="123"/>
      <c r="V178" s="123"/>
      <c r="AF178" s="123"/>
      <c r="AP178" s="123"/>
      <c r="AZ178" s="123"/>
      <c r="BA178" s="123"/>
      <c r="BJ178" s="123"/>
      <c r="BT178" s="123"/>
      <c r="CD178" s="123"/>
      <c r="CN178" s="123"/>
      <c r="CO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76"/>
      <c r="B179" s="123"/>
      <c r="L179" s="123"/>
      <c r="V179" s="123"/>
      <c r="AF179" s="123"/>
      <c r="AP179" s="123"/>
      <c r="AZ179" s="123"/>
      <c r="BA179" s="123"/>
      <c r="BJ179" s="123"/>
      <c r="BT179" s="123"/>
      <c r="CD179" s="123"/>
      <c r="CN179" s="123"/>
      <c r="CO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76"/>
      <c r="B180" s="123"/>
      <c r="L180" s="123"/>
      <c r="V180" s="123"/>
      <c r="AF180" s="123"/>
      <c r="AP180" s="123"/>
      <c r="AZ180" s="123"/>
      <c r="BA180" s="123"/>
      <c r="BJ180" s="123"/>
      <c r="BT180" s="123"/>
      <c r="CD180" s="123"/>
      <c r="CN180" s="123"/>
      <c r="CO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76"/>
      <c r="B181" s="123"/>
      <c r="L181" s="123"/>
      <c r="V181" s="123"/>
      <c r="AF181" s="123"/>
      <c r="AP181" s="123"/>
      <c r="AZ181" s="123"/>
      <c r="BA181" s="123"/>
      <c r="BJ181" s="123"/>
      <c r="BT181" s="123"/>
      <c r="CD181" s="123"/>
      <c r="CN181" s="123"/>
      <c r="CO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76"/>
      <c r="B182" s="123"/>
      <c r="L182" s="123"/>
      <c r="V182" s="123"/>
      <c r="AF182" s="123"/>
      <c r="AP182" s="123"/>
      <c r="AZ182" s="123"/>
      <c r="BA182" s="123"/>
      <c r="BJ182" s="123"/>
      <c r="BT182" s="123"/>
      <c r="CD182" s="123"/>
      <c r="CN182" s="123"/>
      <c r="CO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76"/>
      <c r="B183" s="123"/>
      <c r="L183" s="123"/>
      <c r="V183" s="123"/>
      <c r="AF183" s="123"/>
      <c r="AP183" s="123"/>
      <c r="AZ183" s="123"/>
      <c r="BA183" s="123"/>
      <c r="BJ183" s="123"/>
      <c r="BT183" s="123"/>
      <c r="CD183" s="123"/>
      <c r="CN183" s="123"/>
      <c r="CO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76"/>
      <c r="B184" s="123"/>
      <c r="L184" s="123"/>
      <c r="V184" s="123"/>
      <c r="AF184" s="123"/>
      <c r="AP184" s="123"/>
      <c r="AZ184" s="123"/>
      <c r="BA184" s="123"/>
      <c r="BJ184" s="123"/>
      <c r="BT184" s="123"/>
      <c r="CD184" s="123"/>
      <c r="CN184" s="123"/>
      <c r="CO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76"/>
      <c r="B185" s="123"/>
      <c r="L185" s="123"/>
      <c r="V185" s="123"/>
      <c r="AF185" s="123"/>
      <c r="AP185" s="123"/>
      <c r="AZ185" s="123"/>
      <c r="BA185" s="123"/>
      <c r="BJ185" s="123"/>
      <c r="BT185" s="123"/>
      <c r="CD185" s="123"/>
      <c r="CN185" s="123"/>
      <c r="CO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76"/>
      <c r="B186" s="123"/>
      <c r="L186" s="123"/>
      <c r="V186" s="123"/>
      <c r="AF186" s="123"/>
      <c r="AP186" s="123"/>
      <c r="AZ186" s="123"/>
      <c r="BA186" s="123"/>
      <c r="BJ186" s="123"/>
      <c r="BT186" s="123"/>
      <c r="CD186" s="123"/>
      <c r="CN186" s="123"/>
      <c r="CO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76"/>
      <c r="B187" s="123"/>
      <c r="L187" s="123"/>
      <c r="V187" s="123"/>
      <c r="AF187" s="123"/>
      <c r="AP187" s="123"/>
      <c r="AZ187" s="123"/>
      <c r="BA187" s="123"/>
      <c r="BJ187" s="123"/>
      <c r="BT187" s="123"/>
      <c r="CD187" s="123"/>
      <c r="CN187" s="123"/>
      <c r="CO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76"/>
      <c r="B188" s="123"/>
      <c r="L188" s="123"/>
      <c r="V188" s="123"/>
      <c r="AF188" s="123"/>
      <c r="AP188" s="123"/>
      <c r="AZ188" s="123"/>
      <c r="BA188" s="123"/>
      <c r="BJ188" s="123"/>
      <c r="BT188" s="123"/>
      <c r="CD188" s="123"/>
      <c r="CN188" s="123"/>
      <c r="CO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76"/>
      <c r="B189" s="123"/>
      <c r="L189" s="123"/>
      <c r="V189" s="123"/>
      <c r="AF189" s="123"/>
      <c r="AP189" s="123"/>
      <c r="AZ189" s="123"/>
      <c r="BA189" s="123"/>
      <c r="BJ189" s="123"/>
      <c r="BT189" s="123"/>
      <c r="CD189" s="123"/>
      <c r="CN189" s="123"/>
      <c r="CO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76"/>
      <c r="B190" s="123"/>
      <c r="L190" s="123"/>
      <c r="V190" s="123"/>
      <c r="AF190" s="123"/>
      <c r="AP190" s="123"/>
      <c r="AZ190" s="123"/>
      <c r="BA190" s="123"/>
      <c r="BJ190" s="123"/>
      <c r="BT190" s="123"/>
      <c r="CD190" s="123"/>
      <c r="CN190" s="123"/>
      <c r="CO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76"/>
      <c r="B191" s="123"/>
      <c r="L191" s="123"/>
      <c r="V191" s="123"/>
      <c r="AF191" s="123"/>
      <c r="AP191" s="123"/>
      <c r="AZ191" s="123"/>
      <c r="BA191" s="123"/>
      <c r="BJ191" s="123"/>
      <c r="BT191" s="123"/>
      <c r="CD191" s="123"/>
      <c r="CN191" s="123"/>
      <c r="CO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76"/>
      <c r="B192" s="123"/>
      <c r="L192" s="123"/>
      <c r="V192" s="123"/>
      <c r="AF192" s="123"/>
      <c r="AP192" s="123"/>
      <c r="AZ192" s="123"/>
      <c r="BA192" s="123"/>
      <c r="BJ192" s="123"/>
      <c r="BT192" s="123"/>
      <c r="CD192" s="123"/>
      <c r="CN192" s="123"/>
      <c r="CO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76"/>
      <c r="B193" s="123"/>
      <c r="L193" s="123"/>
      <c r="V193" s="123"/>
      <c r="AF193" s="123"/>
      <c r="AP193" s="123"/>
      <c r="AZ193" s="123"/>
      <c r="BA193" s="123"/>
      <c r="BJ193" s="123"/>
      <c r="BT193" s="123"/>
      <c r="CD193" s="123"/>
      <c r="CN193" s="123"/>
      <c r="CO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76"/>
      <c r="B194" s="123"/>
      <c r="L194" s="123"/>
      <c r="V194" s="123"/>
      <c r="AF194" s="123"/>
      <c r="AP194" s="123"/>
      <c r="AZ194" s="123"/>
      <c r="BA194" s="123"/>
      <c r="BJ194" s="123"/>
      <c r="BT194" s="123"/>
      <c r="CD194" s="123"/>
      <c r="CN194" s="123"/>
      <c r="CO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76"/>
      <c r="B195" s="123"/>
      <c r="L195" s="123"/>
      <c r="V195" s="123"/>
      <c r="AF195" s="123"/>
      <c r="AP195" s="123"/>
      <c r="AZ195" s="123"/>
      <c r="BA195" s="123"/>
      <c r="BJ195" s="123"/>
      <c r="BT195" s="123"/>
      <c r="CD195" s="123"/>
      <c r="CN195" s="123"/>
      <c r="CO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76"/>
      <c r="B196" s="123"/>
      <c r="L196" s="123"/>
      <c r="V196" s="123"/>
      <c r="AF196" s="123"/>
      <c r="AP196" s="123"/>
      <c r="AZ196" s="123"/>
      <c r="BA196" s="123"/>
      <c r="BJ196" s="123"/>
      <c r="BT196" s="123"/>
      <c r="CD196" s="123"/>
      <c r="CN196" s="123"/>
      <c r="CO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76"/>
      <c r="B197" s="123"/>
      <c r="L197" s="123"/>
      <c r="V197" s="123"/>
      <c r="AF197" s="123"/>
      <c r="AP197" s="123"/>
      <c r="AZ197" s="123"/>
      <c r="BA197" s="123"/>
      <c r="BJ197" s="123"/>
      <c r="BT197" s="123"/>
      <c r="CD197" s="123"/>
      <c r="CN197" s="123"/>
      <c r="CO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76"/>
      <c r="B198" s="123"/>
      <c r="L198" s="123"/>
      <c r="V198" s="123"/>
      <c r="AF198" s="123"/>
      <c r="AP198" s="123"/>
      <c r="AZ198" s="123"/>
      <c r="BA198" s="123"/>
      <c r="BJ198" s="123"/>
      <c r="BT198" s="123"/>
      <c r="CD198" s="123"/>
      <c r="CN198" s="123"/>
      <c r="CO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76"/>
      <c r="B199" s="123"/>
      <c r="L199" s="123"/>
      <c r="V199" s="123"/>
      <c r="AF199" s="123"/>
      <c r="AP199" s="123"/>
      <c r="AZ199" s="123"/>
      <c r="BA199" s="123"/>
      <c r="BJ199" s="123"/>
      <c r="BT199" s="123"/>
      <c r="CD199" s="123"/>
      <c r="CN199" s="123"/>
      <c r="CO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76"/>
      <c r="B200" s="123"/>
      <c r="L200" s="123"/>
      <c r="V200" s="123"/>
      <c r="AF200" s="123"/>
      <c r="AP200" s="123"/>
      <c r="AZ200" s="123"/>
      <c r="BA200" s="123"/>
      <c r="BJ200" s="123"/>
      <c r="BT200" s="123"/>
      <c r="CD200" s="123"/>
      <c r="CN200" s="123"/>
      <c r="CO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76"/>
      <c r="B201" s="123"/>
      <c r="L201" s="123"/>
      <c r="V201" s="123"/>
      <c r="AF201" s="123"/>
      <c r="AP201" s="123"/>
      <c r="AZ201" s="123"/>
      <c r="BA201" s="123"/>
      <c r="BJ201" s="123"/>
      <c r="BT201" s="123"/>
      <c r="CD201" s="123"/>
      <c r="CN201" s="123"/>
      <c r="CO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76"/>
      <c r="B202" s="123"/>
      <c r="L202" s="123"/>
      <c r="V202" s="123"/>
      <c r="AF202" s="123"/>
      <c r="AP202" s="123"/>
      <c r="AZ202" s="123"/>
      <c r="BA202" s="123"/>
      <c r="BJ202" s="123"/>
      <c r="BT202" s="123"/>
      <c r="CD202" s="123"/>
      <c r="CN202" s="123"/>
      <c r="CO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76"/>
      <c r="B203" s="123"/>
      <c r="L203" s="123"/>
      <c r="V203" s="123"/>
      <c r="AF203" s="123"/>
      <c r="AP203" s="123"/>
      <c r="AZ203" s="123"/>
      <c r="BA203" s="123"/>
      <c r="BJ203" s="123"/>
      <c r="BT203" s="123"/>
      <c r="CD203" s="123"/>
      <c r="CN203" s="123"/>
      <c r="CO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76"/>
      <c r="B204" s="123"/>
      <c r="L204" s="123"/>
      <c r="V204" s="123"/>
      <c r="AF204" s="123"/>
      <c r="AP204" s="123"/>
      <c r="AZ204" s="123"/>
      <c r="BA204" s="123"/>
      <c r="BJ204" s="123"/>
      <c r="BT204" s="123"/>
      <c r="CD204" s="123"/>
      <c r="CN204" s="123"/>
      <c r="CO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76"/>
      <c r="B205" s="123"/>
      <c r="L205" s="123"/>
      <c r="V205" s="123"/>
      <c r="AF205" s="123"/>
      <c r="AP205" s="123"/>
      <c r="AZ205" s="123"/>
      <c r="BA205" s="123"/>
      <c r="BJ205" s="123"/>
      <c r="BT205" s="123"/>
      <c r="CD205" s="123"/>
      <c r="CN205" s="123"/>
      <c r="CO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76"/>
      <c r="B206" s="123"/>
      <c r="L206" s="123"/>
      <c r="V206" s="123"/>
      <c r="AF206" s="123"/>
      <c r="AP206" s="123"/>
      <c r="AZ206" s="123"/>
      <c r="BA206" s="123"/>
      <c r="BJ206" s="123"/>
      <c r="BT206" s="123"/>
      <c r="CD206" s="123"/>
      <c r="CN206" s="123"/>
      <c r="CO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76"/>
      <c r="B207" s="123"/>
      <c r="L207" s="123"/>
      <c r="V207" s="123"/>
      <c r="AF207" s="123"/>
      <c r="AP207" s="123"/>
      <c r="AZ207" s="123"/>
      <c r="BA207" s="123"/>
      <c r="BJ207" s="123"/>
      <c r="BT207" s="123"/>
      <c r="CD207" s="123"/>
      <c r="CN207" s="123"/>
      <c r="CO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76"/>
      <c r="B208" s="123"/>
      <c r="L208" s="123"/>
      <c r="V208" s="123"/>
      <c r="AF208" s="123"/>
      <c r="AP208" s="123"/>
      <c r="AZ208" s="123"/>
      <c r="BA208" s="123"/>
      <c r="BJ208" s="123"/>
      <c r="BT208" s="123"/>
      <c r="CD208" s="123"/>
      <c r="CN208" s="123"/>
      <c r="CO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76"/>
      <c r="B209" s="123"/>
      <c r="L209" s="123"/>
      <c r="V209" s="123"/>
      <c r="AF209" s="123"/>
      <c r="AP209" s="123"/>
      <c r="AZ209" s="123"/>
      <c r="BA209" s="123"/>
      <c r="BJ209" s="123"/>
      <c r="BT209" s="123"/>
      <c r="CD209" s="123"/>
      <c r="CN209" s="123"/>
      <c r="CO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76"/>
      <c r="B210" s="123"/>
      <c r="L210" s="123"/>
      <c r="V210" s="123"/>
      <c r="AF210" s="123"/>
      <c r="AP210" s="123"/>
      <c r="AZ210" s="123"/>
      <c r="BA210" s="123"/>
      <c r="BJ210" s="123"/>
      <c r="BT210" s="123"/>
      <c r="CD210" s="123"/>
      <c r="CN210" s="123"/>
      <c r="CO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76"/>
      <c r="B211" s="123"/>
      <c r="L211" s="123"/>
      <c r="V211" s="123"/>
      <c r="AF211" s="123"/>
      <c r="AP211" s="123"/>
      <c r="AZ211" s="123"/>
      <c r="BA211" s="123"/>
      <c r="BJ211" s="123"/>
      <c r="BT211" s="123"/>
      <c r="CD211" s="123"/>
      <c r="CN211" s="123"/>
      <c r="CO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76"/>
      <c r="B212" s="123"/>
      <c r="L212" s="123"/>
      <c r="V212" s="123"/>
      <c r="AF212" s="123"/>
      <c r="AP212" s="123"/>
      <c r="AZ212" s="123"/>
      <c r="BA212" s="123"/>
      <c r="BJ212" s="123"/>
      <c r="BT212" s="123"/>
      <c r="CD212" s="123"/>
      <c r="CN212" s="123"/>
      <c r="CO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76"/>
      <c r="B213" s="123"/>
      <c r="L213" s="123"/>
      <c r="V213" s="123"/>
      <c r="AF213" s="123"/>
      <c r="AP213" s="123"/>
      <c r="AZ213" s="123"/>
      <c r="BA213" s="123"/>
      <c r="BJ213" s="123"/>
      <c r="BT213" s="123"/>
      <c r="CD213" s="123"/>
      <c r="CN213" s="123"/>
      <c r="CO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76"/>
      <c r="B214" s="123"/>
      <c r="L214" s="123"/>
      <c r="V214" s="123"/>
      <c r="AF214" s="123"/>
      <c r="AP214" s="123"/>
      <c r="AZ214" s="123"/>
      <c r="BA214" s="123"/>
      <c r="BJ214" s="123"/>
      <c r="BT214" s="123"/>
      <c r="CD214" s="123"/>
      <c r="CN214" s="123"/>
      <c r="CO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76"/>
      <c r="B215" s="123"/>
      <c r="L215" s="123"/>
      <c r="V215" s="123"/>
      <c r="AF215" s="123"/>
      <c r="AP215" s="123"/>
      <c r="AZ215" s="123"/>
      <c r="BA215" s="123"/>
      <c r="BJ215" s="123"/>
      <c r="BT215" s="123"/>
      <c r="CD215" s="123"/>
      <c r="CN215" s="123"/>
      <c r="CO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76"/>
      <c r="B216" s="123"/>
      <c r="L216" s="123"/>
      <c r="V216" s="123"/>
      <c r="AF216" s="123"/>
      <c r="AP216" s="123"/>
      <c r="AZ216" s="123"/>
      <c r="BA216" s="123"/>
      <c r="BJ216" s="123"/>
      <c r="BT216" s="123"/>
      <c r="CD216" s="123"/>
      <c r="CN216" s="123"/>
      <c r="CO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76"/>
      <c r="B217" s="123"/>
      <c r="L217" s="123"/>
      <c r="V217" s="123"/>
      <c r="AF217" s="123"/>
      <c r="AP217" s="123"/>
      <c r="AZ217" s="123"/>
      <c r="BA217" s="123"/>
      <c r="BJ217" s="123"/>
      <c r="BT217" s="123"/>
      <c r="CD217" s="123"/>
      <c r="CN217" s="123"/>
      <c r="CO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76"/>
      <c r="B218" s="123"/>
      <c r="L218" s="123"/>
      <c r="V218" s="123"/>
      <c r="AF218" s="123"/>
      <c r="AP218" s="123"/>
      <c r="AZ218" s="123"/>
      <c r="BA218" s="123"/>
      <c r="BJ218" s="123"/>
      <c r="BT218" s="123"/>
      <c r="CD218" s="123"/>
      <c r="CN218" s="123"/>
      <c r="CO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76"/>
      <c r="B219" s="123"/>
      <c r="L219" s="123"/>
      <c r="V219" s="123"/>
      <c r="AF219" s="123"/>
      <c r="AP219" s="123"/>
      <c r="AZ219" s="123"/>
      <c r="BA219" s="123"/>
      <c r="BJ219" s="123"/>
      <c r="BT219" s="123"/>
      <c r="CD219" s="123"/>
      <c r="CN219" s="123"/>
      <c r="CO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76"/>
      <c r="B220" s="123"/>
      <c r="L220" s="123"/>
      <c r="V220" s="123"/>
      <c r="AF220" s="123"/>
      <c r="AP220" s="123"/>
      <c r="AZ220" s="123"/>
      <c r="BA220" s="123"/>
      <c r="BJ220" s="123"/>
      <c r="BT220" s="123"/>
      <c r="CD220" s="123"/>
      <c r="CN220" s="123"/>
      <c r="CO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76"/>
      <c r="B221" s="123"/>
      <c r="L221" s="123"/>
      <c r="V221" s="123"/>
      <c r="AF221" s="123"/>
      <c r="AP221" s="123"/>
      <c r="AZ221" s="123"/>
      <c r="BA221" s="123"/>
      <c r="BJ221" s="123"/>
      <c r="BT221" s="123"/>
      <c r="CD221" s="123"/>
      <c r="CN221" s="123"/>
      <c r="CO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76"/>
      <c r="B222" s="123"/>
      <c r="L222" s="123"/>
      <c r="V222" s="123"/>
      <c r="AF222" s="123"/>
      <c r="AP222" s="123"/>
      <c r="AZ222" s="123"/>
      <c r="BA222" s="123"/>
      <c r="BJ222" s="123"/>
      <c r="BT222" s="123"/>
      <c r="CD222" s="123"/>
      <c r="CN222" s="123"/>
      <c r="CO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76"/>
      <c r="B223" s="123"/>
      <c r="L223" s="123"/>
      <c r="V223" s="123"/>
      <c r="AF223" s="123"/>
      <c r="AP223" s="123"/>
      <c r="AZ223" s="123"/>
      <c r="BA223" s="123"/>
      <c r="BJ223" s="123"/>
      <c r="BT223" s="123"/>
      <c r="CD223" s="123"/>
      <c r="CN223" s="123"/>
      <c r="CO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76"/>
      <c r="B224" s="123"/>
      <c r="L224" s="123"/>
      <c r="V224" s="123"/>
      <c r="AF224" s="123"/>
      <c r="AP224" s="123"/>
      <c r="AZ224" s="123"/>
      <c r="BA224" s="123"/>
      <c r="BJ224" s="123"/>
      <c r="BT224" s="123"/>
      <c r="CD224" s="123"/>
      <c r="CN224" s="123"/>
      <c r="CO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76"/>
      <c r="B225" s="123"/>
      <c r="L225" s="123"/>
      <c r="V225" s="123"/>
      <c r="AF225" s="123"/>
      <c r="AP225" s="123"/>
      <c r="AZ225" s="123"/>
      <c r="BA225" s="123"/>
      <c r="BJ225" s="123"/>
      <c r="BT225" s="123"/>
      <c r="CD225" s="123"/>
      <c r="CN225" s="123"/>
      <c r="CO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76"/>
      <c r="B226" s="123"/>
      <c r="L226" s="123"/>
      <c r="V226" s="123"/>
      <c r="AF226" s="123"/>
      <c r="AP226" s="123"/>
      <c r="AZ226" s="123"/>
      <c r="BA226" s="123"/>
      <c r="BJ226" s="123"/>
      <c r="BT226" s="123"/>
      <c r="CD226" s="123"/>
      <c r="CN226" s="123"/>
      <c r="CO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76"/>
      <c r="B227" s="123"/>
      <c r="L227" s="123"/>
      <c r="V227" s="123"/>
      <c r="AF227" s="123"/>
      <c r="AP227" s="123"/>
      <c r="AZ227" s="123"/>
      <c r="BA227" s="123"/>
      <c r="BJ227" s="123"/>
      <c r="BT227" s="123"/>
      <c r="CD227" s="123"/>
      <c r="CN227" s="123"/>
      <c r="CO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76"/>
      <c r="B228" s="123"/>
      <c r="L228" s="123"/>
      <c r="V228" s="123"/>
      <c r="AF228" s="123"/>
      <c r="AP228" s="123"/>
      <c r="AZ228" s="123"/>
      <c r="BA228" s="123"/>
      <c r="BJ228" s="123"/>
      <c r="BT228" s="123"/>
      <c r="CD228" s="123"/>
      <c r="CN228" s="123"/>
      <c r="CO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76"/>
      <c r="B229" s="123"/>
      <c r="L229" s="123"/>
      <c r="V229" s="123"/>
      <c r="AF229" s="123"/>
      <c r="AP229" s="123"/>
      <c r="AZ229" s="123"/>
      <c r="BA229" s="123"/>
      <c r="BJ229" s="123"/>
      <c r="BT229" s="123"/>
      <c r="CD229" s="123"/>
      <c r="CN229" s="123"/>
      <c r="CO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76"/>
      <c r="B230" s="123"/>
      <c r="L230" s="123"/>
      <c r="V230" s="123"/>
      <c r="AF230" s="123"/>
      <c r="AP230" s="123"/>
      <c r="AZ230" s="123"/>
      <c r="BA230" s="123"/>
      <c r="BJ230" s="123"/>
      <c r="BT230" s="123"/>
      <c r="CD230" s="123"/>
      <c r="CN230" s="123"/>
      <c r="CO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76"/>
      <c r="B231" s="123"/>
      <c r="L231" s="123"/>
      <c r="V231" s="123"/>
      <c r="AF231" s="123"/>
      <c r="AP231" s="123"/>
      <c r="AZ231" s="123"/>
      <c r="BA231" s="123"/>
      <c r="BJ231" s="123"/>
      <c r="BT231" s="123"/>
      <c r="CD231" s="123"/>
      <c r="CN231" s="123"/>
      <c r="CO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76"/>
      <c r="B232" s="123"/>
      <c r="L232" s="123"/>
      <c r="V232" s="123"/>
      <c r="AF232" s="123"/>
      <c r="AP232" s="123"/>
      <c r="AZ232" s="123"/>
      <c r="BA232" s="123"/>
      <c r="BJ232" s="123"/>
      <c r="BT232" s="123"/>
      <c r="CD232" s="123"/>
      <c r="CN232" s="123"/>
      <c r="CO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76"/>
      <c r="B233" s="123"/>
      <c r="L233" s="123"/>
      <c r="V233" s="123"/>
      <c r="AF233" s="123"/>
      <c r="AP233" s="123"/>
      <c r="AZ233" s="123"/>
      <c r="BA233" s="123"/>
      <c r="BJ233" s="123"/>
      <c r="BT233" s="123"/>
      <c r="CD233" s="123"/>
      <c r="CN233" s="123"/>
      <c r="CO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76"/>
      <c r="B234" s="123"/>
      <c r="L234" s="123"/>
      <c r="V234" s="123"/>
      <c r="AF234" s="123"/>
      <c r="AP234" s="123"/>
      <c r="AZ234" s="123"/>
      <c r="BA234" s="123"/>
      <c r="BJ234" s="123"/>
      <c r="BT234" s="123"/>
      <c r="CD234" s="123"/>
      <c r="CN234" s="123"/>
      <c r="CO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76"/>
      <c r="B235" s="123"/>
      <c r="L235" s="123"/>
      <c r="V235" s="123"/>
      <c r="AF235" s="123"/>
      <c r="AP235" s="123"/>
      <c r="AZ235" s="123"/>
      <c r="BA235" s="123"/>
      <c r="BJ235" s="123"/>
      <c r="BT235" s="123"/>
      <c r="CD235" s="123"/>
      <c r="CN235" s="123"/>
      <c r="CO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76"/>
      <c r="B236" s="123"/>
      <c r="L236" s="123"/>
      <c r="V236" s="123"/>
      <c r="AF236" s="123"/>
      <c r="AP236" s="123"/>
      <c r="AZ236" s="123"/>
      <c r="BA236" s="123"/>
      <c r="BJ236" s="123"/>
      <c r="BT236" s="123"/>
      <c r="CD236" s="123"/>
      <c r="CN236" s="123"/>
      <c r="CO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76"/>
      <c r="B237" s="123"/>
      <c r="L237" s="123"/>
      <c r="V237" s="123"/>
      <c r="AF237" s="123"/>
      <c r="AP237" s="123"/>
      <c r="AZ237" s="123"/>
      <c r="BA237" s="123"/>
      <c r="BJ237" s="123"/>
      <c r="BT237" s="123"/>
      <c r="CD237" s="123"/>
      <c r="CN237" s="123"/>
      <c r="CO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76"/>
      <c r="B238" s="123"/>
      <c r="L238" s="123"/>
      <c r="V238" s="123"/>
      <c r="AF238" s="123"/>
      <c r="AP238" s="123"/>
      <c r="AZ238" s="123"/>
      <c r="BA238" s="123"/>
      <c r="BJ238" s="123"/>
      <c r="BT238" s="123"/>
      <c r="CD238" s="123"/>
      <c r="CN238" s="123"/>
      <c r="CO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76"/>
      <c r="B239" s="123"/>
      <c r="L239" s="123"/>
      <c r="V239" s="123"/>
      <c r="AF239" s="123"/>
      <c r="AP239" s="123"/>
      <c r="AZ239" s="123"/>
      <c r="BA239" s="123"/>
      <c r="BJ239" s="123"/>
      <c r="BT239" s="123"/>
      <c r="CD239" s="123"/>
      <c r="CN239" s="123"/>
      <c r="CO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76"/>
      <c r="B240" s="123"/>
      <c r="L240" s="123"/>
      <c r="V240" s="123"/>
      <c r="AF240" s="123"/>
      <c r="AP240" s="123"/>
      <c r="AZ240" s="123"/>
      <c r="BA240" s="123"/>
      <c r="BJ240" s="123"/>
      <c r="BT240" s="123"/>
      <c r="CD240" s="123"/>
      <c r="CN240" s="123"/>
      <c r="CO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76"/>
      <c r="B241" s="123"/>
      <c r="L241" s="123"/>
      <c r="V241" s="123"/>
      <c r="AF241" s="123"/>
      <c r="AP241" s="123"/>
      <c r="AZ241" s="123"/>
      <c r="BA241" s="123"/>
      <c r="BJ241" s="123"/>
      <c r="BT241" s="123"/>
      <c r="CD241" s="123"/>
      <c r="CN241" s="123"/>
      <c r="CO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76"/>
      <c r="B242" s="123"/>
      <c r="L242" s="123"/>
      <c r="V242" s="123"/>
      <c r="AF242" s="123"/>
      <c r="AP242" s="123"/>
      <c r="AZ242" s="123"/>
      <c r="BA242" s="123"/>
      <c r="BJ242" s="123"/>
      <c r="BT242" s="123"/>
      <c r="CD242" s="123"/>
      <c r="CN242" s="123"/>
      <c r="CO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76"/>
      <c r="B243" s="123"/>
      <c r="L243" s="123"/>
      <c r="V243" s="123"/>
      <c r="AF243" s="123"/>
      <c r="AP243" s="123"/>
      <c r="AZ243" s="123"/>
      <c r="BA243" s="123"/>
      <c r="BJ243" s="123"/>
      <c r="BT243" s="123"/>
      <c r="CD243" s="123"/>
      <c r="CN243" s="123"/>
      <c r="CO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76"/>
      <c r="B244" s="123"/>
      <c r="L244" s="123"/>
      <c r="V244" s="123"/>
      <c r="AF244" s="123"/>
      <c r="AP244" s="123"/>
      <c r="AZ244" s="123"/>
      <c r="BA244" s="123"/>
      <c r="BJ244" s="123"/>
      <c r="BT244" s="123"/>
      <c r="CD244" s="123"/>
      <c r="CN244" s="123"/>
      <c r="CO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76"/>
      <c r="B245" s="123"/>
      <c r="L245" s="123"/>
      <c r="V245" s="123"/>
      <c r="AF245" s="123"/>
      <c r="AP245" s="123"/>
      <c r="AZ245" s="123"/>
      <c r="BA245" s="123"/>
      <c r="BJ245" s="123"/>
      <c r="BT245" s="123"/>
      <c r="CD245" s="123"/>
      <c r="CN245" s="123"/>
      <c r="CO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76"/>
      <c r="B246" s="123"/>
      <c r="L246" s="123"/>
      <c r="V246" s="123"/>
      <c r="AF246" s="123"/>
      <c r="AP246" s="123"/>
      <c r="AZ246" s="123"/>
      <c r="BA246" s="123"/>
      <c r="BJ246" s="123"/>
      <c r="BT246" s="123"/>
      <c r="CD246" s="123"/>
      <c r="CN246" s="123"/>
      <c r="CO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76"/>
      <c r="B247" s="123"/>
      <c r="L247" s="123"/>
      <c r="V247" s="123"/>
      <c r="AF247" s="123"/>
      <c r="AP247" s="123"/>
      <c r="AZ247" s="123"/>
      <c r="BA247" s="123"/>
      <c r="BJ247" s="123"/>
      <c r="BT247" s="123"/>
      <c r="CD247" s="123"/>
      <c r="CN247" s="123"/>
      <c r="CO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76"/>
      <c r="B248" s="123"/>
      <c r="L248" s="123"/>
      <c r="V248" s="123"/>
      <c r="AF248" s="123"/>
      <c r="AP248" s="123"/>
      <c r="AZ248" s="123"/>
      <c r="BA248" s="123"/>
      <c r="BJ248" s="123"/>
      <c r="BT248" s="123"/>
      <c r="CD248" s="123"/>
      <c r="CN248" s="123"/>
      <c r="CO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76"/>
      <c r="B249" s="123"/>
      <c r="L249" s="123"/>
      <c r="V249" s="123"/>
      <c r="AF249" s="123"/>
      <c r="AP249" s="123"/>
      <c r="AZ249" s="123"/>
      <c r="BA249" s="123"/>
      <c r="BJ249" s="123"/>
      <c r="BT249" s="123"/>
      <c r="CD249" s="123"/>
      <c r="CN249" s="123"/>
      <c r="CO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76"/>
      <c r="B250" s="123"/>
      <c r="L250" s="123"/>
      <c r="V250" s="123"/>
      <c r="AF250" s="123"/>
      <c r="AP250" s="123"/>
      <c r="AZ250" s="123"/>
      <c r="BA250" s="123"/>
      <c r="BJ250" s="123"/>
      <c r="BT250" s="123"/>
      <c r="CD250" s="123"/>
      <c r="CN250" s="123"/>
      <c r="CO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76"/>
      <c r="B251" s="123"/>
      <c r="L251" s="123"/>
      <c r="V251" s="123"/>
      <c r="AF251" s="123"/>
      <c r="AP251" s="123"/>
      <c r="AZ251" s="123"/>
      <c r="BA251" s="123"/>
      <c r="BJ251" s="123"/>
      <c r="BT251" s="123"/>
      <c r="CD251" s="123"/>
      <c r="CN251" s="123"/>
      <c r="CO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76"/>
      <c r="B252" s="123"/>
      <c r="L252" s="123"/>
      <c r="V252" s="123"/>
      <c r="AF252" s="123"/>
      <c r="AP252" s="123"/>
      <c r="AZ252" s="123"/>
      <c r="BA252" s="123"/>
      <c r="BJ252" s="123"/>
      <c r="BT252" s="123"/>
      <c r="CD252" s="123"/>
      <c r="CN252" s="123"/>
      <c r="CO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76"/>
      <c r="B253" s="123"/>
      <c r="L253" s="123"/>
      <c r="V253" s="123"/>
      <c r="AF253" s="123"/>
      <c r="AP253" s="123"/>
      <c r="AZ253" s="123"/>
      <c r="BA253" s="123"/>
      <c r="BJ253" s="123"/>
      <c r="BT253" s="123"/>
      <c r="CD253" s="123"/>
      <c r="CN253" s="123"/>
      <c r="CO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76"/>
      <c r="B254" s="123"/>
      <c r="L254" s="123"/>
      <c r="V254" s="123"/>
      <c r="AF254" s="123"/>
      <c r="AP254" s="123"/>
      <c r="AZ254" s="123"/>
      <c r="BA254" s="123"/>
      <c r="BJ254" s="123"/>
      <c r="BT254" s="123"/>
      <c r="CD254" s="123"/>
      <c r="CN254" s="123"/>
      <c r="CO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76"/>
      <c r="B255" s="123"/>
      <c r="L255" s="123"/>
      <c r="V255" s="123"/>
      <c r="AF255" s="123"/>
      <c r="AP255" s="123"/>
      <c r="AZ255" s="123"/>
      <c r="BA255" s="123"/>
      <c r="BJ255" s="123"/>
      <c r="BT255" s="123"/>
      <c r="CD255" s="123"/>
      <c r="CN255" s="123"/>
      <c r="CO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76"/>
      <c r="B256" s="123"/>
      <c r="L256" s="123"/>
      <c r="V256" s="123"/>
      <c r="AF256" s="123"/>
      <c r="AP256" s="123"/>
      <c r="AZ256" s="123"/>
      <c r="BA256" s="123"/>
      <c r="BJ256" s="123"/>
      <c r="BT256" s="123"/>
      <c r="CD256" s="123"/>
      <c r="CN256" s="123"/>
      <c r="CO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76"/>
      <c r="B257" s="123"/>
      <c r="L257" s="123"/>
      <c r="V257" s="123"/>
      <c r="AF257" s="123"/>
      <c r="AP257" s="123"/>
      <c r="AZ257" s="123"/>
      <c r="BA257" s="123"/>
      <c r="BJ257" s="123"/>
      <c r="BT257" s="123"/>
      <c r="CD257" s="123"/>
      <c r="CN257" s="123"/>
      <c r="CO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76"/>
      <c r="B258" s="123"/>
      <c r="L258" s="123"/>
      <c r="V258" s="123"/>
      <c r="AF258" s="123"/>
      <c r="AP258" s="123"/>
      <c r="AZ258" s="123"/>
      <c r="BA258" s="123"/>
      <c r="BJ258" s="123"/>
      <c r="BT258" s="123"/>
      <c r="CD258" s="123"/>
      <c r="CN258" s="123"/>
      <c r="CO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76"/>
      <c r="B259" s="123"/>
      <c r="L259" s="123"/>
      <c r="V259" s="123"/>
      <c r="AF259" s="123"/>
      <c r="AP259" s="123"/>
      <c r="AZ259" s="123"/>
      <c r="BA259" s="123"/>
      <c r="BJ259" s="123"/>
      <c r="BT259" s="123"/>
      <c r="CD259" s="123"/>
      <c r="CN259" s="123"/>
      <c r="CO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76"/>
      <c r="B260" s="123"/>
      <c r="L260" s="123"/>
      <c r="V260" s="123"/>
      <c r="AF260" s="123"/>
      <c r="AP260" s="123"/>
      <c r="AZ260" s="123"/>
      <c r="BA260" s="123"/>
      <c r="BJ260" s="123"/>
      <c r="BT260" s="123"/>
      <c r="CD260" s="123"/>
      <c r="CN260" s="123"/>
      <c r="CO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76"/>
      <c r="B261" s="123"/>
      <c r="L261" s="123"/>
      <c r="V261" s="123"/>
      <c r="AF261" s="123"/>
      <c r="AP261" s="123"/>
      <c r="AZ261" s="123"/>
      <c r="BA261" s="123"/>
      <c r="BJ261" s="123"/>
      <c r="BT261" s="123"/>
      <c r="CD261" s="123"/>
      <c r="CN261" s="123"/>
      <c r="CO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76"/>
      <c r="B262" s="123"/>
      <c r="L262" s="123"/>
      <c r="V262" s="123"/>
      <c r="AF262" s="123"/>
      <c r="AP262" s="123"/>
      <c r="AZ262" s="123"/>
      <c r="BA262" s="123"/>
      <c r="BJ262" s="123"/>
      <c r="BT262" s="123"/>
      <c r="CD262" s="123"/>
      <c r="CN262" s="123"/>
      <c r="CO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76"/>
      <c r="B263" s="123"/>
      <c r="L263" s="123"/>
      <c r="V263" s="123"/>
      <c r="AF263" s="123"/>
      <c r="AP263" s="123"/>
      <c r="AZ263" s="123"/>
      <c r="BA263" s="123"/>
      <c r="BJ263" s="123"/>
      <c r="BT263" s="123"/>
      <c r="CD263" s="123"/>
      <c r="CN263" s="123"/>
      <c r="CO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76"/>
      <c r="B264" s="123"/>
      <c r="L264" s="123"/>
      <c r="V264" s="123"/>
      <c r="AF264" s="123"/>
      <c r="AP264" s="123"/>
      <c r="AZ264" s="123"/>
      <c r="BA264" s="123"/>
      <c r="BJ264" s="123"/>
      <c r="BT264" s="123"/>
      <c r="CD264" s="123"/>
      <c r="CN264" s="123"/>
      <c r="CO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76"/>
      <c r="B265" s="123"/>
      <c r="L265" s="123"/>
      <c r="V265" s="123"/>
      <c r="AF265" s="123"/>
      <c r="AP265" s="123"/>
      <c r="AZ265" s="123"/>
      <c r="BA265" s="123"/>
      <c r="BJ265" s="123"/>
      <c r="BT265" s="123"/>
      <c r="CD265" s="123"/>
      <c r="CN265" s="123"/>
      <c r="CO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76"/>
      <c r="B266" s="123"/>
      <c r="L266" s="123"/>
      <c r="V266" s="123"/>
      <c r="AF266" s="123"/>
      <c r="AP266" s="123"/>
      <c r="AZ266" s="123"/>
      <c r="BA266" s="123"/>
      <c r="BJ266" s="123"/>
      <c r="BT266" s="123"/>
      <c r="CD266" s="123"/>
      <c r="CN266" s="123"/>
      <c r="CO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76"/>
      <c r="B267" s="123"/>
      <c r="L267" s="123"/>
      <c r="V267" s="123"/>
      <c r="AF267" s="123"/>
      <c r="AP267" s="123"/>
      <c r="AZ267" s="123"/>
      <c r="BA267" s="123"/>
      <c r="BJ267" s="123"/>
      <c r="BT267" s="123"/>
      <c r="CD267" s="123"/>
      <c r="CN267" s="123"/>
      <c r="CO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76"/>
      <c r="B268" s="123"/>
      <c r="L268" s="123"/>
      <c r="V268" s="123"/>
      <c r="AF268" s="123"/>
      <c r="AP268" s="123"/>
      <c r="AZ268" s="123"/>
      <c r="BA268" s="123"/>
      <c r="BJ268" s="123"/>
      <c r="BT268" s="123"/>
      <c r="CD268" s="123"/>
      <c r="CN268" s="123"/>
      <c r="CO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76"/>
      <c r="B269" s="123"/>
      <c r="L269" s="123"/>
      <c r="V269" s="123"/>
      <c r="AF269" s="123"/>
      <c r="AP269" s="123"/>
      <c r="AZ269" s="123"/>
      <c r="BA269" s="123"/>
      <c r="BJ269" s="123"/>
      <c r="BT269" s="123"/>
      <c r="CD269" s="123"/>
      <c r="CN269" s="123"/>
      <c r="CO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76"/>
      <c r="B270" s="123"/>
      <c r="L270" s="123"/>
      <c r="V270" s="123"/>
      <c r="AF270" s="123"/>
      <c r="AP270" s="123"/>
      <c r="AZ270" s="123"/>
      <c r="BA270" s="123"/>
      <c r="BJ270" s="123"/>
      <c r="BT270" s="123"/>
      <c r="CD270" s="123"/>
      <c r="CN270" s="123"/>
      <c r="CO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76"/>
      <c r="B271" s="123"/>
      <c r="L271" s="123"/>
      <c r="V271" s="123"/>
      <c r="AF271" s="123"/>
      <c r="AP271" s="123"/>
      <c r="AZ271" s="123"/>
      <c r="BA271" s="123"/>
      <c r="BJ271" s="123"/>
      <c r="BT271" s="123"/>
      <c r="CD271" s="123"/>
      <c r="CN271" s="123"/>
      <c r="CO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76"/>
      <c r="B272" s="123"/>
      <c r="L272" s="123"/>
      <c r="V272" s="123"/>
      <c r="AF272" s="123"/>
      <c r="AP272" s="123"/>
      <c r="AZ272" s="123"/>
      <c r="BA272" s="123"/>
      <c r="BJ272" s="123"/>
      <c r="BT272" s="123"/>
      <c r="CD272" s="123"/>
      <c r="CN272" s="123"/>
      <c r="CO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76"/>
      <c r="B273" s="123"/>
      <c r="L273" s="123"/>
      <c r="V273" s="123"/>
      <c r="AF273" s="123"/>
      <c r="AP273" s="123"/>
      <c r="AZ273" s="123"/>
      <c r="BA273" s="123"/>
      <c r="BJ273" s="123"/>
      <c r="BT273" s="123"/>
      <c r="CD273" s="123"/>
      <c r="CN273" s="123"/>
      <c r="CO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76"/>
      <c r="B274" s="123"/>
      <c r="L274" s="123"/>
      <c r="V274" s="123"/>
      <c r="AF274" s="123"/>
      <c r="AP274" s="123"/>
      <c r="AZ274" s="123"/>
      <c r="BA274" s="123"/>
      <c r="BJ274" s="123"/>
      <c r="BT274" s="123"/>
      <c r="CD274" s="123"/>
      <c r="CN274" s="123"/>
      <c r="CO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76"/>
      <c r="B275" s="123"/>
      <c r="L275" s="123"/>
      <c r="V275" s="123"/>
      <c r="AF275" s="123"/>
      <c r="AP275" s="123"/>
      <c r="AZ275" s="123"/>
      <c r="BA275" s="123"/>
      <c r="BJ275" s="123"/>
      <c r="BT275" s="123"/>
      <c r="CD275" s="123"/>
      <c r="CN275" s="123"/>
      <c r="CO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76"/>
      <c r="B276" s="123"/>
      <c r="L276" s="123"/>
      <c r="V276" s="123"/>
      <c r="AF276" s="123"/>
      <c r="AP276" s="123"/>
      <c r="AZ276" s="123"/>
      <c r="BA276" s="123"/>
      <c r="BJ276" s="123"/>
      <c r="BT276" s="123"/>
      <c r="CD276" s="123"/>
      <c r="CN276" s="123"/>
      <c r="CO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76"/>
      <c r="B277" s="123"/>
      <c r="L277" s="123"/>
      <c r="V277" s="123"/>
      <c r="AF277" s="123"/>
      <c r="AP277" s="123"/>
      <c r="AZ277" s="123"/>
      <c r="BA277" s="123"/>
      <c r="BJ277" s="123"/>
      <c r="BT277" s="123"/>
      <c r="CD277" s="123"/>
      <c r="CN277" s="123"/>
      <c r="CO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76"/>
      <c r="B278" s="123"/>
      <c r="L278" s="123"/>
      <c r="V278" s="123"/>
      <c r="AF278" s="123"/>
      <c r="AP278" s="123"/>
      <c r="AZ278" s="123"/>
      <c r="BA278" s="123"/>
      <c r="BJ278" s="123"/>
      <c r="BT278" s="123"/>
      <c r="CD278" s="123"/>
      <c r="CN278" s="123"/>
      <c r="CO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76"/>
      <c r="B279" s="123"/>
      <c r="L279" s="123"/>
      <c r="V279" s="123"/>
      <c r="AF279" s="123"/>
      <c r="AP279" s="123"/>
      <c r="AZ279" s="123"/>
      <c r="BA279" s="123"/>
      <c r="BJ279" s="123"/>
      <c r="BT279" s="123"/>
      <c r="CD279" s="123"/>
      <c r="CN279" s="123"/>
      <c r="CO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76"/>
      <c r="B280" s="123"/>
      <c r="L280" s="123"/>
      <c r="V280" s="123"/>
      <c r="AF280" s="123"/>
      <c r="AP280" s="123"/>
      <c r="AZ280" s="123"/>
      <c r="BA280" s="123"/>
      <c r="BJ280" s="123"/>
      <c r="BT280" s="123"/>
      <c r="CD280" s="123"/>
      <c r="CN280" s="123"/>
      <c r="CO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76"/>
      <c r="B281" s="123"/>
      <c r="L281" s="123"/>
      <c r="V281" s="123"/>
      <c r="AF281" s="123"/>
      <c r="AP281" s="123"/>
      <c r="AZ281" s="123"/>
      <c r="BA281" s="123"/>
      <c r="BJ281" s="123"/>
      <c r="BT281" s="123"/>
      <c r="CD281" s="123"/>
      <c r="CN281" s="123"/>
      <c r="CO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76"/>
      <c r="B282" s="123"/>
      <c r="L282" s="123"/>
      <c r="V282" s="123"/>
      <c r="AF282" s="123"/>
      <c r="AP282" s="123"/>
      <c r="AZ282" s="123"/>
      <c r="BA282" s="123"/>
      <c r="BJ282" s="123"/>
      <c r="BT282" s="123"/>
      <c r="CD282" s="123"/>
      <c r="CN282" s="123"/>
      <c r="CO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76"/>
      <c r="B283" s="123"/>
      <c r="L283" s="123"/>
      <c r="V283" s="123"/>
      <c r="AF283" s="123"/>
      <c r="AP283" s="123"/>
      <c r="AZ283" s="123"/>
      <c r="BA283" s="123"/>
      <c r="BJ283" s="123"/>
      <c r="BT283" s="123"/>
      <c r="CD283" s="123"/>
      <c r="CN283" s="123"/>
      <c r="CO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76"/>
      <c r="B284" s="123"/>
      <c r="L284" s="123"/>
      <c r="V284" s="123"/>
      <c r="AF284" s="123"/>
      <c r="AP284" s="123"/>
      <c r="AZ284" s="123"/>
      <c r="BA284" s="123"/>
      <c r="BJ284" s="123"/>
      <c r="BT284" s="123"/>
      <c r="CD284" s="123"/>
      <c r="CN284" s="123"/>
      <c r="CO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76"/>
      <c r="B285" s="123"/>
      <c r="L285" s="123"/>
      <c r="V285" s="123"/>
      <c r="AF285" s="123"/>
      <c r="AP285" s="123"/>
      <c r="AZ285" s="123"/>
      <c r="BA285" s="123"/>
      <c r="BJ285" s="123"/>
      <c r="BT285" s="123"/>
      <c r="CD285" s="123"/>
      <c r="CN285" s="123"/>
      <c r="CO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76"/>
      <c r="B286" s="123"/>
      <c r="L286" s="123"/>
      <c r="V286" s="123"/>
      <c r="AF286" s="123"/>
      <c r="AP286" s="123"/>
      <c r="AZ286" s="123"/>
      <c r="BA286" s="123"/>
      <c r="BJ286" s="123"/>
      <c r="BT286" s="123"/>
      <c r="CD286" s="123"/>
      <c r="CN286" s="123"/>
      <c r="CO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76"/>
      <c r="B287" s="123"/>
      <c r="L287" s="123"/>
      <c r="V287" s="123"/>
      <c r="AF287" s="123"/>
      <c r="AP287" s="123"/>
      <c r="AZ287" s="123"/>
      <c r="BA287" s="123"/>
      <c r="BJ287" s="123"/>
      <c r="BT287" s="123"/>
      <c r="CD287" s="123"/>
      <c r="CN287" s="123"/>
      <c r="CO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76"/>
      <c r="B288" s="123"/>
      <c r="L288" s="123"/>
      <c r="V288" s="123"/>
      <c r="AF288" s="123"/>
      <c r="AP288" s="123"/>
      <c r="AZ288" s="123"/>
      <c r="BA288" s="123"/>
      <c r="BJ288" s="123"/>
      <c r="BT288" s="123"/>
      <c r="CD288" s="123"/>
      <c r="CN288" s="123"/>
      <c r="CO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76"/>
      <c r="B289" s="123"/>
      <c r="L289" s="123"/>
      <c r="V289" s="123"/>
      <c r="AF289" s="123"/>
      <c r="AP289" s="123"/>
      <c r="AZ289" s="123"/>
      <c r="BA289" s="123"/>
      <c r="BJ289" s="123"/>
      <c r="BT289" s="123"/>
      <c r="CD289" s="123"/>
      <c r="CN289" s="123"/>
      <c r="CO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76"/>
      <c r="B290" s="123"/>
      <c r="L290" s="123"/>
      <c r="V290" s="123"/>
      <c r="AF290" s="123"/>
      <c r="AP290" s="123"/>
      <c r="AZ290" s="123"/>
      <c r="BA290" s="123"/>
      <c r="BJ290" s="123"/>
      <c r="BT290" s="123"/>
      <c r="CD290" s="123"/>
      <c r="CN290" s="123"/>
      <c r="CO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76"/>
      <c r="B291" s="123"/>
      <c r="L291" s="123"/>
      <c r="V291" s="123"/>
      <c r="AF291" s="123"/>
      <c r="AP291" s="123"/>
      <c r="AZ291" s="123"/>
      <c r="BA291" s="123"/>
      <c r="BJ291" s="123"/>
      <c r="BT291" s="123"/>
      <c r="CD291" s="123"/>
      <c r="CN291" s="123"/>
      <c r="CO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76"/>
      <c r="B292" s="123"/>
      <c r="L292" s="123"/>
      <c r="V292" s="123"/>
      <c r="AF292" s="123"/>
      <c r="AP292" s="123"/>
      <c r="AZ292" s="123"/>
      <c r="BA292" s="123"/>
      <c r="BJ292" s="123"/>
      <c r="BT292" s="123"/>
      <c r="CD292" s="123"/>
      <c r="CN292" s="123"/>
      <c r="CO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76"/>
      <c r="B293" s="123"/>
      <c r="L293" s="123"/>
      <c r="V293" s="123"/>
      <c r="AF293" s="123"/>
      <c r="AP293" s="123"/>
      <c r="AZ293" s="123"/>
      <c r="BA293" s="123"/>
      <c r="BJ293" s="123"/>
      <c r="BT293" s="123"/>
      <c r="CD293" s="123"/>
      <c r="CN293" s="123"/>
      <c r="CO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76"/>
      <c r="B294" s="123"/>
      <c r="L294" s="123"/>
      <c r="V294" s="123"/>
      <c r="AF294" s="123"/>
      <c r="AP294" s="123"/>
      <c r="AZ294" s="123"/>
      <c r="BA294" s="123"/>
      <c r="BJ294" s="123"/>
      <c r="BT294" s="123"/>
      <c r="CD294" s="123"/>
      <c r="CN294" s="123"/>
      <c r="CO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76"/>
      <c r="B295" s="123"/>
      <c r="L295" s="123"/>
      <c r="V295" s="123"/>
      <c r="AF295" s="123"/>
      <c r="AP295" s="123"/>
      <c r="AZ295" s="123"/>
      <c r="BA295" s="123"/>
      <c r="BJ295" s="123"/>
      <c r="BT295" s="123"/>
      <c r="CD295" s="123"/>
      <c r="CN295" s="123"/>
      <c r="CO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76"/>
      <c r="B296" s="123"/>
      <c r="L296" s="123"/>
      <c r="V296" s="123"/>
      <c r="AF296" s="123"/>
      <c r="AP296" s="123"/>
      <c r="AZ296" s="123"/>
      <c r="BA296" s="123"/>
      <c r="BJ296" s="123"/>
      <c r="BT296" s="123"/>
      <c r="CD296" s="123"/>
      <c r="CN296" s="123"/>
      <c r="CO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76"/>
      <c r="B297" s="123"/>
      <c r="L297" s="123"/>
      <c r="V297" s="123"/>
      <c r="AF297" s="123"/>
      <c r="AP297" s="123"/>
      <c r="AZ297" s="123"/>
      <c r="BA297" s="123"/>
      <c r="BJ297" s="123"/>
      <c r="BT297" s="123"/>
      <c r="CD297" s="123"/>
      <c r="CN297" s="123"/>
      <c r="CO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76"/>
      <c r="B298" s="123"/>
      <c r="L298" s="123"/>
      <c r="V298" s="123"/>
      <c r="AF298" s="123"/>
      <c r="AP298" s="123"/>
      <c r="AZ298" s="123"/>
      <c r="BA298" s="123"/>
      <c r="BJ298" s="123"/>
      <c r="BT298" s="123"/>
      <c r="CD298" s="123"/>
      <c r="CN298" s="123"/>
      <c r="CO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76"/>
      <c r="B299" s="123"/>
      <c r="L299" s="123"/>
      <c r="V299" s="123"/>
      <c r="AF299" s="123"/>
      <c r="AP299" s="123"/>
      <c r="AZ299" s="123"/>
      <c r="BA299" s="123"/>
      <c r="BJ299" s="123"/>
      <c r="BT299" s="123"/>
      <c r="CD299" s="123"/>
      <c r="CN299" s="123"/>
      <c r="CO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76"/>
      <c r="B300" s="123"/>
      <c r="L300" s="123"/>
      <c r="V300" s="123"/>
      <c r="AF300" s="123"/>
      <c r="AP300" s="123"/>
      <c r="AZ300" s="123"/>
      <c r="BA300" s="123"/>
      <c r="BJ300" s="123"/>
      <c r="BT300" s="123"/>
      <c r="CD300" s="123"/>
      <c r="CN300" s="123"/>
      <c r="CO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76"/>
      <c r="B301" s="123"/>
      <c r="L301" s="123"/>
      <c r="V301" s="123"/>
      <c r="AF301" s="123"/>
      <c r="AP301" s="123"/>
      <c r="AZ301" s="123"/>
      <c r="BA301" s="123"/>
      <c r="BJ301" s="123"/>
      <c r="BT301" s="123"/>
      <c r="CD301" s="123"/>
      <c r="CN301" s="123"/>
      <c r="CO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76"/>
      <c r="B302" s="123"/>
      <c r="L302" s="123"/>
      <c r="V302" s="123"/>
      <c r="AF302" s="123"/>
      <c r="AP302" s="123"/>
      <c r="AZ302" s="123"/>
      <c r="BA302" s="123"/>
      <c r="BJ302" s="123"/>
      <c r="BT302" s="123"/>
      <c r="CD302" s="123"/>
      <c r="CN302" s="123"/>
      <c r="CO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76"/>
      <c r="B303" s="123"/>
      <c r="L303" s="123"/>
      <c r="V303" s="123"/>
      <c r="AF303" s="123"/>
      <c r="AP303" s="123"/>
      <c r="AZ303" s="123"/>
      <c r="BA303" s="123"/>
      <c r="BJ303" s="123"/>
      <c r="BT303" s="123"/>
      <c r="CD303" s="123"/>
      <c r="CN303" s="123"/>
      <c r="CO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76"/>
      <c r="B304" s="123"/>
      <c r="L304" s="123"/>
      <c r="V304" s="123"/>
      <c r="AF304" s="123"/>
      <c r="AP304" s="123"/>
      <c r="AZ304" s="123"/>
      <c r="BA304" s="123"/>
      <c r="BJ304" s="123"/>
      <c r="BT304" s="123"/>
      <c r="CD304" s="123"/>
      <c r="CN304" s="123"/>
      <c r="CO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76"/>
      <c r="B305" s="123"/>
      <c r="L305" s="123"/>
      <c r="V305" s="123"/>
      <c r="AF305" s="123"/>
      <c r="AP305" s="123"/>
      <c r="AZ305" s="123"/>
      <c r="BA305" s="123"/>
      <c r="BJ305" s="123"/>
      <c r="BT305" s="123"/>
      <c r="CD305" s="123"/>
      <c r="CN305" s="123"/>
      <c r="CO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76"/>
      <c r="B306" s="123"/>
      <c r="L306" s="123"/>
      <c r="V306" s="123"/>
      <c r="AF306" s="123"/>
      <c r="AP306" s="123"/>
      <c r="AZ306" s="123"/>
      <c r="BA306" s="123"/>
      <c r="BJ306" s="123"/>
      <c r="BT306" s="123"/>
      <c r="CD306" s="123"/>
      <c r="CN306" s="123"/>
      <c r="CO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76"/>
      <c r="B307" s="123"/>
      <c r="L307" s="123"/>
      <c r="V307" s="123"/>
      <c r="AF307" s="123"/>
      <c r="AP307" s="123"/>
      <c r="AZ307" s="123"/>
      <c r="BA307" s="123"/>
      <c r="BJ307" s="123"/>
      <c r="BT307" s="123"/>
      <c r="CD307" s="123"/>
      <c r="CN307" s="123"/>
      <c r="CO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76"/>
      <c r="B308" s="123"/>
      <c r="L308" s="123"/>
      <c r="V308" s="123"/>
      <c r="AF308" s="123"/>
      <c r="AP308" s="123"/>
      <c r="AZ308" s="123"/>
      <c r="BA308" s="123"/>
      <c r="BJ308" s="123"/>
      <c r="BT308" s="123"/>
      <c r="CD308" s="123"/>
      <c r="CN308" s="123"/>
      <c r="CO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76"/>
      <c r="B309" s="123"/>
      <c r="L309" s="123"/>
      <c r="V309" s="123"/>
      <c r="AF309" s="123"/>
      <c r="AP309" s="123"/>
      <c r="AZ309" s="123"/>
      <c r="BA309" s="123"/>
      <c r="BJ309" s="123"/>
      <c r="BT309" s="123"/>
      <c r="CD309" s="123"/>
      <c r="CN309" s="123"/>
      <c r="CO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76"/>
      <c r="B310" s="123"/>
      <c r="L310" s="123"/>
      <c r="V310" s="123"/>
      <c r="AF310" s="123"/>
      <c r="AP310" s="123"/>
      <c r="AZ310" s="123"/>
      <c r="BA310" s="123"/>
      <c r="BJ310" s="123"/>
      <c r="BT310" s="123"/>
      <c r="CD310" s="123"/>
      <c r="CN310" s="123"/>
      <c r="CO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76"/>
      <c r="B311" s="123"/>
      <c r="L311" s="123"/>
      <c r="V311" s="123"/>
      <c r="AF311" s="123"/>
      <c r="AP311" s="123"/>
      <c r="AZ311" s="123"/>
      <c r="BA311" s="123"/>
      <c r="BJ311" s="123"/>
      <c r="BT311" s="123"/>
      <c r="CD311" s="123"/>
      <c r="CN311" s="123"/>
      <c r="CO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76"/>
      <c r="B312" s="123"/>
      <c r="L312" s="123"/>
      <c r="V312" s="123"/>
      <c r="AF312" s="123"/>
      <c r="AP312" s="123"/>
      <c r="AZ312" s="123"/>
      <c r="BA312" s="123"/>
      <c r="BJ312" s="123"/>
      <c r="BT312" s="123"/>
      <c r="CD312" s="123"/>
      <c r="CN312" s="123"/>
      <c r="CO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76"/>
      <c r="B313" s="123"/>
      <c r="L313" s="123"/>
      <c r="V313" s="123"/>
      <c r="AF313" s="123"/>
      <c r="AP313" s="123"/>
      <c r="AZ313" s="123"/>
      <c r="BA313" s="123"/>
      <c r="BJ313" s="123"/>
      <c r="BT313" s="123"/>
      <c r="CD313" s="123"/>
      <c r="CN313" s="123"/>
      <c r="CO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76"/>
      <c r="B314" s="123"/>
      <c r="L314" s="123"/>
      <c r="V314" s="123"/>
      <c r="AF314" s="123"/>
      <c r="AP314" s="123"/>
      <c r="AZ314" s="123"/>
      <c r="BA314" s="123"/>
      <c r="BJ314" s="123"/>
      <c r="BT314" s="123"/>
      <c r="CD314" s="123"/>
      <c r="CN314" s="123"/>
      <c r="CO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76"/>
      <c r="B315" s="123"/>
      <c r="L315" s="123"/>
      <c r="V315" s="123"/>
      <c r="AF315" s="123"/>
      <c r="AP315" s="123"/>
      <c r="AZ315" s="123"/>
      <c r="BA315" s="123"/>
      <c r="BJ315" s="123"/>
      <c r="BT315" s="123"/>
      <c r="CD315" s="123"/>
      <c r="CN315" s="123"/>
      <c r="CO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76"/>
      <c r="B316" s="123"/>
      <c r="L316" s="123"/>
      <c r="V316" s="123"/>
      <c r="AF316" s="123"/>
      <c r="AP316" s="123"/>
      <c r="AZ316" s="123"/>
      <c r="BA316" s="123"/>
      <c r="BJ316" s="123"/>
      <c r="BT316" s="123"/>
      <c r="CD316" s="123"/>
      <c r="CN316" s="123"/>
      <c r="CO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76"/>
      <c r="B317" s="123"/>
      <c r="L317" s="123"/>
      <c r="V317" s="123"/>
      <c r="AF317" s="123"/>
      <c r="AP317" s="123"/>
      <c r="AZ317" s="123"/>
      <c r="BA317" s="123"/>
      <c r="BJ317" s="123"/>
      <c r="BT317" s="123"/>
      <c r="CD317" s="123"/>
      <c r="CN317" s="123"/>
      <c r="CO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76"/>
      <c r="B318" s="123"/>
      <c r="L318" s="123"/>
      <c r="V318" s="123"/>
      <c r="AF318" s="123"/>
      <c r="AP318" s="123"/>
      <c r="AZ318" s="123"/>
      <c r="BA318" s="123"/>
      <c r="BJ318" s="123"/>
      <c r="BT318" s="123"/>
      <c r="CD318" s="123"/>
      <c r="CN318" s="123"/>
      <c r="CO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76"/>
      <c r="B319" s="123"/>
      <c r="L319" s="123"/>
      <c r="V319" s="123"/>
      <c r="AF319" s="123"/>
      <c r="AP319" s="123"/>
      <c r="AZ319" s="123"/>
      <c r="BA319" s="123"/>
      <c r="BJ319" s="123"/>
      <c r="BT319" s="123"/>
      <c r="CD319" s="123"/>
      <c r="CN319" s="123"/>
      <c r="CO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76"/>
      <c r="B320" s="123"/>
      <c r="L320" s="123"/>
      <c r="V320" s="123"/>
      <c r="AF320" s="123"/>
      <c r="AP320" s="123"/>
      <c r="AZ320" s="123"/>
      <c r="BA320" s="123"/>
      <c r="BJ320" s="123"/>
      <c r="BT320" s="123"/>
      <c r="CD320" s="123"/>
      <c r="CN320" s="123"/>
      <c r="CO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76"/>
      <c r="B321" s="123"/>
      <c r="L321" s="123"/>
      <c r="V321" s="123"/>
      <c r="AF321" s="123"/>
      <c r="AP321" s="123"/>
      <c r="AZ321" s="123"/>
      <c r="BA321" s="123"/>
      <c r="BJ321" s="123"/>
      <c r="BT321" s="123"/>
      <c r="CD321" s="123"/>
      <c r="CN321" s="123"/>
      <c r="CO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76"/>
      <c r="B322" s="123"/>
      <c r="L322" s="123"/>
      <c r="V322" s="123"/>
      <c r="AF322" s="123"/>
      <c r="AP322" s="123"/>
      <c r="AZ322" s="123"/>
      <c r="BA322" s="123"/>
      <c r="BJ322" s="123"/>
      <c r="BT322" s="123"/>
      <c r="CD322" s="123"/>
      <c r="CN322" s="123"/>
      <c r="CO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76"/>
      <c r="B323" s="123"/>
      <c r="L323" s="123"/>
      <c r="V323" s="123"/>
      <c r="AF323" s="123"/>
      <c r="AP323" s="123"/>
      <c r="AZ323" s="123"/>
      <c r="BA323" s="123"/>
      <c r="BJ323" s="123"/>
      <c r="BT323" s="123"/>
      <c r="CD323" s="123"/>
      <c r="CN323" s="123"/>
      <c r="CO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76"/>
      <c r="B324" s="123"/>
      <c r="L324" s="123"/>
      <c r="V324" s="123"/>
      <c r="AF324" s="123"/>
      <c r="AP324" s="123"/>
      <c r="AZ324" s="123"/>
      <c r="BA324" s="123"/>
      <c r="BJ324" s="123"/>
      <c r="BT324" s="123"/>
      <c r="CD324" s="123"/>
      <c r="CN324" s="123"/>
      <c r="CO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76"/>
      <c r="B325" s="123"/>
      <c r="L325" s="123"/>
      <c r="V325" s="123"/>
      <c r="AF325" s="123"/>
      <c r="AP325" s="123"/>
      <c r="AZ325" s="123"/>
      <c r="BA325" s="123"/>
      <c r="BJ325" s="123"/>
      <c r="BT325" s="123"/>
      <c r="CD325" s="123"/>
      <c r="CN325" s="123"/>
      <c r="CO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76"/>
      <c r="B326" s="123"/>
      <c r="L326" s="123"/>
      <c r="V326" s="123"/>
      <c r="AF326" s="123"/>
      <c r="AP326" s="123"/>
      <c r="AZ326" s="123"/>
      <c r="BA326" s="123"/>
      <c r="BJ326" s="123"/>
      <c r="BT326" s="123"/>
      <c r="CD326" s="123"/>
      <c r="CN326" s="123"/>
      <c r="CO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76"/>
      <c r="B327" s="123"/>
      <c r="L327" s="123"/>
      <c r="V327" s="123"/>
      <c r="AF327" s="123"/>
      <c r="AP327" s="123"/>
      <c r="AZ327" s="123"/>
      <c r="BA327" s="123"/>
      <c r="BJ327" s="123"/>
      <c r="BT327" s="123"/>
      <c r="CD327" s="123"/>
      <c r="CN327" s="123"/>
      <c r="CO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76"/>
      <c r="B328" s="123"/>
      <c r="L328" s="123"/>
      <c r="V328" s="123"/>
      <c r="AF328" s="123"/>
      <c r="AP328" s="123"/>
      <c r="AZ328" s="123"/>
      <c r="BA328" s="123"/>
      <c r="BJ328" s="123"/>
      <c r="BT328" s="123"/>
      <c r="CD328" s="123"/>
      <c r="CN328" s="123"/>
      <c r="CO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76"/>
      <c r="B329" s="123"/>
      <c r="L329" s="123"/>
      <c r="V329" s="123"/>
      <c r="AF329" s="123"/>
      <c r="AP329" s="123"/>
      <c r="AZ329" s="123"/>
      <c r="BA329" s="123"/>
      <c r="BJ329" s="123"/>
      <c r="BT329" s="123"/>
      <c r="CD329" s="123"/>
      <c r="CN329" s="123"/>
      <c r="CO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76"/>
      <c r="B330" s="123"/>
      <c r="L330" s="123"/>
      <c r="V330" s="123"/>
      <c r="AF330" s="123"/>
      <c r="AP330" s="123"/>
      <c r="AZ330" s="123"/>
      <c r="BA330" s="123"/>
      <c r="BJ330" s="123"/>
      <c r="BT330" s="123"/>
      <c r="CD330" s="123"/>
      <c r="CN330" s="123"/>
      <c r="CO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76"/>
      <c r="B331" s="123"/>
      <c r="L331" s="123"/>
      <c r="V331" s="123"/>
      <c r="AF331" s="123"/>
      <c r="AP331" s="123"/>
      <c r="AZ331" s="123"/>
      <c r="BA331" s="123"/>
      <c r="BJ331" s="123"/>
      <c r="BT331" s="123"/>
      <c r="CD331" s="123"/>
      <c r="CN331" s="123"/>
      <c r="CO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76"/>
      <c r="B332" s="123"/>
      <c r="L332" s="123"/>
      <c r="V332" s="123"/>
      <c r="AF332" s="123"/>
      <c r="AP332" s="123"/>
      <c r="AZ332" s="123"/>
      <c r="BA332" s="123"/>
      <c r="BJ332" s="123"/>
      <c r="BT332" s="123"/>
      <c r="CD332" s="123"/>
      <c r="CN332" s="123"/>
      <c r="CO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76"/>
      <c r="B333" s="123"/>
      <c r="L333" s="123"/>
      <c r="V333" s="123"/>
      <c r="AF333" s="123"/>
      <c r="AP333" s="123"/>
      <c r="AZ333" s="123"/>
      <c r="BA333" s="123"/>
      <c r="BJ333" s="123"/>
      <c r="BT333" s="123"/>
      <c r="CD333" s="123"/>
      <c r="CN333" s="123"/>
      <c r="CO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76"/>
      <c r="B334" s="123"/>
      <c r="L334" s="123"/>
      <c r="V334" s="123"/>
      <c r="AF334" s="123"/>
      <c r="AP334" s="123"/>
      <c r="AZ334" s="123"/>
      <c r="BA334" s="123"/>
      <c r="BJ334" s="123"/>
      <c r="BT334" s="123"/>
      <c r="CD334" s="123"/>
      <c r="CN334" s="123"/>
      <c r="CO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76"/>
      <c r="B335" s="123"/>
      <c r="L335" s="123"/>
      <c r="V335" s="123"/>
      <c r="AF335" s="123"/>
      <c r="AP335" s="123"/>
      <c r="AZ335" s="123"/>
      <c r="BA335" s="123"/>
      <c r="BJ335" s="123"/>
      <c r="BT335" s="123"/>
      <c r="CD335" s="123"/>
      <c r="CN335" s="123"/>
      <c r="CO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76"/>
      <c r="B336" s="123"/>
      <c r="L336" s="123"/>
      <c r="V336" s="123"/>
      <c r="AF336" s="123"/>
      <c r="AP336" s="123"/>
      <c r="AZ336" s="123"/>
      <c r="BA336" s="123"/>
      <c r="BJ336" s="123"/>
      <c r="BT336" s="123"/>
      <c r="CD336" s="123"/>
      <c r="CN336" s="123"/>
      <c r="CO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76"/>
      <c r="B337" s="123"/>
      <c r="L337" s="123"/>
      <c r="V337" s="123"/>
      <c r="AF337" s="123"/>
      <c r="AP337" s="123"/>
      <c r="AZ337" s="123"/>
      <c r="BA337" s="123"/>
      <c r="BJ337" s="123"/>
      <c r="BT337" s="123"/>
      <c r="CD337" s="123"/>
      <c r="CN337" s="123"/>
      <c r="CO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76"/>
      <c r="B338" s="123"/>
      <c r="L338" s="123"/>
      <c r="V338" s="123"/>
      <c r="AF338" s="123"/>
      <c r="AP338" s="123"/>
      <c r="AZ338" s="123"/>
      <c r="BA338" s="123"/>
      <c r="BJ338" s="123"/>
      <c r="BT338" s="123"/>
      <c r="CD338" s="123"/>
      <c r="CN338" s="123"/>
      <c r="CO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76"/>
      <c r="B339" s="123"/>
      <c r="L339" s="123"/>
      <c r="V339" s="123"/>
      <c r="AF339" s="123"/>
      <c r="AP339" s="123"/>
      <c r="AZ339" s="123"/>
      <c r="BA339" s="123"/>
      <c r="BJ339" s="123"/>
      <c r="BT339" s="123"/>
      <c r="CD339" s="123"/>
      <c r="CN339" s="123"/>
      <c r="CO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76"/>
      <c r="B340" s="123"/>
      <c r="L340" s="123"/>
      <c r="V340" s="123"/>
      <c r="AF340" s="123"/>
      <c r="AP340" s="123"/>
      <c r="AZ340" s="123"/>
      <c r="BA340" s="123"/>
      <c r="BJ340" s="123"/>
      <c r="BT340" s="123"/>
      <c r="CD340" s="123"/>
      <c r="CN340" s="123"/>
      <c r="CO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76"/>
      <c r="B341" s="123"/>
      <c r="L341" s="123"/>
      <c r="V341" s="123"/>
      <c r="AF341" s="123"/>
      <c r="AP341" s="123"/>
      <c r="AZ341" s="123"/>
      <c r="BA341" s="123"/>
      <c r="BJ341" s="123"/>
      <c r="BT341" s="123"/>
      <c r="CD341" s="123"/>
      <c r="CN341" s="123"/>
      <c r="CO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76"/>
      <c r="B342" s="123"/>
      <c r="L342" s="123"/>
      <c r="V342" s="123"/>
      <c r="AF342" s="123"/>
      <c r="AP342" s="123"/>
      <c r="AZ342" s="123"/>
      <c r="BA342" s="123"/>
      <c r="BJ342" s="123"/>
      <c r="BT342" s="123"/>
      <c r="CD342" s="123"/>
      <c r="CN342" s="123"/>
      <c r="CO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76"/>
      <c r="B343" s="123"/>
      <c r="L343" s="123"/>
      <c r="V343" s="123"/>
      <c r="AF343" s="123"/>
      <c r="AP343" s="123"/>
      <c r="AZ343" s="123"/>
      <c r="BA343" s="123"/>
      <c r="BJ343" s="123"/>
      <c r="BT343" s="123"/>
      <c r="CD343" s="123"/>
      <c r="CN343" s="123"/>
      <c r="CO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76"/>
      <c r="B344" s="123"/>
      <c r="L344" s="123"/>
      <c r="V344" s="123"/>
      <c r="AF344" s="123"/>
      <c r="AP344" s="123"/>
      <c r="AZ344" s="123"/>
      <c r="BA344" s="123"/>
      <c r="BJ344" s="123"/>
      <c r="BT344" s="123"/>
      <c r="CD344" s="123"/>
      <c r="CN344" s="123"/>
      <c r="CO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76"/>
      <c r="B345" s="123"/>
      <c r="L345" s="123"/>
      <c r="V345" s="123"/>
      <c r="AF345" s="123"/>
      <c r="AP345" s="123"/>
      <c r="AZ345" s="123"/>
      <c r="BA345" s="123"/>
      <c r="BJ345" s="123"/>
      <c r="BT345" s="123"/>
      <c r="CD345" s="123"/>
      <c r="CN345" s="123"/>
      <c r="CO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76"/>
      <c r="B346" s="123"/>
      <c r="L346" s="123"/>
      <c r="V346" s="123"/>
      <c r="AF346" s="123"/>
      <c r="AP346" s="123"/>
      <c r="AZ346" s="123"/>
      <c r="BA346" s="123"/>
      <c r="BJ346" s="123"/>
      <c r="BT346" s="123"/>
      <c r="CD346" s="123"/>
      <c r="CN346" s="123"/>
      <c r="CO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76"/>
      <c r="B347" s="123"/>
      <c r="L347" s="123"/>
      <c r="V347" s="123"/>
      <c r="AF347" s="123"/>
      <c r="AP347" s="123"/>
      <c r="AZ347" s="123"/>
      <c r="BA347" s="123"/>
      <c r="BJ347" s="123"/>
      <c r="BT347" s="123"/>
      <c r="CD347" s="123"/>
      <c r="CN347" s="123"/>
      <c r="CO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76"/>
      <c r="B348" s="123"/>
      <c r="L348" s="123"/>
      <c r="V348" s="123"/>
      <c r="AF348" s="123"/>
      <c r="AP348" s="123"/>
      <c r="AZ348" s="123"/>
      <c r="BA348" s="123"/>
      <c r="BJ348" s="123"/>
      <c r="BT348" s="123"/>
      <c r="CD348" s="123"/>
      <c r="CN348" s="123"/>
      <c r="CO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76"/>
      <c r="B349" s="123"/>
      <c r="L349" s="123"/>
      <c r="V349" s="123"/>
      <c r="AF349" s="123"/>
      <c r="AP349" s="123"/>
      <c r="AZ349" s="123"/>
      <c r="BA349" s="123"/>
      <c r="BJ349" s="123"/>
      <c r="BT349" s="123"/>
      <c r="CD349" s="123"/>
      <c r="CN349" s="123"/>
      <c r="CO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76"/>
      <c r="B350" s="123"/>
      <c r="L350" s="123"/>
      <c r="V350" s="123"/>
      <c r="AF350" s="123"/>
      <c r="AP350" s="123"/>
      <c r="AZ350" s="123"/>
      <c r="BA350" s="123"/>
      <c r="BJ350" s="123"/>
      <c r="BT350" s="123"/>
      <c r="CD350" s="123"/>
      <c r="CN350" s="123"/>
      <c r="CO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76"/>
      <c r="B351" s="123"/>
      <c r="L351" s="123"/>
      <c r="V351" s="123"/>
      <c r="AF351" s="123"/>
      <c r="AP351" s="123"/>
      <c r="AZ351" s="123"/>
      <c r="BA351" s="123"/>
      <c r="BJ351" s="123"/>
      <c r="BT351" s="123"/>
      <c r="CD351" s="123"/>
      <c r="CN351" s="123"/>
      <c r="CO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76"/>
      <c r="B352" s="123"/>
      <c r="L352" s="123"/>
      <c r="V352" s="123"/>
      <c r="AF352" s="123"/>
      <c r="AP352" s="123"/>
      <c r="AZ352" s="123"/>
      <c r="BA352" s="123"/>
      <c r="BJ352" s="123"/>
      <c r="BT352" s="123"/>
      <c r="CD352" s="123"/>
      <c r="CN352" s="123"/>
      <c r="CO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76"/>
      <c r="B353" s="123"/>
      <c r="L353" s="123"/>
      <c r="V353" s="123"/>
      <c r="AF353" s="123"/>
      <c r="AP353" s="123"/>
      <c r="AZ353" s="123"/>
      <c r="BA353" s="123"/>
      <c r="BJ353" s="123"/>
      <c r="BT353" s="123"/>
      <c r="CD353" s="123"/>
      <c r="CN353" s="123"/>
      <c r="CO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76"/>
      <c r="B354" s="123"/>
      <c r="L354" s="123"/>
      <c r="V354" s="123"/>
      <c r="AF354" s="123"/>
      <c r="AP354" s="123"/>
      <c r="AZ354" s="123"/>
      <c r="BA354" s="123"/>
      <c r="BJ354" s="123"/>
      <c r="BT354" s="123"/>
      <c r="CD354" s="123"/>
      <c r="CN354" s="123"/>
      <c r="CO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76"/>
      <c r="B355" s="123"/>
      <c r="L355" s="123"/>
      <c r="V355" s="123"/>
      <c r="AF355" s="123"/>
      <c r="AP355" s="123"/>
      <c r="AZ355" s="123"/>
      <c r="BA355" s="123"/>
      <c r="BJ355" s="123"/>
      <c r="BT355" s="123"/>
      <c r="CD355" s="123"/>
      <c r="CN355" s="123"/>
      <c r="CO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76"/>
      <c r="B356" s="123"/>
      <c r="L356" s="123"/>
      <c r="V356" s="123"/>
      <c r="AF356" s="123"/>
      <c r="AP356" s="123"/>
      <c r="AZ356" s="123"/>
      <c r="BA356" s="123"/>
      <c r="BJ356" s="123"/>
      <c r="BT356" s="123"/>
      <c r="CD356" s="123"/>
      <c r="CN356" s="123"/>
      <c r="CO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76"/>
      <c r="B357" s="123"/>
      <c r="L357" s="123"/>
      <c r="V357" s="123"/>
      <c r="AF357" s="123"/>
      <c r="AP357" s="123"/>
      <c r="AZ357" s="123"/>
      <c r="BA357" s="123"/>
      <c r="BJ357" s="123"/>
      <c r="BT357" s="123"/>
      <c r="CD357" s="123"/>
      <c r="CN357" s="123"/>
      <c r="CO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76"/>
      <c r="B358" s="123"/>
      <c r="L358" s="123"/>
      <c r="V358" s="123"/>
      <c r="AF358" s="123"/>
      <c r="AP358" s="123"/>
      <c r="AZ358" s="123"/>
      <c r="BA358" s="123"/>
      <c r="BJ358" s="123"/>
      <c r="BT358" s="123"/>
      <c r="CD358" s="123"/>
      <c r="CN358" s="123"/>
      <c r="CO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76"/>
      <c r="B359" s="123"/>
      <c r="L359" s="123"/>
      <c r="V359" s="123"/>
      <c r="AF359" s="123"/>
      <c r="AP359" s="123"/>
      <c r="AZ359" s="123"/>
      <c r="BA359" s="123"/>
      <c r="BJ359" s="123"/>
      <c r="BT359" s="123"/>
      <c r="CD359" s="123"/>
      <c r="CN359" s="123"/>
      <c r="CO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76"/>
      <c r="B360" s="123"/>
      <c r="L360" s="123"/>
      <c r="V360" s="123"/>
      <c r="AF360" s="123"/>
      <c r="AP360" s="123"/>
      <c r="AZ360" s="123"/>
      <c r="BA360" s="123"/>
      <c r="BJ360" s="123"/>
      <c r="BT360" s="123"/>
      <c r="CD360" s="123"/>
      <c r="CN360" s="123"/>
      <c r="CO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76"/>
      <c r="B361" s="123"/>
      <c r="L361" s="123"/>
      <c r="V361" s="123"/>
      <c r="AF361" s="123"/>
      <c r="AP361" s="123"/>
      <c r="AZ361" s="123"/>
      <c r="BA361" s="123"/>
      <c r="BJ361" s="123"/>
      <c r="BT361" s="123"/>
      <c r="CD361" s="123"/>
      <c r="CN361" s="123"/>
      <c r="CO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76"/>
      <c r="B362" s="123"/>
      <c r="L362" s="123"/>
      <c r="V362" s="123"/>
      <c r="AF362" s="123"/>
      <c r="AP362" s="123"/>
      <c r="AZ362" s="123"/>
      <c r="BA362" s="123"/>
      <c r="BJ362" s="123"/>
      <c r="BT362" s="123"/>
      <c r="CD362" s="123"/>
      <c r="CN362" s="123"/>
      <c r="CO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76"/>
      <c r="B363" s="123"/>
      <c r="L363" s="123"/>
      <c r="V363" s="123"/>
      <c r="AF363" s="123"/>
      <c r="AP363" s="123"/>
      <c r="AZ363" s="123"/>
      <c r="BA363" s="123"/>
      <c r="BJ363" s="123"/>
      <c r="BT363" s="123"/>
      <c r="CD363" s="123"/>
      <c r="CN363" s="123"/>
      <c r="CO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76"/>
      <c r="B364" s="123"/>
      <c r="L364" s="123"/>
      <c r="V364" s="123"/>
      <c r="AF364" s="123"/>
      <c r="AP364" s="123"/>
      <c r="AZ364" s="123"/>
      <c r="BA364" s="123"/>
      <c r="BJ364" s="123"/>
      <c r="BT364" s="123"/>
      <c r="CD364" s="123"/>
      <c r="CN364" s="123"/>
      <c r="CO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76"/>
      <c r="B365" s="123"/>
      <c r="L365" s="123"/>
      <c r="V365" s="123"/>
      <c r="AF365" s="123"/>
      <c r="AP365" s="123"/>
      <c r="AZ365" s="123"/>
      <c r="BA365" s="123"/>
      <c r="BJ365" s="123"/>
      <c r="BT365" s="123"/>
      <c r="CD365" s="123"/>
      <c r="CN365" s="123"/>
      <c r="CO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76"/>
      <c r="B366" s="123"/>
      <c r="L366" s="123"/>
      <c r="V366" s="123"/>
      <c r="AF366" s="123"/>
      <c r="AP366" s="123"/>
      <c r="AZ366" s="123"/>
      <c r="BA366" s="123"/>
      <c r="BJ366" s="123"/>
      <c r="BT366" s="123"/>
      <c r="CD366" s="123"/>
      <c r="CN366" s="123"/>
      <c r="CO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76"/>
      <c r="B367" s="123"/>
      <c r="L367" s="123"/>
      <c r="V367" s="123"/>
      <c r="AF367" s="123"/>
      <c r="AP367" s="123"/>
      <c r="AZ367" s="123"/>
      <c r="BA367" s="123"/>
      <c r="BJ367" s="123"/>
      <c r="BT367" s="123"/>
      <c r="CD367" s="123"/>
      <c r="CN367" s="123"/>
      <c r="CO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76"/>
      <c r="B368" s="123"/>
      <c r="L368" s="123"/>
      <c r="V368" s="123"/>
      <c r="AF368" s="123"/>
      <c r="AP368" s="123"/>
      <c r="AZ368" s="123"/>
      <c r="BA368" s="123"/>
      <c r="BJ368" s="123"/>
      <c r="BT368" s="123"/>
      <c r="CD368" s="123"/>
      <c r="CN368" s="123"/>
      <c r="CO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76"/>
      <c r="B369" s="123"/>
      <c r="L369" s="123"/>
      <c r="V369" s="123"/>
      <c r="AF369" s="123"/>
      <c r="AP369" s="123"/>
      <c r="AZ369" s="123"/>
      <c r="BA369" s="123"/>
      <c r="BJ369" s="123"/>
      <c r="BT369" s="123"/>
      <c r="CD369" s="123"/>
      <c r="CN369" s="123"/>
      <c r="CO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76"/>
      <c r="B370" s="123"/>
      <c r="L370" s="123"/>
      <c r="V370" s="123"/>
      <c r="AF370" s="123"/>
      <c r="AP370" s="123"/>
      <c r="AZ370" s="123"/>
      <c r="BA370" s="123"/>
      <c r="BJ370" s="123"/>
      <c r="BT370" s="123"/>
      <c r="CD370" s="123"/>
      <c r="CN370" s="123"/>
      <c r="CO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76"/>
      <c r="B371" s="123"/>
      <c r="L371" s="123"/>
      <c r="V371" s="123"/>
      <c r="AF371" s="123"/>
      <c r="AP371" s="123"/>
      <c r="AZ371" s="123"/>
      <c r="BA371" s="123"/>
      <c r="BJ371" s="123"/>
      <c r="BT371" s="123"/>
      <c r="CD371" s="123"/>
      <c r="CN371" s="123"/>
      <c r="CO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76"/>
      <c r="B372" s="123"/>
      <c r="L372" s="123"/>
      <c r="V372" s="123"/>
      <c r="AF372" s="123"/>
      <c r="AP372" s="123"/>
      <c r="AZ372" s="123"/>
      <c r="BA372" s="123"/>
      <c r="BJ372" s="123"/>
      <c r="BT372" s="123"/>
      <c r="CD372" s="123"/>
      <c r="CN372" s="123"/>
      <c r="CO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76"/>
      <c r="B373" s="123"/>
      <c r="L373" s="123"/>
      <c r="V373" s="123"/>
      <c r="AF373" s="123"/>
      <c r="AP373" s="123"/>
      <c r="AZ373" s="123"/>
      <c r="BA373" s="123"/>
      <c r="BJ373" s="123"/>
      <c r="BT373" s="123"/>
      <c r="CD373" s="123"/>
      <c r="CN373" s="123"/>
      <c r="CO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76"/>
      <c r="B374" s="123"/>
      <c r="L374" s="123"/>
      <c r="V374" s="123"/>
      <c r="AF374" s="123"/>
      <c r="AP374" s="123"/>
      <c r="AZ374" s="123"/>
      <c r="BA374" s="123"/>
      <c r="BJ374" s="123"/>
      <c r="BT374" s="123"/>
      <c r="CD374" s="123"/>
      <c r="CN374" s="123"/>
      <c r="CO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76"/>
      <c r="B375" s="123"/>
      <c r="L375" s="123"/>
      <c r="V375" s="123"/>
      <c r="AF375" s="123"/>
      <c r="AP375" s="123"/>
      <c r="AZ375" s="123"/>
      <c r="BA375" s="123"/>
      <c r="BJ375" s="123"/>
      <c r="BT375" s="123"/>
      <c r="CD375" s="123"/>
      <c r="CN375" s="123"/>
      <c r="CO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76"/>
      <c r="B376" s="123"/>
      <c r="L376" s="123"/>
      <c r="V376" s="123"/>
      <c r="AF376" s="123"/>
      <c r="AP376" s="123"/>
      <c r="AZ376" s="123"/>
      <c r="BA376" s="123"/>
      <c r="BJ376" s="123"/>
      <c r="BT376" s="123"/>
      <c r="CD376" s="123"/>
      <c r="CN376" s="123"/>
      <c r="CO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76"/>
      <c r="B377" s="123"/>
      <c r="L377" s="123"/>
      <c r="V377" s="123"/>
      <c r="AF377" s="123"/>
      <c r="AP377" s="123"/>
      <c r="AZ377" s="123"/>
      <c r="BA377" s="123"/>
      <c r="BJ377" s="123"/>
      <c r="BT377" s="123"/>
      <c r="CD377" s="123"/>
      <c r="CN377" s="123"/>
      <c r="CO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76"/>
      <c r="B378" s="123"/>
      <c r="L378" s="123"/>
      <c r="V378" s="123"/>
      <c r="AF378" s="123"/>
      <c r="AP378" s="123"/>
      <c r="AZ378" s="123"/>
      <c r="BA378" s="123"/>
      <c r="BJ378" s="123"/>
      <c r="BT378" s="123"/>
      <c r="CD378" s="123"/>
      <c r="CN378" s="123"/>
      <c r="CO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76"/>
      <c r="B379" s="123"/>
      <c r="L379" s="123"/>
      <c r="V379" s="123"/>
      <c r="AF379" s="123"/>
      <c r="AP379" s="123"/>
      <c r="AZ379" s="123"/>
      <c r="BA379" s="123"/>
      <c r="BJ379" s="123"/>
      <c r="BT379" s="123"/>
      <c r="CD379" s="123"/>
      <c r="CN379" s="123"/>
      <c r="CO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76"/>
      <c r="B380" s="123"/>
      <c r="L380" s="123"/>
      <c r="V380" s="123"/>
      <c r="AF380" s="123"/>
      <c r="AP380" s="123"/>
      <c r="AZ380" s="123"/>
      <c r="BA380" s="123"/>
      <c r="BJ380" s="123"/>
      <c r="BT380" s="123"/>
      <c r="CD380" s="123"/>
      <c r="CN380" s="123"/>
      <c r="CO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76"/>
      <c r="B381" s="123"/>
      <c r="L381" s="123"/>
      <c r="V381" s="123"/>
      <c r="AF381" s="123"/>
      <c r="AP381" s="123"/>
      <c r="AZ381" s="123"/>
      <c r="BA381" s="123"/>
      <c r="BJ381" s="123"/>
      <c r="BT381" s="123"/>
      <c r="CD381" s="123"/>
      <c r="CN381" s="123"/>
      <c r="CO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76"/>
      <c r="B382" s="123"/>
      <c r="L382" s="123"/>
      <c r="V382" s="123"/>
      <c r="AF382" s="123"/>
      <c r="AP382" s="123"/>
      <c r="AZ382" s="123"/>
      <c r="BA382" s="123"/>
      <c r="BJ382" s="123"/>
      <c r="BT382" s="123"/>
      <c r="CD382" s="123"/>
      <c r="CN382" s="123"/>
      <c r="CO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76"/>
      <c r="B383" s="123"/>
      <c r="L383" s="123"/>
      <c r="V383" s="123"/>
      <c r="AF383" s="123"/>
      <c r="AP383" s="123"/>
      <c r="AZ383" s="123"/>
      <c r="BA383" s="123"/>
      <c r="BJ383" s="123"/>
      <c r="BT383" s="123"/>
      <c r="CD383" s="123"/>
      <c r="CN383" s="123"/>
      <c r="CO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76"/>
      <c r="B384" s="123"/>
      <c r="L384" s="123"/>
      <c r="V384" s="123"/>
      <c r="AF384" s="123"/>
      <c r="AP384" s="123"/>
      <c r="AZ384" s="123"/>
      <c r="BA384" s="123"/>
      <c r="BJ384" s="123"/>
      <c r="BT384" s="123"/>
      <c r="CD384" s="123"/>
      <c r="CN384" s="123"/>
      <c r="CO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76"/>
      <c r="B385" s="123"/>
      <c r="L385" s="123"/>
      <c r="V385" s="123"/>
      <c r="AF385" s="123"/>
      <c r="AP385" s="123"/>
      <c r="AZ385" s="123"/>
      <c r="BA385" s="123"/>
      <c r="BJ385" s="123"/>
      <c r="BT385" s="123"/>
      <c r="CD385" s="123"/>
      <c r="CN385" s="123"/>
      <c r="CO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76"/>
      <c r="B386" s="123"/>
      <c r="L386" s="123"/>
      <c r="V386" s="123"/>
      <c r="AF386" s="123"/>
      <c r="AP386" s="123"/>
      <c r="AZ386" s="123"/>
      <c r="BA386" s="123"/>
      <c r="BJ386" s="123"/>
      <c r="BT386" s="123"/>
      <c r="CD386" s="123"/>
      <c r="CN386" s="123"/>
      <c r="CO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76"/>
      <c r="B387" s="123"/>
      <c r="L387" s="123"/>
      <c r="V387" s="123"/>
      <c r="AF387" s="123"/>
      <c r="AP387" s="123"/>
      <c r="AZ387" s="123"/>
      <c r="BA387" s="123"/>
      <c r="BJ387" s="123"/>
      <c r="BT387" s="123"/>
      <c r="CD387" s="123"/>
      <c r="CN387" s="123"/>
      <c r="CO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76"/>
      <c r="B388" s="123"/>
      <c r="L388" s="123"/>
      <c r="V388" s="123"/>
      <c r="AF388" s="123"/>
      <c r="AP388" s="123"/>
      <c r="AZ388" s="123"/>
      <c r="BA388" s="123"/>
      <c r="BJ388" s="123"/>
      <c r="BT388" s="123"/>
      <c r="CD388" s="123"/>
      <c r="CN388" s="123"/>
      <c r="CO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76"/>
      <c r="B389" s="123"/>
      <c r="L389" s="123"/>
      <c r="V389" s="123"/>
      <c r="AF389" s="123"/>
      <c r="AP389" s="123"/>
      <c r="AZ389" s="123"/>
      <c r="BA389" s="123"/>
      <c r="BJ389" s="123"/>
      <c r="BT389" s="123"/>
      <c r="CD389" s="123"/>
      <c r="CN389" s="123"/>
      <c r="CO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76"/>
      <c r="B390" s="123"/>
      <c r="L390" s="123"/>
      <c r="V390" s="123"/>
      <c r="AF390" s="123"/>
      <c r="AP390" s="123"/>
      <c r="AZ390" s="123"/>
      <c r="BA390" s="123"/>
      <c r="BJ390" s="123"/>
      <c r="BT390" s="123"/>
      <c r="CD390" s="123"/>
      <c r="CN390" s="123"/>
      <c r="CO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76"/>
      <c r="B391" s="123"/>
      <c r="L391" s="123"/>
      <c r="V391" s="123"/>
      <c r="AF391" s="123"/>
      <c r="AP391" s="123"/>
      <c r="AZ391" s="123"/>
      <c r="BA391" s="123"/>
      <c r="BJ391" s="123"/>
      <c r="BT391" s="123"/>
      <c r="CD391" s="123"/>
      <c r="CN391" s="123"/>
      <c r="CO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76"/>
      <c r="B392" s="123"/>
      <c r="L392" s="123"/>
      <c r="V392" s="123"/>
      <c r="AF392" s="123"/>
      <c r="AP392" s="123"/>
      <c r="AZ392" s="123"/>
      <c r="BA392" s="123"/>
      <c r="BJ392" s="123"/>
      <c r="BT392" s="123"/>
      <c r="CD392" s="123"/>
      <c r="CN392" s="123"/>
      <c r="CO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76"/>
      <c r="B393" s="123"/>
      <c r="L393" s="123"/>
      <c r="V393" s="123"/>
      <c r="AF393" s="123"/>
      <c r="AP393" s="123"/>
      <c r="AZ393" s="123"/>
      <c r="BA393" s="123"/>
      <c r="BJ393" s="123"/>
      <c r="BT393" s="123"/>
      <c r="CD393" s="123"/>
      <c r="CN393" s="123"/>
      <c r="CO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76"/>
      <c r="B394" s="123"/>
      <c r="L394" s="123"/>
      <c r="V394" s="123"/>
      <c r="AF394" s="123"/>
      <c r="AP394" s="123"/>
      <c r="AZ394" s="123"/>
      <c r="BA394" s="123"/>
      <c r="BJ394" s="123"/>
      <c r="BT394" s="123"/>
      <c r="CD394" s="123"/>
      <c r="CN394" s="123"/>
      <c r="CO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76"/>
      <c r="B395" s="123"/>
      <c r="L395" s="123"/>
      <c r="V395" s="123"/>
      <c r="AF395" s="123"/>
      <c r="AP395" s="123"/>
      <c r="AZ395" s="123"/>
      <c r="BA395" s="123"/>
      <c r="BJ395" s="123"/>
      <c r="BT395" s="123"/>
      <c r="CD395" s="123"/>
      <c r="CN395" s="123"/>
      <c r="CO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76"/>
      <c r="B396" s="123"/>
      <c r="L396" s="123"/>
      <c r="V396" s="123"/>
      <c r="AF396" s="123"/>
      <c r="AP396" s="123"/>
      <c r="AZ396" s="123"/>
      <c r="BA396" s="123"/>
      <c r="BJ396" s="123"/>
      <c r="BT396" s="123"/>
      <c r="CD396" s="123"/>
      <c r="CN396" s="123"/>
      <c r="CO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76"/>
      <c r="B397" s="123"/>
      <c r="L397" s="123"/>
      <c r="V397" s="123"/>
      <c r="AF397" s="123"/>
      <c r="AP397" s="123"/>
      <c r="AZ397" s="123"/>
      <c r="BA397" s="123"/>
      <c r="BJ397" s="123"/>
      <c r="BT397" s="123"/>
      <c r="CD397" s="123"/>
      <c r="CN397" s="123"/>
      <c r="CO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76"/>
      <c r="B398" s="123"/>
      <c r="L398" s="123"/>
      <c r="V398" s="123"/>
      <c r="AF398" s="123"/>
      <c r="AP398" s="123"/>
      <c r="AZ398" s="123"/>
      <c r="BA398" s="123"/>
      <c r="BJ398" s="123"/>
      <c r="BT398" s="123"/>
      <c r="CD398" s="123"/>
      <c r="CN398" s="123"/>
      <c r="CO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76"/>
      <c r="B399" s="123"/>
      <c r="L399" s="123"/>
      <c r="V399" s="123"/>
      <c r="AF399" s="123"/>
      <c r="AP399" s="123"/>
      <c r="AZ399" s="123"/>
      <c r="BA399" s="123"/>
      <c r="BJ399" s="123"/>
      <c r="BT399" s="123"/>
      <c r="CD399" s="123"/>
      <c r="CN399" s="123"/>
      <c r="CO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76"/>
      <c r="B400" s="123"/>
      <c r="L400" s="123"/>
      <c r="V400" s="123"/>
      <c r="AF400" s="123"/>
      <c r="AP400" s="123"/>
      <c r="AZ400" s="123"/>
      <c r="BA400" s="123"/>
      <c r="BJ400" s="123"/>
      <c r="BT400" s="123"/>
      <c r="CD400" s="123"/>
      <c r="CN400" s="123"/>
      <c r="CO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76"/>
      <c r="B401" s="123"/>
      <c r="L401" s="123"/>
      <c r="V401" s="123"/>
      <c r="AF401" s="123"/>
      <c r="AP401" s="123"/>
      <c r="AZ401" s="123"/>
      <c r="BA401" s="123"/>
      <c r="BJ401" s="123"/>
      <c r="BT401" s="123"/>
      <c r="CD401" s="123"/>
      <c r="CN401" s="123"/>
      <c r="CO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76"/>
      <c r="B402" s="123"/>
      <c r="L402" s="123"/>
      <c r="V402" s="123"/>
      <c r="AF402" s="123"/>
      <c r="AP402" s="123"/>
      <c r="AZ402" s="123"/>
      <c r="BA402" s="123"/>
      <c r="BJ402" s="123"/>
      <c r="BT402" s="123"/>
      <c r="CD402" s="123"/>
      <c r="CN402" s="123"/>
      <c r="CO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76"/>
      <c r="B403" s="123"/>
      <c r="L403" s="123"/>
      <c r="V403" s="123"/>
      <c r="AF403" s="123"/>
      <c r="AP403" s="123"/>
      <c r="AZ403" s="123"/>
      <c r="BA403" s="123"/>
      <c r="BJ403" s="123"/>
      <c r="BT403" s="123"/>
      <c r="CD403" s="123"/>
      <c r="CN403" s="123"/>
      <c r="CO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76"/>
      <c r="B404" s="123"/>
      <c r="L404" s="123"/>
      <c r="V404" s="123"/>
      <c r="AF404" s="123"/>
      <c r="AP404" s="123"/>
      <c r="AZ404" s="123"/>
      <c r="BA404" s="123"/>
      <c r="BJ404" s="123"/>
      <c r="BT404" s="123"/>
      <c r="CD404" s="123"/>
      <c r="CN404" s="123"/>
      <c r="CO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76"/>
      <c r="B405" s="123"/>
      <c r="L405" s="123"/>
      <c r="V405" s="123"/>
      <c r="AF405" s="123"/>
      <c r="AP405" s="123"/>
      <c r="AZ405" s="123"/>
      <c r="BA405" s="123"/>
      <c r="BJ405" s="123"/>
      <c r="BT405" s="123"/>
      <c r="CD405" s="123"/>
      <c r="CN405" s="123"/>
      <c r="CO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76"/>
      <c r="B406" s="123"/>
      <c r="L406" s="123"/>
      <c r="V406" s="123"/>
      <c r="AF406" s="123"/>
      <c r="AP406" s="123"/>
      <c r="AZ406" s="123"/>
      <c r="BA406" s="123"/>
      <c r="BJ406" s="123"/>
      <c r="BT406" s="123"/>
      <c r="CD406" s="123"/>
      <c r="CN406" s="123"/>
      <c r="CO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76"/>
      <c r="B407" s="123"/>
      <c r="L407" s="123"/>
      <c r="V407" s="123"/>
      <c r="AF407" s="123"/>
      <c r="AP407" s="123"/>
      <c r="AZ407" s="123"/>
      <c r="BA407" s="123"/>
      <c r="BJ407" s="123"/>
      <c r="BT407" s="123"/>
      <c r="CD407" s="123"/>
      <c r="CN407" s="123"/>
      <c r="CO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76"/>
      <c r="B408" s="123"/>
      <c r="L408" s="123"/>
      <c r="V408" s="123"/>
      <c r="AF408" s="123"/>
      <c r="AP408" s="123"/>
      <c r="AZ408" s="123"/>
      <c r="BA408" s="123"/>
      <c r="BJ408" s="123"/>
      <c r="BT408" s="123"/>
      <c r="CD408" s="123"/>
      <c r="CN408" s="123"/>
      <c r="CO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76"/>
      <c r="B409" s="123"/>
      <c r="L409" s="123"/>
      <c r="V409" s="123"/>
      <c r="AF409" s="123"/>
      <c r="AP409" s="123"/>
      <c r="AZ409" s="123"/>
      <c r="BA409" s="123"/>
      <c r="BJ409" s="123"/>
      <c r="BT409" s="123"/>
      <c r="CD409" s="123"/>
      <c r="CN409" s="123"/>
      <c r="CO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76"/>
      <c r="B410" s="123"/>
      <c r="L410" s="123"/>
      <c r="V410" s="123"/>
      <c r="AF410" s="123"/>
      <c r="AP410" s="123"/>
      <c r="AZ410" s="123"/>
      <c r="BA410" s="123"/>
      <c r="BJ410" s="123"/>
      <c r="BT410" s="123"/>
      <c r="CD410" s="123"/>
      <c r="CN410" s="123"/>
      <c r="CO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76"/>
      <c r="B411" s="123"/>
      <c r="L411" s="123"/>
      <c r="V411" s="123"/>
      <c r="AF411" s="123"/>
      <c r="AP411" s="123"/>
      <c r="AZ411" s="123"/>
      <c r="BA411" s="123"/>
      <c r="BJ411" s="123"/>
      <c r="BT411" s="123"/>
      <c r="CD411" s="123"/>
      <c r="CN411" s="123"/>
      <c r="CO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76"/>
      <c r="B412" s="123"/>
      <c r="L412" s="123"/>
      <c r="V412" s="123"/>
      <c r="AF412" s="123"/>
      <c r="AP412" s="123"/>
      <c r="AZ412" s="123"/>
      <c r="BA412" s="123"/>
      <c r="BJ412" s="123"/>
      <c r="BT412" s="123"/>
      <c r="CD412" s="123"/>
      <c r="CN412" s="123"/>
      <c r="CO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76"/>
      <c r="B413" s="123"/>
      <c r="L413" s="123"/>
      <c r="V413" s="123"/>
      <c r="AF413" s="123"/>
      <c r="AP413" s="123"/>
      <c r="AZ413" s="123"/>
      <c r="BA413" s="123"/>
      <c r="BJ413" s="123"/>
      <c r="BT413" s="123"/>
      <c r="CD413" s="123"/>
      <c r="CN413" s="123"/>
      <c r="CO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76"/>
      <c r="B414" s="123"/>
      <c r="L414" s="123"/>
      <c r="V414" s="123"/>
      <c r="AF414" s="123"/>
      <c r="AP414" s="123"/>
      <c r="AZ414" s="123"/>
      <c r="BA414" s="123"/>
      <c r="BJ414" s="123"/>
      <c r="BT414" s="123"/>
      <c r="CD414" s="123"/>
      <c r="CN414" s="123"/>
      <c r="CO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76"/>
      <c r="B415" s="123"/>
      <c r="L415" s="123"/>
      <c r="V415" s="123"/>
      <c r="AF415" s="123"/>
      <c r="AP415" s="123"/>
      <c r="AZ415" s="123"/>
      <c r="BA415" s="123"/>
      <c r="BJ415" s="123"/>
      <c r="BT415" s="123"/>
      <c r="CD415" s="123"/>
      <c r="CN415" s="123"/>
      <c r="CO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76"/>
      <c r="B416" s="123"/>
      <c r="L416" s="123"/>
      <c r="V416" s="123"/>
      <c r="AF416" s="123"/>
      <c r="AP416" s="123"/>
      <c r="AZ416" s="123"/>
      <c r="BA416" s="123"/>
      <c r="BJ416" s="123"/>
      <c r="BT416" s="123"/>
      <c r="CD416" s="123"/>
      <c r="CN416" s="123"/>
      <c r="CO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76"/>
      <c r="B417" s="123"/>
      <c r="L417" s="123"/>
      <c r="V417" s="123"/>
      <c r="AF417" s="123"/>
      <c r="AP417" s="123"/>
      <c r="AZ417" s="123"/>
      <c r="BA417" s="123"/>
      <c r="BJ417" s="123"/>
      <c r="BT417" s="123"/>
      <c r="CD417" s="123"/>
      <c r="CN417" s="123"/>
      <c r="CO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76"/>
      <c r="B418" s="123"/>
      <c r="L418" s="123"/>
      <c r="V418" s="123"/>
      <c r="AF418" s="123"/>
      <c r="AP418" s="123"/>
      <c r="AZ418" s="123"/>
      <c r="BA418" s="123"/>
      <c r="BJ418" s="123"/>
      <c r="BT418" s="123"/>
      <c r="CD418" s="123"/>
      <c r="CN418" s="123"/>
      <c r="CO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76"/>
      <c r="B419" s="123"/>
      <c r="L419" s="123"/>
      <c r="V419" s="123"/>
      <c r="AF419" s="123"/>
      <c r="AP419" s="123"/>
      <c r="AZ419" s="123"/>
      <c r="BA419" s="123"/>
      <c r="BJ419" s="123"/>
      <c r="BT419" s="123"/>
      <c r="CD419" s="123"/>
      <c r="CN419" s="123"/>
      <c r="CO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76"/>
      <c r="B420" s="123"/>
      <c r="L420" s="123"/>
      <c r="V420" s="123"/>
      <c r="AF420" s="123"/>
      <c r="AP420" s="123"/>
      <c r="AZ420" s="123"/>
      <c r="BA420" s="123"/>
      <c r="BJ420" s="123"/>
      <c r="BT420" s="123"/>
      <c r="CD420" s="123"/>
      <c r="CN420" s="123"/>
      <c r="CO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76"/>
      <c r="B421" s="123"/>
      <c r="L421" s="123"/>
      <c r="V421" s="123"/>
      <c r="AF421" s="123"/>
      <c r="AP421" s="123"/>
      <c r="AZ421" s="123"/>
      <c r="BA421" s="123"/>
      <c r="BJ421" s="123"/>
      <c r="BT421" s="123"/>
      <c r="CD421" s="123"/>
      <c r="CN421" s="123"/>
      <c r="CO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76"/>
      <c r="B422" s="123"/>
      <c r="L422" s="123"/>
      <c r="V422" s="123"/>
      <c r="AF422" s="123"/>
      <c r="AP422" s="123"/>
      <c r="AZ422" s="123"/>
      <c r="BA422" s="123"/>
      <c r="BJ422" s="123"/>
      <c r="BT422" s="123"/>
      <c r="CD422" s="123"/>
      <c r="CN422" s="123"/>
      <c r="CO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76"/>
      <c r="B423" s="123"/>
      <c r="L423" s="123"/>
      <c r="V423" s="123"/>
      <c r="AF423" s="123"/>
      <c r="AP423" s="123"/>
      <c r="AZ423" s="123"/>
      <c r="BA423" s="123"/>
      <c r="BJ423" s="123"/>
      <c r="BT423" s="123"/>
      <c r="CD423" s="123"/>
      <c r="CN423" s="123"/>
      <c r="CO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76"/>
      <c r="B424" s="123"/>
      <c r="L424" s="123"/>
      <c r="V424" s="123"/>
      <c r="AF424" s="123"/>
      <c r="AP424" s="123"/>
      <c r="AZ424" s="123"/>
      <c r="BA424" s="123"/>
      <c r="BJ424" s="123"/>
      <c r="BT424" s="123"/>
      <c r="CD424" s="123"/>
      <c r="CN424" s="123"/>
      <c r="CO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76"/>
      <c r="B425" s="123"/>
      <c r="L425" s="123"/>
      <c r="V425" s="123"/>
      <c r="AF425" s="123"/>
      <c r="AP425" s="123"/>
      <c r="AZ425" s="123"/>
      <c r="BA425" s="123"/>
      <c r="BJ425" s="123"/>
      <c r="BT425" s="123"/>
      <c r="CD425" s="123"/>
      <c r="CN425" s="123"/>
      <c r="CO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76"/>
      <c r="B426" s="123"/>
      <c r="L426" s="123"/>
      <c r="V426" s="123"/>
      <c r="AF426" s="123"/>
      <c r="AP426" s="123"/>
      <c r="AZ426" s="123"/>
      <c r="BA426" s="123"/>
      <c r="BJ426" s="123"/>
      <c r="BT426" s="123"/>
      <c r="CD426" s="123"/>
      <c r="CN426" s="123"/>
      <c r="CO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76"/>
      <c r="B427" s="123"/>
      <c r="L427" s="123"/>
      <c r="V427" s="123"/>
      <c r="AF427" s="123"/>
      <c r="AP427" s="123"/>
      <c r="AZ427" s="123"/>
      <c r="BA427" s="123"/>
      <c r="BJ427" s="123"/>
      <c r="BT427" s="123"/>
      <c r="CD427" s="123"/>
      <c r="CN427" s="123"/>
      <c r="CO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76"/>
      <c r="B428" s="123"/>
      <c r="L428" s="123"/>
      <c r="V428" s="123"/>
      <c r="AF428" s="123"/>
      <c r="AP428" s="123"/>
      <c r="AZ428" s="123"/>
      <c r="BA428" s="123"/>
      <c r="BJ428" s="123"/>
      <c r="BT428" s="123"/>
      <c r="CD428" s="123"/>
      <c r="CN428" s="123"/>
      <c r="CO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76"/>
      <c r="B429" s="123"/>
      <c r="L429" s="123"/>
      <c r="V429" s="123"/>
      <c r="AF429" s="123"/>
      <c r="AP429" s="123"/>
      <c r="AZ429" s="123"/>
      <c r="BA429" s="123"/>
      <c r="BJ429" s="123"/>
      <c r="BT429" s="123"/>
      <c r="CD429" s="123"/>
      <c r="CN429" s="123"/>
      <c r="CO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76"/>
      <c r="B430" s="123"/>
      <c r="L430" s="123"/>
      <c r="V430" s="123"/>
      <c r="AF430" s="123"/>
      <c r="AP430" s="123"/>
      <c r="AZ430" s="123"/>
      <c r="BA430" s="123"/>
      <c r="BJ430" s="123"/>
      <c r="BT430" s="123"/>
      <c r="CD430" s="123"/>
      <c r="CN430" s="123"/>
      <c r="CO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76"/>
      <c r="B431" s="123"/>
      <c r="L431" s="123"/>
      <c r="V431" s="123"/>
      <c r="AF431" s="123"/>
      <c r="AP431" s="123"/>
      <c r="AZ431" s="123"/>
      <c r="BA431" s="123"/>
      <c r="BJ431" s="123"/>
      <c r="BT431" s="123"/>
      <c r="CD431" s="123"/>
      <c r="CN431" s="123"/>
      <c r="CO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76"/>
      <c r="B432" s="123"/>
      <c r="L432" s="123"/>
      <c r="V432" s="123"/>
      <c r="AF432" s="123"/>
      <c r="AP432" s="123"/>
      <c r="AZ432" s="123"/>
      <c r="BA432" s="123"/>
      <c r="BJ432" s="123"/>
      <c r="BT432" s="123"/>
      <c r="CD432" s="123"/>
      <c r="CN432" s="123"/>
      <c r="CO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76"/>
      <c r="B433" s="123"/>
      <c r="L433" s="123"/>
      <c r="V433" s="123"/>
      <c r="AF433" s="123"/>
      <c r="AP433" s="123"/>
      <c r="AZ433" s="123"/>
      <c r="BA433" s="123"/>
      <c r="BJ433" s="123"/>
      <c r="BT433" s="123"/>
      <c r="CD433" s="123"/>
      <c r="CN433" s="123"/>
      <c r="CO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76"/>
      <c r="B434" s="123"/>
      <c r="L434" s="123"/>
      <c r="V434" s="123"/>
      <c r="AF434" s="123"/>
      <c r="AP434" s="123"/>
      <c r="AZ434" s="123"/>
      <c r="BA434" s="123"/>
      <c r="BJ434" s="123"/>
      <c r="BT434" s="123"/>
      <c r="CD434" s="123"/>
      <c r="CN434" s="123"/>
      <c r="CO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76"/>
      <c r="B435" s="123"/>
      <c r="L435" s="123"/>
      <c r="V435" s="123"/>
      <c r="AF435" s="123"/>
      <c r="AP435" s="123"/>
      <c r="AZ435" s="123"/>
      <c r="BA435" s="123"/>
      <c r="BJ435" s="123"/>
      <c r="BT435" s="123"/>
      <c r="CD435" s="123"/>
      <c r="CN435" s="123"/>
      <c r="CO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76"/>
      <c r="B436" s="123"/>
      <c r="L436" s="123"/>
      <c r="V436" s="123"/>
      <c r="AF436" s="123"/>
      <c r="AP436" s="123"/>
      <c r="AZ436" s="123"/>
      <c r="BA436" s="123"/>
      <c r="BJ436" s="123"/>
      <c r="BT436" s="123"/>
      <c r="CD436" s="123"/>
      <c r="CN436" s="123"/>
      <c r="CO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76"/>
      <c r="B437" s="123"/>
      <c r="L437" s="123"/>
      <c r="V437" s="123"/>
      <c r="AF437" s="123"/>
      <c r="AP437" s="123"/>
      <c r="AZ437" s="123"/>
      <c r="BA437" s="123"/>
      <c r="BJ437" s="123"/>
      <c r="BT437" s="123"/>
      <c r="CD437" s="123"/>
      <c r="CN437" s="123"/>
      <c r="CO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76"/>
      <c r="B438" s="123"/>
      <c r="L438" s="123"/>
      <c r="V438" s="123"/>
      <c r="AF438" s="123"/>
      <c r="AP438" s="123"/>
      <c r="AZ438" s="123"/>
      <c r="BA438" s="123"/>
      <c r="BJ438" s="123"/>
      <c r="BT438" s="123"/>
      <c r="CD438" s="123"/>
      <c r="CN438" s="123"/>
      <c r="CO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76"/>
      <c r="B439" s="123"/>
      <c r="L439" s="123"/>
      <c r="V439" s="123"/>
      <c r="AF439" s="123"/>
      <c r="AP439" s="123"/>
      <c r="AZ439" s="123"/>
      <c r="BA439" s="123"/>
      <c r="BJ439" s="123"/>
      <c r="BT439" s="123"/>
      <c r="CD439" s="123"/>
      <c r="CN439" s="123"/>
      <c r="CO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76"/>
      <c r="B440" s="123"/>
      <c r="L440" s="123"/>
      <c r="V440" s="123"/>
      <c r="AF440" s="123"/>
      <c r="AP440" s="123"/>
      <c r="AZ440" s="123"/>
      <c r="BA440" s="123"/>
      <c r="BJ440" s="123"/>
      <c r="BT440" s="123"/>
      <c r="CD440" s="123"/>
      <c r="CN440" s="123"/>
      <c r="CO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76"/>
      <c r="B441" s="123"/>
      <c r="L441" s="123"/>
      <c r="V441" s="123"/>
      <c r="AF441" s="123"/>
      <c r="AP441" s="123"/>
      <c r="AZ441" s="123"/>
      <c r="BA441" s="123"/>
      <c r="BJ441" s="123"/>
      <c r="BT441" s="123"/>
      <c r="CD441" s="123"/>
      <c r="CN441" s="123"/>
      <c r="CO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76"/>
      <c r="B442" s="123"/>
      <c r="L442" s="123"/>
      <c r="V442" s="123"/>
      <c r="AF442" s="123"/>
      <c r="AP442" s="123"/>
      <c r="AZ442" s="123"/>
      <c r="BA442" s="123"/>
      <c r="BJ442" s="123"/>
      <c r="BT442" s="123"/>
      <c r="CD442" s="123"/>
      <c r="CN442" s="123"/>
      <c r="CO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76"/>
      <c r="B443" s="123"/>
      <c r="L443" s="123"/>
      <c r="V443" s="123"/>
      <c r="AF443" s="123"/>
      <c r="AP443" s="123"/>
      <c r="AZ443" s="123"/>
      <c r="BA443" s="123"/>
      <c r="BJ443" s="123"/>
      <c r="BT443" s="123"/>
      <c r="CD443" s="123"/>
      <c r="CN443" s="123"/>
      <c r="CO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76"/>
      <c r="B444" s="123"/>
      <c r="L444" s="123"/>
      <c r="V444" s="123"/>
      <c r="AF444" s="123"/>
      <c r="AP444" s="123"/>
      <c r="AZ444" s="123"/>
      <c r="BA444" s="123"/>
      <c r="BJ444" s="123"/>
      <c r="BT444" s="123"/>
      <c r="CD444" s="123"/>
      <c r="CN444" s="123"/>
      <c r="CO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76"/>
      <c r="B445" s="123"/>
      <c r="L445" s="123"/>
      <c r="V445" s="123"/>
      <c r="AF445" s="123"/>
      <c r="AP445" s="123"/>
      <c r="AZ445" s="123"/>
      <c r="BA445" s="123"/>
      <c r="BJ445" s="123"/>
      <c r="BT445" s="123"/>
      <c r="CD445" s="123"/>
      <c r="CN445" s="123"/>
      <c r="CO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76"/>
      <c r="B446" s="123"/>
      <c r="L446" s="123"/>
      <c r="V446" s="123"/>
      <c r="AF446" s="123"/>
      <c r="AP446" s="123"/>
      <c r="AZ446" s="123"/>
      <c r="BA446" s="123"/>
      <c r="BJ446" s="123"/>
      <c r="BT446" s="123"/>
      <c r="CD446" s="123"/>
      <c r="CN446" s="123"/>
      <c r="CO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76"/>
      <c r="B447" s="123"/>
      <c r="L447" s="123"/>
      <c r="V447" s="123"/>
      <c r="AF447" s="123"/>
      <c r="AP447" s="123"/>
      <c r="AZ447" s="123"/>
      <c r="BA447" s="123"/>
      <c r="BJ447" s="123"/>
      <c r="BT447" s="123"/>
      <c r="CD447" s="123"/>
      <c r="CN447" s="123"/>
      <c r="CO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76"/>
      <c r="B448" s="123"/>
      <c r="L448" s="123"/>
      <c r="V448" s="123"/>
      <c r="AF448" s="123"/>
      <c r="AP448" s="123"/>
      <c r="AZ448" s="123"/>
      <c r="BA448" s="123"/>
      <c r="BJ448" s="123"/>
      <c r="BT448" s="123"/>
      <c r="CD448" s="123"/>
      <c r="CN448" s="123"/>
      <c r="CO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76"/>
      <c r="B449" s="123"/>
      <c r="L449" s="123"/>
      <c r="V449" s="123"/>
      <c r="AF449" s="123"/>
      <c r="AP449" s="123"/>
      <c r="AZ449" s="123"/>
      <c r="BA449" s="123"/>
      <c r="BJ449" s="123"/>
      <c r="BT449" s="123"/>
      <c r="CD449" s="123"/>
      <c r="CN449" s="123"/>
      <c r="CO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76"/>
      <c r="B450" s="123"/>
      <c r="L450" s="123"/>
      <c r="V450" s="123"/>
      <c r="AF450" s="123"/>
      <c r="AP450" s="123"/>
      <c r="AZ450" s="123"/>
      <c r="BA450" s="123"/>
      <c r="BJ450" s="123"/>
      <c r="BT450" s="123"/>
      <c r="CD450" s="123"/>
      <c r="CN450" s="123"/>
      <c r="CO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76"/>
      <c r="B451" s="123"/>
      <c r="L451" s="123"/>
      <c r="V451" s="123"/>
      <c r="AF451" s="123"/>
      <c r="AP451" s="123"/>
      <c r="AZ451" s="123"/>
      <c r="BA451" s="123"/>
      <c r="BJ451" s="123"/>
      <c r="BT451" s="123"/>
      <c r="CD451" s="123"/>
      <c r="CN451" s="123"/>
      <c r="CO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76"/>
      <c r="B452" s="123"/>
      <c r="L452" s="123"/>
      <c r="V452" s="123"/>
      <c r="AF452" s="123"/>
      <c r="AP452" s="123"/>
      <c r="AZ452" s="123"/>
      <c r="BA452" s="123"/>
      <c r="BJ452" s="123"/>
      <c r="BT452" s="123"/>
      <c r="CD452" s="123"/>
      <c r="CN452" s="123"/>
      <c r="CO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76"/>
      <c r="B453" s="123"/>
      <c r="L453" s="123"/>
      <c r="V453" s="123"/>
      <c r="AF453" s="123"/>
      <c r="AP453" s="123"/>
      <c r="AZ453" s="123"/>
      <c r="BA453" s="123"/>
      <c r="BJ453" s="123"/>
      <c r="BT453" s="123"/>
      <c r="CD453" s="123"/>
      <c r="CN453" s="123"/>
      <c r="CO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76"/>
      <c r="B454" s="123"/>
      <c r="L454" s="123"/>
      <c r="V454" s="123"/>
      <c r="AF454" s="123"/>
      <c r="AP454" s="123"/>
      <c r="AZ454" s="123"/>
      <c r="BA454" s="123"/>
      <c r="BJ454" s="123"/>
      <c r="BT454" s="123"/>
      <c r="CD454" s="123"/>
      <c r="CN454" s="123"/>
      <c r="CO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76"/>
      <c r="B455" s="123"/>
      <c r="L455" s="123"/>
      <c r="V455" s="123"/>
      <c r="AF455" s="123"/>
      <c r="AP455" s="123"/>
      <c r="AZ455" s="123"/>
      <c r="BA455" s="123"/>
      <c r="BJ455" s="123"/>
      <c r="BT455" s="123"/>
      <c r="CD455" s="123"/>
      <c r="CN455" s="123"/>
      <c r="CO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76"/>
      <c r="B456" s="123"/>
      <c r="L456" s="123"/>
      <c r="V456" s="123"/>
      <c r="AF456" s="123"/>
      <c r="AP456" s="123"/>
      <c r="AZ456" s="123"/>
      <c r="BA456" s="123"/>
      <c r="BJ456" s="123"/>
      <c r="BT456" s="123"/>
      <c r="CD456" s="123"/>
      <c r="CN456" s="123"/>
      <c r="CO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76"/>
      <c r="B457" s="123"/>
      <c r="L457" s="123"/>
      <c r="V457" s="123"/>
      <c r="AF457" s="123"/>
      <c r="AP457" s="123"/>
      <c r="AZ457" s="123"/>
      <c r="BA457" s="123"/>
      <c r="BJ457" s="123"/>
      <c r="BT457" s="123"/>
      <c r="CD457" s="123"/>
      <c r="CN457" s="123"/>
      <c r="CO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76"/>
      <c r="B458" s="123"/>
      <c r="L458" s="123"/>
      <c r="V458" s="123"/>
      <c r="AF458" s="123"/>
      <c r="AP458" s="123"/>
      <c r="AZ458" s="123"/>
      <c r="BA458" s="123"/>
      <c r="BJ458" s="123"/>
      <c r="BT458" s="123"/>
      <c r="CD458" s="123"/>
      <c r="CN458" s="123"/>
      <c r="CO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76"/>
      <c r="B459" s="123"/>
      <c r="L459" s="123"/>
      <c r="V459" s="123"/>
      <c r="AF459" s="123"/>
      <c r="AP459" s="123"/>
      <c r="AZ459" s="123"/>
      <c r="BA459" s="123"/>
      <c r="BJ459" s="123"/>
      <c r="BT459" s="123"/>
      <c r="CD459" s="123"/>
      <c r="CN459" s="123"/>
      <c r="CO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76"/>
      <c r="B460" s="123"/>
      <c r="L460" s="123"/>
      <c r="V460" s="123"/>
      <c r="AF460" s="123"/>
      <c r="AP460" s="123"/>
      <c r="AZ460" s="123"/>
      <c r="BA460" s="123"/>
      <c r="BJ460" s="123"/>
      <c r="BT460" s="123"/>
      <c r="CD460" s="123"/>
      <c r="CN460" s="123"/>
      <c r="CO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76"/>
      <c r="B461" s="123"/>
      <c r="L461" s="123"/>
      <c r="V461" s="123"/>
      <c r="AF461" s="123"/>
      <c r="AP461" s="123"/>
      <c r="AZ461" s="123"/>
      <c r="BA461" s="123"/>
      <c r="BJ461" s="123"/>
      <c r="BT461" s="123"/>
      <c r="CD461" s="123"/>
      <c r="CN461" s="123"/>
      <c r="CO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76"/>
      <c r="B462" s="123"/>
      <c r="L462" s="123"/>
      <c r="V462" s="123"/>
      <c r="AF462" s="123"/>
      <c r="AP462" s="123"/>
      <c r="AZ462" s="123"/>
      <c r="BA462" s="123"/>
      <c r="BJ462" s="123"/>
      <c r="BT462" s="123"/>
      <c r="CD462" s="123"/>
      <c r="CN462" s="123"/>
      <c r="CO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76"/>
      <c r="B463" s="123"/>
      <c r="L463" s="123"/>
      <c r="V463" s="123"/>
      <c r="AF463" s="123"/>
      <c r="AP463" s="123"/>
      <c r="AZ463" s="123"/>
      <c r="BA463" s="123"/>
      <c r="BJ463" s="123"/>
      <c r="BT463" s="123"/>
      <c r="CD463" s="123"/>
      <c r="CN463" s="123"/>
      <c r="CO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76"/>
      <c r="B464" s="123"/>
      <c r="L464" s="123"/>
      <c r="V464" s="123"/>
      <c r="AF464" s="123"/>
      <c r="AP464" s="123"/>
      <c r="AZ464" s="123"/>
      <c r="BA464" s="123"/>
      <c r="BJ464" s="123"/>
      <c r="BT464" s="123"/>
      <c r="CD464" s="123"/>
      <c r="CN464" s="123"/>
      <c r="CO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76"/>
      <c r="B465" s="123"/>
      <c r="L465" s="123"/>
      <c r="V465" s="123"/>
      <c r="AF465" s="123"/>
      <c r="AP465" s="123"/>
      <c r="AZ465" s="123"/>
      <c r="BA465" s="123"/>
      <c r="BJ465" s="123"/>
      <c r="BT465" s="123"/>
      <c r="CD465" s="123"/>
      <c r="CN465" s="123"/>
      <c r="CO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76"/>
      <c r="B466" s="123"/>
      <c r="L466" s="123"/>
      <c r="V466" s="123"/>
      <c r="AF466" s="123"/>
      <c r="AP466" s="123"/>
      <c r="AZ466" s="123"/>
      <c r="BA466" s="123"/>
      <c r="BJ466" s="123"/>
      <c r="BT466" s="123"/>
      <c r="CD466" s="123"/>
      <c r="CN466" s="123"/>
      <c r="CO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76"/>
      <c r="B467" s="123"/>
      <c r="L467" s="123"/>
      <c r="V467" s="123"/>
      <c r="AF467" s="123"/>
      <c r="AP467" s="123"/>
      <c r="AZ467" s="123"/>
      <c r="BA467" s="123"/>
      <c r="BJ467" s="123"/>
      <c r="BT467" s="123"/>
      <c r="CD467" s="123"/>
      <c r="CN467" s="123"/>
      <c r="CO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76"/>
      <c r="B468" s="123"/>
      <c r="L468" s="123"/>
      <c r="V468" s="123"/>
      <c r="AF468" s="123"/>
      <c r="AP468" s="123"/>
      <c r="AZ468" s="123"/>
      <c r="BA468" s="123"/>
      <c r="BJ468" s="123"/>
      <c r="BT468" s="123"/>
      <c r="CD468" s="123"/>
      <c r="CN468" s="123"/>
      <c r="CO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76"/>
      <c r="B469" s="123"/>
      <c r="L469" s="123"/>
      <c r="V469" s="123"/>
      <c r="AF469" s="123"/>
      <c r="AP469" s="123"/>
      <c r="AZ469" s="123"/>
      <c r="BA469" s="123"/>
      <c r="BJ469" s="123"/>
      <c r="BT469" s="123"/>
      <c r="CD469" s="123"/>
      <c r="CN469" s="123"/>
      <c r="CO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76"/>
      <c r="B470" s="123"/>
      <c r="L470" s="123"/>
      <c r="V470" s="123"/>
      <c r="AF470" s="123"/>
      <c r="AP470" s="123"/>
      <c r="AZ470" s="123"/>
      <c r="BA470" s="123"/>
      <c r="BJ470" s="123"/>
      <c r="BT470" s="123"/>
      <c r="CD470" s="123"/>
      <c r="CN470" s="123"/>
      <c r="CO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76"/>
      <c r="B471" s="123"/>
      <c r="L471" s="123"/>
      <c r="V471" s="123"/>
      <c r="AF471" s="123"/>
      <c r="AP471" s="123"/>
      <c r="AZ471" s="123"/>
      <c r="BA471" s="123"/>
      <c r="BJ471" s="123"/>
      <c r="BT471" s="123"/>
      <c r="CD471" s="123"/>
      <c r="CN471" s="123"/>
      <c r="CO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76"/>
      <c r="B472" s="123"/>
      <c r="L472" s="123"/>
      <c r="V472" s="123"/>
      <c r="AF472" s="123"/>
      <c r="AP472" s="123"/>
      <c r="AZ472" s="123"/>
      <c r="BA472" s="123"/>
      <c r="BJ472" s="123"/>
      <c r="BT472" s="123"/>
      <c r="CD472" s="123"/>
      <c r="CN472" s="123"/>
      <c r="CO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76"/>
      <c r="B473" s="123"/>
      <c r="L473" s="123"/>
      <c r="V473" s="123"/>
      <c r="AF473" s="123"/>
      <c r="AP473" s="123"/>
      <c r="AZ473" s="123"/>
      <c r="BA473" s="123"/>
      <c r="BJ473" s="123"/>
      <c r="BT473" s="123"/>
      <c r="CD473" s="123"/>
      <c r="CN473" s="123"/>
      <c r="CO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76"/>
      <c r="B474" s="123"/>
      <c r="L474" s="123"/>
      <c r="V474" s="123"/>
      <c r="AF474" s="123"/>
      <c r="AP474" s="123"/>
      <c r="AZ474" s="123"/>
      <c r="BA474" s="123"/>
      <c r="BJ474" s="123"/>
      <c r="BT474" s="123"/>
      <c r="CD474" s="123"/>
      <c r="CN474" s="123"/>
      <c r="CO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76"/>
      <c r="B475" s="123"/>
      <c r="L475" s="123"/>
      <c r="V475" s="123"/>
      <c r="AF475" s="123"/>
      <c r="AP475" s="123"/>
      <c r="AZ475" s="123"/>
      <c r="BA475" s="123"/>
      <c r="BJ475" s="123"/>
      <c r="BT475" s="123"/>
      <c r="CD475" s="123"/>
      <c r="CN475" s="123"/>
      <c r="CO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76"/>
      <c r="B476" s="123"/>
      <c r="L476" s="123"/>
      <c r="V476" s="123"/>
      <c r="AF476" s="123"/>
      <c r="AP476" s="123"/>
      <c r="AZ476" s="123"/>
      <c r="BA476" s="123"/>
      <c r="BJ476" s="123"/>
      <c r="BT476" s="123"/>
      <c r="CD476" s="123"/>
      <c r="CN476" s="123"/>
      <c r="CO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76"/>
      <c r="B477" s="123"/>
      <c r="L477" s="123"/>
      <c r="V477" s="123"/>
      <c r="AF477" s="123"/>
      <c r="AP477" s="123"/>
      <c r="AZ477" s="123"/>
      <c r="BA477" s="123"/>
      <c r="BJ477" s="123"/>
      <c r="BT477" s="123"/>
      <c r="CD477" s="123"/>
      <c r="CN477" s="123"/>
      <c r="CO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76"/>
      <c r="B478" s="123"/>
      <c r="L478" s="123"/>
      <c r="V478" s="123"/>
      <c r="AF478" s="123"/>
      <c r="AP478" s="123"/>
      <c r="AZ478" s="123"/>
      <c r="BA478" s="123"/>
      <c r="BJ478" s="123"/>
      <c r="BT478" s="123"/>
      <c r="CD478" s="123"/>
      <c r="CN478" s="123"/>
      <c r="CO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76"/>
      <c r="B479" s="123"/>
      <c r="L479" s="123"/>
      <c r="V479" s="123"/>
      <c r="AF479" s="123"/>
      <c r="AP479" s="123"/>
      <c r="AZ479" s="123"/>
      <c r="BA479" s="123"/>
      <c r="BJ479" s="123"/>
      <c r="BT479" s="123"/>
      <c r="CD479" s="123"/>
      <c r="CN479" s="123"/>
      <c r="CO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76"/>
      <c r="B480" s="123"/>
      <c r="L480" s="123"/>
      <c r="V480" s="123"/>
      <c r="AF480" s="123"/>
      <c r="AP480" s="123"/>
      <c r="AZ480" s="123"/>
      <c r="BA480" s="123"/>
      <c r="BJ480" s="123"/>
      <c r="BT480" s="123"/>
      <c r="CD480" s="123"/>
      <c r="CN480" s="123"/>
      <c r="CO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76"/>
      <c r="B481" s="123"/>
      <c r="L481" s="123"/>
      <c r="V481" s="123"/>
      <c r="AF481" s="123"/>
      <c r="AP481" s="123"/>
      <c r="AZ481" s="123"/>
      <c r="BA481" s="123"/>
      <c r="BJ481" s="123"/>
      <c r="BT481" s="123"/>
      <c r="CD481" s="123"/>
      <c r="CN481" s="123"/>
      <c r="CO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76"/>
      <c r="B482" s="123"/>
      <c r="L482" s="123"/>
      <c r="V482" s="123"/>
      <c r="AF482" s="123"/>
      <c r="AP482" s="123"/>
      <c r="AZ482" s="123"/>
      <c r="BA482" s="123"/>
      <c r="BJ482" s="123"/>
      <c r="BT482" s="123"/>
      <c r="CD482" s="123"/>
      <c r="CN482" s="123"/>
      <c r="CO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76"/>
      <c r="B483" s="123"/>
      <c r="L483" s="123"/>
      <c r="V483" s="123"/>
      <c r="AF483" s="123"/>
      <c r="AP483" s="123"/>
      <c r="AZ483" s="123"/>
      <c r="BA483" s="123"/>
      <c r="BJ483" s="123"/>
      <c r="BT483" s="123"/>
      <c r="CD483" s="123"/>
      <c r="CN483" s="123"/>
      <c r="CO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76"/>
      <c r="B484" s="123"/>
      <c r="L484" s="123"/>
      <c r="V484" s="123"/>
      <c r="AF484" s="123"/>
      <c r="AP484" s="123"/>
      <c r="AZ484" s="123"/>
      <c r="BA484" s="123"/>
      <c r="BJ484" s="123"/>
      <c r="BT484" s="123"/>
      <c r="CD484" s="123"/>
      <c r="CN484" s="123"/>
      <c r="CO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76"/>
      <c r="B485" s="123"/>
      <c r="L485" s="123"/>
      <c r="V485" s="123"/>
      <c r="AF485" s="123"/>
      <c r="AP485" s="123"/>
      <c r="AZ485" s="123"/>
      <c r="BA485" s="123"/>
      <c r="BJ485" s="123"/>
      <c r="BT485" s="123"/>
      <c r="CD485" s="123"/>
      <c r="CN485" s="123"/>
      <c r="CO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76"/>
      <c r="B486" s="123"/>
      <c r="L486" s="123"/>
      <c r="V486" s="123"/>
      <c r="AF486" s="123"/>
      <c r="AP486" s="123"/>
      <c r="AZ486" s="123"/>
      <c r="BA486" s="123"/>
      <c r="BJ486" s="123"/>
      <c r="BT486" s="123"/>
      <c r="CD486" s="123"/>
      <c r="CN486" s="123"/>
      <c r="CO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76"/>
      <c r="B487" s="123"/>
      <c r="L487" s="123"/>
      <c r="V487" s="123"/>
      <c r="AF487" s="123"/>
      <c r="AP487" s="123"/>
      <c r="AZ487" s="123"/>
      <c r="BA487" s="123"/>
      <c r="BJ487" s="123"/>
      <c r="BT487" s="123"/>
      <c r="CD487" s="123"/>
      <c r="CN487" s="123"/>
      <c r="CO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76"/>
      <c r="B488" s="123"/>
      <c r="L488" s="123"/>
      <c r="V488" s="123"/>
      <c r="AF488" s="123"/>
      <c r="AP488" s="123"/>
      <c r="AZ488" s="123"/>
      <c r="BA488" s="123"/>
      <c r="BJ488" s="123"/>
      <c r="BT488" s="123"/>
      <c r="CD488" s="123"/>
      <c r="CN488" s="123"/>
      <c r="CO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76"/>
      <c r="B489" s="123"/>
      <c r="L489" s="123"/>
      <c r="V489" s="123"/>
      <c r="AF489" s="123"/>
      <c r="AP489" s="123"/>
      <c r="AZ489" s="123"/>
      <c r="BA489" s="123"/>
      <c r="BJ489" s="123"/>
      <c r="BT489" s="123"/>
      <c r="CD489" s="123"/>
      <c r="CN489" s="123"/>
      <c r="CO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76"/>
      <c r="B490" s="123"/>
      <c r="L490" s="123"/>
      <c r="V490" s="123"/>
      <c r="AF490" s="123"/>
      <c r="AP490" s="123"/>
      <c r="AZ490" s="123"/>
      <c r="BA490" s="123"/>
      <c r="BJ490" s="123"/>
      <c r="BT490" s="123"/>
      <c r="CD490" s="123"/>
      <c r="CN490" s="123"/>
      <c r="CO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76"/>
      <c r="B491" s="123"/>
      <c r="L491" s="123"/>
      <c r="V491" s="123"/>
      <c r="AF491" s="123"/>
      <c r="AP491" s="123"/>
      <c r="AZ491" s="123"/>
      <c r="BA491" s="123"/>
      <c r="BJ491" s="123"/>
      <c r="BT491" s="123"/>
      <c r="CD491" s="123"/>
      <c r="CN491" s="123"/>
      <c r="CO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76"/>
      <c r="B492" s="123"/>
      <c r="L492" s="123"/>
      <c r="V492" s="123"/>
      <c r="AF492" s="123"/>
      <c r="AP492" s="123"/>
      <c r="AZ492" s="123"/>
      <c r="BA492" s="123"/>
      <c r="BJ492" s="123"/>
      <c r="BT492" s="123"/>
      <c r="CD492" s="123"/>
      <c r="CN492" s="123"/>
      <c r="CO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76"/>
      <c r="B493" s="123"/>
      <c r="L493" s="123"/>
      <c r="V493" s="123"/>
      <c r="AF493" s="123"/>
      <c r="AP493" s="123"/>
      <c r="AZ493" s="123"/>
      <c r="BA493" s="123"/>
      <c r="BJ493" s="123"/>
      <c r="BT493" s="123"/>
      <c r="CD493" s="123"/>
      <c r="CN493" s="123"/>
      <c r="CO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76"/>
      <c r="B494" s="123"/>
      <c r="L494" s="123"/>
      <c r="V494" s="123"/>
      <c r="AF494" s="123"/>
      <c r="AP494" s="123"/>
      <c r="AZ494" s="123"/>
      <c r="BA494" s="123"/>
      <c r="BJ494" s="123"/>
      <c r="BT494" s="123"/>
      <c r="CD494" s="123"/>
      <c r="CN494" s="123"/>
      <c r="CO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76"/>
      <c r="B495" s="123"/>
      <c r="L495" s="123"/>
      <c r="V495" s="123"/>
      <c r="AF495" s="123"/>
      <c r="AP495" s="123"/>
      <c r="AZ495" s="123"/>
      <c r="BA495" s="123"/>
      <c r="BJ495" s="123"/>
      <c r="BT495" s="123"/>
      <c r="CD495" s="123"/>
      <c r="CN495" s="123"/>
      <c r="CO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76"/>
      <c r="B496" s="123"/>
      <c r="L496" s="123"/>
      <c r="V496" s="123"/>
      <c r="AF496" s="123"/>
      <c r="AP496" s="123"/>
      <c r="AZ496" s="123"/>
      <c r="BA496" s="123"/>
      <c r="BJ496" s="123"/>
      <c r="BT496" s="123"/>
      <c r="CD496" s="123"/>
      <c r="CN496" s="123"/>
      <c r="CO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76"/>
      <c r="B497" s="123"/>
      <c r="L497" s="123"/>
      <c r="V497" s="123"/>
      <c r="AF497" s="123"/>
      <c r="AP497" s="123"/>
      <c r="AZ497" s="123"/>
      <c r="BA497" s="123"/>
      <c r="BJ497" s="123"/>
      <c r="BT497" s="123"/>
      <c r="CD497" s="123"/>
      <c r="CN497" s="123"/>
      <c r="CO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76"/>
      <c r="B498" s="123"/>
      <c r="L498" s="123"/>
      <c r="V498" s="123"/>
      <c r="AF498" s="123"/>
      <c r="AP498" s="123"/>
      <c r="AZ498" s="123"/>
      <c r="BA498" s="123"/>
      <c r="BJ498" s="123"/>
      <c r="BT498" s="123"/>
      <c r="CD498" s="123"/>
      <c r="CN498" s="123"/>
      <c r="CO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76"/>
      <c r="B499" s="123"/>
      <c r="L499" s="123"/>
      <c r="V499" s="123"/>
      <c r="AF499" s="123"/>
      <c r="AP499" s="123"/>
      <c r="AZ499" s="123"/>
      <c r="BA499" s="123"/>
      <c r="BJ499" s="123"/>
      <c r="BT499" s="123"/>
      <c r="CD499" s="123"/>
      <c r="CN499" s="123"/>
      <c r="CO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76"/>
      <c r="B500" s="123"/>
      <c r="L500" s="123"/>
      <c r="V500" s="123"/>
      <c r="AF500" s="123"/>
      <c r="AP500" s="123"/>
      <c r="AZ500" s="123"/>
      <c r="BA500" s="123"/>
      <c r="BJ500" s="123"/>
      <c r="BT500" s="123"/>
      <c r="CD500" s="123"/>
      <c r="CN500" s="123"/>
      <c r="CO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76"/>
      <c r="B501" s="123"/>
      <c r="L501" s="123"/>
      <c r="V501" s="123"/>
      <c r="AF501" s="123"/>
      <c r="AP501" s="123"/>
      <c r="AZ501" s="123"/>
      <c r="BA501" s="123"/>
      <c r="BJ501" s="123"/>
      <c r="BT501" s="123"/>
      <c r="CD501" s="123"/>
      <c r="CN501" s="123"/>
      <c r="CO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76"/>
      <c r="B502" s="123"/>
      <c r="L502" s="123"/>
      <c r="V502" s="123"/>
      <c r="AF502" s="123"/>
      <c r="AP502" s="123"/>
      <c r="AZ502" s="123"/>
      <c r="BA502" s="123"/>
      <c r="BJ502" s="123"/>
      <c r="BT502" s="123"/>
      <c r="CD502" s="123"/>
      <c r="CN502" s="123"/>
      <c r="CO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76"/>
      <c r="B503" s="123"/>
      <c r="L503" s="123"/>
      <c r="V503" s="123"/>
      <c r="AF503" s="123"/>
      <c r="AP503" s="123"/>
      <c r="AZ503" s="123"/>
      <c r="BA503" s="123"/>
      <c r="BJ503" s="123"/>
      <c r="BT503" s="123"/>
      <c r="CD503" s="123"/>
      <c r="CN503" s="123"/>
      <c r="CO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76"/>
      <c r="B504" s="123"/>
      <c r="L504" s="123"/>
      <c r="V504" s="123"/>
      <c r="AF504" s="123"/>
      <c r="AP504" s="123"/>
      <c r="AZ504" s="123"/>
      <c r="BA504" s="123"/>
      <c r="BJ504" s="123"/>
      <c r="BT504" s="123"/>
      <c r="CD504" s="123"/>
      <c r="CN504" s="123"/>
      <c r="CO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76"/>
      <c r="B505" s="123"/>
      <c r="L505" s="123"/>
      <c r="V505" s="123"/>
      <c r="AF505" s="123"/>
      <c r="AP505" s="123"/>
      <c r="AZ505" s="123"/>
      <c r="BA505" s="123"/>
      <c r="BJ505" s="123"/>
      <c r="BT505" s="123"/>
      <c r="CD505" s="123"/>
      <c r="CN505" s="123"/>
      <c r="CO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76"/>
      <c r="B506" s="123"/>
      <c r="L506" s="123"/>
      <c r="V506" s="123"/>
      <c r="AF506" s="123"/>
      <c r="AP506" s="123"/>
      <c r="AZ506" s="123"/>
      <c r="BA506" s="123"/>
      <c r="BJ506" s="123"/>
      <c r="BT506" s="123"/>
      <c r="CD506" s="123"/>
      <c r="CN506" s="123"/>
      <c r="CO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76"/>
      <c r="B507" s="123"/>
      <c r="L507" s="123"/>
      <c r="V507" s="123"/>
      <c r="AF507" s="123"/>
      <c r="AP507" s="123"/>
      <c r="AZ507" s="123"/>
      <c r="BA507" s="123"/>
      <c r="BJ507" s="123"/>
      <c r="BT507" s="123"/>
      <c r="CD507" s="123"/>
      <c r="CN507" s="123"/>
      <c r="CO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76"/>
      <c r="B508" s="123"/>
      <c r="L508" s="123"/>
      <c r="V508" s="123"/>
      <c r="AF508" s="123"/>
      <c r="AP508" s="123"/>
      <c r="AZ508" s="123"/>
      <c r="BA508" s="123"/>
      <c r="BJ508" s="123"/>
      <c r="BT508" s="123"/>
      <c r="CD508" s="123"/>
      <c r="CN508" s="123"/>
      <c r="CO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76"/>
      <c r="B509" s="123"/>
      <c r="L509" s="123"/>
      <c r="V509" s="123"/>
      <c r="AF509" s="123"/>
      <c r="AP509" s="123"/>
      <c r="AZ509" s="123"/>
      <c r="BA509" s="123"/>
      <c r="BJ509" s="123"/>
      <c r="BT509" s="123"/>
      <c r="CD509" s="123"/>
      <c r="CN509" s="123"/>
      <c r="CO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76"/>
      <c r="B510" s="123"/>
      <c r="L510" s="123"/>
      <c r="V510" s="123"/>
      <c r="AF510" s="123"/>
      <c r="AP510" s="123"/>
      <c r="AZ510" s="123"/>
      <c r="BA510" s="123"/>
      <c r="BJ510" s="123"/>
      <c r="BT510" s="123"/>
      <c r="CD510" s="123"/>
      <c r="CN510" s="123"/>
      <c r="CO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76"/>
      <c r="B511" s="123"/>
      <c r="L511" s="123"/>
      <c r="V511" s="123"/>
      <c r="AF511" s="123"/>
      <c r="AP511" s="123"/>
      <c r="AZ511" s="123"/>
      <c r="BA511" s="123"/>
      <c r="BJ511" s="123"/>
      <c r="BT511" s="123"/>
      <c r="CD511" s="123"/>
      <c r="CN511" s="123"/>
      <c r="CO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76"/>
      <c r="B512" s="123"/>
      <c r="L512" s="123"/>
      <c r="V512" s="123"/>
      <c r="AF512" s="123"/>
      <c r="AP512" s="123"/>
      <c r="AZ512" s="123"/>
      <c r="BA512" s="123"/>
      <c r="BJ512" s="123"/>
      <c r="BT512" s="123"/>
      <c r="CD512" s="123"/>
      <c r="CN512" s="123"/>
      <c r="CO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76"/>
      <c r="B513" s="123"/>
      <c r="L513" s="123"/>
      <c r="V513" s="123"/>
      <c r="AF513" s="123"/>
      <c r="AP513" s="123"/>
      <c r="AZ513" s="123"/>
      <c r="BA513" s="123"/>
      <c r="BJ513" s="123"/>
      <c r="BT513" s="123"/>
      <c r="CD513" s="123"/>
      <c r="CN513" s="123"/>
      <c r="CO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76"/>
      <c r="B514" s="123"/>
      <c r="L514" s="123"/>
      <c r="V514" s="123"/>
      <c r="AF514" s="123"/>
      <c r="AP514" s="123"/>
      <c r="AZ514" s="123"/>
      <c r="BA514" s="123"/>
      <c r="BJ514" s="123"/>
      <c r="BT514" s="123"/>
      <c r="CD514" s="123"/>
      <c r="CN514" s="123"/>
      <c r="CO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76"/>
      <c r="B515" s="123"/>
      <c r="L515" s="123"/>
      <c r="V515" s="123"/>
      <c r="AF515" s="123"/>
      <c r="AP515" s="123"/>
      <c r="AZ515" s="123"/>
      <c r="BA515" s="123"/>
      <c r="BJ515" s="123"/>
      <c r="BT515" s="123"/>
      <c r="CD515" s="123"/>
      <c r="CN515" s="123"/>
      <c r="CO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76"/>
      <c r="B516" s="123"/>
      <c r="L516" s="123"/>
      <c r="V516" s="123"/>
      <c r="AF516" s="123"/>
      <c r="AP516" s="123"/>
      <c r="AZ516" s="123"/>
      <c r="BA516" s="123"/>
      <c r="BJ516" s="123"/>
      <c r="BT516" s="123"/>
      <c r="CD516" s="123"/>
      <c r="CN516" s="123"/>
      <c r="CO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76"/>
      <c r="B517" s="123"/>
      <c r="L517" s="123"/>
      <c r="V517" s="123"/>
      <c r="AF517" s="123"/>
      <c r="AP517" s="123"/>
      <c r="AZ517" s="123"/>
      <c r="BA517" s="123"/>
      <c r="BJ517" s="123"/>
      <c r="BT517" s="123"/>
      <c r="CD517" s="123"/>
      <c r="CN517" s="123"/>
      <c r="CO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76"/>
      <c r="B518" s="123"/>
      <c r="L518" s="123"/>
      <c r="V518" s="123"/>
      <c r="AF518" s="123"/>
      <c r="AP518" s="123"/>
      <c r="AZ518" s="123"/>
      <c r="BA518" s="123"/>
      <c r="BJ518" s="123"/>
      <c r="BT518" s="123"/>
      <c r="CD518" s="123"/>
      <c r="CN518" s="123"/>
      <c r="CO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76"/>
      <c r="B519" s="123"/>
      <c r="L519" s="123"/>
      <c r="V519" s="123"/>
      <c r="AF519" s="123"/>
      <c r="AP519" s="123"/>
      <c r="AZ519" s="123"/>
      <c r="BA519" s="123"/>
      <c r="BJ519" s="123"/>
      <c r="BT519" s="123"/>
      <c r="CD519" s="123"/>
      <c r="CN519" s="123"/>
      <c r="CO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76"/>
      <c r="B520" s="123"/>
      <c r="L520" s="123"/>
      <c r="V520" s="123"/>
      <c r="AF520" s="123"/>
      <c r="AP520" s="123"/>
      <c r="AZ520" s="123"/>
      <c r="BA520" s="123"/>
      <c r="BJ520" s="123"/>
      <c r="BT520" s="123"/>
      <c r="CD520" s="123"/>
      <c r="CN520" s="123"/>
      <c r="CO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76"/>
      <c r="B521" s="123"/>
      <c r="L521" s="123"/>
      <c r="V521" s="123"/>
      <c r="AF521" s="123"/>
      <c r="AP521" s="123"/>
      <c r="AZ521" s="123"/>
      <c r="BA521" s="123"/>
      <c r="BJ521" s="123"/>
      <c r="BT521" s="123"/>
      <c r="CD521" s="123"/>
      <c r="CN521" s="123"/>
      <c r="CO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76"/>
      <c r="B522" s="123"/>
      <c r="L522" s="123"/>
      <c r="V522" s="123"/>
      <c r="AF522" s="123"/>
      <c r="AP522" s="123"/>
      <c r="AZ522" s="123"/>
      <c r="BA522" s="123"/>
      <c r="BJ522" s="123"/>
      <c r="BT522" s="123"/>
      <c r="CD522" s="123"/>
      <c r="CN522" s="123"/>
      <c r="CO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76"/>
      <c r="B523" s="123"/>
      <c r="L523" s="123"/>
      <c r="V523" s="123"/>
      <c r="AF523" s="123"/>
      <c r="AP523" s="123"/>
      <c r="AZ523" s="123"/>
      <c r="BA523" s="123"/>
      <c r="BJ523" s="123"/>
      <c r="BT523" s="123"/>
      <c r="CD523" s="123"/>
      <c r="CN523" s="123"/>
      <c r="CO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76"/>
      <c r="B524" s="123"/>
      <c r="L524" s="123"/>
      <c r="V524" s="123"/>
      <c r="AF524" s="123"/>
      <c r="AP524" s="123"/>
      <c r="AZ524" s="123"/>
      <c r="BA524" s="123"/>
      <c r="BJ524" s="123"/>
      <c r="BT524" s="123"/>
      <c r="CD524" s="123"/>
      <c r="CN524" s="123"/>
      <c r="CO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76"/>
      <c r="B525" s="123"/>
      <c r="L525" s="123"/>
      <c r="V525" s="123"/>
      <c r="AF525" s="123"/>
      <c r="AP525" s="123"/>
      <c r="AZ525" s="123"/>
      <c r="BA525" s="123"/>
      <c r="BJ525" s="123"/>
      <c r="BT525" s="123"/>
      <c r="CD525" s="123"/>
      <c r="CN525" s="123"/>
      <c r="CO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76"/>
      <c r="B526" s="123"/>
      <c r="L526" s="123"/>
      <c r="V526" s="123"/>
      <c r="AF526" s="123"/>
      <c r="AP526" s="123"/>
      <c r="AZ526" s="123"/>
      <c r="BA526" s="123"/>
      <c r="BJ526" s="123"/>
      <c r="BT526" s="123"/>
      <c r="CD526" s="123"/>
      <c r="CN526" s="123"/>
      <c r="CO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76"/>
      <c r="B527" s="123"/>
      <c r="L527" s="123"/>
      <c r="V527" s="123"/>
      <c r="AF527" s="123"/>
      <c r="AP527" s="123"/>
      <c r="AZ527" s="123"/>
      <c r="BA527" s="123"/>
      <c r="BJ527" s="123"/>
      <c r="BT527" s="123"/>
      <c r="CD527" s="123"/>
      <c r="CN527" s="123"/>
      <c r="CO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76"/>
      <c r="B528" s="123"/>
      <c r="L528" s="123"/>
      <c r="V528" s="123"/>
      <c r="AF528" s="123"/>
      <c r="AP528" s="123"/>
      <c r="AZ528" s="123"/>
      <c r="BA528" s="123"/>
      <c r="BJ528" s="123"/>
      <c r="BT528" s="123"/>
      <c r="CD528" s="123"/>
      <c r="CN528" s="123"/>
      <c r="CO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76"/>
      <c r="B529" s="123"/>
      <c r="L529" s="123"/>
      <c r="V529" s="123"/>
      <c r="AF529" s="123"/>
      <c r="AP529" s="123"/>
      <c r="AZ529" s="123"/>
      <c r="BA529" s="123"/>
      <c r="BJ529" s="123"/>
      <c r="BT529" s="123"/>
      <c r="CD529" s="123"/>
      <c r="CN529" s="123"/>
      <c r="CO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76"/>
      <c r="B530" s="123"/>
      <c r="L530" s="123"/>
      <c r="V530" s="123"/>
      <c r="AF530" s="123"/>
      <c r="AP530" s="123"/>
      <c r="AZ530" s="123"/>
      <c r="BA530" s="123"/>
      <c r="BJ530" s="123"/>
      <c r="BT530" s="123"/>
      <c r="CD530" s="123"/>
      <c r="CN530" s="123"/>
      <c r="CO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76"/>
      <c r="B531" s="123"/>
      <c r="L531" s="123"/>
      <c r="V531" s="123"/>
      <c r="AF531" s="123"/>
      <c r="AP531" s="123"/>
      <c r="AZ531" s="123"/>
      <c r="BA531" s="123"/>
      <c r="BJ531" s="123"/>
      <c r="BT531" s="123"/>
      <c r="CD531" s="123"/>
      <c r="CN531" s="123"/>
      <c r="CO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76"/>
      <c r="B532" s="123"/>
      <c r="L532" s="123"/>
      <c r="V532" s="123"/>
      <c r="AF532" s="123"/>
      <c r="AP532" s="123"/>
      <c r="AZ532" s="123"/>
      <c r="BA532" s="123"/>
      <c r="BJ532" s="123"/>
      <c r="BT532" s="123"/>
      <c r="CD532" s="123"/>
      <c r="CN532" s="123"/>
      <c r="CO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76"/>
      <c r="B533" s="123"/>
      <c r="L533" s="123"/>
      <c r="V533" s="123"/>
      <c r="AF533" s="123"/>
      <c r="AP533" s="123"/>
      <c r="AZ533" s="123"/>
      <c r="BA533" s="123"/>
      <c r="BJ533" s="123"/>
      <c r="BT533" s="123"/>
      <c r="CD533" s="123"/>
      <c r="CN533" s="123"/>
      <c r="CO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76"/>
      <c r="B534" s="123"/>
      <c r="L534" s="123"/>
      <c r="V534" s="123"/>
      <c r="AF534" s="123"/>
      <c r="AP534" s="123"/>
      <c r="AZ534" s="123"/>
      <c r="BA534" s="123"/>
      <c r="BJ534" s="123"/>
      <c r="BT534" s="123"/>
      <c r="CD534" s="123"/>
      <c r="CN534" s="123"/>
      <c r="CO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76"/>
      <c r="B535" s="123"/>
      <c r="L535" s="123"/>
      <c r="V535" s="123"/>
      <c r="AF535" s="123"/>
      <c r="AP535" s="123"/>
      <c r="AZ535" s="123"/>
      <c r="BA535" s="123"/>
      <c r="BJ535" s="123"/>
      <c r="BT535" s="123"/>
      <c r="CD535" s="123"/>
      <c r="CN535" s="123"/>
      <c r="CO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76"/>
      <c r="B536" s="123"/>
      <c r="L536" s="123"/>
      <c r="V536" s="123"/>
      <c r="AF536" s="123"/>
      <c r="AP536" s="123"/>
      <c r="AZ536" s="123"/>
      <c r="BA536" s="123"/>
      <c r="BJ536" s="123"/>
      <c r="BT536" s="123"/>
      <c r="CD536" s="123"/>
      <c r="CN536" s="123"/>
      <c r="CO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76"/>
      <c r="B537" s="123"/>
      <c r="L537" s="123"/>
      <c r="V537" s="123"/>
      <c r="AF537" s="123"/>
      <c r="AP537" s="123"/>
      <c r="AZ537" s="123"/>
      <c r="BA537" s="123"/>
      <c r="BJ537" s="123"/>
      <c r="BT537" s="123"/>
      <c r="CD537" s="123"/>
      <c r="CN537" s="123"/>
      <c r="CO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76"/>
      <c r="B538" s="123"/>
      <c r="L538" s="123"/>
      <c r="V538" s="123"/>
      <c r="AF538" s="123"/>
      <c r="AP538" s="123"/>
      <c r="AZ538" s="123"/>
      <c r="BA538" s="123"/>
      <c r="BJ538" s="123"/>
      <c r="BT538" s="123"/>
      <c r="CD538" s="123"/>
      <c r="CN538" s="123"/>
      <c r="CO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76"/>
      <c r="B539" s="123"/>
      <c r="L539" s="123"/>
      <c r="V539" s="123"/>
      <c r="AF539" s="123"/>
      <c r="AP539" s="123"/>
      <c r="AZ539" s="123"/>
      <c r="BA539" s="123"/>
      <c r="BJ539" s="123"/>
      <c r="BT539" s="123"/>
      <c r="CD539" s="123"/>
      <c r="CN539" s="123"/>
      <c r="CO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76"/>
      <c r="B540" s="123"/>
      <c r="L540" s="123"/>
      <c r="V540" s="123"/>
      <c r="AF540" s="123"/>
      <c r="AP540" s="123"/>
      <c r="AZ540" s="123"/>
      <c r="BA540" s="123"/>
      <c r="BJ540" s="123"/>
      <c r="BT540" s="123"/>
      <c r="CD540" s="123"/>
      <c r="CN540" s="123"/>
      <c r="CO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76"/>
      <c r="B541" s="123"/>
      <c r="L541" s="123"/>
      <c r="V541" s="123"/>
      <c r="AF541" s="123"/>
      <c r="AP541" s="123"/>
      <c r="AZ541" s="123"/>
      <c r="BA541" s="123"/>
      <c r="BJ541" s="123"/>
      <c r="BT541" s="123"/>
      <c r="CD541" s="123"/>
      <c r="CN541" s="123"/>
      <c r="CO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76"/>
      <c r="B542" s="123"/>
      <c r="L542" s="123"/>
      <c r="V542" s="123"/>
      <c r="AF542" s="123"/>
      <c r="AP542" s="123"/>
      <c r="AZ542" s="123"/>
      <c r="BA542" s="123"/>
      <c r="BJ542" s="123"/>
      <c r="BT542" s="123"/>
      <c r="CD542" s="123"/>
      <c r="CN542" s="123"/>
      <c r="CO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76"/>
      <c r="B543" s="123"/>
      <c r="L543" s="123"/>
      <c r="V543" s="123"/>
      <c r="AF543" s="123"/>
      <c r="AP543" s="123"/>
      <c r="AZ543" s="123"/>
      <c r="BA543" s="123"/>
      <c r="BJ543" s="123"/>
      <c r="BT543" s="123"/>
      <c r="CD543" s="123"/>
      <c r="CN543" s="123"/>
      <c r="CO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76"/>
      <c r="B544" s="123"/>
      <c r="L544" s="123"/>
      <c r="V544" s="123"/>
      <c r="AF544" s="123"/>
      <c r="AP544" s="123"/>
      <c r="AZ544" s="123"/>
      <c r="BA544" s="123"/>
      <c r="BJ544" s="123"/>
      <c r="BT544" s="123"/>
      <c r="CD544" s="123"/>
      <c r="CN544" s="123"/>
      <c r="CO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76"/>
      <c r="B545" s="123"/>
      <c r="L545" s="123"/>
      <c r="V545" s="123"/>
      <c r="AF545" s="123"/>
      <c r="AP545" s="123"/>
      <c r="AZ545" s="123"/>
      <c r="BA545" s="123"/>
      <c r="BJ545" s="123"/>
      <c r="BT545" s="123"/>
      <c r="CD545" s="123"/>
      <c r="CN545" s="123"/>
      <c r="CO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76"/>
      <c r="B546" s="123"/>
      <c r="L546" s="123"/>
      <c r="V546" s="123"/>
      <c r="AF546" s="123"/>
      <c r="AP546" s="123"/>
      <c r="AZ546" s="123"/>
      <c r="BA546" s="123"/>
      <c r="BJ546" s="123"/>
      <c r="BT546" s="123"/>
      <c r="CD546" s="123"/>
      <c r="CN546" s="123"/>
      <c r="CO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76"/>
      <c r="B547" s="123"/>
      <c r="L547" s="123"/>
      <c r="V547" s="123"/>
      <c r="AF547" s="123"/>
      <c r="AP547" s="123"/>
      <c r="AZ547" s="123"/>
      <c r="BA547" s="123"/>
      <c r="BJ547" s="123"/>
      <c r="BT547" s="123"/>
      <c r="CD547" s="123"/>
      <c r="CN547" s="123"/>
      <c r="CO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76"/>
      <c r="B548" s="123"/>
      <c r="L548" s="123"/>
      <c r="V548" s="123"/>
      <c r="AF548" s="123"/>
      <c r="AP548" s="123"/>
      <c r="AZ548" s="123"/>
      <c r="BA548" s="123"/>
      <c r="BJ548" s="123"/>
      <c r="BT548" s="123"/>
      <c r="CD548" s="123"/>
      <c r="CN548" s="123"/>
      <c r="CO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76"/>
      <c r="B549" s="123"/>
      <c r="L549" s="123"/>
      <c r="V549" s="123"/>
      <c r="AF549" s="123"/>
      <c r="AP549" s="123"/>
      <c r="AZ549" s="123"/>
      <c r="BA549" s="123"/>
      <c r="BJ549" s="123"/>
      <c r="BT549" s="123"/>
      <c r="CD549" s="123"/>
      <c r="CN549" s="123"/>
      <c r="CO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76"/>
      <c r="B550" s="123"/>
      <c r="L550" s="123"/>
      <c r="V550" s="123"/>
      <c r="AF550" s="123"/>
      <c r="AP550" s="123"/>
      <c r="AZ550" s="123"/>
      <c r="BA550" s="123"/>
      <c r="BJ550" s="123"/>
      <c r="BT550" s="123"/>
      <c r="CD550" s="123"/>
      <c r="CN550" s="123"/>
      <c r="CO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76"/>
      <c r="B551" s="123"/>
      <c r="L551" s="123"/>
      <c r="V551" s="123"/>
      <c r="AF551" s="123"/>
      <c r="AP551" s="123"/>
      <c r="AZ551" s="123"/>
      <c r="BA551" s="123"/>
      <c r="BJ551" s="123"/>
      <c r="BT551" s="123"/>
      <c r="CD551" s="123"/>
      <c r="CN551" s="123"/>
      <c r="CO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76"/>
      <c r="B552" s="123"/>
      <c r="L552" s="123"/>
      <c r="V552" s="123"/>
      <c r="AF552" s="123"/>
      <c r="AP552" s="123"/>
      <c r="AZ552" s="123"/>
      <c r="BA552" s="123"/>
      <c r="BJ552" s="123"/>
      <c r="BT552" s="123"/>
      <c r="CD552" s="123"/>
      <c r="CN552" s="123"/>
      <c r="CO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76"/>
      <c r="B553" s="123"/>
      <c r="L553" s="123"/>
      <c r="V553" s="123"/>
      <c r="AF553" s="123"/>
      <c r="AP553" s="123"/>
      <c r="AZ553" s="123"/>
      <c r="BA553" s="123"/>
      <c r="BJ553" s="123"/>
      <c r="BT553" s="123"/>
      <c r="CD553" s="123"/>
      <c r="CN553" s="123"/>
      <c r="CO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76"/>
      <c r="B554" s="123"/>
      <c r="L554" s="123"/>
      <c r="V554" s="123"/>
      <c r="AF554" s="123"/>
      <c r="AP554" s="123"/>
      <c r="AZ554" s="123"/>
      <c r="BA554" s="123"/>
      <c r="BJ554" s="123"/>
      <c r="BT554" s="123"/>
      <c r="CD554" s="123"/>
      <c r="CN554" s="123"/>
      <c r="CO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76"/>
      <c r="B555" s="123"/>
      <c r="L555" s="123"/>
      <c r="V555" s="123"/>
      <c r="AF555" s="123"/>
      <c r="AP555" s="123"/>
      <c r="AZ555" s="123"/>
      <c r="BA555" s="123"/>
      <c r="BJ555" s="123"/>
      <c r="BT555" s="123"/>
      <c r="CD555" s="123"/>
      <c r="CN555" s="123"/>
      <c r="CO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76"/>
      <c r="B556" s="123"/>
      <c r="L556" s="123"/>
      <c r="V556" s="123"/>
      <c r="AF556" s="123"/>
      <c r="AP556" s="123"/>
      <c r="AZ556" s="123"/>
      <c r="BA556" s="123"/>
      <c r="BJ556" s="123"/>
      <c r="BT556" s="123"/>
      <c r="CD556" s="123"/>
      <c r="CN556" s="123"/>
      <c r="CO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76"/>
      <c r="B557" s="123"/>
      <c r="L557" s="123"/>
      <c r="V557" s="123"/>
      <c r="AF557" s="123"/>
      <c r="AP557" s="123"/>
      <c r="AZ557" s="123"/>
      <c r="BA557" s="123"/>
      <c r="BJ557" s="123"/>
      <c r="BT557" s="123"/>
      <c r="CD557" s="123"/>
      <c r="CN557" s="123"/>
      <c r="CO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76"/>
      <c r="B558" s="123"/>
      <c r="L558" s="123"/>
      <c r="V558" s="123"/>
      <c r="AF558" s="123"/>
      <c r="AP558" s="123"/>
      <c r="AZ558" s="123"/>
      <c r="BA558" s="123"/>
      <c r="BJ558" s="123"/>
      <c r="BT558" s="123"/>
      <c r="CD558" s="123"/>
      <c r="CN558" s="123"/>
      <c r="CO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76"/>
      <c r="B559" s="123"/>
      <c r="L559" s="123"/>
      <c r="V559" s="123"/>
      <c r="AF559" s="123"/>
      <c r="AP559" s="123"/>
      <c r="AZ559" s="123"/>
      <c r="BA559" s="123"/>
      <c r="BJ559" s="123"/>
      <c r="BT559" s="123"/>
      <c r="CD559" s="123"/>
      <c r="CN559" s="123"/>
      <c r="CO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76"/>
      <c r="B560" s="123"/>
      <c r="L560" s="123"/>
      <c r="V560" s="123"/>
      <c r="AF560" s="123"/>
      <c r="AP560" s="123"/>
      <c r="AZ560" s="123"/>
      <c r="BA560" s="123"/>
      <c r="BJ560" s="123"/>
      <c r="BT560" s="123"/>
      <c r="CD560" s="123"/>
      <c r="CN560" s="123"/>
      <c r="CO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76"/>
      <c r="B561" s="123"/>
      <c r="L561" s="123"/>
      <c r="V561" s="123"/>
      <c r="AF561" s="123"/>
      <c r="AP561" s="123"/>
      <c r="AZ561" s="123"/>
      <c r="BA561" s="123"/>
      <c r="BJ561" s="123"/>
      <c r="BT561" s="123"/>
      <c r="CD561" s="123"/>
      <c r="CN561" s="123"/>
      <c r="CO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76"/>
      <c r="B562" s="123"/>
      <c r="L562" s="123"/>
      <c r="V562" s="123"/>
      <c r="AF562" s="123"/>
      <c r="AP562" s="123"/>
      <c r="AZ562" s="123"/>
      <c r="BA562" s="123"/>
      <c r="BJ562" s="123"/>
      <c r="BT562" s="123"/>
      <c r="CD562" s="123"/>
      <c r="CN562" s="123"/>
      <c r="CO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76"/>
      <c r="B563" s="123"/>
      <c r="L563" s="123"/>
      <c r="V563" s="123"/>
      <c r="AF563" s="123"/>
      <c r="AP563" s="123"/>
      <c r="AZ563" s="123"/>
      <c r="BA563" s="123"/>
      <c r="BJ563" s="123"/>
      <c r="BT563" s="123"/>
      <c r="CD563" s="123"/>
      <c r="CN563" s="123"/>
      <c r="CO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76"/>
      <c r="B564" s="123"/>
      <c r="L564" s="123"/>
      <c r="V564" s="123"/>
      <c r="AF564" s="123"/>
      <c r="AP564" s="123"/>
      <c r="AZ564" s="123"/>
      <c r="BA564" s="123"/>
      <c r="BJ564" s="123"/>
      <c r="BT564" s="123"/>
      <c r="CD564" s="123"/>
      <c r="CN564" s="123"/>
      <c r="CO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76"/>
      <c r="B565" s="123"/>
      <c r="L565" s="123"/>
      <c r="V565" s="123"/>
      <c r="AF565" s="123"/>
      <c r="AP565" s="123"/>
      <c r="AZ565" s="123"/>
      <c r="BA565" s="123"/>
      <c r="BJ565" s="123"/>
      <c r="BT565" s="123"/>
      <c r="CD565" s="123"/>
      <c r="CN565" s="123"/>
      <c r="CO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76"/>
      <c r="B566" s="123"/>
      <c r="L566" s="123"/>
      <c r="V566" s="123"/>
      <c r="AF566" s="123"/>
      <c r="AP566" s="123"/>
      <c r="AZ566" s="123"/>
      <c r="BA566" s="123"/>
      <c r="BJ566" s="123"/>
      <c r="BT566" s="123"/>
      <c r="CD566" s="123"/>
      <c r="CN566" s="123"/>
      <c r="CO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76"/>
      <c r="B567" s="123"/>
      <c r="L567" s="123"/>
      <c r="V567" s="123"/>
      <c r="AF567" s="123"/>
      <c r="AP567" s="123"/>
      <c r="AZ567" s="123"/>
      <c r="BA567" s="123"/>
      <c r="BJ567" s="123"/>
      <c r="BT567" s="123"/>
      <c r="CD567" s="123"/>
      <c r="CN567" s="123"/>
      <c r="CO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76"/>
      <c r="B568" s="123"/>
      <c r="L568" s="123"/>
      <c r="V568" s="123"/>
      <c r="AF568" s="123"/>
      <c r="AP568" s="123"/>
      <c r="AZ568" s="123"/>
      <c r="BA568" s="123"/>
      <c r="BJ568" s="123"/>
      <c r="BT568" s="123"/>
      <c r="CD568" s="123"/>
      <c r="CN568" s="123"/>
      <c r="CO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76"/>
      <c r="B569" s="123"/>
      <c r="L569" s="123"/>
      <c r="V569" s="123"/>
      <c r="AF569" s="123"/>
      <c r="AP569" s="123"/>
      <c r="AZ569" s="123"/>
      <c r="BA569" s="123"/>
      <c r="BJ569" s="123"/>
      <c r="BT569" s="123"/>
      <c r="CD569" s="123"/>
      <c r="CN569" s="123"/>
      <c r="CO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76"/>
      <c r="B570" s="123"/>
      <c r="L570" s="123"/>
      <c r="V570" s="123"/>
      <c r="AF570" s="123"/>
      <c r="AP570" s="123"/>
      <c r="AZ570" s="123"/>
      <c r="BA570" s="123"/>
      <c r="BJ570" s="123"/>
      <c r="BT570" s="123"/>
      <c r="CD570" s="123"/>
      <c r="CN570" s="123"/>
      <c r="CO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76"/>
      <c r="B571" s="123"/>
      <c r="L571" s="123"/>
      <c r="V571" s="123"/>
      <c r="AF571" s="123"/>
      <c r="AP571" s="123"/>
      <c r="AZ571" s="123"/>
      <c r="BA571" s="123"/>
      <c r="BJ571" s="123"/>
      <c r="BT571" s="123"/>
      <c r="CD571" s="123"/>
      <c r="CN571" s="123"/>
      <c r="CO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76"/>
      <c r="B572" s="123"/>
      <c r="L572" s="123"/>
      <c r="V572" s="123"/>
      <c r="AF572" s="123"/>
      <c r="AP572" s="123"/>
      <c r="AZ572" s="123"/>
      <c r="BA572" s="123"/>
      <c r="BJ572" s="123"/>
      <c r="BT572" s="123"/>
      <c r="CD572" s="123"/>
      <c r="CN572" s="123"/>
      <c r="CO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76"/>
      <c r="B573" s="123"/>
      <c r="L573" s="123"/>
      <c r="V573" s="123"/>
      <c r="AF573" s="123"/>
      <c r="AP573" s="123"/>
      <c r="AZ573" s="123"/>
      <c r="BA573" s="123"/>
      <c r="BJ573" s="123"/>
      <c r="BT573" s="123"/>
      <c r="CD573" s="123"/>
      <c r="CN573" s="123"/>
      <c r="CO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76"/>
      <c r="B574" s="123"/>
      <c r="L574" s="123"/>
      <c r="V574" s="123"/>
      <c r="AF574" s="123"/>
      <c r="AP574" s="123"/>
      <c r="AZ574" s="123"/>
      <c r="BA574" s="123"/>
      <c r="BJ574" s="123"/>
      <c r="BT574" s="123"/>
      <c r="CD574" s="123"/>
      <c r="CN574" s="123"/>
      <c r="CO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76"/>
      <c r="B575" s="123"/>
      <c r="L575" s="123"/>
      <c r="V575" s="123"/>
      <c r="AF575" s="123"/>
      <c r="AP575" s="123"/>
      <c r="AZ575" s="123"/>
      <c r="BA575" s="123"/>
      <c r="BJ575" s="123"/>
      <c r="BT575" s="123"/>
      <c r="CD575" s="123"/>
      <c r="CN575" s="123"/>
      <c r="CO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76"/>
      <c r="B576" s="123"/>
      <c r="L576" s="123"/>
      <c r="V576" s="123"/>
      <c r="AF576" s="123"/>
      <c r="AP576" s="123"/>
      <c r="AZ576" s="123"/>
      <c r="BA576" s="123"/>
      <c r="BJ576" s="123"/>
      <c r="BT576" s="123"/>
      <c r="CD576" s="123"/>
      <c r="CN576" s="123"/>
      <c r="CO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76"/>
      <c r="B577" s="123"/>
      <c r="L577" s="123"/>
      <c r="V577" s="123"/>
      <c r="AF577" s="123"/>
      <c r="AP577" s="123"/>
      <c r="AZ577" s="123"/>
      <c r="BA577" s="123"/>
      <c r="BJ577" s="123"/>
      <c r="BT577" s="123"/>
      <c r="CD577" s="123"/>
      <c r="CN577" s="123"/>
      <c r="CO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76"/>
      <c r="B578" s="123"/>
      <c r="L578" s="123"/>
      <c r="V578" s="123"/>
      <c r="AF578" s="123"/>
      <c r="AP578" s="123"/>
      <c r="AZ578" s="123"/>
      <c r="BA578" s="123"/>
      <c r="BJ578" s="123"/>
      <c r="BT578" s="123"/>
      <c r="CD578" s="123"/>
      <c r="CN578" s="123"/>
      <c r="CO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76"/>
      <c r="B579" s="123"/>
      <c r="L579" s="123"/>
      <c r="V579" s="123"/>
      <c r="AF579" s="123"/>
      <c r="AP579" s="123"/>
      <c r="AZ579" s="123"/>
      <c r="BA579" s="123"/>
      <c r="BJ579" s="123"/>
      <c r="BT579" s="123"/>
      <c r="CD579" s="123"/>
      <c r="CN579" s="123"/>
      <c r="CO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76"/>
      <c r="B580" s="123"/>
      <c r="L580" s="123"/>
      <c r="V580" s="123"/>
      <c r="AF580" s="123"/>
      <c r="AP580" s="123"/>
      <c r="AZ580" s="123"/>
      <c r="BA580" s="123"/>
      <c r="BJ580" s="123"/>
      <c r="BT580" s="123"/>
      <c r="CD580" s="123"/>
      <c r="CN580" s="123"/>
      <c r="CO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76"/>
      <c r="B581" s="123"/>
      <c r="L581" s="123"/>
      <c r="V581" s="123"/>
      <c r="AF581" s="123"/>
      <c r="AP581" s="123"/>
      <c r="AZ581" s="123"/>
      <c r="BA581" s="123"/>
      <c r="BJ581" s="123"/>
      <c r="BT581" s="123"/>
      <c r="CD581" s="123"/>
      <c r="CN581" s="123"/>
      <c r="CO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76"/>
      <c r="B582" s="123"/>
      <c r="L582" s="123"/>
      <c r="V582" s="123"/>
      <c r="AF582" s="123"/>
      <c r="AP582" s="123"/>
      <c r="AZ582" s="123"/>
      <c r="BA582" s="123"/>
      <c r="BJ582" s="123"/>
      <c r="BT582" s="123"/>
      <c r="CD582" s="123"/>
      <c r="CN582" s="123"/>
      <c r="CO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76"/>
      <c r="B583" s="123"/>
      <c r="L583" s="123"/>
      <c r="V583" s="123"/>
      <c r="AF583" s="123"/>
      <c r="AP583" s="123"/>
      <c r="AZ583" s="123"/>
      <c r="BA583" s="123"/>
      <c r="BJ583" s="123"/>
      <c r="BT583" s="123"/>
      <c r="CD583" s="123"/>
      <c r="CN583" s="123"/>
      <c r="CO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76"/>
      <c r="B584" s="123"/>
      <c r="L584" s="123"/>
      <c r="V584" s="123"/>
      <c r="AF584" s="123"/>
      <c r="AP584" s="123"/>
      <c r="AZ584" s="123"/>
      <c r="BA584" s="123"/>
      <c r="BJ584" s="123"/>
      <c r="BT584" s="123"/>
      <c r="CD584" s="123"/>
      <c r="CN584" s="123"/>
      <c r="CO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76"/>
      <c r="B585" s="123"/>
      <c r="L585" s="123"/>
      <c r="V585" s="123"/>
      <c r="AF585" s="123"/>
      <c r="AP585" s="123"/>
      <c r="AZ585" s="123"/>
      <c r="BA585" s="123"/>
      <c r="BJ585" s="123"/>
      <c r="BT585" s="123"/>
      <c r="CD585" s="123"/>
      <c r="CN585" s="123"/>
      <c r="CO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76"/>
      <c r="B586" s="123"/>
      <c r="L586" s="123"/>
      <c r="V586" s="123"/>
      <c r="AF586" s="123"/>
      <c r="AP586" s="123"/>
      <c r="AZ586" s="123"/>
      <c r="BA586" s="123"/>
      <c r="BJ586" s="123"/>
      <c r="BT586" s="123"/>
      <c r="CD586" s="123"/>
      <c r="CN586" s="123"/>
      <c r="CO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76"/>
      <c r="B587" s="123"/>
      <c r="L587" s="123"/>
      <c r="V587" s="123"/>
      <c r="AF587" s="123"/>
      <c r="AP587" s="123"/>
      <c r="AZ587" s="123"/>
      <c r="BA587" s="123"/>
      <c r="BJ587" s="123"/>
      <c r="BT587" s="123"/>
      <c r="CD587" s="123"/>
      <c r="CN587" s="123"/>
      <c r="CO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76"/>
      <c r="B588" s="123"/>
      <c r="L588" s="123"/>
      <c r="V588" s="123"/>
      <c r="AF588" s="123"/>
      <c r="AP588" s="123"/>
      <c r="AZ588" s="123"/>
      <c r="BA588" s="123"/>
      <c r="BJ588" s="123"/>
      <c r="BT588" s="123"/>
      <c r="CD588" s="123"/>
      <c r="CN588" s="123"/>
      <c r="CO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76"/>
      <c r="B589" s="123"/>
      <c r="L589" s="123"/>
      <c r="V589" s="123"/>
      <c r="AF589" s="123"/>
      <c r="AP589" s="123"/>
      <c r="AZ589" s="123"/>
      <c r="BA589" s="123"/>
      <c r="BJ589" s="123"/>
      <c r="BT589" s="123"/>
      <c r="CD589" s="123"/>
      <c r="CN589" s="123"/>
      <c r="CO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76"/>
      <c r="B590" s="123"/>
      <c r="L590" s="123"/>
      <c r="V590" s="123"/>
      <c r="AF590" s="123"/>
      <c r="AP590" s="123"/>
      <c r="AZ590" s="123"/>
      <c r="BA590" s="123"/>
      <c r="BJ590" s="123"/>
      <c r="BT590" s="123"/>
      <c r="CD590" s="123"/>
      <c r="CN590" s="123"/>
      <c r="CO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76"/>
      <c r="B591" s="123"/>
      <c r="L591" s="123"/>
      <c r="V591" s="123"/>
      <c r="AF591" s="123"/>
      <c r="AP591" s="123"/>
      <c r="AZ591" s="123"/>
      <c r="BA591" s="123"/>
      <c r="BJ591" s="123"/>
      <c r="BT591" s="123"/>
      <c r="CD591" s="123"/>
      <c r="CN591" s="123"/>
      <c r="CO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76"/>
      <c r="B592" s="123"/>
      <c r="L592" s="123"/>
      <c r="V592" s="123"/>
      <c r="AF592" s="123"/>
      <c r="AP592" s="123"/>
      <c r="AZ592" s="123"/>
      <c r="BA592" s="123"/>
      <c r="BJ592" s="123"/>
      <c r="BT592" s="123"/>
      <c r="CD592" s="123"/>
      <c r="CN592" s="123"/>
      <c r="CO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76"/>
      <c r="B593" s="123"/>
      <c r="L593" s="123"/>
      <c r="V593" s="123"/>
      <c r="AF593" s="123"/>
      <c r="AP593" s="123"/>
      <c r="AZ593" s="123"/>
      <c r="BA593" s="123"/>
      <c r="BJ593" s="123"/>
      <c r="BT593" s="123"/>
      <c r="CD593" s="123"/>
      <c r="CN593" s="123"/>
      <c r="CO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76"/>
      <c r="B594" s="123"/>
      <c r="L594" s="123"/>
      <c r="V594" s="123"/>
      <c r="AF594" s="123"/>
      <c r="AP594" s="123"/>
      <c r="AZ594" s="123"/>
      <c r="BA594" s="123"/>
      <c r="BJ594" s="123"/>
      <c r="BT594" s="123"/>
      <c r="CD594" s="123"/>
      <c r="CN594" s="123"/>
      <c r="CO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76"/>
      <c r="B595" s="123"/>
      <c r="L595" s="123"/>
      <c r="V595" s="123"/>
      <c r="AF595" s="123"/>
      <c r="AP595" s="123"/>
      <c r="AZ595" s="123"/>
      <c r="BA595" s="123"/>
      <c r="BJ595" s="123"/>
      <c r="BT595" s="123"/>
      <c r="CD595" s="123"/>
      <c r="CN595" s="123"/>
      <c r="CO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76"/>
      <c r="B596" s="123"/>
      <c r="L596" s="123"/>
      <c r="V596" s="123"/>
      <c r="AF596" s="123"/>
      <c r="AP596" s="123"/>
      <c r="AZ596" s="123"/>
      <c r="BA596" s="123"/>
      <c r="BJ596" s="123"/>
      <c r="BT596" s="123"/>
      <c r="CD596" s="123"/>
      <c r="CN596" s="123"/>
      <c r="CO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76"/>
      <c r="B597" s="123"/>
      <c r="L597" s="123"/>
      <c r="V597" s="123"/>
      <c r="AF597" s="123"/>
      <c r="AP597" s="123"/>
      <c r="AZ597" s="123"/>
      <c r="BA597" s="123"/>
      <c r="BJ597" s="123"/>
      <c r="BT597" s="123"/>
      <c r="CD597" s="123"/>
      <c r="CN597" s="123"/>
      <c r="CO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76"/>
      <c r="B598" s="123"/>
      <c r="L598" s="123"/>
      <c r="V598" s="123"/>
      <c r="AF598" s="123"/>
      <c r="AP598" s="123"/>
      <c r="AZ598" s="123"/>
      <c r="BA598" s="123"/>
      <c r="BJ598" s="123"/>
      <c r="BT598" s="123"/>
      <c r="CD598" s="123"/>
      <c r="CN598" s="123"/>
      <c r="CO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76"/>
      <c r="B599" s="123"/>
      <c r="L599" s="123"/>
      <c r="V599" s="123"/>
      <c r="AF599" s="123"/>
      <c r="AP599" s="123"/>
      <c r="AZ599" s="123"/>
      <c r="BA599" s="123"/>
      <c r="BJ599" s="123"/>
      <c r="BT599" s="123"/>
      <c r="CD599" s="123"/>
      <c r="CN599" s="123"/>
      <c r="CO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76"/>
      <c r="B600" s="123"/>
      <c r="L600" s="123"/>
      <c r="V600" s="123"/>
      <c r="AF600" s="123"/>
      <c r="AP600" s="123"/>
      <c r="AZ600" s="123"/>
      <c r="BA600" s="123"/>
      <c r="BJ600" s="123"/>
      <c r="BT600" s="123"/>
      <c r="CD600" s="123"/>
      <c r="CN600" s="123"/>
      <c r="CO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76"/>
      <c r="B601" s="123"/>
      <c r="L601" s="123"/>
      <c r="V601" s="123"/>
      <c r="AF601" s="123"/>
      <c r="AP601" s="123"/>
      <c r="AZ601" s="123"/>
      <c r="BA601" s="123"/>
      <c r="BJ601" s="123"/>
      <c r="BT601" s="123"/>
      <c r="CD601" s="123"/>
      <c r="CN601" s="123"/>
      <c r="CO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76"/>
      <c r="B602" s="123"/>
      <c r="L602" s="123"/>
      <c r="V602" s="123"/>
      <c r="AF602" s="123"/>
      <c r="AP602" s="123"/>
      <c r="AZ602" s="123"/>
      <c r="BA602" s="123"/>
      <c r="BJ602" s="123"/>
      <c r="BT602" s="123"/>
      <c r="CD602" s="123"/>
      <c r="CN602" s="123"/>
      <c r="CO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76"/>
      <c r="B603" s="123"/>
      <c r="L603" s="123"/>
      <c r="V603" s="123"/>
      <c r="AF603" s="123"/>
      <c r="AP603" s="123"/>
      <c r="AZ603" s="123"/>
      <c r="BA603" s="123"/>
      <c r="BJ603" s="123"/>
      <c r="BT603" s="123"/>
      <c r="CD603" s="123"/>
      <c r="CN603" s="123"/>
      <c r="CO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76"/>
      <c r="B604" s="123"/>
      <c r="L604" s="123"/>
      <c r="V604" s="123"/>
      <c r="AF604" s="123"/>
      <c r="AP604" s="123"/>
      <c r="AZ604" s="123"/>
      <c r="BA604" s="123"/>
      <c r="BJ604" s="123"/>
      <c r="BT604" s="123"/>
      <c r="CD604" s="123"/>
      <c r="CN604" s="123"/>
      <c r="CO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76"/>
      <c r="B605" s="123"/>
      <c r="L605" s="123"/>
      <c r="V605" s="123"/>
      <c r="AF605" s="123"/>
      <c r="AP605" s="123"/>
      <c r="AZ605" s="123"/>
      <c r="BA605" s="123"/>
      <c r="BJ605" s="123"/>
      <c r="BT605" s="123"/>
      <c r="CD605" s="123"/>
      <c r="CN605" s="123"/>
      <c r="CO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76"/>
      <c r="B606" s="123"/>
      <c r="L606" s="123"/>
      <c r="V606" s="123"/>
      <c r="AF606" s="123"/>
      <c r="AP606" s="123"/>
      <c r="AZ606" s="123"/>
      <c r="BA606" s="123"/>
      <c r="BJ606" s="123"/>
      <c r="BT606" s="123"/>
      <c r="CD606" s="123"/>
      <c r="CN606" s="123"/>
      <c r="CO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76"/>
      <c r="B607" s="123"/>
      <c r="L607" s="123"/>
      <c r="V607" s="123"/>
      <c r="AF607" s="123"/>
      <c r="AP607" s="123"/>
      <c r="AZ607" s="123"/>
      <c r="BA607" s="123"/>
      <c r="BJ607" s="123"/>
      <c r="BT607" s="123"/>
      <c r="CD607" s="123"/>
      <c r="CN607" s="123"/>
      <c r="CO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76"/>
      <c r="B608" s="123"/>
      <c r="L608" s="123"/>
      <c r="V608" s="123"/>
      <c r="AF608" s="123"/>
      <c r="AP608" s="123"/>
      <c r="AZ608" s="123"/>
      <c r="BA608" s="123"/>
      <c r="BJ608" s="123"/>
      <c r="BT608" s="123"/>
      <c r="CD608" s="123"/>
      <c r="CN608" s="123"/>
      <c r="CO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76"/>
      <c r="B609" s="123"/>
      <c r="L609" s="123"/>
      <c r="V609" s="123"/>
      <c r="AF609" s="123"/>
      <c r="AP609" s="123"/>
      <c r="AZ609" s="123"/>
      <c r="BA609" s="123"/>
      <c r="BJ609" s="123"/>
      <c r="BT609" s="123"/>
      <c r="CD609" s="123"/>
      <c r="CN609" s="123"/>
      <c r="CO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76"/>
      <c r="B610" s="123"/>
      <c r="L610" s="123"/>
      <c r="V610" s="123"/>
      <c r="AF610" s="123"/>
      <c r="AP610" s="123"/>
      <c r="AZ610" s="123"/>
      <c r="BA610" s="123"/>
      <c r="BJ610" s="123"/>
      <c r="BT610" s="123"/>
      <c r="CD610" s="123"/>
      <c r="CN610" s="123"/>
      <c r="CO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76"/>
      <c r="B611" s="123"/>
      <c r="L611" s="123"/>
      <c r="V611" s="123"/>
      <c r="AF611" s="123"/>
      <c r="AP611" s="123"/>
      <c r="AZ611" s="123"/>
      <c r="BA611" s="123"/>
      <c r="BJ611" s="123"/>
      <c r="BT611" s="123"/>
      <c r="CD611" s="123"/>
      <c r="CN611" s="123"/>
      <c r="CO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76"/>
      <c r="B612" s="123"/>
      <c r="L612" s="123"/>
      <c r="V612" s="123"/>
      <c r="AF612" s="123"/>
      <c r="AP612" s="123"/>
      <c r="AZ612" s="123"/>
      <c r="BA612" s="123"/>
      <c r="BJ612" s="123"/>
      <c r="BT612" s="123"/>
      <c r="CD612" s="123"/>
      <c r="CN612" s="123"/>
      <c r="CO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76"/>
      <c r="B613" s="123"/>
      <c r="L613" s="123"/>
      <c r="V613" s="123"/>
      <c r="AF613" s="123"/>
      <c r="AP613" s="123"/>
      <c r="AZ613" s="123"/>
      <c r="BA613" s="123"/>
      <c r="BJ613" s="123"/>
      <c r="BT613" s="123"/>
      <c r="CD613" s="123"/>
      <c r="CN613" s="123"/>
      <c r="CO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76"/>
      <c r="B614" s="123"/>
      <c r="L614" s="123"/>
      <c r="V614" s="123"/>
      <c r="AF614" s="123"/>
      <c r="AP614" s="123"/>
      <c r="AZ614" s="123"/>
      <c r="BA614" s="123"/>
      <c r="BJ614" s="123"/>
      <c r="BT614" s="123"/>
      <c r="CD614" s="123"/>
      <c r="CN614" s="123"/>
      <c r="CO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76"/>
      <c r="B615" s="123"/>
      <c r="L615" s="123"/>
      <c r="V615" s="123"/>
      <c r="AF615" s="123"/>
      <c r="AP615" s="123"/>
      <c r="AZ615" s="123"/>
      <c r="BA615" s="123"/>
      <c r="BJ615" s="123"/>
      <c r="BT615" s="123"/>
      <c r="CD615" s="123"/>
      <c r="CN615" s="123"/>
      <c r="CO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76"/>
      <c r="B616" s="123"/>
      <c r="L616" s="123"/>
      <c r="V616" s="123"/>
      <c r="AF616" s="123"/>
      <c r="AP616" s="123"/>
      <c r="AZ616" s="123"/>
      <c r="BA616" s="123"/>
      <c r="BJ616" s="123"/>
      <c r="BT616" s="123"/>
      <c r="CD616" s="123"/>
      <c r="CN616" s="123"/>
      <c r="CO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76"/>
      <c r="B617" s="123"/>
      <c r="L617" s="123"/>
      <c r="V617" s="123"/>
      <c r="AF617" s="123"/>
      <c r="AP617" s="123"/>
      <c r="AZ617" s="123"/>
      <c r="BA617" s="123"/>
      <c r="BJ617" s="123"/>
      <c r="BT617" s="123"/>
      <c r="CD617" s="123"/>
      <c r="CN617" s="123"/>
      <c r="CO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76"/>
      <c r="B618" s="123"/>
      <c r="L618" s="123"/>
      <c r="V618" s="123"/>
      <c r="AF618" s="123"/>
      <c r="AP618" s="123"/>
      <c r="AZ618" s="123"/>
      <c r="BA618" s="123"/>
      <c r="BJ618" s="123"/>
      <c r="BT618" s="123"/>
      <c r="CD618" s="123"/>
      <c r="CN618" s="123"/>
      <c r="CO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76"/>
      <c r="B619" s="123"/>
      <c r="L619" s="123"/>
      <c r="V619" s="123"/>
      <c r="AF619" s="123"/>
      <c r="AP619" s="123"/>
      <c r="AZ619" s="123"/>
      <c r="BA619" s="123"/>
      <c r="BJ619" s="123"/>
      <c r="BT619" s="123"/>
      <c r="CD619" s="123"/>
      <c r="CN619" s="123"/>
      <c r="CO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76"/>
      <c r="B620" s="123"/>
      <c r="L620" s="123"/>
      <c r="V620" s="123"/>
      <c r="AF620" s="123"/>
      <c r="AP620" s="123"/>
      <c r="AZ620" s="123"/>
      <c r="BA620" s="123"/>
      <c r="BJ620" s="123"/>
      <c r="BT620" s="123"/>
      <c r="CD620" s="123"/>
      <c r="CN620" s="123"/>
      <c r="CO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76"/>
      <c r="B621" s="123"/>
      <c r="L621" s="123"/>
      <c r="V621" s="123"/>
      <c r="AF621" s="123"/>
      <c r="AP621" s="123"/>
      <c r="AZ621" s="123"/>
      <c r="BA621" s="123"/>
      <c r="BJ621" s="123"/>
      <c r="BT621" s="123"/>
      <c r="CD621" s="123"/>
      <c r="CN621" s="123"/>
      <c r="CO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76"/>
      <c r="B622" s="123"/>
      <c r="L622" s="123"/>
      <c r="V622" s="123"/>
      <c r="AF622" s="123"/>
      <c r="AP622" s="123"/>
      <c r="AZ622" s="123"/>
      <c r="BA622" s="123"/>
      <c r="BJ622" s="123"/>
      <c r="BT622" s="123"/>
      <c r="CD622" s="123"/>
      <c r="CN622" s="123"/>
      <c r="CO622" s="123"/>
      <c r="CX622" s="123"/>
      <c r="DH622" s="123"/>
      <c r="DR622" s="123"/>
      <c r="EB622" s="123"/>
      <c r="EL622" s="123"/>
      <c r="EV622" s="123"/>
      <c r="FF622" s="123"/>
      <c r="FP622" s="123"/>
      <c r="FZ622" s="123"/>
      <c r="GJ622" s="123"/>
      <c r="GT622" s="123"/>
      <c r="HD622" s="123"/>
      <c r="HN622" s="123"/>
      <c r="HX622" s="123"/>
    </row>
  </sheetData>
  <mergeCells count="11">
    <mergeCell ref="CO10:CU10"/>
    <mergeCell ref="BK10:BQ10"/>
    <mergeCell ref="BA10:BG10"/>
    <mergeCell ref="BU10:CA10"/>
    <mergeCell ref="CE10:CK10"/>
    <mergeCell ref="A2:A3"/>
    <mergeCell ref="C10:I10"/>
    <mergeCell ref="M10:S10"/>
    <mergeCell ref="W10:AC10"/>
    <mergeCell ref="AQ10:AW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1"/>
    <col min="3" max="7" width="11.75" style="111" customWidth="true"/>
    <col min="8" max="16384" width="9" style="111"/>
  </cols>
  <sheetData>
    <row xmlns:x14ac="http://schemas.microsoft.com/office/spreadsheetml/2009/9/ac" r="2" ht="20.25" x14ac:dyDescent="0.2">
      <c r="B2" s="107" t="str">
        <f>+Introduction!C7</f>
        <v>Mexico</v>
      </c>
      <c r="C2" s="108"/>
      <c r="D2" s="109"/>
      <c r="E2" s="109"/>
      <c r="F2" s="109"/>
      <c r="G2" s="110"/>
    </row>
    <row xmlns:x14ac="http://schemas.microsoft.com/office/spreadsheetml/2009/9/ac" r="3" x14ac:dyDescent="0.2">
      <c r="B3" s="571" t="s">
        <v>200</v>
      </c>
      <c r="C3" s="571"/>
      <c r="D3" s="571"/>
      <c r="E3" s="571"/>
      <c r="F3" s="571"/>
      <c r="G3" s="572"/>
    </row>
    <row xmlns:x14ac="http://schemas.microsoft.com/office/spreadsheetml/2009/9/ac" r="4" ht="13.5" x14ac:dyDescent="0.2">
      <c r="B4" s="112" t="s">
        <v>4</v>
      </c>
      <c r="C4" s="112" t="s">
        <v>60</v>
      </c>
      <c r="D4" s="112" t="s">
        <v>64</v>
      </c>
      <c r="E4" s="112" t="s">
        <v>61</v>
      </c>
      <c r="F4" s="112" t="s">
        <v>62</v>
      </c>
      <c r="G4" s="112" t="s">
        <v>63</v>
      </c>
    </row>
    <row xmlns:x14ac="http://schemas.microsoft.com/office/spreadsheetml/2009/9/ac" r="5" x14ac:dyDescent="0.2">
      <c r="B5" s="778">
        <v>2000</v>
      </c>
      <c r="C5" s="922">
        <v>30928714</v>
      </c>
      <c r="D5" s="923">
        <v>74.722000122070313</v>
      </c>
      <c r="E5" s="924">
        <v>4609915</v>
      </c>
      <c r="F5" s="925">
        <v>13531739</v>
      </c>
      <c r="G5" s="926">
        <v>12787060</v>
      </c>
    </row>
    <row xmlns:x14ac="http://schemas.microsoft.com/office/spreadsheetml/2009/9/ac" r="6" x14ac:dyDescent="0.2">
      <c r="B6" s="784">
        <v>2001</v>
      </c>
      <c r="C6" s="927">
        <v>30994238</v>
      </c>
      <c r="D6" s="928">
        <v>75.044998168945313</v>
      </c>
      <c r="E6" s="929">
        <v>4588053</v>
      </c>
      <c r="F6" s="930">
        <v>13567640</v>
      </c>
      <c r="G6" s="931">
        <v>12838545</v>
      </c>
    </row>
    <row xmlns:x14ac="http://schemas.microsoft.com/office/spreadsheetml/2009/9/ac" r="7" x14ac:dyDescent="0.2">
      <c r="B7" s="790">
        <v>2002</v>
      </c>
      <c r="C7" s="932">
        <v>31048102</v>
      </c>
      <c r="D7" s="933">
        <v>75.364997863769531</v>
      </c>
      <c r="E7" s="934">
        <v>4559289</v>
      </c>
      <c r="F7" s="935">
        <v>13590347</v>
      </c>
      <c r="G7" s="936">
        <v>12898466</v>
      </c>
    </row>
    <row xmlns:x14ac="http://schemas.microsoft.com/office/spreadsheetml/2009/9/ac" r="8" x14ac:dyDescent="0.2">
      <c r="B8" s="796">
        <v>2003</v>
      </c>
      <c r="C8" s="937">
        <v>31100252</v>
      </c>
      <c r="D8" s="938">
        <v>75.681999206542969</v>
      </c>
      <c r="E8" s="939">
        <v>4533128</v>
      </c>
      <c r="F8" s="940">
        <v>13597498</v>
      </c>
      <c r="G8" s="941">
        <v>12969626</v>
      </c>
    </row>
    <row xmlns:x14ac="http://schemas.microsoft.com/office/spreadsheetml/2009/9/ac" r="9" x14ac:dyDescent="0.2">
      <c r="B9" s="802">
        <v>2004</v>
      </c>
      <c r="C9" s="942">
        <v>31134740</v>
      </c>
      <c r="D9" s="943">
        <v>75.997001647949219</v>
      </c>
      <c r="E9" s="944">
        <v>4513038</v>
      </c>
      <c r="F9" s="945">
        <v>13581466</v>
      </c>
      <c r="G9" s="946">
        <v>13040235</v>
      </c>
    </row>
    <row xmlns:x14ac="http://schemas.microsoft.com/office/spreadsheetml/2009/9/ac" r="10" x14ac:dyDescent="0.2">
      <c r="B10" s="808">
        <v>2005</v>
      </c>
      <c r="C10" s="947">
        <v>31145308</v>
      </c>
      <c r="D10" s="948">
        <v>76.307998657226563</v>
      </c>
      <c r="E10" s="949">
        <v>4498927</v>
      </c>
      <c r="F10" s="950">
        <v>13544143</v>
      </c>
      <c r="G10" s="951">
        <v>13102237</v>
      </c>
    </row>
    <row xmlns:x14ac="http://schemas.microsoft.com/office/spreadsheetml/2009/9/ac" r="11" x14ac:dyDescent="0.2">
      <c r="B11" s="814">
        <v>2006</v>
      </c>
      <c r="C11" s="952">
        <v>31149524</v>
      </c>
      <c r="D11" s="953">
        <v>76.615997314453125</v>
      </c>
      <c r="E11" s="954">
        <v>4491670</v>
      </c>
      <c r="F11" s="955">
        <v>13497913</v>
      </c>
      <c r="G11" s="956">
        <v>13159942</v>
      </c>
    </row>
    <row xmlns:x14ac="http://schemas.microsoft.com/office/spreadsheetml/2009/9/ac" r="12" x14ac:dyDescent="0.2">
      <c r="B12" s="820">
        <v>2007</v>
      </c>
      <c r="C12" s="957">
        <v>31174940</v>
      </c>
      <c r="D12" s="958">
        <v>76.920005798339844</v>
      </c>
      <c r="E12" s="959">
        <v>4490989</v>
      </c>
      <c r="F12" s="960">
        <v>13457114</v>
      </c>
      <c r="G12" s="961">
        <v>13226836</v>
      </c>
    </row>
    <row xmlns:x14ac="http://schemas.microsoft.com/office/spreadsheetml/2009/9/ac" r="13" x14ac:dyDescent="0.2">
      <c r="B13" s="826">
        <v>2008</v>
      </c>
      <c r="C13" s="962">
        <v>31221924</v>
      </c>
      <c r="D13" s="963">
        <v>77.222000122070313</v>
      </c>
      <c r="E13" s="964">
        <v>4496227</v>
      </c>
      <c r="F13" s="965">
        <v>13430454</v>
      </c>
      <c r="G13" s="966">
        <v>13295243</v>
      </c>
    </row>
    <row xmlns:x14ac="http://schemas.microsoft.com/office/spreadsheetml/2009/9/ac" r="14" x14ac:dyDescent="0.2">
      <c r="B14" s="832">
        <v>2009</v>
      </c>
      <c r="C14" s="967">
        <v>31279886</v>
      </c>
      <c r="D14" s="968">
        <v>77.520004272460938</v>
      </c>
      <c r="E14" s="969">
        <v>4506001</v>
      </c>
      <c r="F14" s="970">
        <v>13422089</v>
      </c>
      <c r="G14" s="971">
        <v>13351796</v>
      </c>
    </row>
    <row xmlns:x14ac="http://schemas.microsoft.com/office/spreadsheetml/2009/9/ac" r="15" x14ac:dyDescent="0.2">
      <c r="B15" s="838">
        <v>2010</v>
      </c>
      <c r="C15" s="972">
        <v>31327844</v>
      </c>
      <c r="D15" s="973">
        <v>77.81500244140625</v>
      </c>
      <c r="E15" s="974">
        <v>4512953</v>
      </c>
      <c r="F15" s="975">
        <v>13429836</v>
      </c>
      <c r="G15" s="976">
        <v>13385056</v>
      </c>
    </row>
    <row xmlns:x14ac="http://schemas.microsoft.com/office/spreadsheetml/2009/9/ac" r="16" x14ac:dyDescent="0.2">
      <c r="B16" s="844">
        <v>2011</v>
      </c>
      <c r="C16" s="977">
        <v>31349724</v>
      </c>
      <c r="D16" s="978">
        <v>78.111000061035156</v>
      </c>
      <c r="E16" s="979">
        <v>4509567</v>
      </c>
      <c r="F16" s="980">
        <v>13447521</v>
      </c>
      <c r="G16" s="981">
        <v>13392637</v>
      </c>
    </row>
    <row xmlns:x14ac="http://schemas.microsoft.com/office/spreadsheetml/2009/9/ac" r="17" x14ac:dyDescent="0.2">
      <c r="B17" s="850">
        <v>2012</v>
      </c>
      <c r="C17" s="982">
        <v>31349864</v>
      </c>
      <c r="D17" s="983">
        <v>78.404998779296875</v>
      </c>
      <c r="E17" s="984">
        <v>4499128</v>
      </c>
      <c r="F17" s="985">
        <v>13465840</v>
      </c>
      <c r="G17" s="986">
        <v>13384895</v>
      </c>
    </row>
    <row xmlns:x14ac="http://schemas.microsoft.com/office/spreadsheetml/2009/9/ac" r="18" x14ac:dyDescent="0.2">
      <c r="B18" s="856">
        <v>2013</v>
      </c>
      <c r="C18" s="987">
        <v>33571336</v>
      </c>
      <c r="D18" s="988">
        <v>78.698997497558594</v>
      </c>
      <c r="E18" s="989">
        <v>6728385</v>
      </c>
      <c r="F18" s="990">
        <v>13474982</v>
      </c>
      <c r="G18" s="991">
        <v>13367971</v>
      </c>
    </row>
    <row xmlns:x14ac="http://schemas.microsoft.com/office/spreadsheetml/2009/9/ac" r="19" x14ac:dyDescent="0.2">
      <c r="B19" s="862">
        <v>2014</v>
      </c>
      <c r="C19" s="992">
        <v>33535092</v>
      </c>
      <c r="D19" s="993">
        <v>78.992996215820313</v>
      </c>
      <c r="E19" s="994">
        <v>6711553</v>
      </c>
      <c r="F19" s="995">
        <v>13472363</v>
      </c>
      <c r="G19" s="996">
        <v>13351175</v>
      </c>
    </row>
    <row xmlns:x14ac="http://schemas.microsoft.com/office/spreadsheetml/2009/9/ac" r="20" x14ac:dyDescent="0.2">
      <c r="B20" s="868">
        <v>2015</v>
      </c>
      <c r="C20" s="997">
        <v>33496952</v>
      </c>
      <c r="D20" s="998">
        <v>79.285003662109375</v>
      </c>
      <c r="E20" s="999">
        <v>6694193</v>
      </c>
      <c r="F20" s="1000">
        <v>13460608</v>
      </c>
      <c r="G20" s="1001">
        <v>13342150</v>
      </c>
    </row>
    <row xmlns:x14ac="http://schemas.microsoft.com/office/spreadsheetml/2009/9/ac" r="21" x14ac:dyDescent="0.2">
      <c r="B21" s="874">
        <v>2016</v>
      </c>
      <c r="C21" s="1002">
        <v>33457760</v>
      </c>
      <c r="D21" s="1003">
        <v>79.576995849609375</v>
      </c>
      <c r="E21" s="1004">
        <v>6677238</v>
      </c>
      <c r="F21" s="1005">
        <v>13438164</v>
      </c>
      <c r="G21" s="1006">
        <v>13342358</v>
      </c>
    </row>
    <row xmlns:x14ac="http://schemas.microsoft.com/office/spreadsheetml/2009/9/ac" r="22" x14ac:dyDescent="0.2">
      <c r="B22" s="880">
        <v>2017</v>
      </c>
      <c r="C22" s="1007">
        <v>33419856</v>
      </c>
      <c r="D22" s="1008">
        <v>79.866996765136719</v>
      </c>
      <c r="E22" s="1009">
        <v>6662516</v>
      </c>
      <c r="F22" s="1010">
        <v>13405112</v>
      </c>
      <c r="G22" s="1011">
        <v>13352229</v>
      </c>
    </row>
    <row xmlns:x14ac="http://schemas.microsoft.com/office/spreadsheetml/2009/9/ac" r="23" x14ac:dyDescent="0.2">
      <c r="B23" s="886">
        <v>2018</v>
      </c>
      <c r="C23" s="1012">
        <v>33379184</v>
      </c>
      <c r="D23" s="1013">
        <v>80.155998229980469</v>
      </c>
      <c r="E23" s="1014">
        <v>6647805</v>
      </c>
      <c r="F23" s="1015">
        <v>13367833</v>
      </c>
      <c r="G23" s="1016">
        <v>13363546</v>
      </c>
    </row>
    <row xmlns:x14ac="http://schemas.microsoft.com/office/spreadsheetml/2009/9/ac" r="24" x14ac:dyDescent="0.2">
      <c r="B24" s="892">
        <v>2019</v>
      </c>
      <c r="C24" s="1017">
        <v>33330724</v>
      </c>
      <c r="D24" s="1018">
        <v>80.444000244140625</v>
      </c>
      <c r="E24" s="1019">
        <v>6628796</v>
      </c>
      <c r="F24" s="1020">
        <v>13333426</v>
      </c>
      <c r="G24" s="1021">
        <v>13368502</v>
      </c>
    </row>
    <row xmlns:x14ac="http://schemas.microsoft.com/office/spreadsheetml/2009/9/ac" r="25" x14ac:dyDescent="0.2">
      <c r="B25" s="898">
        <v>2020</v>
      </c>
      <c r="C25" s="1022">
        <v>33268772</v>
      </c>
      <c r="D25" s="1023">
        <v>80.730995178222656</v>
      </c>
      <c r="E25" s="1024">
        <v>6602440</v>
      </c>
      <c r="F25" s="1025">
        <v>13301957</v>
      </c>
      <c r="G25" s="1026">
        <v>13364374</v>
      </c>
    </row>
    <row xmlns:x14ac="http://schemas.microsoft.com/office/spreadsheetml/2009/9/ac" r="26" x14ac:dyDescent="0.2">
      <c r="B26" s="904">
        <v>2021</v>
      </c>
      <c r="C26" s="1027">
        <v>33190144</v>
      </c>
      <c r="D26" s="1028">
        <v>81.015998840332031</v>
      </c>
      <c r="E26" s="1029">
        <v>6566981</v>
      </c>
      <c r="F26" s="1030">
        <v>13270671</v>
      </c>
      <c r="G26" s="1031">
        <v>13352493</v>
      </c>
    </row>
    <row xmlns:x14ac="http://schemas.microsoft.com/office/spreadsheetml/2009/9/ac" r="27" x14ac:dyDescent="0.2">
      <c r="B27" s="910">
        <v>2022</v>
      </c>
      <c r="C27" s="911">
        <v>33091660</v>
      </c>
      <c r="D27" s="912">
        <v>81.300003051757813</v>
      </c>
      <c r="E27" s="913">
        <v>6523361</v>
      </c>
      <c r="F27" s="914">
        <v>13236735</v>
      </c>
      <c r="G27" s="915">
        <v>13331565</v>
      </c>
    </row>
    <row xmlns:x14ac="http://schemas.microsoft.com/office/spreadsheetml/2009/9/ac" r="28" x14ac:dyDescent="0.2">
      <c r="B28" s="916">
        <v>2023</v>
      </c>
      <c r="C28" s="917">
        <v>31905084</v>
      </c>
      <c r="D28" s="918">
        <v>81.582000732421875</v>
      </c>
      <c r="E28" s="919">
        <v>5964854</v>
      </c>
      <c r="F28" s="920">
        <v>12900303</v>
      </c>
      <c r="G28" s="921">
        <v>13039927</v>
      </c>
    </row>
    <row xmlns:x14ac="http://schemas.microsoft.com/office/spreadsheetml/2009/9/ac" r="29" x14ac:dyDescent="0.2">
      <c r="B29" s="189">
        <v>2024</v>
      </c>
      <c r="C29" s="351"/>
      <c r="D29" s="352"/>
      <c r="E29" s="353"/>
      <c r="F29" s="354"/>
      <c r="G29" s="355"/>
    </row>
    <row xmlns:x14ac="http://schemas.microsoft.com/office/spreadsheetml/2009/9/ac" r="30" x14ac:dyDescent="0.2">
      <c r="B30" s="188">
        <v>2025</v>
      </c>
      <c r="C30" s="351"/>
      <c r="D30" s="352"/>
      <c r="E30" s="353"/>
      <c r="F30" s="354"/>
      <c r="G30" s="355"/>
    </row>
    <row xmlns:x14ac="http://schemas.microsoft.com/office/spreadsheetml/2009/9/ac" r="31" x14ac:dyDescent="0.2">
      <c r="B31" s="189">
        <v>2026</v>
      </c>
      <c r="C31" s="351"/>
      <c r="D31" s="352"/>
      <c r="E31" s="353"/>
      <c r="F31" s="354"/>
      <c r="G31" s="355"/>
    </row>
    <row xmlns:x14ac="http://schemas.microsoft.com/office/spreadsheetml/2009/9/ac" r="32" x14ac:dyDescent="0.2">
      <c r="B32" s="188">
        <v>2027</v>
      </c>
      <c r="C32" s="351"/>
      <c r="D32" s="352"/>
      <c r="E32" s="353"/>
      <c r="F32" s="354"/>
      <c r="G32" s="355"/>
    </row>
    <row xmlns:x14ac="http://schemas.microsoft.com/office/spreadsheetml/2009/9/ac" r="33" x14ac:dyDescent="0.2">
      <c r="B33" s="189">
        <v>2028</v>
      </c>
      <c r="C33" s="351"/>
      <c r="D33" s="352"/>
      <c r="E33" s="353"/>
      <c r="F33" s="354"/>
      <c r="G33" s="355"/>
    </row>
    <row xmlns:x14ac="http://schemas.microsoft.com/office/spreadsheetml/2009/9/ac" r="34" x14ac:dyDescent="0.2">
      <c r="B34" s="188">
        <v>2029</v>
      </c>
      <c r="C34" s="351"/>
      <c r="D34" s="352"/>
      <c r="E34" s="353"/>
      <c r="F34" s="354"/>
      <c r="G34" s="355"/>
    </row>
    <row xmlns:x14ac="http://schemas.microsoft.com/office/spreadsheetml/2009/9/ac" r="35" x14ac:dyDescent="0.2">
      <c r="B35" s="189">
        <v>2030</v>
      </c>
      <c r="C35" s="193"/>
      <c r="D35" s="190"/>
      <c r="E35" s="194"/>
      <c r="F35" s="191"/>
      <c r="G35" s="192"/>
    </row>
    <row xmlns:x14ac="http://schemas.microsoft.com/office/spreadsheetml/2009/9/ac" r="36" ht="14.25" x14ac:dyDescent="0.2">
      <c r="B36" s="115" t="s">
        <v>206</v>
      </c>
      <c r="G36" s="113"/>
    </row>
    <row xmlns:x14ac="http://schemas.microsoft.com/office/spreadsheetml/2009/9/ac" r="37" ht="14.25" x14ac:dyDescent="0.2">
      <c r="B37" s="115" t="s">
        <v>231</v>
      </c>
    </row>
    <row xmlns:x14ac="http://schemas.microsoft.com/office/spreadsheetml/2009/9/ac" r="38" ht="14.25" x14ac:dyDescent="0.2">
      <c r="B38" s="115" t="s">
        <v>312</v>
      </c>
    </row>
    <row xmlns:x14ac="http://schemas.microsoft.com/office/spreadsheetml/2009/9/ac" r="39" x14ac:dyDescent="0.2">
      <c r="B39" s="406" t="s">
        <v>258</v>
      </c>
    </row>
    <row xmlns:x14ac="http://schemas.microsoft.com/office/spreadsheetml/2009/9/ac" r="41" x14ac:dyDescent="0.2">
      <c r="B41" s="11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7FF97-C548-4D35-92F3-530CE5668B5B}">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6" customWidth="true"/>
  </cols>
  <sheetData>
    <row xmlns:x14ac="http://schemas.microsoft.com/office/spreadsheetml/2009/9/ac" r="2" ht="33" customHeight="true" x14ac:dyDescent="0.25">
      <c r="B2" s="573" t="s">
        <v>292</v>
      </c>
      <c r="C2" s="573"/>
    </row>
    <row xmlns:x14ac="http://schemas.microsoft.com/office/spreadsheetml/2009/9/ac" r="3" ht="6" customHeight="true" x14ac:dyDescent="0.25">
      <c r="B3" s="365"/>
    </row>
    <row xmlns:x14ac="http://schemas.microsoft.com/office/spreadsheetml/2009/9/ac" r="4" ht="30" customHeight="true" x14ac:dyDescent="0.25">
      <c r="B4" s="367" t="s">
        <v>293</v>
      </c>
      <c r="C4" s="368" t="s">
        <v>294</v>
      </c>
    </row>
    <row xmlns:x14ac="http://schemas.microsoft.com/office/spreadsheetml/2009/9/ac" r="5" ht="30" customHeight="true" x14ac:dyDescent="0.25">
      <c r="B5" s="367" t="s">
        <v>48</v>
      </c>
      <c r="C5" s="368" t="s">
        <v>295</v>
      </c>
    </row>
    <row xmlns:x14ac="http://schemas.microsoft.com/office/spreadsheetml/2009/9/ac" r="6" ht="30" customHeight="true" x14ac:dyDescent="0.25">
      <c r="B6" s="367" t="s">
        <v>296</v>
      </c>
      <c r="C6" s="368" t="s">
        <v>297</v>
      </c>
    </row>
    <row xmlns:x14ac="http://schemas.microsoft.com/office/spreadsheetml/2009/9/ac" r="7" ht="30" customHeight="true" x14ac:dyDescent="0.25">
      <c r="B7" s="367" t="s">
        <v>298</v>
      </c>
      <c r="C7" s="368" t="s">
        <v>299</v>
      </c>
    </row>
    <row xmlns:x14ac="http://schemas.microsoft.com/office/spreadsheetml/2009/9/ac" r="8" ht="30" customHeight="true" x14ac:dyDescent="0.25">
      <c r="B8" s="367" t="s">
        <v>146</v>
      </c>
      <c r="C8" s="368" t="s">
        <v>300</v>
      </c>
    </row>
    <row xmlns:x14ac="http://schemas.microsoft.com/office/spreadsheetml/2009/9/ac" r="9" ht="30" customHeight="true" x14ac:dyDescent="0.25">
      <c r="B9" s="367" t="s">
        <v>301</v>
      </c>
      <c r="C9" s="368" t="s">
        <v>302</v>
      </c>
    </row>
    <row xmlns:x14ac="http://schemas.microsoft.com/office/spreadsheetml/2009/9/ac" r="10" ht="30" customHeight="true" x14ac:dyDescent="0.25">
      <c r="B10" s="367" t="s">
        <v>150</v>
      </c>
      <c r="C10" s="368" t="s">
        <v>303</v>
      </c>
    </row>
    <row xmlns:x14ac="http://schemas.microsoft.com/office/spreadsheetml/2009/9/ac" r="11" s="371" customFormat="true" ht="6.75" customHeight="true" x14ac:dyDescent="0.25">
      <c r="B11" s="369"/>
      <c r="C11" s="370"/>
    </row>
    <row xmlns:x14ac="http://schemas.microsoft.com/office/spreadsheetml/2009/9/ac" r="12" s="373" customFormat="true" ht="11.25" x14ac:dyDescent="0.2">
      <c r="B12" s="372" t="s">
        <v>304</v>
      </c>
    </row>
    <row xmlns:x14ac="http://schemas.microsoft.com/office/spreadsheetml/2009/9/ac" r="13" x14ac:dyDescent="0.25">
      <c r="B13" s="372" t="s">
        <v>307</v>
      </c>
    </row>
    <row xmlns:x14ac="http://schemas.microsoft.com/office/spreadsheetml/2009/9/ac" r="14" x14ac:dyDescent="0.25">
      <c r="B14" s="374" t="s">
        <v>305</v>
      </c>
    </row>
    <row xmlns:x14ac="http://schemas.microsoft.com/office/spreadsheetml/2009/9/ac" r="15" ht="76.5" customHeight="true" x14ac:dyDescent="0.25">
      <c r="B15" s="574" t="s">
        <v>306</v>
      </c>
      <c r="C15" s="57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E1BA9-08D7-49EE-B896-B854BD1310E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6" customWidth="true"/>
    <col min="2" max="2" width="12.375" style="576" customWidth="true"/>
    <col min="3" max="8" width="9" style="576" customWidth="true"/>
    <col min="9" max="9" width="12.375" style="576" customWidth="true"/>
    <col min="10" max="15" width="9" style="576" customWidth="true"/>
    <col min="16" max="16" width="12.375" style="576" customWidth="true"/>
    <col min="17" max="22" width="9" style="576" customWidth="true"/>
    <col min="23" max="38" width="9" style="576"/>
    <col min="39" max="16384" width="9" style="584"/>
  </cols>
  <sheetData>
    <row xmlns:x14ac="http://schemas.microsoft.com/office/spreadsheetml/2009/9/ac" r="1" s="576" customFormat="true" x14ac:dyDescent="0.2">
      <c r="A1" s="575" t="s">
        <v>152</v>
      </c>
      <c r="B1" s="575"/>
      <c r="C1" s="575"/>
      <c r="D1" s="575"/>
      <c r="E1" s="575"/>
      <c r="F1" s="575"/>
      <c r="G1" s="575"/>
      <c r="H1" s="575"/>
      <c r="I1" s="575"/>
      <c r="J1" s="575"/>
      <c r="K1" s="575"/>
      <c r="L1" s="575"/>
      <c r="M1" s="575"/>
      <c r="N1" s="575"/>
      <c r="O1" s="575"/>
      <c r="P1" s="575"/>
      <c r="Q1" s="575"/>
      <c r="R1" s="575"/>
      <c r="S1" s="575"/>
      <c r="T1" s="575"/>
      <c r="U1" s="575"/>
      <c r="V1" s="575"/>
    </row>
    <row xmlns:x14ac="http://schemas.microsoft.com/office/spreadsheetml/2009/9/ac" r="2" s="576" customFormat="true" x14ac:dyDescent="0.2">
      <c r="A2" s="575"/>
      <c r="B2" s="575"/>
      <c r="C2" s="575"/>
      <c r="D2" s="575"/>
      <c r="E2" s="575"/>
      <c r="F2" s="575"/>
      <c r="G2" s="575"/>
      <c r="H2" s="575"/>
      <c r="I2" s="575"/>
      <c r="J2" s="575"/>
      <c r="K2" s="575"/>
      <c r="L2" s="575"/>
      <c r="M2" s="575"/>
      <c r="N2" s="575"/>
      <c r="O2" s="575"/>
      <c r="P2" s="575"/>
      <c r="Q2" s="575"/>
      <c r="R2" s="575"/>
      <c r="S2" s="575"/>
      <c r="T2" s="575"/>
      <c r="U2" s="575"/>
      <c r="V2" s="575"/>
    </row>
    <row xmlns:x14ac="http://schemas.microsoft.com/office/spreadsheetml/2009/9/ac" r="3" s="576" customFormat="true" ht="18" x14ac:dyDescent="0.2">
      <c r="A3" s="577"/>
      <c r="B3" s="577"/>
      <c r="C3" s="577"/>
      <c r="D3" s="577"/>
      <c r="E3" s="577"/>
      <c r="F3" s="577"/>
      <c r="G3" s="577"/>
      <c r="H3" s="577"/>
      <c r="I3" s="577"/>
      <c r="J3" s="577"/>
      <c r="K3" s="577"/>
      <c r="L3" s="577"/>
      <c r="M3" s="577"/>
      <c r="N3" s="577"/>
      <c r="O3" s="577"/>
      <c r="P3" s="577"/>
      <c r="Q3" s="577"/>
      <c r="R3" s="577"/>
      <c r="S3" s="577"/>
      <c r="T3" s="577"/>
      <c r="U3" s="577"/>
      <c r="V3" s="577"/>
    </row>
    <row xmlns:x14ac="http://schemas.microsoft.com/office/spreadsheetml/2009/9/ac" r="4" ht="15.75" x14ac:dyDescent="0.25">
      <c r="B4" s="578" t="s">
        <v>13</v>
      </c>
      <c r="E4" s="579"/>
      <c r="I4" s="580" t="s">
        <v>14</v>
      </c>
      <c r="P4" s="581" t="s">
        <v>15</v>
      </c>
    </row>
    <row xmlns:x14ac="http://schemas.microsoft.com/office/spreadsheetml/2009/9/ac" r="6" x14ac:dyDescent="0.2">
      <c r="G6" s="582"/>
      <c r="H6" s="582"/>
      <c r="I6" s="582"/>
      <c r="K6" s="582"/>
      <c r="L6" s="582"/>
    </row>
    <row xmlns:x14ac="http://schemas.microsoft.com/office/spreadsheetml/2009/9/ac" r="7" ht="15.75" x14ac:dyDescent="0.2">
      <c r="G7" s="582"/>
      <c r="H7" s="582"/>
      <c r="I7" s="582"/>
      <c r="K7" s="583"/>
      <c r="L7" s="582"/>
    </row>
    <row xmlns:x14ac="http://schemas.microsoft.com/office/spreadsheetml/2009/9/ac" r="8" x14ac:dyDescent="0.2">
      <c r="G8" s="582"/>
      <c r="H8" s="582"/>
      <c r="I8" s="582"/>
      <c r="K8" s="582"/>
      <c r="L8" s="582"/>
    </row>
    <row xmlns:x14ac="http://schemas.microsoft.com/office/spreadsheetml/2009/9/ac" r="9" x14ac:dyDescent="0.2">
      <c r="G9" s="582"/>
      <c r="H9" s="582"/>
      <c r="I9" s="582"/>
      <c r="K9" s="582"/>
      <c r="L9" s="582"/>
    </row>
    <row xmlns:x14ac="http://schemas.microsoft.com/office/spreadsheetml/2009/9/ac" r="10" x14ac:dyDescent="0.2">
      <c r="G10" s="582"/>
      <c r="H10" s="582"/>
      <c r="I10" s="582"/>
      <c r="K10" s="582"/>
      <c r="L10" s="582"/>
    </row>
    <row xmlns:x14ac="http://schemas.microsoft.com/office/spreadsheetml/2009/9/ac" r="11" x14ac:dyDescent="0.2">
      <c r="G11" s="582"/>
      <c r="H11" s="582"/>
      <c r="I11" s="582"/>
      <c r="K11" s="582"/>
      <c r="L11" s="582"/>
    </row>
    <row xmlns:x14ac="http://schemas.microsoft.com/office/spreadsheetml/2009/9/ac" r="12" x14ac:dyDescent="0.2">
      <c r="G12" s="582"/>
      <c r="H12" s="582"/>
      <c r="I12" s="582"/>
      <c r="K12" s="582"/>
      <c r="L12" s="582"/>
    </row>
    <row xmlns:x14ac="http://schemas.microsoft.com/office/spreadsheetml/2009/9/ac" r="13" x14ac:dyDescent="0.2">
      <c r="G13" s="582"/>
      <c r="H13" s="582"/>
      <c r="I13" s="582"/>
      <c r="K13" s="582"/>
      <c r="L13" s="582"/>
    </row>
    <row xmlns:x14ac="http://schemas.microsoft.com/office/spreadsheetml/2009/9/ac" r="14" x14ac:dyDescent="0.2">
      <c r="G14" s="582"/>
      <c r="H14" s="582"/>
      <c r="I14" s="582"/>
      <c r="K14" s="582"/>
      <c r="L14" s="582"/>
    </row>
    <row xmlns:x14ac="http://schemas.microsoft.com/office/spreadsheetml/2009/9/ac" r="15" x14ac:dyDescent="0.2">
      <c r="G15" s="582"/>
      <c r="H15" s="582"/>
      <c r="I15" s="582"/>
      <c r="K15" s="582"/>
      <c r="L15" s="582"/>
    </row>
    <row xmlns:x14ac="http://schemas.microsoft.com/office/spreadsheetml/2009/9/ac" r="16" x14ac:dyDescent="0.2">
      <c r="G16" s="582"/>
      <c r="H16" s="582"/>
      <c r="I16" s="582"/>
      <c r="K16" s="582"/>
      <c r="L16" s="582"/>
    </row>
    <row xmlns:x14ac="http://schemas.microsoft.com/office/spreadsheetml/2009/9/ac" r="17" x14ac:dyDescent="0.2">
      <c r="G17" s="582"/>
      <c r="H17" s="582"/>
      <c r="I17" s="582"/>
      <c r="K17" s="582"/>
      <c r="L17" s="582"/>
    </row>
    <row xmlns:x14ac="http://schemas.microsoft.com/office/spreadsheetml/2009/9/ac" r="18" x14ac:dyDescent="0.2">
      <c r="G18" s="582"/>
      <c r="H18" s="582"/>
      <c r="I18" s="582"/>
      <c r="K18" s="582"/>
      <c r="L18" s="582"/>
    </row>
    <row xmlns:x14ac="http://schemas.microsoft.com/office/spreadsheetml/2009/9/ac" r="19" x14ac:dyDescent="0.2">
      <c r="G19" s="582"/>
      <c r="H19" s="582"/>
      <c r="I19" s="582"/>
      <c r="K19" s="582"/>
      <c r="L19" s="582"/>
    </row>
    <row xmlns:x14ac="http://schemas.microsoft.com/office/spreadsheetml/2009/9/ac" r="20" x14ac:dyDescent="0.2">
      <c r="G20" s="582"/>
      <c r="H20" s="582"/>
      <c r="I20" s="582"/>
      <c r="K20" s="582"/>
      <c r="L20" s="582"/>
    </row>
    <row xmlns:x14ac="http://schemas.microsoft.com/office/spreadsheetml/2009/9/ac" r="21" x14ac:dyDescent="0.2">
      <c r="G21" s="582"/>
      <c r="H21" s="582"/>
      <c r="I21" s="582"/>
      <c r="K21" s="582"/>
      <c r="L21" s="582"/>
    </row>
    <row xmlns:x14ac="http://schemas.microsoft.com/office/spreadsheetml/2009/9/ac" r="23" x14ac:dyDescent="0.2">
      <c r="B23" s="585"/>
    </row>
    <row xmlns:x14ac="http://schemas.microsoft.com/office/spreadsheetml/2009/9/ac" r="25" x14ac:dyDescent="0.2">
      <c r="B25" s="586"/>
      <c r="C25" s="586" t="str">
        <f>+IF(OR((C28="National*"),(D28="Urban*"),(E28="Rural*"),(F28="Pre-primary*"),(G28="Primary*"),(H28="Secondary^"),(C28="National*^"),(D28="Urban*^"),(E28="Rural*^"),(F28="Pre-primary*^"),(G28="Primary*^"),(H28="Secondary*^")),"*No basic service estimate available","")</f>
        <v>*No basic service estimate available</v>
      </c>
      <c r="J25" s="586" t="str">
        <f>+IF(OR((J28="National*"),(K28="Urban*"),(L28="Rural*"),(M28="Pre-primary*"),(N28="Primary*"),(O28="Secondary^"),(J28="National*^"),(K28="Urban*^"),(L28="Rural*^"),(M28="Pre-primary*^"),(N28="Primary*^"),(O28="Secondary*^")),"*No basic service estimate available","")</f>
        <v>*No basic service estimate available</v>
      </c>
      <c r="Q25" s="58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5"/>
      <c r="C26" s="586" t="str">
        <f>+IF(OR((C28="National*^"),(D28="Urban*^"),(E28="Rural*^"),(F28="Pre-primary*^"),(G28="Primary*^"),(H28="Secondary*^")),"^Facilities that cannot be classified as improved or unimproved are treated as limited","")</f>
        <v/>
      </c>
      <c r="J26" s="586" t="str">
        <f>+IF(OR((J28="National*^"),(K28="Urban*^"),(L28="Rural*^"),(M28="Pre-primary*^"),(N28="Primary*^"),(O28="Secondary*^")),"^Facilities that cannot be classified as improved or unimproved are treated as limited","")</f>
        <v/>
      </c>
      <c r="Q26" s="586" t="str">
        <f>+IF(OR((Q28="National*^"),(R28="Urban*^"),(S28="Rural*^"),(T28="Pre-primary*^"),(U28="Primary*^"),(V28="Secondary*^")),"^Facilities that cannot be classified as having water or not are treated as limited","")</f>
        <v/>
      </c>
    </row>
    <row xmlns:x14ac="http://schemas.microsoft.com/office/spreadsheetml/2009/9/ac" r="27" x14ac:dyDescent="0.2">
      <c r="B27" s="587" t="str">
        <f>+Introduction!C7</f>
        <v>Mexico</v>
      </c>
      <c r="C27" s="588" t="s">
        <v>225</v>
      </c>
      <c r="D27" s="588"/>
      <c r="E27" s="588"/>
      <c r="F27" s="588"/>
      <c r="G27" s="588"/>
      <c r="H27" s="588"/>
      <c r="I27" s="589" t="str">
        <f>+B27</f>
        <v>Mexico</v>
      </c>
      <c r="J27" s="590" t="s">
        <v>14</v>
      </c>
      <c r="K27" s="591"/>
      <c r="L27" s="591"/>
      <c r="M27" s="591"/>
      <c r="N27" s="591"/>
      <c r="O27" s="591"/>
      <c r="P27" s="592" t="str">
        <f>+B27</f>
        <v>Mexico</v>
      </c>
      <c r="Q27" s="593" t="s">
        <v>15</v>
      </c>
      <c r="R27" s="593"/>
      <c r="S27" s="593"/>
      <c r="T27" s="593"/>
      <c r="U27" s="593"/>
      <c r="V27" s="594"/>
      <c r="AM27" s="576"/>
      <c r="AN27" s="576"/>
      <c r="AO27" s="576"/>
      <c r="AP27" s="576"/>
      <c r="AQ27" s="576"/>
      <c r="AR27" s="576"/>
      <c r="AS27" s="576"/>
      <c r="AT27" s="576"/>
      <c r="AU27" s="576"/>
    </row>
    <row xmlns:x14ac="http://schemas.microsoft.com/office/spreadsheetml/2009/9/ac" r="28" x14ac:dyDescent="0.2">
      <c r="B28" s="595"/>
      <c r="C28" s="596" t="str">
        <f>IF(AND(C30=0.0000000001,C31=0.0000000001,C32=0.0000000001), "National*",IF(AND(C30=0.0000000001,ISNUMBER(C32)),"National*", "National"))</f>
        <v>National</v>
      </c>
      <c r="D28" s="597" t="str">
        <f>IF(AND(D30=0.0000000001,D31=0.0000000001,D32=0.0000000001), "Urban*",IF(AND(D30=0.0000000001,ISNUMBER(D32)),"Urban*", "Urban"))</f>
        <v>Urban*</v>
      </c>
      <c r="E28" s="597" t="str">
        <f>IF(AND(E30=0.0000000001,E31=0.0000000001,E32=0.0000000001), "Rural*",IF(AND(E30=0.0000000001,ISNUMBER(E32)),"Rural*", "Rural"))</f>
        <v>Rural*</v>
      </c>
      <c r="F28" s="597" t="str">
        <f>IF(AND(F30=0.0000000001,F31=0.0000000001,F32=0.0000000001), "Pre-primary*",IF(AND(F30=0.0000000001,ISNUMBER(F32)),"Pre-primary*", "Pre-primary"))</f>
        <v>Pre-primary*</v>
      </c>
      <c r="G28" s="597" t="str">
        <f>IF(AND(G30=0.0000000001,G31=0.0000000001,G32=0.0000000001), "Primary*",IF(AND(G30=0.0000000001,ISNUMBER(G32)),"Primary*", "Primary"))</f>
        <v>Primary</v>
      </c>
      <c r="H28" s="597" t="str">
        <f>IF(AND(H30=0.0000000001,H31=0.0000000001,H32=0.0000000001), "Secondary*",IF(AND(H30=0.0000000001,ISNUMBER(H32)),"Secondary*", "Secondary"))</f>
        <v>Secondary</v>
      </c>
      <c r="I28" s="595"/>
      <c r="J28" s="598" t="str">
        <f>IF(AND(J30=0.0000000001,J31=0.0000000001,J32=0.0000000001), "National*",IF(AND(J30=0.0000000001,ISNUMBER(J32)),"National*", "National"))</f>
        <v>National</v>
      </c>
      <c r="K28" s="597" t="str">
        <f>IF(AND(K30=0.0000000001,K31=0.0000000001,K32=0.0000000001), "Urban*",IF(AND(K30=0.0000000001,ISNUMBER(K32)),"Urban*", "Urban"))</f>
        <v>Urban</v>
      </c>
      <c r="L28" s="597" t="str">
        <f>IF(AND(L30=0.0000000001,L31=0.0000000001,L32=0.0000000001), "Rural*",IF(AND(L30=0.0000000001,ISNUMBER(L32)),"Rural*", "Rural"))</f>
        <v>Rural*</v>
      </c>
      <c r="M28" s="597" t="str">
        <f>IF(AND(M30=0.0000000001,M31=0.0000000001,M32=0.0000000001), "Pre-primary*",IF(AND(M30=0.0000000001,ISNUMBER(M32)),"Pre-primary*", "Pre-primary"))</f>
        <v>Pre-primary*</v>
      </c>
      <c r="N28" s="597" t="str">
        <f>IF(AND(N30=0.0000000001,N31=0.0000000001,N32=0.0000000001), "Primary*",IF(AND(N30=0.0000000001,ISNUMBER(N32)),"Primary*", "Primary"))</f>
        <v>Primary</v>
      </c>
      <c r="O28" s="597" t="str">
        <f>IF(AND(O30=0.0000000001,O31=0.0000000001,O32=0.0000000001), "Secondary*",IF(AND(O30=0.0000000001,ISNUMBER(O32)),"Secondary*", "Secondary"))</f>
        <v>Secondary*</v>
      </c>
      <c r="P28" s="599"/>
      <c r="Q28" s="600" t="str">
        <f>IF(AND(Q30=0.0000000001,Q31=0.0000000001,Q32=0.0000000001), "National*",IF(AND(Q30=0.0000000001,ISNUMBER(Q32)),"National*", "National"))</f>
        <v>National*</v>
      </c>
      <c r="R28" s="597" t="str">
        <f>IF(AND(R30=0.0000000001,R31=0.0000000001,R32=0.0000000001), "Urban*",IF(AND(R30=0.0000000001,ISNUMBER(R32)),"Urban*", "Urban"))</f>
        <v>Urban*</v>
      </c>
      <c r="S28" s="597" t="str">
        <f>IF(AND(S30=0.0000000001,S31=0.0000000001,S32=0.0000000001), "Rural*",IF(AND(S30=0.0000000001,ISNUMBER(S32)),"Rural*", "Rural"))</f>
        <v>Rural*</v>
      </c>
      <c r="T28" s="597" t="str">
        <f>IF(AND(T30=0.0000000001,T31=0.0000000001,T32=0.0000000001), "Pre-primary*",IF(AND(T30=0.0000000001,ISNUMBER(T32)),"Pre-primary*", "Pre-primary"))</f>
        <v>Pre-primary*</v>
      </c>
      <c r="U28" s="597" t="str">
        <f>IF(AND(U30=0.0000000001,U31=0.0000000001,U32=0.0000000001), "Primary*",IF(AND(U30=0.0000000001,ISNUMBER(U32)),"Primary*", "Primary"))</f>
        <v>Primary*</v>
      </c>
      <c r="V28" s="601" t="str">
        <f>IF(AND(V30=0.0000000001,V31=0.0000000001,V32=0.0000000001), "Secondary*",IF(AND(V30=0.0000000001,ISNUMBER(V32)),"Secondary*", "Secondary"))</f>
        <v>Secondary</v>
      </c>
      <c r="AM28" s="576"/>
      <c r="AN28" s="576"/>
      <c r="AO28" s="576"/>
      <c r="AP28" s="576"/>
      <c r="AQ28" s="576"/>
      <c r="AR28" s="576"/>
      <c r="AS28" s="576"/>
      <c r="AT28" s="576"/>
      <c r="AU28" s="576"/>
    </row>
    <row xmlns:x14ac="http://schemas.microsoft.com/office/spreadsheetml/2009/9/ac" r="29" ht="15.75" thickBot="true" x14ac:dyDescent="0.25">
      <c r="B29" s="595"/>
      <c r="C29" s="602">
        <f>IF(ISNUMBER(Regressions!B4), Regressions!B4, "-")</f>
        <v>2023</v>
      </c>
      <c r="D29" s="603">
        <f>C29</f>
        <v>2023</v>
      </c>
      <c r="E29" s="603">
        <f>D29</f>
        <v>2023</v>
      </c>
      <c r="F29" s="603">
        <f>E29</f>
        <v>2023</v>
      </c>
      <c r="G29" s="603">
        <f>F29</f>
        <v>2023</v>
      </c>
      <c r="H29" s="603">
        <f>F29</f>
        <v>2023</v>
      </c>
      <c r="I29" s="595"/>
      <c r="J29" s="604">
        <f>IF(ISNUMBER(Regressions!K4), Regressions!K4, "-")</f>
        <v>2023</v>
      </c>
      <c r="K29" s="605">
        <f>J29</f>
        <v>2023</v>
      </c>
      <c r="L29" s="605">
        <f>K29</f>
        <v>2023</v>
      </c>
      <c r="M29" s="605">
        <f>L29</f>
        <v>2023</v>
      </c>
      <c r="N29" s="605">
        <f>M29</f>
        <v>2023</v>
      </c>
      <c r="O29" s="605">
        <f>M29</f>
        <v>2023</v>
      </c>
      <c r="P29" s="599"/>
      <c r="Q29" s="606">
        <f>IF(ISNUMBER(Regressions!T4), Regressions!T4, "-")</f>
        <v>2022</v>
      </c>
      <c r="R29" s="607">
        <f>Q29</f>
        <v>2022</v>
      </c>
      <c r="S29" s="607">
        <f>R29</f>
        <v>2022</v>
      </c>
      <c r="T29" s="607">
        <f>S29</f>
        <v>2022</v>
      </c>
      <c r="U29" s="607">
        <f>T29</f>
        <v>2022</v>
      </c>
      <c r="V29" s="608">
        <f>T29</f>
        <v>2022</v>
      </c>
      <c r="AM29" s="576"/>
      <c r="AN29" s="576"/>
      <c r="AO29" s="576"/>
      <c r="AP29" s="576"/>
      <c r="AQ29" s="576"/>
      <c r="AR29" s="576"/>
      <c r="AS29" s="576"/>
      <c r="AT29" s="576"/>
      <c r="AU29" s="576"/>
    </row>
    <row xmlns:x14ac="http://schemas.microsoft.com/office/spreadsheetml/2009/9/ac" r="30" x14ac:dyDescent="0.2">
      <c r="B30" s="609" t="s">
        <v>155</v>
      </c>
      <c r="C30" s="610">
        <f>IF(ISNUMBER(Regressions!C4), Regressions!C4, 0.0000000001)</f>
        <v>71.090340999999995</v>
      </c>
      <c r="D30" s="610">
        <f>IF(ISNUMBER(Regressions!D4), Regressions!D4, 0.0000000001)</f>
        <v>1E-10</v>
      </c>
      <c r="E30" s="610">
        <f>IF(ISNUMBER(Regressions!E4), Regressions!E4, 0.0000000001)</f>
        <v>1E-10</v>
      </c>
      <c r="F30" s="610">
        <f>IF(ISNUMBER(Regressions!F4), Regressions!F4, 0.0000000001)</f>
        <v>1E-10</v>
      </c>
      <c r="G30" s="610">
        <f>IF(ISNUMBER(Regressions!G4), Regressions!G4, 0.0000000001)</f>
        <v>71.280206219999997</v>
      </c>
      <c r="H30" s="610">
        <f>IF(ISNUMBER(Regressions!H4), Regressions!H4, 0.0000000001)</f>
        <v>83.927999999999997</v>
      </c>
      <c r="I30" s="611" t="s">
        <v>155</v>
      </c>
      <c r="J30" s="610">
        <f>IF(ISNUMBER(Regressions!L4), Regressions!L4,0.0000000001)</f>
        <v>69.577616309999996</v>
      </c>
      <c r="K30" s="610">
        <f>IF(ISNUMBER(Regressions!M4), Regressions!M4,0.0000000001)</f>
        <v>70.39909016</v>
      </c>
      <c r="L30" s="610">
        <f>IF(ISNUMBER(Regressions!N4), Regressions!N4,0.0000000001)</f>
        <v>1E-10</v>
      </c>
      <c r="M30" s="610">
        <f>IF(ISNUMBER(Regressions!O4), Regressions!O4,0.0000000001)</f>
        <v>1E-10</v>
      </c>
      <c r="N30" s="610">
        <f>IF(ISNUMBER(Regressions!P4), Regressions!P4,0.0000000001)</f>
        <v>69.769482010000004</v>
      </c>
      <c r="O30" s="610">
        <f>IF(ISNUMBER(Regressions!Q4), Regressions!Q4,0.0000000001)</f>
        <v>1E-10</v>
      </c>
      <c r="P30" s="612" t="s">
        <v>155</v>
      </c>
      <c r="Q30" s="610">
        <f>IF(ISNUMBER(Regressions!U4), Regressions!U4,0.0000000001)</f>
        <v>1E-10</v>
      </c>
      <c r="R30" s="610">
        <f>IF(ISNUMBER(Regressions!V4), Regressions!V4,0.0000000001)</f>
        <v>1E-10</v>
      </c>
      <c r="S30" s="610">
        <f>IF(ISNUMBER(Regressions!W4), Regressions!W4,0.0000000001)</f>
        <v>1E-10</v>
      </c>
      <c r="T30" s="610">
        <f>IF(ISNUMBER(Regressions!X4), Regressions!X4,0.0000000001)</f>
        <v>1E-10</v>
      </c>
      <c r="U30" s="610">
        <f>IF(ISNUMBER(Regressions!Y4), Regressions!Y4,0.0000000001)</f>
        <v>1E-10</v>
      </c>
      <c r="V30" s="613">
        <f>IF(ISNUMBER(Regressions!Z4), Regressions!Z4,0.0000000001)</f>
        <v>82.344999999999999</v>
      </c>
      <c r="AM30" s="576"/>
      <c r="AN30" s="576"/>
      <c r="AO30" s="576"/>
      <c r="AP30" s="576"/>
      <c r="AQ30" s="576"/>
      <c r="AR30" s="576"/>
      <c r="AS30" s="576"/>
      <c r="AT30" s="576"/>
      <c r="AU30" s="576"/>
    </row>
    <row xmlns:x14ac="http://schemas.microsoft.com/office/spreadsheetml/2009/9/ac" r="31" x14ac:dyDescent="0.2">
      <c r="B31" s="614" t="s">
        <v>156</v>
      </c>
      <c r="C31" s="610">
        <f>IF(ISNUMBER(Regressions!C5), Regressions!C5, 0.0000000001)</f>
        <v>17.42670678</v>
      </c>
      <c r="D31" s="610">
        <f>IF(ISNUMBER(Regressions!D5), Regressions!D5, 0.0000000001)</f>
        <v>1E-10</v>
      </c>
      <c r="E31" s="610">
        <f>IF(ISNUMBER(Regressions!E5), Regressions!E5, 0.0000000001)</f>
        <v>1E-10</v>
      </c>
      <c r="F31" s="610">
        <f>IF(ISNUMBER(Regressions!F5), Regressions!F5, 0.0000000001)</f>
        <v>1E-10</v>
      </c>
      <c r="G31" s="610">
        <f>IF(ISNUMBER(Regressions!G5), Regressions!G5, 0.0000000001)</f>
        <v>16.55346604</v>
      </c>
      <c r="H31" s="610">
        <f>IF(ISNUMBER(Regressions!H5), Regressions!H5, 0.0000000001)</f>
        <v>1E-10</v>
      </c>
      <c r="I31" s="615" t="s">
        <v>156</v>
      </c>
      <c r="J31" s="610">
        <f>IF(ISNUMBER(Regressions!L5), Regressions!L5,0.0000000001)</f>
        <v>1E-10</v>
      </c>
      <c r="K31" s="610">
        <f>IF(ISNUMBER(Regressions!M5), Regressions!M5,0.0000000001)</f>
        <v>26.935712949999999</v>
      </c>
      <c r="L31" s="610">
        <f>IF(ISNUMBER(Regressions!N5), Regressions!N5,0.0000000001)</f>
        <v>1E-10</v>
      </c>
      <c r="M31" s="610">
        <f>IF(ISNUMBER(Regressions!O5), Regressions!O5,0.0000000001)</f>
        <v>1E-10</v>
      </c>
      <c r="N31" s="610">
        <f>IF(ISNUMBER(Regressions!P5), Regressions!P5,0.0000000001)</f>
        <v>1E-10</v>
      </c>
      <c r="O31" s="610">
        <f>IF(ISNUMBER(Regressions!Q5), Regressions!Q5,0.0000000001)</f>
        <v>1E-10</v>
      </c>
      <c r="P31" s="616" t="s">
        <v>156</v>
      </c>
      <c r="Q31" s="610">
        <f>IF(ISNUMBER(Regressions!U5), Regressions!U5,0.0000000001)</f>
        <v>1E-10</v>
      </c>
      <c r="R31" s="610">
        <f>IF(ISNUMBER(Regressions!V5), Regressions!V5,0.0000000001)</f>
        <v>1E-10</v>
      </c>
      <c r="S31" s="610">
        <f>IF(ISNUMBER(Regressions!W5), Regressions!W5,0.0000000001)</f>
        <v>1E-10</v>
      </c>
      <c r="T31" s="610">
        <f>IF(ISNUMBER(Regressions!X5), Regressions!X5,0.0000000001)</f>
        <v>1E-10</v>
      </c>
      <c r="U31" s="610">
        <f>IF(ISNUMBER(Regressions!Y5), Regressions!Y5,0.0000000001)</f>
        <v>1E-10</v>
      </c>
      <c r="V31" s="613">
        <f>IF(ISNUMBER(Regressions!Z5), Regressions!Z5,0.0000000001)</f>
        <v>1E-10</v>
      </c>
      <c r="AM31" s="576"/>
      <c r="AN31" s="576"/>
      <c r="AO31" s="576"/>
      <c r="AP31" s="576"/>
      <c r="AQ31" s="576"/>
      <c r="AR31" s="576"/>
      <c r="AS31" s="576"/>
      <c r="AT31" s="576"/>
      <c r="AU31" s="576"/>
    </row>
    <row xmlns:x14ac="http://schemas.microsoft.com/office/spreadsheetml/2009/9/ac" r="32" x14ac:dyDescent="0.2">
      <c r="B32" s="614" t="s">
        <v>154</v>
      </c>
      <c r="C32" s="610">
        <f>IF(ISNUMBER(Regressions!C6), Regressions!C6, 0.0000000001)</f>
        <v>11.48295222</v>
      </c>
      <c r="D32" s="610">
        <f>IF(ISNUMBER(Regressions!D6), Regressions!D6, 0.0000000001)</f>
        <v>1.8833587709999999</v>
      </c>
      <c r="E32" s="610">
        <f>IF(ISNUMBER(Regressions!E6), Regressions!E6, 0.0000000001)</f>
        <v>1E-10</v>
      </c>
      <c r="F32" s="610">
        <f>IF(ISNUMBER(Regressions!F6), Regressions!F6, 0.0000000001)</f>
        <v>9.89</v>
      </c>
      <c r="G32" s="610">
        <f>IF(ISNUMBER(Regressions!G6), Regressions!G6, 0.0000000001)</f>
        <v>12.16632774</v>
      </c>
      <c r="H32" s="610">
        <f>IF(ISNUMBER(Regressions!H6), Regressions!H6, 0.0000000001)</f>
        <v>1E-10</v>
      </c>
      <c r="I32" s="617" t="s">
        <v>154</v>
      </c>
      <c r="J32" s="610">
        <f>IF(ISNUMBER(Regressions!L6), Regressions!L6,0.0000000001)</f>
        <v>1E-10</v>
      </c>
      <c r="K32" s="610">
        <f>IF(ISNUMBER(Regressions!M6), Regressions!M6,0.0000000001)</f>
        <v>2.6651968909999999</v>
      </c>
      <c r="L32" s="610">
        <f>IF(ISNUMBER(Regressions!N6), Regressions!N6,0.0000000001)</f>
        <v>1E-10</v>
      </c>
      <c r="M32" s="610">
        <f>IF(ISNUMBER(Regressions!O6), Regressions!O6,0.0000000001)</f>
        <v>5.96</v>
      </c>
      <c r="N32" s="610">
        <f>IF(ISNUMBER(Regressions!P6), Regressions!P6,0.0000000001)</f>
        <v>1E-10</v>
      </c>
      <c r="O32" s="610">
        <f>IF(ISNUMBER(Regressions!Q6), Regressions!Q6,0.0000000001)</f>
        <v>1E-10</v>
      </c>
      <c r="P32" s="618" t="s">
        <v>154</v>
      </c>
      <c r="Q32" s="610">
        <f>IF(ISNUMBER(Regressions!U6), Regressions!U6,0.0000000001)</f>
        <v>1E-10</v>
      </c>
      <c r="R32" s="610">
        <f>IF(ISNUMBER(Regressions!V6), Regressions!V6,0.0000000001)</f>
        <v>1E-10</v>
      </c>
      <c r="S32" s="610">
        <f>IF(ISNUMBER(Regressions!W6), Regressions!W6,0.0000000001)</f>
        <v>1E-10</v>
      </c>
      <c r="T32" s="610">
        <f>IF(ISNUMBER(Regressions!X6), Regressions!X6,0.0000000001)</f>
        <v>1E-10</v>
      </c>
      <c r="U32" s="610">
        <f>IF(ISNUMBER(Regressions!Y6), Regressions!Y6,0.0000000001)</f>
        <v>1E-10</v>
      </c>
      <c r="V32" s="613">
        <f>IF(ISNUMBER(Regressions!Z6), Regressions!Z6,0.0000000001)</f>
        <v>1E-10</v>
      </c>
      <c r="AM32" s="576"/>
      <c r="AN32" s="576"/>
      <c r="AO32" s="576"/>
      <c r="AP32" s="576"/>
      <c r="AQ32" s="576"/>
      <c r="AR32" s="576"/>
      <c r="AS32" s="576"/>
      <c r="AT32" s="576"/>
      <c r="AU32" s="576"/>
    </row>
    <row xmlns:x14ac="http://schemas.microsoft.com/office/spreadsheetml/2009/9/ac" r="33" ht="15.75" thickBot="true" x14ac:dyDescent="0.25">
      <c r="B33" s="619" t="s">
        <v>226</v>
      </c>
      <c r="C33" s="620">
        <f>IF(ISNUMBER(Regressions!C7), Regressions!C7, 0.0000000001)</f>
        <v>0</v>
      </c>
      <c r="D33" s="620">
        <f>IF(ISNUMBER(Regressions!D7), Regressions!D7, 0.0000000001)</f>
        <v>98.116641229999999</v>
      </c>
      <c r="E33" s="620">
        <f>IF(ISNUMBER(Regressions!E7), Regressions!E7, 0.0000000001)</f>
        <v>100</v>
      </c>
      <c r="F33" s="620">
        <f>IF(ISNUMBER(Regressions!F7), Regressions!F7, 0.0000000001)</f>
        <v>90.11</v>
      </c>
      <c r="G33" s="620">
        <f>IF(ISNUMBER(Regressions!G7), Regressions!G7, 0.0000000001)</f>
        <v>0</v>
      </c>
      <c r="H33" s="620">
        <f>IF(ISNUMBER(Regressions!H7), Regressions!H7, 0.0000000001)</f>
        <v>16.071999999999999</v>
      </c>
      <c r="I33" s="621" t="s">
        <v>226</v>
      </c>
      <c r="J33" s="622">
        <f>IF(ISNUMBER(Regressions!L7), Regressions!L7,0.0000000001)</f>
        <v>30.42238369</v>
      </c>
      <c r="K33" s="620">
        <f>IF(ISNUMBER(Regressions!M7), Regressions!M7,0.0000000001)</f>
        <v>0</v>
      </c>
      <c r="L33" s="620">
        <f>IF(ISNUMBER(Regressions!N7), Regressions!N7,0.0000000001)</f>
        <v>100</v>
      </c>
      <c r="M33" s="620">
        <f>IF(ISNUMBER(Regressions!O7), Regressions!O7,0.0000000001)</f>
        <v>94.04</v>
      </c>
      <c r="N33" s="620">
        <f>IF(ISNUMBER(Regressions!P7), Regressions!P7,0.0000000001)</f>
        <v>30.230517989999999</v>
      </c>
      <c r="O33" s="620">
        <f>IF(ISNUMBER(Regressions!Q7), Regressions!Q7,0.0000000001)</f>
        <v>100</v>
      </c>
      <c r="P33" s="623" t="s">
        <v>226</v>
      </c>
      <c r="Q33" s="622">
        <f>IF(ISNUMBER(Regressions!U7), Regressions!U7,0.0000000001)</f>
        <v>100</v>
      </c>
      <c r="R33" s="622">
        <f>IF(ISNUMBER(Regressions!V7), Regressions!V7,0.0000000001)</f>
        <v>100</v>
      </c>
      <c r="S33" s="620">
        <f>IF(ISNUMBER(Regressions!W7), Regressions!W7,0.0000000001)</f>
        <v>100</v>
      </c>
      <c r="T33" s="620">
        <f>IF(ISNUMBER(Regressions!X7), Regressions!X7,0.0000000001)</f>
        <v>100</v>
      </c>
      <c r="U33" s="620">
        <f>IF(ISNUMBER(Regressions!Y7), Regressions!Y7,0.0000000001)</f>
        <v>100</v>
      </c>
      <c r="V33" s="624">
        <f>IF(ISNUMBER(Regressions!Z7), Regressions!Z7,0.0000000001)</f>
        <v>17.655000000000001</v>
      </c>
    </row>
    <row xmlns:x14ac="http://schemas.microsoft.com/office/spreadsheetml/2009/9/ac" r="34" x14ac:dyDescent="0.2">
      <c r="B34" s="625" t="s">
        <v>310</v>
      </c>
    </row>
    <row xmlns:x14ac="http://schemas.microsoft.com/office/spreadsheetml/2009/9/ac" r="35" ht="6" customHeight="true" x14ac:dyDescent="0.2"/>
    <row xmlns:x14ac="http://schemas.microsoft.com/office/spreadsheetml/2009/9/ac" r="36" s="576" customFormat="true" ht="50.1" customHeight="true" x14ac:dyDescent="0.2">
      <c r="B36" s="626" t="s">
        <v>34</v>
      </c>
      <c r="C36" s="627" t="s">
        <v>330</v>
      </c>
      <c r="D36" s="627"/>
      <c r="E36" s="627"/>
      <c r="F36" s="627"/>
      <c r="G36" s="627"/>
      <c r="H36" s="627"/>
      <c r="I36" s="626" t="s">
        <v>34</v>
      </c>
      <c r="J36" s="628" t="s">
        <v>331</v>
      </c>
      <c r="K36" s="629"/>
      <c r="L36" s="629"/>
      <c r="M36" s="629"/>
      <c r="N36" s="629"/>
      <c r="O36" s="629"/>
      <c r="P36" s="626" t="s">
        <v>34</v>
      </c>
      <c r="Q36" s="630" t="s">
        <v>332</v>
      </c>
      <c r="R36" s="630"/>
      <c r="S36" s="630"/>
      <c r="T36" s="630"/>
      <c r="U36" s="630"/>
      <c r="V36" s="630"/>
    </row>
    <row xmlns:x14ac="http://schemas.microsoft.com/office/spreadsheetml/2009/9/ac" r="37" ht="50.1" customHeight="true" x14ac:dyDescent="0.2">
      <c r="B37" s="626" t="s">
        <v>35</v>
      </c>
      <c r="C37" s="631" t="s">
        <v>333</v>
      </c>
      <c r="D37" s="631"/>
      <c r="E37" s="631"/>
      <c r="F37" s="631"/>
      <c r="G37" s="631"/>
      <c r="H37" s="631"/>
      <c r="I37" s="626" t="s">
        <v>35</v>
      </c>
      <c r="J37" s="631" t="s">
        <v>334</v>
      </c>
      <c r="K37" s="631"/>
      <c r="L37" s="631"/>
      <c r="M37" s="631"/>
      <c r="N37" s="631"/>
      <c r="O37" s="631"/>
      <c r="P37" s="626" t="s">
        <v>35</v>
      </c>
      <c r="Q37" s="631" t="s">
        <v>335</v>
      </c>
      <c r="R37" s="631"/>
      <c r="S37" s="631"/>
      <c r="T37" s="631"/>
      <c r="U37" s="631"/>
      <c r="V37" s="631"/>
    </row>
    <row xmlns:x14ac="http://schemas.microsoft.com/office/spreadsheetml/2009/9/ac" r="38" ht="50.1" customHeight="true" x14ac:dyDescent="0.2">
      <c r="B38" s="626" t="s">
        <v>36</v>
      </c>
      <c r="C38" s="632" t="s">
        <v>336</v>
      </c>
      <c r="D38" s="632"/>
      <c r="E38" s="632"/>
      <c r="F38" s="632"/>
      <c r="G38" s="632"/>
      <c r="H38" s="632"/>
      <c r="I38" s="626" t="s">
        <v>36</v>
      </c>
      <c r="J38" s="632" t="s">
        <v>337</v>
      </c>
      <c r="K38" s="632"/>
      <c r="L38" s="632"/>
      <c r="M38" s="632"/>
      <c r="N38" s="632"/>
      <c r="O38" s="632"/>
      <c r="P38" s="626" t="s">
        <v>36</v>
      </c>
      <c r="Q38" s="632" t="s">
        <v>338</v>
      </c>
      <c r="R38" s="632"/>
      <c r="S38" s="632"/>
      <c r="T38" s="632"/>
      <c r="U38" s="632"/>
      <c r="V38" s="632"/>
    </row>
    <row xmlns:x14ac="http://schemas.microsoft.com/office/spreadsheetml/2009/9/ac" r="39" ht="50.1" customHeight="true" x14ac:dyDescent="0.2">
      <c r="B39" s="626" t="s">
        <v>226</v>
      </c>
      <c r="C39" s="633" t="s">
        <v>339</v>
      </c>
      <c r="D39" s="633"/>
      <c r="E39" s="633"/>
      <c r="F39" s="633"/>
      <c r="G39" s="633"/>
      <c r="H39" s="633"/>
      <c r="I39" s="626" t="s">
        <v>226</v>
      </c>
      <c r="J39" s="633" t="s">
        <v>339</v>
      </c>
      <c r="K39" s="633"/>
      <c r="L39" s="633"/>
      <c r="M39" s="633"/>
      <c r="N39" s="633"/>
      <c r="O39" s="633"/>
      <c r="P39" s="626" t="s">
        <v>226</v>
      </c>
      <c r="Q39" s="633" t="s">
        <v>339</v>
      </c>
      <c r="R39" s="633"/>
      <c r="S39" s="633"/>
      <c r="T39" s="633"/>
      <c r="U39" s="633"/>
      <c r="V39" s="63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M1"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157</v>
      </c>
    </row>
    <row xmlns:x14ac="http://schemas.microsoft.com/office/spreadsheetml/2009/9/ac" r="3" s="35" customFormat="true" ht="15.75" x14ac:dyDescent="0.25">
      <c r="A3" s="34"/>
    </row>
    <row xmlns:x14ac="http://schemas.microsoft.com/office/spreadsheetml/2009/9/ac" r="4" s="35" customFormat="true" x14ac:dyDescent="0.2">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row>
    <row xmlns:x14ac="http://schemas.microsoft.com/office/spreadsheetml/2009/9/ac" r="5" s="35" customFormat="true" x14ac:dyDescent="0.2">
      <c r="A5" s="102"/>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row>
    <row xmlns:x14ac="http://schemas.microsoft.com/office/spreadsheetml/2009/9/ac" r="6" s="35" customFormat="true" x14ac:dyDescent="0.2">
      <c r="A6" s="102"/>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row>
    <row xmlns:x14ac="http://schemas.microsoft.com/office/spreadsheetml/2009/9/ac" r="7" s="35" customFormat="true" x14ac:dyDescent="0.2">
      <c r="A7" s="102"/>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row>
    <row xmlns:x14ac="http://schemas.microsoft.com/office/spreadsheetml/2009/9/ac" r="8" s="35" customFormat="true" x14ac:dyDescent="0.2">
      <c r="A8" s="102"/>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row>
    <row xmlns:x14ac="http://schemas.microsoft.com/office/spreadsheetml/2009/9/ac" r="9" s="35" customFormat="true" x14ac:dyDescent="0.2">
      <c r="A9" s="102"/>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row>
    <row xmlns:x14ac="http://schemas.microsoft.com/office/spreadsheetml/2009/9/ac" r="10" s="35" customFormat="true" x14ac:dyDescent="0.2">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row>
    <row xmlns:x14ac="http://schemas.microsoft.com/office/spreadsheetml/2009/9/ac" r="11" s="35" customFormat="true" x14ac:dyDescent="0.2">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row>
    <row xmlns:x14ac="http://schemas.microsoft.com/office/spreadsheetml/2009/9/ac" r="12" s="35" customFormat="true" x14ac:dyDescent="0.2">
      <c r="A12" s="102"/>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row>
    <row xmlns:x14ac="http://schemas.microsoft.com/office/spreadsheetml/2009/9/ac" r="13" s="35" customFormat="true" x14ac:dyDescent="0.2">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row>
    <row xmlns:x14ac="http://schemas.microsoft.com/office/spreadsheetml/2009/9/ac" r="14" s="35" customFormat="true" x14ac:dyDescent="0.2">
      <c r="A14" s="102"/>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row>
    <row xmlns:x14ac="http://schemas.microsoft.com/office/spreadsheetml/2009/9/ac" r="15" s="35" customFormat="true" x14ac:dyDescent="0.2">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row>
    <row xmlns:x14ac="http://schemas.microsoft.com/office/spreadsheetml/2009/9/ac" r="16" s="35" customFormat="true" x14ac:dyDescent="0.2">
      <c r="A16" s="102"/>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row>
    <row xmlns:x14ac="http://schemas.microsoft.com/office/spreadsheetml/2009/9/ac" r="17" s="35" customFormat="true" x14ac:dyDescent="0.2">
      <c r="A17" s="102"/>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row>
    <row xmlns:x14ac="http://schemas.microsoft.com/office/spreadsheetml/2009/9/ac" r="18" s="35" customFormat="true" x14ac:dyDescent="0.2">
      <c r="A18" s="102"/>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row>
    <row xmlns:x14ac="http://schemas.microsoft.com/office/spreadsheetml/2009/9/ac" r="19" s="35" customFormat="true" x14ac:dyDescent="0.2">
      <c r="A19" s="102"/>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row>
    <row xmlns:x14ac="http://schemas.microsoft.com/office/spreadsheetml/2009/9/ac" r="20" s="35" customFormat="true" x14ac:dyDescent="0.2">
      <c r="A20" s="102"/>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row>
    <row xmlns:x14ac="http://schemas.microsoft.com/office/spreadsheetml/2009/9/ac" r="21" s="35" customFormat="true" x14ac:dyDescent="0.2">
      <c r="A21" s="102"/>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row>
    <row xmlns:x14ac="http://schemas.microsoft.com/office/spreadsheetml/2009/9/ac" r="22" s="35" customFormat="true" x14ac:dyDescent="0.2">
      <c r="A22" s="102"/>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row>
    <row xmlns:x14ac="http://schemas.microsoft.com/office/spreadsheetml/2009/9/ac" r="23" s="35" customFormat="true" x14ac:dyDescent="0.2">
      <c r="A23" s="33" t="s">
        <v>310</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310</v>
      </c>
      <c r="B44" s="33"/>
    </row>
    <row xmlns:x14ac="http://schemas.microsoft.com/office/spreadsheetml/2009/9/ac" r="45" s="35" customFormat="true" x14ac:dyDescent="0.2"/>
    <row xmlns:x14ac="http://schemas.microsoft.com/office/spreadsheetml/2009/9/ac" r="46" s="35" customFormat="true"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xmlns:x14ac="http://schemas.microsoft.com/office/spreadsheetml/2009/9/ac" r="47" s="35" customFormat="true"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xmlns:x14ac="http://schemas.microsoft.com/office/spreadsheetml/2009/9/ac" r="48" s="35" customFormat="true"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xmlns:x14ac="http://schemas.microsoft.com/office/spreadsheetml/2009/9/ac" r="49" s="35" customFormat="true"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xmlns:x14ac="http://schemas.microsoft.com/office/spreadsheetml/2009/9/ac" r="50" s="35" customFormat="true"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xmlns:x14ac="http://schemas.microsoft.com/office/spreadsheetml/2009/9/ac" r="51" s="35" customFormat="true"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xmlns:x14ac="http://schemas.microsoft.com/office/spreadsheetml/2009/9/ac" r="52" s="35" customFormat="true"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xmlns:x14ac="http://schemas.microsoft.com/office/spreadsheetml/2009/9/ac" r="53" s="35" customFormat="true"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xmlns:x14ac="http://schemas.microsoft.com/office/spreadsheetml/2009/9/ac" r="54" s="35" customFormat="true"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xmlns:x14ac="http://schemas.microsoft.com/office/spreadsheetml/2009/9/ac" r="55" s="35" customFormat="true"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xmlns:x14ac="http://schemas.microsoft.com/office/spreadsheetml/2009/9/ac" r="56" s="35" customFormat="true"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xmlns:x14ac="http://schemas.microsoft.com/office/spreadsheetml/2009/9/ac" r="57" s="35" customFormat="true"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xmlns:x14ac="http://schemas.microsoft.com/office/spreadsheetml/2009/9/ac" r="58" s="35" customFormat="true"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xmlns:x14ac="http://schemas.microsoft.com/office/spreadsheetml/2009/9/ac" r="59" s="35" customFormat="true"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xmlns:x14ac="http://schemas.microsoft.com/office/spreadsheetml/2009/9/ac" r="60" s="35" customFormat="true"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xmlns:x14ac="http://schemas.microsoft.com/office/spreadsheetml/2009/9/ac" r="61" s="35" customFormat="true"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xmlns:x14ac="http://schemas.microsoft.com/office/spreadsheetml/2009/9/ac" r="62" s="35" customFormat="true"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xmlns:x14ac="http://schemas.microsoft.com/office/spreadsheetml/2009/9/ac" r="63" s="35" customFormat="true"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xmlns:x14ac="http://schemas.microsoft.com/office/spreadsheetml/2009/9/ac" r="64" s="35" customFormat="true"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xmlns:x14ac="http://schemas.microsoft.com/office/spreadsheetml/2009/9/ac" r="65" s="35" customFormat="true" x14ac:dyDescent="0.2">
      <c r="A65" s="33" t="s">
        <v>310</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101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30" t="s">
        <v>25</v>
      </c>
      <c r="E4" s="131" t="s">
        <v>19</v>
      </c>
      <c r="F4" s="132" t="s">
        <v>121</v>
      </c>
      <c r="G4" s="130" t="s">
        <v>25</v>
      </c>
      <c r="H4" s="131" t="s">
        <v>19</v>
      </c>
      <c r="I4" s="132" t="s">
        <v>121</v>
      </c>
      <c r="J4" s="130" t="s">
        <v>25</v>
      </c>
      <c r="K4" s="131" t="s">
        <v>19</v>
      </c>
      <c r="L4" s="132" t="s">
        <v>121</v>
      </c>
      <c r="M4" s="130" t="s">
        <v>25</v>
      </c>
      <c r="N4" s="131" t="s">
        <v>19</v>
      </c>
      <c r="O4" s="132" t="s">
        <v>121</v>
      </c>
      <c r="P4" s="130" t="s">
        <v>25</v>
      </c>
      <c r="Q4" s="131" t="s">
        <v>19</v>
      </c>
      <c r="R4" s="132" t="s">
        <v>121</v>
      </c>
      <c r="S4" s="130" t="s">
        <v>25</v>
      </c>
      <c r="T4" s="131" t="s">
        <v>19</v>
      </c>
      <c r="U4" s="133" t="s">
        <v>121</v>
      </c>
      <c r="V4" s="134" t="s">
        <v>25</v>
      </c>
      <c r="W4" s="135" t="s">
        <v>19</v>
      </c>
      <c r="X4" s="135" t="s">
        <v>21</v>
      </c>
      <c r="Y4" s="135" t="s">
        <v>29</v>
      </c>
      <c r="Z4" s="137" t="s">
        <v>122</v>
      </c>
      <c r="AA4" s="134" t="s">
        <v>25</v>
      </c>
      <c r="AB4" s="135" t="s">
        <v>19</v>
      </c>
      <c r="AC4" s="135" t="s">
        <v>21</v>
      </c>
      <c r="AD4" s="135" t="s">
        <v>29</v>
      </c>
      <c r="AE4" s="137" t="s">
        <v>122</v>
      </c>
      <c r="AF4" s="134" t="s">
        <v>25</v>
      </c>
      <c r="AG4" s="135" t="s">
        <v>19</v>
      </c>
      <c r="AH4" s="135" t="s">
        <v>21</v>
      </c>
      <c r="AI4" s="135" t="s">
        <v>29</v>
      </c>
      <c r="AJ4" s="137" t="s">
        <v>122</v>
      </c>
      <c r="AK4" s="134" t="s">
        <v>25</v>
      </c>
      <c r="AL4" s="135" t="s">
        <v>19</v>
      </c>
      <c r="AM4" s="135" t="s">
        <v>21</v>
      </c>
      <c r="AN4" s="135" t="s">
        <v>29</v>
      </c>
      <c r="AO4" s="137" t="s">
        <v>122</v>
      </c>
      <c r="AP4" s="134" t="s">
        <v>25</v>
      </c>
      <c r="AQ4" s="135" t="s">
        <v>19</v>
      </c>
      <c r="AR4" s="135" t="s">
        <v>21</v>
      </c>
      <c r="AS4" s="135" t="s">
        <v>29</v>
      </c>
      <c r="AT4" s="137" t="s">
        <v>122</v>
      </c>
      <c r="AU4" s="134" t="s">
        <v>25</v>
      </c>
      <c r="AV4" s="135" t="s">
        <v>19</v>
      </c>
      <c r="AW4" s="135" t="s">
        <v>21</v>
      </c>
      <c r="AX4" s="135" t="s">
        <v>29</v>
      </c>
      <c r="AY4" s="138" t="s">
        <v>122</v>
      </c>
      <c r="AZ4" s="139" t="s">
        <v>25</v>
      </c>
      <c r="BA4" s="140" t="s">
        <v>141</v>
      </c>
      <c r="BB4" s="141" t="s">
        <v>143</v>
      </c>
      <c r="BC4" s="139" t="s">
        <v>25</v>
      </c>
      <c r="BD4" s="140" t="s">
        <v>141</v>
      </c>
      <c r="BE4" s="141" t="s">
        <v>143</v>
      </c>
      <c r="BF4" s="139" t="s">
        <v>25</v>
      </c>
      <c r="BG4" s="140" t="s">
        <v>141</v>
      </c>
      <c r="BH4" s="141" t="s">
        <v>143</v>
      </c>
      <c r="BI4" s="139" t="s">
        <v>25</v>
      </c>
      <c r="BJ4" s="140" t="s">
        <v>141</v>
      </c>
      <c r="BK4" s="141" t="s">
        <v>143</v>
      </c>
      <c r="BL4" s="139" t="s">
        <v>25</v>
      </c>
      <c r="BM4" s="140" t="s">
        <v>141</v>
      </c>
      <c r="BN4" s="141" t="s">
        <v>143</v>
      </c>
      <c r="BO4" s="139" t="s">
        <v>25</v>
      </c>
      <c r="BP4" s="140" t="s">
        <v>141</v>
      </c>
      <c r="BQ4" s="141" t="s">
        <v>143</v>
      </c>
    </row>
    <row xmlns:x14ac="http://schemas.microsoft.com/office/spreadsheetml/2009/9/ac" r="5" ht="48" hidden="true" x14ac:dyDescent="0.2">
      <c r="A5" s="45" t="s">
        <v>39</v>
      </c>
      <c r="B5" s="45" t="s">
        <v>40</v>
      </c>
      <c r="C5" s="45" t="s">
        <v>41</v>
      </c>
      <c r="D5" s="130" t="s">
        <v>135</v>
      </c>
      <c r="E5" s="131" t="s">
        <v>42</v>
      </c>
      <c r="F5" s="132" t="s">
        <v>207</v>
      </c>
      <c r="G5" s="130" t="s">
        <v>136</v>
      </c>
      <c r="H5" s="131" t="s">
        <v>43</v>
      </c>
      <c r="I5" s="132" t="s">
        <v>208</v>
      </c>
      <c r="J5" s="130" t="s">
        <v>137</v>
      </c>
      <c r="K5" s="131" t="s">
        <v>44</v>
      </c>
      <c r="L5" s="132" t="s">
        <v>209</v>
      </c>
      <c r="M5" s="130" t="s">
        <v>138</v>
      </c>
      <c r="N5" s="131" t="s">
        <v>86</v>
      </c>
      <c r="O5" s="132" t="s">
        <v>210</v>
      </c>
      <c r="P5" s="130" t="s">
        <v>139</v>
      </c>
      <c r="Q5" s="131" t="s">
        <v>87</v>
      </c>
      <c r="R5" s="132" t="s">
        <v>211</v>
      </c>
      <c r="S5" s="130" t="s">
        <v>140</v>
      </c>
      <c r="T5" s="131" t="s">
        <v>88</v>
      </c>
      <c r="U5" s="133" t="s">
        <v>212</v>
      </c>
      <c r="V5" s="134" t="s">
        <v>129</v>
      </c>
      <c r="W5" s="135" t="s">
        <v>45</v>
      </c>
      <c r="X5" s="136" t="s">
        <v>65</v>
      </c>
      <c r="Y5" s="136" t="s">
        <v>66</v>
      </c>
      <c r="Z5" s="137" t="s">
        <v>213</v>
      </c>
      <c r="AA5" s="134" t="s">
        <v>130</v>
      </c>
      <c r="AB5" s="135" t="s">
        <v>46</v>
      </c>
      <c r="AC5" s="136" t="s">
        <v>67</v>
      </c>
      <c r="AD5" s="136" t="s">
        <v>68</v>
      </c>
      <c r="AE5" s="137" t="s">
        <v>214</v>
      </c>
      <c r="AF5" s="134" t="s">
        <v>131</v>
      </c>
      <c r="AG5" s="135" t="s">
        <v>47</v>
      </c>
      <c r="AH5" s="136" t="s">
        <v>69</v>
      </c>
      <c r="AI5" s="136" t="s">
        <v>70</v>
      </c>
      <c r="AJ5" s="137" t="s">
        <v>215</v>
      </c>
      <c r="AK5" s="134" t="s">
        <v>132</v>
      </c>
      <c r="AL5" s="135" t="s">
        <v>71</v>
      </c>
      <c r="AM5" s="136" t="s">
        <v>72</v>
      </c>
      <c r="AN5" s="136" t="s">
        <v>73</v>
      </c>
      <c r="AO5" s="137" t="s">
        <v>216</v>
      </c>
      <c r="AP5" s="134" t="s">
        <v>133</v>
      </c>
      <c r="AQ5" s="135" t="s">
        <v>74</v>
      </c>
      <c r="AR5" s="136" t="s">
        <v>75</v>
      </c>
      <c r="AS5" s="136" t="s">
        <v>76</v>
      </c>
      <c r="AT5" s="137" t="s">
        <v>217</v>
      </c>
      <c r="AU5" s="134" t="s">
        <v>134</v>
      </c>
      <c r="AV5" s="135" t="s">
        <v>77</v>
      </c>
      <c r="AW5" s="136" t="s">
        <v>78</v>
      </c>
      <c r="AX5" s="136" t="s">
        <v>79</v>
      </c>
      <c r="AY5" s="138" t="s">
        <v>218</v>
      </c>
      <c r="AZ5" s="139" t="s">
        <v>80</v>
      </c>
      <c r="BA5" s="140" t="s">
        <v>114</v>
      </c>
      <c r="BB5" s="141" t="s">
        <v>219</v>
      </c>
      <c r="BC5" s="139" t="s">
        <v>85</v>
      </c>
      <c r="BD5" s="140" t="s">
        <v>115</v>
      </c>
      <c r="BE5" s="141" t="s">
        <v>220</v>
      </c>
      <c r="BF5" s="139" t="s">
        <v>84</v>
      </c>
      <c r="BG5" s="140" t="s">
        <v>116</v>
      </c>
      <c r="BH5" s="141" t="s">
        <v>221</v>
      </c>
      <c r="BI5" s="139" t="s">
        <v>83</v>
      </c>
      <c r="BJ5" s="140" t="s">
        <v>117</v>
      </c>
      <c r="BK5" s="141" t="s">
        <v>222</v>
      </c>
      <c r="BL5" s="139" t="s">
        <v>82</v>
      </c>
      <c r="BM5" s="140" t="s">
        <v>118</v>
      </c>
      <c r="BN5" s="141" t="s">
        <v>223</v>
      </c>
      <c r="BO5" s="139" t="s">
        <v>81</v>
      </c>
      <c r="BP5" s="140" t="s">
        <v>119</v>
      </c>
      <c r="BQ5" s="141" t="s">
        <v>224</v>
      </c>
    </row>
    <row xmlns:x14ac="http://schemas.microsoft.com/office/spreadsheetml/2009/9/ac" r="6" x14ac:dyDescent="0.2">
      <c r="A6" s="331" t="str">
        <f>+RIGHT('Data Summary'!A6,LEN('Data Summary'!A6)-9)</f>
        <v>FLS</v>
      </c>
      <c r="B6" s="38" t="str">
        <f>+IF(ISTEXT('Data Summary'!B6),'Data Summary'!B6,"")</f>
        <v>Survey</v>
      </c>
      <c r="C6" s="330">
        <f>+VALUE('Data Summary'!C6)</f>
        <v>2004</v>
      </c>
      <c r="D6" s="99">
        <f>+IF(AND(ISNUMBER('Water Data'!D4),'Data Summary'!BS6="Yes"),100-'Water Data'!D4,NA())</f>
        <v>99.448022079116839</v>
      </c>
      <c r="E6" s="99">
        <f>+IF(AND(ISNUMBER('Water Data'!D6),'Data Summary'!BT6="Yes"),'Water Data'!D6,NA())</f>
        <v>97.93008279668814</v>
      </c>
      <c r="F6" s="99" t="e">
        <f>+IF(AND(ISNUMBER('Water Data'!D9),'Data Summary'!BU6="Yes"),'Water Data'!D9,NA())</f>
        <v>#N/A</v>
      </c>
      <c r="G6" s="99" t="e">
        <f>+IF(AND(ISNUMBER('Water Data'!E4),'Data Summary'!BV6="Yes"),100-'Water Data'!E4,NA())</f>
        <v>#N/A</v>
      </c>
      <c r="H6" s="99" t="e">
        <f>+IF(AND(ISNUMBER('Water Data'!E6),'Data Summary'!BW6="Yes"),'Water Data'!E6,NA())</f>
        <v>#N/A</v>
      </c>
      <c r="I6" s="99" t="e">
        <f>+IF(AND(ISNUMBER('Water Data'!E9),'Data Summary'!BX6="Yes"),'Water Data'!E9,NA())</f>
        <v>#N/A</v>
      </c>
      <c r="J6" s="99" t="e">
        <f>+IF(AND(ISNUMBER('Water Data'!F4),'Data Summary'!BY6="Yes"),100-'Water Data'!F4,NA())</f>
        <v>#N/A</v>
      </c>
      <c r="K6" s="99" t="e">
        <f>+IF(AND(ISNUMBER('Water Data'!F6),'Data Summary'!BZ6="Yes"),'Water Data'!F6,NA())</f>
        <v>#N/A</v>
      </c>
      <c r="L6" s="99" t="e">
        <f>+IF(AND(ISNUMBER('Water Data'!F9),'Data Summary'!CA6="Yes"),'Water Data'!F9,NA())</f>
        <v>#N/A</v>
      </c>
      <c r="M6" s="99" t="e">
        <f>+IF(AND(ISNUMBER('Water Data'!G4),'Data Summary'!CB6="Yes"),100-'Water Data'!G4,NA())</f>
        <v>#N/A</v>
      </c>
      <c r="N6" s="99" t="e">
        <f>+IF(AND(ISNUMBER('Water Data'!G6),'Data Summary'!CC6="Yes"),'Water Data'!G6,NA())</f>
        <v>#N/A</v>
      </c>
      <c r="O6" s="99" t="e">
        <f>+IF(AND(ISNUMBER('Water Data'!G9),'Data Summary'!CD6="Yes"),'Water Data'!G9,NA())</f>
        <v>#N/A</v>
      </c>
      <c r="P6" s="99">
        <f>+IF(AND(ISNUMBER('Water Data'!H4),'Data Summary'!CE6="Yes"),100-'Water Data'!H4,NA())</f>
        <v>99.377916018662518</v>
      </c>
      <c r="Q6" s="99">
        <f>+IF(AND(ISNUMBER('Water Data'!H6),'Data Summary'!CF6="Yes"),'Water Data'!H6,NA())</f>
        <v>98.055987558320382</v>
      </c>
      <c r="R6" s="99" t="e">
        <f>+IF(AND(ISNUMBER('Water Data'!H9),'Data Summary'!CG6="Yes"),'Water Data'!H9,NA())</f>
        <v>#N/A</v>
      </c>
      <c r="S6" s="99">
        <f>+IF(AND(ISNUMBER('Water Data'!I4),'Data Summary'!CH6="Yes"),100-'Water Data'!I4,NA())</f>
        <v>99.606299212598429</v>
      </c>
      <c r="T6" s="99">
        <f>+IF(AND(ISNUMBER('Water Data'!I6),'Data Summary'!CI6="Yes"),'Water Data'!I6,NA())</f>
        <v>98.031496062992119</v>
      </c>
      <c r="U6" s="99" t="e">
        <f>+IF(AND(ISNUMBER('Water Data'!I9),'Data Summary'!CJ6="Yes"),'Water Data'!I9,NA())</f>
        <v>#N/A</v>
      </c>
      <c r="V6" s="100">
        <f>+IF(AND(ISNUMBER('Sanitation Data'!D4),'Data Summary'!CK6="Yes"),100-'Sanitation Data'!D4,NA())</f>
        <v>100</v>
      </c>
      <c r="W6" s="100">
        <f>+IF(AND(ISNUMBER('Sanitation Data'!D6),'Data Summary'!CL6="Yes"),'Sanitation Data'!D6,NA())</f>
        <v>98.988040478380867</v>
      </c>
      <c r="X6" s="100">
        <f>+IF(AND(ISNUMBER('Sanitation Data'!D10),'Data Summary'!CM6="Yes"),'Sanitation Data'!D10,NA())</f>
        <v>87.456999999999994</v>
      </c>
      <c r="Y6" s="100" t="e">
        <f>+IF(AND(ISNUMBER('Sanitation Data'!D11),'Data Summary'!CN6="Yes"),'Sanitation Data'!D11,NA())</f>
        <v>#N/A</v>
      </c>
      <c r="Z6" s="100">
        <f>+IF(AND(ISNUMBER('Sanitation Data'!D12),'Data Summary'!CO6="Yes"),'Sanitation Data'!D12,NA())</f>
        <v>87.456999999999994</v>
      </c>
      <c r="AA6" s="100" t="e">
        <f>+IF(AND(ISNUMBER('Sanitation Data'!E4),'Data Summary'!CP6="Yes"),100-'Sanitation Data'!E4,NA())</f>
        <v>#N/A</v>
      </c>
      <c r="AB6" s="100" t="e">
        <f>+IF(AND(ISNUMBER('Sanitation Data'!E6),'Data Summary'!CQ6="Yes"),'Sanitation Data'!E6,NA())</f>
        <v>#N/A</v>
      </c>
      <c r="AC6" s="100" t="e">
        <f>+IF(AND(ISNUMBER('Sanitation Data'!E10),'Data Summary'!CR6="Yes"),'Sanitation Data'!E10,NA())</f>
        <v>#N/A</v>
      </c>
      <c r="AD6" s="100" t="e">
        <f>+IF(AND(ISNUMBER('Sanitation Data'!E11),'Data Summary'!CS6="Yes"),'Sanitation Data'!E11,NA())</f>
        <v>#N/A</v>
      </c>
      <c r="AE6" s="100" t="e">
        <f>+IF(AND(ISNUMBER('Sanitation Data'!E12),'Data Summary'!CT6="Yes"),'Sanitation Data'!E12,NA())</f>
        <v>#N/A</v>
      </c>
      <c r="AF6" s="100" t="e">
        <f>+IF(AND(ISNUMBER('Sanitation Data'!F4),'Data Summary'!CU6="Yes"),100-'Sanitation Data'!F4,NA())</f>
        <v>#N/A</v>
      </c>
      <c r="AG6" s="100" t="e">
        <f>+IF(AND(ISNUMBER('Sanitation Data'!F6),'Data Summary'!CV6="Yes"),'Sanitation Data'!F6,NA())</f>
        <v>#N/A</v>
      </c>
      <c r="AH6" s="100" t="e">
        <f>+IF(AND(ISNUMBER('Sanitation Data'!F10),'Data Summary'!CW6="Yes"),'Sanitation Data'!F10,NA())</f>
        <v>#N/A</v>
      </c>
      <c r="AI6" s="100" t="e">
        <f>+IF(AND(ISNUMBER('Sanitation Data'!F11),'Data Summary'!CX6="Yes"),'Sanitation Data'!F11,NA())</f>
        <v>#N/A</v>
      </c>
      <c r="AJ6" s="100" t="e">
        <f>+IF(AND(ISNUMBER('Sanitation Data'!F12),'Data Summary'!CY6="Yes"),'Sanitation Data'!F12,NA())</f>
        <v>#N/A</v>
      </c>
      <c r="AK6" s="100" t="e">
        <f>+IF(AND(ISNUMBER('Sanitation Data'!G4),'Data Summary'!CZ6="Yes"),100-'Sanitation Data'!G4,NA())</f>
        <v>#N/A</v>
      </c>
      <c r="AL6" s="100" t="e">
        <f>+IF(AND(ISNUMBER('Sanitation Data'!G6),'Data Summary'!DA6="Yes"),'Sanitation Data'!G6,NA())</f>
        <v>#N/A</v>
      </c>
      <c r="AM6" s="100" t="e">
        <f>+IF(AND(ISNUMBER('Sanitation Data'!G10),'Data Summary'!DB6="Yes"),'Sanitation Data'!G10,NA())</f>
        <v>#N/A</v>
      </c>
      <c r="AN6" s="100" t="e">
        <f>+IF(AND(ISNUMBER('Sanitation Data'!G11),'Data Summary'!DC6="Yes"),'Sanitation Data'!G11,NA())</f>
        <v>#N/A</v>
      </c>
      <c r="AO6" s="100" t="e">
        <f>+IF(AND(ISNUMBER('Sanitation Data'!G12),'Data Summary'!DD6="Yes"),'Sanitation Data'!G12,NA())</f>
        <v>#N/A</v>
      </c>
      <c r="AP6" s="100">
        <f>+IF(AND(ISNUMBER('Sanitation Data'!H4),'Data Summary'!DE6="Yes"),100-'Sanitation Data'!H4,NA())</f>
        <v>100</v>
      </c>
      <c r="AQ6" s="100">
        <f>+IF(AND(ISNUMBER('Sanitation Data'!H6),'Data Summary'!DF6="Yes"),'Sanitation Data'!H6,NA())</f>
        <v>98.91135303265942</v>
      </c>
      <c r="AR6" s="100">
        <f>+IF(AND(ISNUMBER('Sanitation Data'!H10),'Data Summary'!DG6="Yes"),'Sanitation Data'!H10,NA())</f>
        <v>84.974000000000004</v>
      </c>
      <c r="AS6" s="100" t="e">
        <f>+IF(AND(ISNUMBER('Sanitation Data'!H11),'Data Summary'!DH6="Yes"),'Sanitation Data'!H11,NA())</f>
        <v>#N/A</v>
      </c>
      <c r="AT6" s="100">
        <f>+IF(AND(ISNUMBER('Sanitation Data'!H12),'Data Summary'!DI6="Yes"),'Sanitation Data'!H12,NA())</f>
        <v>84.974000000000004</v>
      </c>
      <c r="AU6" s="100">
        <f>+IF(AND(ISNUMBER('Sanitation Data'!I4),'Data Summary'!DJ6="Yes"),100-'Sanitation Data'!I4,NA())</f>
        <v>100</v>
      </c>
      <c r="AV6" s="100">
        <f>+IF(AND(ISNUMBER('Sanitation Data'!I6),'Data Summary'!DK6="Yes"),'Sanitation Data'!I6,NA())</f>
        <v>99.212598425196845</v>
      </c>
      <c r="AW6" s="100">
        <f>+IF(AND(ISNUMBER('Sanitation Data'!I10),'Data Summary'!DL6="Yes"),'Sanitation Data'!I10,NA())</f>
        <v>90.765770000000003</v>
      </c>
      <c r="AX6" s="100" t="e">
        <f>+IF(AND(ISNUMBER('Sanitation Data'!I11),'Data Summary'!DM6="Yes"),'Sanitation Data'!I11,NA())</f>
        <v>#N/A</v>
      </c>
      <c r="AY6" s="100">
        <f>+IF(AND(ISNUMBER('Sanitation Data'!I12),'Data Summary'!DN6="Yes"),'Sanitation Data'!I12,NA())</f>
        <v>90.765770000000003</v>
      </c>
      <c r="AZ6" s="101">
        <f>+IF(AND(ISNUMBER('Hygiene Data'!D5),'Data Summary'!DO6="Yes"),'Hygiene Data'!D5,NA())</f>
        <v>99.539999999999992</v>
      </c>
      <c r="BA6" s="101" t="e">
        <f>+IF(AND(ISNUMBER('Hygiene Data'!D7),'Data Summary'!DP6="Yes"),'Hygiene Data'!D7,NA())</f>
        <v>#N/A</v>
      </c>
      <c r="BB6" s="101">
        <f>+IF(AND(ISNUMBER('Hygiene Data'!D9),'Data Summary'!DQ6="Yes"),'Hygiene Data'!D9,NA())</f>
        <v>42.23</v>
      </c>
      <c r="BC6" s="101" t="e">
        <f>+IF(AND(ISNUMBER('Hygiene Data'!E5),'Data Summary'!DR6="Yes"),'Hygiene Data'!E5,NA())</f>
        <v>#N/A</v>
      </c>
      <c r="BD6" s="101" t="e">
        <f>+IF(AND(ISNUMBER('Hygiene Data'!E7),'Data Summary'!DS6="Yes"),'Hygiene Data'!E7,NA())</f>
        <v>#N/A</v>
      </c>
      <c r="BE6" s="101" t="e">
        <f>+IF(AND(ISNUMBER('Hygiene Data'!E9),'Data Summary'!DT6="Yes"),'Hygiene Data'!E9,NA())</f>
        <v>#N/A</v>
      </c>
      <c r="BF6" s="101" t="e">
        <f>+IF(AND(ISNUMBER('Hygiene Data'!F5),'Data Summary'!DU6="Yes"),'Hygiene Data'!F5,NA())</f>
        <v>#N/A</v>
      </c>
      <c r="BG6" s="101" t="e">
        <f>+IF(AND(ISNUMBER('Hygiene Data'!F7),'Data Summary'!DV6="Yes"),'Hygiene Data'!F7,NA())</f>
        <v>#N/A</v>
      </c>
      <c r="BH6" s="101" t="e">
        <f>+IF(AND(ISNUMBER('Hygiene Data'!F9),'Data Summary'!DW6="Yes"),'Hygiene Data'!F9,NA())</f>
        <v>#N/A</v>
      </c>
      <c r="BI6" s="101" t="e">
        <f>+IF(AND(ISNUMBER('Hygiene Data'!G5),'Data Summary'!DX6="Yes"),'Hygiene Data'!G5,NA())</f>
        <v>#N/A</v>
      </c>
      <c r="BJ6" s="101" t="e">
        <f>+IF(AND(ISNUMBER('Hygiene Data'!G7),'Data Summary'!DY6="Yes"),'Hygiene Data'!G7,NA())</f>
        <v>#N/A</v>
      </c>
      <c r="BK6" s="101" t="e">
        <f>+IF(AND(ISNUMBER('Hygiene Data'!G9),'Data Summary'!DZ6="Yes"),'Hygiene Data'!G9,NA())</f>
        <v>#N/A</v>
      </c>
      <c r="BL6" s="101">
        <f>+IF(AND(ISNUMBER('Hygiene Data'!H5),'Data Summary'!EA6="Yes"),'Hygiene Data'!H5,NA())</f>
        <v>99.377916018662518</v>
      </c>
      <c r="BM6" s="101" t="e">
        <f>+IF(AND(ISNUMBER('Hygiene Data'!H7),'Data Summary'!EB6="Yes"),'Hygiene Data'!H7,NA())</f>
        <v>#N/A</v>
      </c>
      <c r="BN6" s="101">
        <f>+IF(AND(ISNUMBER('Hygiene Data'!H9),'Data Summary'!EC6="Yes"),'Hygiene Data'!H9,NA())</f>
        <v>43.7</v>
      </c>
      <c r="BO6" s="101">
        <f>+IF(AND(ISNUMBER('Hygiene Data'!I5),'Data Summary'!ED6="Yes"),'Hygiene Data'!I5,NA())</f>
        <v>99.803149606299215</v>
      </c>
      <c r="BP6" s="101" t="e">
        <f>+IF(AND(ISNUMBER('Hygiene Data'!I7),'Data Summary'!EE6="Yes"),'Hygiene Data'!I7,NA())</f>
        <v>#N/A</v>
      </c>
      <c r="BQ6" s="101">
        <f>+IF(AND(ISNUMBER('Hygiene Data'!I9),'Data Summary'!EF6="Yes"),'Hygiene Data'!I9,NA())</f>
        <v>44.09</v>
      </c>
    </row>
    <row xmlns:x14ac="http://schemas.microsoft.com/office/spreadsheetml/2009/9/ac" r="7" x14ac:dyDescent="0.2">
      <c r="A7" s="331" t="str">
        <f ca="true">+RIGHT('Data Summary'!A7,LEN('Data Summary'!A7)-9)</f>
        <v>LLECE</v>
      </c>
      <c r="B7" s="38" t="str">
        <f ca="true">+IF(ISTEXT('Data Summary'!B7),'Data Summary'!B7,"")</f>
        <v>Survey</v>
      </c>
      <c r="C7" s="330">
        <f ca="true">+VALUE('Data Summary'!C7)</f>
        <v>2006</v>
      </c>
      <c r="D7" s="99" t="e">
        <f ca="true">+IF(AND(ISNUMBER(OFFSET('Water Data'!$D$4,0,10*ROW('Water Data'!D1))),'Data Summary'!BS7="Yes"),100-OFFSET('Water Data'!$D$4,0,10*ROW('Water Data'!D1)),NA())</f>
        <v>#N/A</v>
      </c>
      <c r="E7" s="99">
        <f ca="true">+IF(AND(ISNUMBER(OFFSET('Water Data'!$D$6,0,10*ROW('Water Data'!D1))),'Data Summary'!BT7="Yes"),OFFSET('Water Data'!$D$6,0,10*ROW('Water Data'!D1)),NA())</f>
        <v>81.3</v>
      </c>
      <c r="F7" s="99" t="e">
        <f ca="true">+IF(AND(ISNUMBER(OFFSET('Water Data'!$D$9,0,10*ROW('Water Data'!D1))),'Data Summary'!BU7="Yes"),OFFSET('Water Data'!$D$9,0,10*ROW('Water Data'!D1)),NA())</f>
        <v>#N/A</v>
      </c>
      <c r="G7" s="99" t="e">
        <f ca="true">+IF(AND(ISNUMBER(OFFSET('Water Data'!$E$4,0,10*ROW('Water Data'!E1))),'Data Summary'!BV7="Yes"),100-OFFSET('Water Data'!$E$4,0,10*ROW('Water Data'!E1)),NA())</f>
        <v>#N/A</v>
      </c>
      <c r="H7" s="99">
        <f ca="true">+IF(AND(ISNUMBER(OFFSET('Water Data'!$E$6,0,10*ROW('Water Data'!E1))),'Data Summary'!BW7="Yes"),OFFSET('Water Data'!$E$6,0,10*ROW('Water Data'!E1)),NA())</f>
        <v>96.6</v>
      </c>
      <c r="I7" s="99" t="e">
        <f ca="true">+IF(AND(ISNUMBER(OFFSET('Water Data'!$E$9,0,10*ROW('Water Data'!E1))),'Data Summary'!BX7="Yes"),OFFSET('Water Data'!$E$9,0,10*ROW('Water Data'!E1)),NA())</f>
        <v>#N/A</v>
      </c>
      <c r="J7" s="99" t="e">
        <f ca="true">+IF(AND(ISNUMBER(OFFSET('Water Data'!$F$4,0,10*ROW('Water Data'!F1))),'Data Summary'!BY7="Yes"),100-OFFSET('Water Data'!$F$4,0,10*ROW('Water Data'!F1)),NA())</f>
        <v>#N/A</v>
      </c>
      <c r="K7" s="99">
        <f ca="true">+IF(AND(ISNUMBER(OFFSET('Water Data'!$F$6,0,10*ROW('Water Data'!F1))),'Data Summary'!BZ7="Yes"),OFFSET('Water Data'!$F$6,0,10*ROW('Water Data'!F1)),NA())</f>
        <v>62.7</v>
      </c>
      <c r="L7" s="99" t="e">
        <f ca="true">+IF(AND(ISNUMBER(OFFSET('Water Data'!$F$9,0,10*ROW('Water Data'!F1))),'Data Summary'!CA7="Yes"),OFFSET('Water Data'!$F$9,0,10*ROW('Water Data'!F1)),NA())</f>
        <v>#N/A</v>
      </c>
      <c r="M7" s="99" t="e">
        <f ca="true">+IF(AND(ISNUMBER(OFFSET('Water Data'!$G$4,0,10*ROW('Water Data'!G1))),'Data Summary'!CB7="Yes"),100-OFFSET('Water Data'!$G$4,0,10*ROW('Water Data'!G1)),NA())</f>
        <v>#N/A</v>
      </c>
      <c r="N7" s="99" t="e">
        <f ca="true">+IF(AND(ISNUMBER(OFFSET('Water Data'!$G$6,0,10*ROW('Water Data'!G1))),'Data Summary'!CC7="Yes"),OFFSET('Water Data'!$G$6,0,10*ROW('Water Data'!G1)),NA())</f>
        <v>#N/A</v>
      </c>
      <c r="O7" s="99" t="e">
        <f ca="true">+IF(AND(ISNUMBER(OFFSET('Water Data'!$G$9,0,10*ROW('Water Data'!G1))),'Data Summary'!CD7="Yes"),OFFSET('Water Data'!$G$9,0,10*ROW('Water Data'!G1)),NA())</f>
        <v>#N/A</v>
      </c>
      <c r="P7" s="99" t="e">
        <f ca="true">+IF(AND(ISNUMBER(OFFSET('Water Data'!$H$4,0,10*ROW('Water Data'!H1))),'Data Summary'!CE7="Yes"),100-OFFSET('Water Data'!$H$4,0,10*ROW('Water Data'!H1)),NA())</f>
        <v>#N/A</v>
      </c>
      <c r="Q7" s="99">
        <f ca="true">+IF(AND(ISNUMBER(OFFSET('Water Data'!$H$6,0,10*ROW('Water Data'!H1))),'Data Summary'!CF7="Yes"),OFFSET('Water Data'!$H$6,0,10*ROW('Water Data'!H1)),NA())</f>
        <v>81.3</v>
      </c>
      <c r="R7" s="99" t="e">
        <f ca="true">+IF(AND(ISNUMBER(OFFSET('Water Data'!$H$9,0,10*ROW('Water Data'!H1))),'Data Summary'!CG7="Yes"),OFFSET('Water Data'!$H$9,0,10*ROW('Water Data'!H1)),NA())</f>
        <v>#N/A</v>
      </c>
      <c r="S7" s="99" t="e">
        <f ca="true">+IF(AND(ISNUMBER(OFFSET('Water Data'!$I$4,0,10*ROW('Water Data'!I1))),'Data Summary'!CH7="Yes"),100-OFFSET('Water Data'!$I$4,0,10*ROW('Water Data'!I1)),NA())</f>
        <v>#N/A</v>
      </c>
      <c r="T7" s="99" t="e">
        <f ca="true">+IF(AND(ISNUMBER(OFFSET('Water Data'!$I$6,0,10*ROW('Water Data'!I1))),'Data Summary'!CI7="Yes"),OFFSET('Water Data'!$I$6,0,10*ROW('Water Data'!I1)),NA())</f>
        <v>#N/A</v>
      </c>
      <c r="U7" s="99" t="e">
        <f ca="true">+IF(AND(ISNUMBER(OFFSET('Water Data'!$I$9,0,10*ROW('Water Data'!I1))),'Data Summary'!CJ7="Yes"),OFFSET('Water Data'!$I$9,0,10*ROW('Water Data'!I1)),NA())</f>
        <v>#N/A</v>
      </c>
      <c r="V7" s="100" t="e">
        <f ca="true">+IF(AND(ISNUMBER(OFFSET('Sanitation Data'!$D$4,0,10*ROW('Sanitation Data'!D1))),'Data Summary'!CK7="Yes"),100-OFFSET('Sanitation Data'!$D$4,0,10*ROW('Sanitation Data'!D1)),NA())</f>
        <v>#N/A</v>
      </c>
      <c r="W7" s="100" t="e">
        <f ca="true">+IF(AND(ISNUMBER(OFFSET('Sanitation Data'!$D$6,0,10*ROW('Sanitation Data'!D1))),'Data Summary'!CL7="Yes"),OFFSET('Sanitation Data'!$D$6,0,10*ROW('Sanitation Data'!D1)),NA())</f>
        <v>#N/A</v>
      </c>
      <c r="X7" s="100" t="e">
        <f ca="true">+IF(AND(ISNUMBER(OFFSET('Sanitation Data'!$D$10,0,10*ROW('Sanitation Data'!D1))),'Data Summary'!CM7="Yes"),OFFSET('Sanitation Data'!$D$10,0,10*ROW('Sanitation Data'!D1)),NA())</f>
        <v>#N/A</v>
      </c>
      <c r="Y7" s="100" t="e">
        <f ca="true">+IF(AND(ISNUMBER(OFFSET('Sanitation Data'!$D$11,0,10*ROW('Sanitation Data'!D1))),'Data Summary'!CN7="Yes"),OFFSET('Sanitation Data'!$D$11,0,10*ROW('Sanitation Data'!D1)),NA())</f>
        <v>#N/A</v>
      </c>
      <c r="Z7" s="100" t="e">
        <f ca="true">+IF(AND(ISNUMBER(OFFSET('Sanitation Data'!$D$12,0,10*ROW('Sanitation Data'!D1))),'Data Summary'!CO7="Yes"),OFFSET('Sanitation Data'!$D$12,0,10*ROW('Sanitation Data'!D1)),NA())</f>
        <v>#N/A</v>
      </c>
      <c r="AA7" s="100" t="e">
        <f ca="true">+IF(AND(ISNUMBER(OFFSET('Sanitation Data'!$E$4,0,10*ROW('Sanitation Data'!E1))),'Data Summary'!CP7="Yes"),100-OFFSET('Sanitation Data'!$E$4,0,10*ROW('Sanitation Data'!E1)),NA())</f>
        <v>#N/A</v>
      </c>
      <c r="AB7" s="100" t="e">
        <f ca="true">+IF(AND(ISNUMBER(OFFSET('Sanitation Data'!$E$6,0,10*ROW('Sanitation Data'!E1))),'Data Summary'!CQ7="Yes"),OFFSET('Sanitation Data'!$E$6,0,10*ROW('Sanitation Data'!E1)),NA())</f>
        <v>#N/A</v>
      </c>
      <c r="AC7" s="100" t="e">
        <f ca="true">+IF(AND(ISNUMBER(OFFSET('Sanitation Data'!$E$10,0,10*ROW('Sanitation Data'!E1))),'Data Summary'!CR7="Yes"),OFFSET('Sanitation Data'!$E$10,0,10*ROW('Sanitation Data'!E1)),NA())</f>
        <v>#N/A</v>
      </c>
      <c r="AD7" s="100" t="e">
        <f ca="true">+IF(AND(ISNUMBER(OFFSET('Sanitation Data'!$E$11,0,10*ROW('Sanitation Data'!E1))),'Data Summary'!CS7="Yes"),OFFSET('Sanitation Data'!$E$11,0,10*ROW('Sanitation Data'!E1)),NA())</f>
        <v>#N/A</v>
      </c>
      <c r="AE7" s="100" t="e">
        <f ca="true">+IF(AND(ISNUMBER(OFFSET('Sanitation Data'!$E$12,0,10*ROW('Sanitation Data'!E1))),'Data Summary'!CT7="Yes"),OFFSET('Sanitation Data'!$E$12,0,10*ROW('Sanitation Data'!E1)),NA())</f>
        <v>#N/A</v>
      </c>
      <c r="AF7" s="100" t="e">
        <f ca="true">+IF(AND(ISNUMBER(OFFSET('Sanitation Data'!$F$4,0,10*ROW('Sanitation Data'!F1))),'Data Summary'!CU7="Yes"),100-OFFSET('Sanitation Data'!$F$4,0,10*ROW('Sanitation Data'!F1)),NA())</f>
        <v>#N/A</v>
      </c>
      <c r="AG7" s="100" t="e">
        <f ca="true">+IF(AND(ISNUMBER(OFFSET('Sanitation Data'!$F$6,0,10*ROW('Sanitation Data'!F1))),'Data Summary'!CV7="Yes"),OFFSET('Sanitation Data'!$F$6,0,10*ROW('Sanitation Data'!F1)),NA())</f>
        <v>#N/A</v>
      </c>
      <c r="AH7" s="100" t="e">
        <f ca="true">+IF(AND(ISNUMBER(OFFSET('Sanitation Data'!$F$10,0,10*ROW('Sanitation Data'!F1))),'Data Summary'!CW7="Yes"),OFFSET('Sanitation Data'!$F$10,0,10*ROW('Sanitation Data'!F1)),NA())</f>
        <v>#N/A</v>
      </c>
      <c r="AI7" s="100" t="e">
        <f ca="true">+IF(AND(ISNUMBER(OFFSET('Sanitation Data'!$F$11,0,10*ROW('Sanitation Data'!F1))),'Data Summary'!CX7="Yes"),OFFSET('Sanitation Data'!$F$11,0,10*ROW('Sanitation Data'!F1)),NA())</f>
        <v>#N/A</v>
      </c>
      <c r="AJ7" s="100" t="e">
        <f ca="true">+IF(AND(ISNUMBER(OFFSET('Sanitation Data'!$F$12,0,10*ROW('Sanitation Data'!F1))),'Data Summary'!CY7="Yes"),OFFSET('Sanitation Data'!$F$12,0,10*ROW('Sanitation Data'!F1)),NA())</f>
        <v>#N/A</v>
      </c>
      <c r="AK7" s="100" t="e">
        <f ca="true">+IF(AND(ISNUMBER(OFFSET('Sanitation Data'!$G$4,0,10*ROW('Sanitation Data'!G1))),'Data Summary'!CZ7="Yes"),100-OFFSET('Sanitation Data'!$G$4,0,10*ROW('Sanitation Data'!G1)),NA())</f>
        <v>#N/A</v>
      </c>
      <c r="AL7" s="100" t="e">
        <f ca="true">+IF(AND(ISNUMBER(OFFSET('Sanitation Data'!$G$6,0,10*ROW('Sanitation Data'!G1))),'Data Summary'!DA7="Yes"),OFFSET('Sanitation Data'!$G$6,0,10*ROW('Sanitation Data'!G1)),NA())</f>
        <v>#N/A</v>
      </c>
      <c r="AM7" s="100" t="e">
        <f ca="true">+IF(AND(ISNUMBER(OFFSET('Sanitation Data'!$G$10,0,10*ROW('Sanitation Data'!G1))),'Data Summary'!DB7="Yes"),OFFSET('Sanitation Data'!$G$10,0,10*ROW('Sanitation Data'!G1)),NA())</f>
        <v>#N/A</v>
      </c>
      <c r="AN7" s="100" t="e">
        <f ca="true">+IF(AND(ISNUMBER(OFFSET('Sanitation Data'!$G$11,0,10*ROW('Sanitation Data'!G1))),'Data Summary'!DC7="Yes"),OFFSET('Sanitation Data'!$G$11,0,10*ROW('Sanitation Data'!G1)),NA())</f>
        <v>#N/A</v>
      </c>
      <c r="AO7" s="100" t="e">
        <f ca="true">+IF(AND(ISNUMBER(OFFSET('Sanitation Data'!$G$12,0,10*ROW('Sanitation Data'!G1))),'Data Summary'!DD7="Yes"),OFFSET('Sanitation Data'!$G$12,0,10*ROW('Sanitation Data'!G1)),NA())</f>
        <v>#N/A</v>
      </c>
      <c r="AP7" s="100" t="e">
        <f ca="true">+IF(AND(ISNUMBER(OFFSET('Sanitation Data'!$H$4,0,10*ROW('Sanitation Data'!H1))),'Data Summary'!DE7="Yes"),100-OFFSET('Sanitation Data'!$H$4,0,10*ROW('Sanitation Data'!H1)),NA())</f>
        <v>#N/A</v>
      </c>
      <c r="AQ7" s="100" t="e">
        <f ca="true">+IF(AND(ISNUMBER(OFFSET('Sanitation Data'!$H$6,0,10*ROW('Sanitation Data'!H1))),'Data Summary'!DF7="Yes"),OFFSET('Sanitation Data'!$H$6,0,10*ROW('Sanitation Data'!H1)),NA())</f>
        <v>#N/A</v>
      </c>
      <c r="AR7" s="100" t="e">
        <f ca="true">+IF(AND(ISNUMBER(OFFSET('Sanitation Data'!$H$10,0,10*ROW('Sanitation Data'!H1))),'Data Summary'!DG7="Yes"),OFFSET('Sanitation Data'!$H$10,0,10*ROW('Sanitation Data'!H1)),NA())</f>
        <v>#N/A</v>
      </c>
      <c r="AS7" s="100" t="e">
        <f ca="true">+IF(AND(ISNUMBER(OFFSET('Sanitation Data'!$H$11,0,10*ROW('Sanitation Data'!H1))),'Data Summary'!DH7="Yes"),OFFSET('Sanitation Data'!$H$11,0,10*ROW('Sanitation Data'!H1)),NA())</f>
        <v>#N/A</v>
      </c>
      <c r="AT7" s="100" t="e">
        <f ca="true">+IF(AND(ISNUMBER(OFFSET('Sanitation Data'!$H$12,0,10*ROW('Sanitation Data'!H1))),'Data Summary'!DI7="Yes"),OFFSET('Sanitation Data'!$H$12,0,10*ROW('Sanitation Data'!H1)),NA())</f>
        <v>#N/A</v>
      </c>
      <c r="AU7" s="100" t="e">
        <f ca="true">+IF(AND(ISNUMBER(OFFSET('Sanitation Data'!$I$4,0,10*ROW('Sanitation Data'!I1))),'Data Summary'!DJ7="Yes"),100-OFFSET('Sanitation Data'!$I$4,0,10*ROW('Sanitation Data'!I1)),NA())</f>
        <v>#N/A</v>
      </c>
      <c r="AV7" s="100" t="e">
        <f ca="true">+IF(AND(ISNUMBER(OFFSET('Sanitation Data'!$I$6,0,10*ROW('Sanitation Data'!I1))),'Data Summary'!DK7="Yes"),OFFSET('Sanitation Data'!$I$6,0,10*ROW('Sanitation Data'!I1)),NA())</f>
        <v>#N/A</v>
      </c>
      <c r="AW7" s="100" t="e">
        <f ca="true">+IF(AND(ISNUMBER(OFFSET('Sanitation Data'!$I$10,0,10*ROW('Sanitation Data'!I1))),'Data Summary'!DL7="Yes"),OFFSET('Sanitation Data'!$I$10,0,10*ROW('Sanitation Data'!I1)),NA())</f>
        <v>#N/A</v>
      </c>
      <c r="AX7" s="100" t="e">
        <f ca="true">+IF(AND(ISNUMBER(OFFSET('Sanitation Data'!$I$11,0,10*ROW('Sanitation Data'!I1))),'Data Summary'!DM7="Yes"),OFFSET('Sanitation Data'!$I$11,0,10*ROW('Sanitation Data'!I1)),NA())</f>
        <v>#N/A</v>
      </c>
      <c r="AY7" s="100" t="e">
        <f ca="true">+IF(AND(ISNUMBER(OFFSET('Sanitation Data'!$I$12,0,10*ROW('Sanitation Data'!I1))),'Data Summary'!DN7="Yes"),OFFSET('Sanitation Data'!$I$12,0,10*ROW('Sanitation Data'!I1)),NA())</f>
        <v>#N/A</v>
      </c>
      <c r="AZ7" s="101" t="e">
        <f ca="true">+IF(AND(ISNUMBER(OFFSET('Hygiene Data'!$D$5,0,10*ROW('Hygiene Data'!D1))),'Data Summary'!DO7="Yes"),OFFSET('Hygiene Data'!$D$5,0,10*ROW('Hygiene Data'!D1)),NA())</f>
        <v>#N/A</v>
      </c>
      <c r="BA7" s="101" t="e">
        <f ca="true">+IF(AND(ISNUMBER(OFFSET('Hygiene Data'!$D$7,0,10*ROW('Hygiene Data'!D1))),'Data Summary'!DP7="Yes"),OFFSET('Hygiene Data'!$D$7,0,10*ROW('Hygiene Data'!D1)),NA())</f>
        <v>#N/A</v>
      </c>
      <c r="BB7" s="101" t="e">
        <f ca="true">+IF(AND(ISNUMBER(OFFSET('Hygiene Data'!$D$9,0,10*ROW('Hygiene Data'!D1))),'Data Summary'!DQ7="Yes"),OFFSET('Hygiene Data'!$D$9,0,10*ROW('Hygiene Data'!D1)),NA())</f>
        <v>#N/A</v>
      </c>
      <c r="BC7" s="101" t="e">
        <f ca="true">+IF(AND(ISNUMBER(OFFSET('Hygiene Data'!$E$5,0,10*ROW('Hygiene Data'!E1))),'Data Summary'!DR7="Yes"),OFFSET('Hygiene Data'!$E$5,0,10*ROW('Hygiene Data'!E1)),NA())</f>
        <v>#N/A</v>
      </c>
      <c r="BD7" s="101" t="e">
        <f ca="true">+IF(AND(ISNUMBER(OFFSET('Hygiene Data'!$E$7,0,10*ROW('Hygiene Data'!E1))),'Data Summary'!DS7="Yes"),OFFSET('Hygiene Data'!$E$7,0,10*ROW('Hygiene Data'!E1)),NA())</f>
        <v>#N/A</v>
      </c>
      <c r="BE7" s="101" t="e">
        <f ca="true">+IF(AND(ISNUMBER(OFFSET('Hygiene Data'!$E$9,0,10*ROW('Hygiene Data'!E1))),'Data Summary'!DT7="Yes"),OFFSET('Hygiene Data'!$E$9,0,10*ROW('Hygiene Data'!E1)),NA())</f>
        <v>#N/A</v>
      </c>
      <c r="BF7" s="101" t="e">
        <f ca="true">+IF(AND(ISNUMBER(OFFSET('Hygiene Data'!$F$5,0,10*ROW('Hygiene Data'!F1))),'Data Summary'!DU7="Yes"),OFFSET('Hygiene Data'!$F$5,0,10*ROW('Hygiene Data'!F1)),NA())</f>
        <v>#N/A</v>
      </c>
      <c r="BG7" s="101" t="e">
        <f ca="true">+IF(AND(ISNUMBER(OFFSET('Hygiene Data'!$F$7,0,10*ROW('Hygiene Data'!F1))),'Data Summary'!DV7="Yes"),OFFSET('Hygiene Data'!$F$7,0,10*ROW('Hygiene Data'!F1)),NA())</f>
        <v>#N/A</v>
      </c>
      <c r="BH7" s="101" t="e">
        <f ca="true">+IF(AND(ISNUMBER(OFFSET('Hygiene Data'!$F$9,0,10*ROW('Hygiene Data'!F1))),'Data Summary'!DW7="Yes"),OFFSET('Hygiene Data'!$F$9,0,10*ROW('Hygiene Data'!F1)),NA())</f>
        <v>#N/A</v>
      </c>
      <c r="BI7" s="101" t="e">
        <f ca="true">+IF(AND(ISNUMBER(OFFSET('Hygiene Data'!$G$5,0,10*ROW('Hygiene Data'!G1))),'Data Summary'!DX7="Yes"),OFFSET('Hygiene Data'!$G$5,0,10*ROW('Hygiene Data'!G1)),NA())</f>
        <v>#N/A</v>
      </c>
      <c r="BJ7" s="101" t="e">
        <f ca="true">+IF(AND(ISNUMBER(OFFSET('Hygiene Data'!$G$7,0,10*ROW('Hygiene Data'!G1))),'Data Summary'!DY7="Yes"),OFFSET('Hygiene Data'!$G$7,0,10*ROW('Hygiene Data'!G1)),NA())</f>
        <v>#N/A</v>
      </c>
      <c r="BK7" s="101" t="e">
        <f ca="true">+IF(AND(ISNUMBER(OFFSET('Hygiene Data'!$G$9,0,10*ROW('Hygiene Data'!G1))),'Data Summary'!DZ7="Yes"),OFFSET('Hygiene Data'!$G$9,0,10*ROW('Hygiene Data'!G1)),NA())</f>
        <v>#N/A</v>
      </c>
      <c r="BL7" s="101" t="e">
        <f ca="true">+IF(AND(ISNUMBER(OFFSET('Hygiene Data'!$H$5,0,10*ROW('Hygiene Data'!H1))),'Data Summary'!EA7="Yes"),OFFSET('Hygiene Data'!$H$5,0,10*ROW('Hygiene Data'!H1)),NA())</f>
        <v>#N/A</v>
      </c>
      <c r="BM7" s="101" t="e">
        <f ca="true">+IF(AND(ISNUMBER(OFFSET('Hygiene Data'!$H$7,0,10*ROW('Hygiene Data'!H1))),'Data Summary'!EB7="Yes"),OFFSET('Hygiene Data'!$H$7,0,10*ROW('Hygiene Data'!H1)),NA())</f>
        <v>#N/A</v>
      </c>
      <c r="BN7" s="101" t="e">
        <f ca="true">+IF(AND(ISNUMBER(OFFSET('Hygiene Data'!$H$9,0,10*ROW('Hygiene Data'!H1))),'Data Summary'!EC7="Yes"),OFFSET('Hygiene Data'!$H$9,0,10*ROW('Hygiene Data'!H1)),NA())</f>
        <v>#N/A</v>
      </c>
      <c r="BO7" s="101" t="e">
        <f ca="true">+IF(AND(ISNUMBER(OFFSET('Hygiene Data'!$I$5,0,10*ROW('Hygiene Data'!I1))),'Data Summary'!ED7="Yes"),OFFSET('Hygiene Data'!$I$5,0,10*ROW('Hygiene Data'!I1)),NA())</f>
        <v>#N/A</v>
      </c>
      <c r="BP7" s="101" t="e">
        <f ca="true">+IF(AND(ISNUMBER(OFFSET('Hygiene Data'!$I$7,0,10*ROW('Hygiene Data'!I1))),'Data Summary'!EE7="Yes"),OFFSET('Hygiene Data'!$I$7,0,10*ROW('Hygiene Data'!I1)),NA())</f>
        <v>#N/A</v>
      </c>
      <c r="BQ7" s="101" t="e">
        <f ca="true">+IF(AND(ISNUMBER(OFFSET('Hygiene Data'!$I$9,0,10*ROW('Hygiene Data'!I1))),'Data Summary'!EF7="Yes"),OFFSET('Hygiene Data'!$I$9,0,10*ROW('Hygiene Data'!I1)),NA())</f>
        <v>#N/A</v>
      </c>
    </row>
    <row xmlns:x14ac="http://schemas.microsoft.com/office/spreadsheetml/2009/9/ac" r="8" x14ac:dyDescent="0.2">
      <c r="A8" s="331" t="str">
        <f ca="true">+RIGHT('Data Summary'!A8,LEN('Data Summary'!A8)-9)</f>
        <v>LLECE</v>
      </c>
      <c r="B8" s="38" t="str">
        <f ca="true">+IF(ISTEXT('Data Summary'!B8),'Data Summary'!B8,"")</f>
        <v>Survey</v>
      </c>
      <c r="C8" s="330">
        <f ca="true">+VALUE('Data Summary'!C8)</f>
        <v>2013</v>
      </c>
      <c r="D8" s="99" t="e">
        <f ca="true">+IF(AND(ISNUMBER(OFFSET('Water Data'!$D$4,0,10*ROW('Water Data'!D2))),'Data Summary'!BS8="Yes"),100-OFFSET('Water Data'!$D$4,0,10*ROW('Water Data'!D2)),NA())</f>
        <v>#N/A</v>
      </c>
      <c r="E8" s="99">
        <f ca="true">+IF(AND(ISNUMBER(OFFSET('Water Data'!$D$6,0,10*ROW('Water Data'!D2))),'Data Summary'!BT8="Yes"),OFFSET('Water Data'!$D$6,0,10*ROW('Water Data'!D2)),NA())</f>
        <v>85.11904761904762</v>
      </c>
      <c r="F8" s="99" t="e">
        <f ca="true">+IF(AND(ISNUMBER(OFFSET('Water Data'!$D$9,0,10*ROW('Water Data'!D2))),'Data Summary'!BU8="Yes"),OFFSET('Water Data'!$D$9,0,10*ROW('Water Data'!D2)),NA())</f>
        <v>#N/A</v>
      </c>
      <c r="G8" s="99" t="e">
        <f ca="true">+IF(AND(ISNUMBER(OFFSET('Water Data'!$E$4,0,10*ROW('Water Data'!E2))),'Data Summary'!BV8="Yes"),100-OFFSET('Water Data'!$E$4,0,10*ROW('Water Data'!E2)),NA())</f>
        <v>#N/A</v>
      </c>
      <c r="H8" s="99">
        <f ca="true">+IF(AND(ISNUMBER(OFFSET('Water Data'!$E$6,0,10*ROW('Water Data'!E2))),'Data Summary'!BW8="Yes"),OFFSET('Water Data'!$E$6,0,10*ROW('Water Data'!E2)),NA())</f>
        <v>97.115384615384613</v>
      </c>
      <c r="I8" s="99" t="e">
        <f ca="true">+IF(AND(ISNUMBER(OFFSET('Water Data'!$E$9,0,10*ROW('Water Data'!E2))),'Data Summary'!BX8="Yes"),OFFSET('Water Data'!$E$9,0,10*ROW('Water Data'!E2)),NA())</f>
        <v>#N/A</v>
      </c>
      <c r="J8" s="99" t="e">
        <f ca="true">+IF(AND(ISNUMBER(OFFSET('Water Data'!$F$4,0,10*ROW('Water Data'!F2))),'Data Summary'!BY8="Yes"),100-OFFSET('Water Data'!$F$4,0,10*ROW('Water Data'!F2)),NA())</f>
        <v>#N/A</v>
      </c>
      <c r="K8" s="99">
        <f ca="true">+IF(AND(ISNUMBER(OFFSET('Water Data'!$F$6,0,10*ROW('Water Data'!F2))),'Data Summary'!BZ8="Yes"),OFFSET('Water Data'!$F$6,0,10*ROW('Water Data'!F2)),NA())</f>
        <v>65.625</v>
      </c>
      <c r="L8" s="99" t="e">
        <f ca="true">+IF(AND(ISNUMBER(OFFSET('Water Data'!$F$9,0,10*ROW('Water Data'!F2))),'Data Summary'!CA8="Yes"),OFFSET('Water Data'!$F$9,0,10*ROW('Water Data'!F2)),NA())</f>
        <v>#N/A</v>
      </c>
      <c r="M8" s="99" t="e">
        <f ca="true">+IF(AND(ISNUMBER(OFFSET('Water Data'!$G$4,0,10*ROW('Water Data'!G2))),'Data Summary'!CB8="Yes"),100-OFFSET('Water Data'!$G$4,0,10*ROW('Water Data'!G2)),NA())</f>
        <v>#N/A</v>
      </c>
      <c r="N8" s="99" t="e">
        <f ca="true">+IF(AND(ISNUMBER(OFFSET('Water Data'!$G$6,0,10*ROW('Water Data'!G2))),'Data Summary'!CC8="Yes"),OFFSET('Water Data'!$G$6,0,10*ROW('Water Data'!G2)),NA())</f>
        <v>#N/A</v>
      </c>
      <c r="O8" s="99" t="e">
        <f ca="true">+IF(AND(ISNUMBER(OFFSET('Water Data'!$G$9,0,10*ROW('Water Data'!G2))),'Data Summary'!CD8="Yes"),OFFSET('Water Data'!$G$9,0,10*ROW('Water Data'!G2)),NA())</f>
        <v>#N/A</v>
      </c>
      <c r="P8" s="99" t="e">
        <f ca="true">+IF(AND(ISNUMBER(OFFSET('Water Data'!$H$4,0,10*ROW('Water Data'!H2))),'Data Summary'!CE8="Yes"),100-OFFSET('Water Data'!$H$4,0,10*ROW('Water Data'!H2)),NA())</f>
        <v>#N/A</v>
      </c>
      <c r="Q8" s="99">
        <f ca="true">+IF(AND(ISNUMBER(OFFSET('Water Data'!$H$6,0,10*ROW('Water Data'!H2))),'Data Summary'!CF8="Yes"),OFFSET('Water Data'!$H$6,0,10*ROW('Water Data'!H2)),NA())</f>
        <v>85.1</v>
      </c>
      <c r="R8" s="99" t="e">
        <f ca="true">+IF(AND(ISNUMBER(OFFSET('Water Data'!$H$9,0,10*ROW('Water Data'!H2))),'Data Summary'!CG8="Yes"),OFFSET('Water Data'!$H$9,0,10*ROW('Water Data'!H2)),NA())</f>
        <v>#N/A</v>
      </c>
      <c r="S8" s="99" t="e">
        <f ca="true">+IF(AND(ISNUMBER(OFFSET('Water Data'!$I$4,0,10*ROW('Water Data'!I2))),'Data Summary'!CH8="Yes"),100-OFFSET('Water Data'!$I$4,0,10*ROW('Water Data'!I2)),NA())</f>
        <v>#N/A</v>
      </c>
      <c r="T8" s="99" t="e">
        <f ca="true">+IF(AND(ISNUMBER(OFFSET('Water Data'!$I$6,0,10*ROW('Water Data'!I2))),'Data Summary'!CI8="Yes"),OFFSET('Water Data'!$I$6,0,10*ROW('Water Data'!I2)),NA())</f>
        <v>#N/A</v>
      </c>
      <c r="U8" s="99" t="e">
        <f ca="true">+IF(AND(ISNUMBER(OFFSET('Water Data'!$I$9,0,10*ROW('Water Data'!I2))),'Data Summary'!CJ8="Yes"),OFFSET('Water Data'!$I$9,0,10*ROW('Water Data'!I2)),NA())</f>
        <v>#N/A</v>
      </c>
      <c r="V8" s="100" t="e">
        <f ca="true">+IF(AND(ISNUMBER(OFFSET('Sanitation Data'!$D$4,0,10*ROW('Sanitation Data'!D2))),'Data Summary'!CK8="Yes"),100-OFFSET('Sanitation Data'!$D$4,0,10*ROW('Sanitation Data'!D2)),NA())</f>
        <v>#N/A</v>
      </c>
      <c r="W8" s="100" t="e">
        <f ca="true">+IF(AND(ISNUMBER(OFFSET('Sanitation Data'!$D$6,0,10*ROW('Sanitation Data'!D2))),'Data Summary'!CL8="Yes"),OFFSET('Sanitation Data'!$D$6,0,10*ROW('Sanitation Data'!D2)),NA())</f>
        <v>#N/A</v>
      </c>
      <c r="X8" s="100" t="e">
        <f ca="true">+IF(AND(ISNUMBER(OFFSET('Sanitation Data'!$D$10,0,10*ROW('Sanitation Data'!D2))),'Data Summary'!CM8="Yes"),OFFSET('Sanitation Data'!$D$10,0,10*ROW('Sanitation Data'!D2)),NA())</f>
        <v>#N/A</v>
      </c>
      <c r="Y8" s="100" t="e">
        <f ca="true">+IF(AND(ISNUMBER(OFFSET('Sanitation Data'!$D$11,0,10*ROW('Sanitation Data'!D2))),'Data Summary'!CN8="Yes"),OFFSET('Sanitation Data'!$D$11,0,10*ROW('Sanitation Data'!D2)),NA())</f>
        <v>#N/A</v>
      </c>
      <c r="Z8" s="100">
        <f ca="true">+IF(AND(ISNUMBER(OFFSET('Sanitation Data'!$D$12,0,10*ROW('Sanitation Data'!D2))),'Data Summary'!CO8="Yes"),OFFSET('Sanitation Data'!$D$12,0,10*ROW('Sanitation Data'!D2)),NA())</f>
        <v>74.702380952380949</v>
      </c>
      <c r="AA8" s="100" t="e">
        <f ca="true">+IF(AND(ISNUMBER(OFFSET('Sanitation Data'!$E$4,0,10*ROW('Sanitation Data'!E2))),'Data Summary'!CP8="Yes"),100-OFFSET('Sanitation Data'!$E$4,0,10*ROW('Sanitation Data'!E2)),NA())</f>
        <v>#N/A</v>
      </c>
      <c r="AB8" s="100">
        <f ca="true">+IF(AND(ISNUMBER(OFFSET('Sanitation Data'!$E$6,0,10*ROW('Sanitation Data'!E2))),'Data Summary'!CQ8="Yes"),OFFSET('Sanitation Data'!$E$6,0,10*ROW('Sanitation Data'!E2)),NA())</f>
        <v>97.59615384615384</v>
      </c>
      <c r="AC8" s="100" t="e">
        <f ca="true">+IF(AND(ISNUMBER(OFFSET('Sanitation Data'!$E$10,0,10*ROW('Sanitation Data'!E2))),'Data Summary'!CR8="Yes"),OFFSET('Sanitation Data'!$E$10,0,10*ROW('Sanitation Data'!E2)),NA())</f>
        <v>#N/A</v>
      </c>
      <c r="AD8" s="100" t="e">
        <f ca="true">+IF(AND(ISNUMBER(OFFSET('Sanitation Data'!$E$11,0,10*ROW('Sanitation Data'!E2))),'Data Summary'!CS8="Yes"),OFFSET('Sanitation Data'!$E$11,0,10*ROW('Sanitation Data'!E2)),NA())</f>
        <v>#N/A</v>
      </c>
      <c r="AE8" s="100">
        <f ca="true">+IF(AND(ISNUMBER(OFFSET('Sanitation Data'!$E$12,0,10*ROW('Sanitation Data'!E2))),'Data Summary'!CT8="Yes"),OFFSET('Sanitation Data'!$E$12,0,10*ROW('Sanitation Data'!E2)),NA())</f>
        <v>85.576923076923066</v>
      </c>
      <c r="AF8" s="100" t="e">
        <f ca="true">+IF(AND(ISNUMBER(OFFSET('Sanitation Data'!$F$4,0,10*ROW('Sanitation Data'!F2))),'Data Summary'!CU8="Yes"),100-OFFSET('Sanitation Data'!$F$4,0,10*ROW('Sanitation Data'!F2)),NA())</f>
        <v>#N/A</v>
      </c>
      <c r="AG8" s="100" t="e">
        <f ca="true">+IF(AND(ISNUMBER(OFFSET('Sanitation Data'!$F$6,0,10*ROW('Sanitation Data'!F2))),'Data Summary'!CV8="Yes"),OFFSET('Sanitation Data'!$F$6,0,10*ROW('Sanitation Data'!F2)),NA())</f>
        <v>#N/A</v>
      </c>
      <c r="AH8" s="100" t="e">
        <f ca="true">+IF(AND(ISNUMBER(OFFSET('Sanitation Data'!$F$10,0,10*ROW('Sanitation Data'!F2))),'Data Summary'!CW8="Yes"),OFFSET('Sanitation Data'!$F$10,0,10*ROW('Sanitation Data'!F2)),NA())</f>
        <v>#N/A</v>
      </c>
      <c r="AI8" s="100" t="e">
        <f ca="true">+IF(AND(ISNUMBER(OFFSET('Sanitation Data'!$F$11,0,10*ROW('Sanitation Data'!F2))),'Data Summary'!CX8="Yes"),OFFSET('Sanitation Data'!$F$11,0,10*ROW('Sanitation Data'!F2)),NA())</f>
        <v>#N/A</v>
      </c>
      <c r="AJ8" s="100">
        <f ca="true">+IF(AND(ISNUMBER(OFFSET('Sanitation Data'!$F$12,0,10*ROW('Sanitation Data'!F2))),'Data Summary'!CY8="Yes"),OFFSET('Sanitation Data'!$F$12,0,10*ROW('Sanitation Data'!F2)),NA())</f>
        <v>57.03125</v>
      </c>
      <c r="AK8" s="100" t="e">
        <f ca="true">+IF(AND(ISNUMBER(OFFSET('Sanitation Data'!$G$4,0,10*ROW('Sanitation Data'!G2))),'Data Summary'!CZ8="Yes"),100-OFFSET('Sanitation Data'!$G$4,0,10*ROW('Sanitation Data'!G2)),NA())</f>
        <v>#N/A</v>
      </c>
      <c r="AL8" s="100" t="e">
        <f ca="true">+IF(AND(ISNUMBER(OFFSET('Sanitation Data'!$G$6,0,10*ROW('Sanitation Data'!G2))),'Data Summary'!DA8="Yes"),OFFSET('Sanitation Data'!$G$6,0,10*ROW('Sanitation Data'!G2)),NA())</f>
        <v>#N/A</v>
      </c>
      <c r="AM8" s="100" t="e">
        <f ca="true">+IF(AND(ISNUMBER(OFFSET('Sanitation Data'!$G$10,0,10*ROW('Sanitation Data'!G2))),'Data Summary'!DB8="Yes"),OFFSET('Sanitation Data'!$G$10,0,10*ROW('Sanitation Data'!G2)),NA())</f>
        <v>#N/A</v>
      </c>
      <c r="AN8" s="100" t="e">
        <f ca="true">+IF(AND(ISNUMBER(OFFSET('Sanitation Data'!$G$11,0,10*ROW('Sanitation Data'!G2))),'Data Summary'!DC8="Yes"),OFFSET('Sanitation Data'!$G$11,0,10*ROW('Sanitation Data'!G2)),NA())</f>
        <v>#N/A</v>
      </c>
      <c r="AO8" s="100" t="e">
        <f ca="true">+IF(AND(ISNUMBER(OFFSET('Sanitation Data'!$G$12,0,10*ROW('Sanitation Data'!G2))),'Data Summary'!DD8="Yes"),OFFSET('Sanitation Data'!$G$12,0,10*ROW('Sanitation Data'!G2)),NA())</f>
        <v>#N/A</v>
      </c>
      <c r="AP8" s="100" t="e">
        <f ca="true">+IF(AND(ISNUMBER(OFFSET('Sanitation Data'!$H$4,0,10*ROW('Sanitation Data'!H2))),'Data Summary'!DE8="Yes"),100-OFFSET('Sanitation Data'!$H$4,0,10*ROW('Sanitation Data'!H2)),NA())</f>
        <v>#N/A</v>
      </c>
      <c r="AQ8" s="100" t="e">
        <f ca="true">+IF(AND(ISNUMBER(OFFSET('Sanitation Data'!$H$6,0,10*ROW('Sanitation Data'!H2))),'Data Summary'!DF8="Yes"),OFFSET('Sanitation Data'!$H$6,0,10*ROW('Sanitation Data'!H2)),NA())</f>
        <v>#N/A</v>
      </c>
      <c r="AR8" s="100" t="e">
        <f ca="true">+IF(AND(ISNUMBER(OFFSET('Sanitation Data'!$H$10,0,10*ROW('Sanitation Data'!H2))),'Data Summary'!DG8="Yes"),OFFSET('Sanitation Data'!$H$10,0,10*ROW('Sanitation Data'!H2)),NA())</f>
        <v>#N/A</v>
      </c>
      <c r="AS8" s="100" t="e">
        <f ca="true">+IF(AND(ISNUMBER(OFFSET('Sanitation Data'!$H$11,0,10*ROW('Sanitation Data'!H2))),'Data Summary'!DH8="Yes"),OFFSET('Sanitation Data'!$H$11,0,10*ROW('Sanitation Data'!H2)),NA())</f>
        <v>#N/A</v>
      </c>
      <c r="AT8" s="100">
        <f ca="true">+IF(AND(ISNUMBER(OFFSET('Sanitation Data'!$H$12,0,10*ROW('Sanitation Data'!H2))),'Data Summary'!DI8="Yes"),OFFSET('Sanitation Data'!$H$12,0,10*ROW('Sanitation Data'!H2)),NA())</f>
        <v>74.7</v>
      </c>
      <c r="AU8" s="100" t="e">
        <f ca="true">+IF(AND(ISNUMBER(OFFSET('Sanitation Data'!$I$4,0,10*ROW('Sanitation Data'!I2))),'Data Summary'!DJ8="Yes"),100-OFFSET('Sanitation Data'!$I$4,0,10*ROW('Sanitation Data'!I2)),NA())</f>
        <v>#N/A</v>
      </c>
      <c r="AV8" s="100" t="e">
        <f ca="true">+IF(AND(ISNUMBER(OFFSET('Sanitation Data'!$I$6,0,10*ROW('Sanitation Data'!I2))),'Data Summary'!DK8="Yes"),OFFSET('Sanitation Data'!$I$6,0,10*ROW('Sanitation Data'!I2)),NA())</f>
        <v>#N/A</v>
      </c>
      <c r="AW8" s="100" t="e">
        <f ca="true">+IF(AND(ISNUMBER(OFFSET('Sanitation Data'!$I$10,0,10*ROW('Sanitation Data'!I2))),'Data Summary'!DL8="Yes"),OFFSET('Sanitation Data'!$I$10,0,10*ROW('Sanitation Data'!I2)),NA())</f>
        <v>#N/A</v>
      </c>
      <c r="AX8" s="100" t="e">
        <f ca="true">+IF(AND(ISNUMBER(OFFSET('Sanitation Data'!$I$11,0,10*ROW('Sanitation Data'!I2))),'Data Summary'!DM8="Yes"),OFFSET('Sanitation Data'!$I$11,0,10*ROW('Sanitation Data'!I2)),NA())</f>
        <v>#N/A</v>
      </c>
      <c r="AY8" s="100" t="e">
        <f ca="true">+IF(AND(ISNUMBER(OFFSET('Sanitation Data'!$I$12,0,10*ROW('Sanitation Data'!I2))),'Data Summary'!DN8="Yes"),OFFSET('Sanitation Data'!$I$12,0,10*ROW('Sanitation Data'!I2)),NA())</f>
        <v>#N/A</v>
      </c>
      <c r="AZ8" s="101" t="e">
        <f ca="true">+IF(AND(ISNUMBER(OFFSET('Hygiene Data'!$D$5,0,10*ROW('Hygiene Data'!D2))),'Data Summary'!DO8="Yes"),OFFSET('Hygiene Data'!$D$5,0,10*ROW('Hygiene Data'!D2)),NA())</f>
        <v>#N/A</v>
      </c>
      <c r="BA8" s="101" t="e">
        <f ca="true">+IF(AND(ISNUMBER(OFFSET('Hygiene Data'!$D$7,0,10*ROW('Hygiene Data'!D2))),'Data Summary'!DP8="Yes"),OFFSET('Hygiene Data'!$D$7,0,10*ROW('Hygiene Data'!D2)),NA())</f>
        <v>#N/A</v>
      </c>
      <c r="BB8" s="101" t="e">
        <f ca="true">+IF(AND(ISNUMBER(OFFSET('Hygiene Data'!$D$9,0,10*ROW('Hygiene Data'!D2))),'Data Summary'!DQ8="Yes"),OFFSET('Hygiene Data'!$D$9,0,10*ROW('Hygiene Data'!D2)),NA())</f>
        <v>#N/A</v>
      </c>
      <c r="BC8" s="101" t="e">
        <f ca="true">+IF(AND(ISNUMBER(OFFSET('Hygiene Data'!$E$5,0,10*ROW('Hygiene Data'!E2))),'Data Summary'!DR8="Yes"),OFFSET('Hygiene Data'!$E$5,0,10*ROW('Hygiene Data'!E2)),NA())</f>
        <v>#N/A</v>
      </c>
      <c r="BD8" s="101" t="e">
        <f ca="true">+IF(AND(ISNUMBER(OFFSET('Hygiene Data'!$E$7,0,10*ROW('Hygiene Data'!E2))),'Data Summary'!DS8="Yes"),OFFSET('Hygiene Data'!$E$7,0,10*ROW('Hygiene Data'!E2)),NA())</f>
        <v>#N/A</v>
      </c>
      <c r="BE8" s="101" t="e">
        <f ca="true">+IF(AND(ISNUMBER(OFFSET('Hygiene Data'!$E$9,0,10*ROW('Hygiene Data'!E2))),'Data Summary'!DT8="Yes"),OFFSET('Hygiene Data'!$E$9,0,10*ROW('Hygiene Data'!E2)),NA())</f>
        <v>#N/A</v>
      </c>
      <c r="BF8" s="101" t="e">
        <f ca="true">+IF(AND(ISNUMBER(OFFSET('Hygiene Data'!$F$5,0,10*ROW('Hygiene Data'!F2))),'Data Summary'!DU8="Yes"),OFFSET('Hygiene Data'!$F$5,0,10*ROW('Hygiene Data'!F2)),NA())</f>
        <v>#N/A</v>
      </c>
      <c r="BG8" s="101" t="e">
        <f ca="true">+IF(AND(ISNUMBER(OFFSET('Hygiene Data'!$F$7,0,10*ROW('Hygiene Data'!F2))),'Data Summary'!DV8="Yes"),OFFSET('Hygiene Data'!$F$7,0,10*ROW('Hygiene Data'!F2)),NA())</f>
        <v>#N/A</v>
      </c>
      <c r="BH8" s="101" t="e">
        <f ca="true">+IF(AND(ISNUMBER(OFFSET('Hygiene Data'!$F$9,0,10*ROW('Hygiene Data'!F2))),'Data Summary'!DW8="Yes"),OFFSET('Hygiene Data'!$F$9,0,10*ROW('Hygiene Data'!F2)),NA())</f>
        <v>#N/A</v>
      </c>
      <c r="BI8" s="101" t="e">
        <f ca="true">+IF(AND(ISNUMBER(OFFSET('Hygiene Data'!$G$5,0,10*ROW('Hygiene Data'!G2))),'Data Summary'!DX8="Yes"),OFFSET('Hygiene Data'!$G$5,0,10*ROW('Hygiene Data'!G2)),NA())</f>
        <v>#N/A</v>
      </c>
      <c r="BJ8" s="101" t="e">
        <f ca="true">+IF(AND(ISNUMBER(OFFSET('Hygiene Data'!$G$7,0,10*ROW('Hygiene Data'!G2))),'Data Summary'!DY8="Yes"),OFFSET('Hygiene Data'!$G$7,0,10*ROW('Hygiene Data'!G2)),NA())</f>
        <v>#N/A</v>
      </c>
      <c r="BK8" s="101" t="e">
        <f ca="true">+IF(AND(ISNUMBER(OFFSET('Hygiene Data'!$G$9,0,10*ROW('Hygiene Data'!G2))),'Data Summary'!DZ8="Yes"),OFFSET('Hygiene Data'!$G$9,0,10*ROW('Hygiene Data'!G2)),NA())</f>
        <v>#N/A</v>
      </c>
      <c r="BL8" s="101" t="e">
        <f ca="true">+IF(AND(ISNUMBER(OFFSET('Hygiene Data'!$H$5,0,10*ROW('Hygiene Data'!H2))),'Data Summary'!EA8="Yes"),OFFSET('Hygiene Data'!$H$5,0,10*ROW('Hygiene Data'!H2)),NA())</f>
        <v>#N/A</v>
      </c>
      <c r="BM8" s="101" t="e">
        <f ca="true">+IF(AND(ISNUMBER(OFFSET('Hygiene Data'!$H$7,0,10*ROW('Hygiene Data'!H2))),'Data Summary'!EB8="Yes"),OFFSET('Hygiene Data'!$H$7,0,10*ROW('Hygiene Data'!H2)),NA())</f>
        <v>#N/A</v>
      </c>
      <c r="BN8" s="101" t="e">
        <f ca="true">+IF(AND(ISNUMBER(OFFSET('Hygiene Data'!$H$9,0,10*ROW('Hygiene Data'!H2))),'Data Summary'!EC8="Yes"),OFFSET('Hygiene Data'!$H$9,0,10*ROW('Hygiene Data'!H2)),NA())</f>
        <v>#N/A</v>
      </c>
      <c r="BO8" s="101" t="e">
        <f ca="true">+IF(AND(ISNUMBER(OFFSET('Hygiene Data'!$I$5,0,10*ROW('Hygiene Data'!I2))),'Data Summary'!ED8="Yes"),OFFSET('Hygiene Data'!$I$5,0,10*ROW('Hygiene Data'!I2)),NA())</f>
        <v>#N/A</v>
      </c>
      <c r="BP8" s="101" t="e">
        <f ca="true">+IF(AND(ISNUMBER(OFFSET('Hygiene Data'!$I$7,0,10*ROW('Hygiene Data'!I2))),'Data Summary'!EE8="Yes"),OFFSET('Hygiene Data'!$I$7,0,10*ROW('Hygiene Data'!I2)),NA())</f>
        <v>#N/A</v>
      </c>
      <c r="BQ8" s="101" t="e">
        <f ca="true">+IF(AND(ISNUMBER(OFFSET('Hygiene Data'!$I$9,0,10*ROW('Hygiene Data'!I2))),'Data Summary'!EF8="Yes"),OFFSET('Hygiene Data'!$I$9,0,10*ROW('Hygiene Data'!I2)),NA())</f>
        <v>#N/A</v>
      </c>
    </row>
    <row xmlns:x14ac="http://schemas.microsoft.com/office/spreadsheetml/2009/9/ac" r="9" x14ac:dyDescent="0.2">
      <c r="A9" s="331" t="str">
        <f ca="true">+RIGHT('Data Summary'!A9,LEN('Data Summary'!A9)-9)</f>
        <v>EMIS</v>
      </c>
      <c r="B9" s="38" t="str">
        <f ca="true">+IF(ISTEXT('Data Summary'!B9),'Data Summary'!B9,"")</f>
        <v>EMIS</v>
      </c>
      <c r="C9" s="330">
        <f ca="true">+VALUE('Data Summary'!C9)</f>
        <v>2014</v>
      </c>
      <c r="D9" s="99">
        <f ca="true">+IF(AND(ISNUMBER(OFFSET('Water Data'!$D$4,0,10*ROW('Water Data'!D3))),'Data Summary'!BS9="Yes"),100-OFFSET('Water Data'!$D$4,0,10*ROW('Water Data'!D3)),NA())</f>
        <v>98.36</v>
      </c>
      <c r="E9" s="99">
        <f ca="true">+IF(AND(ISNUMBER(OFFSET('Water Data'!$D$6,0,10*ROW('Water Data'!D3))),'Data Summary'!BT9="Yes"),OFFSET('Water Data'!$D$6,0,10*ROW('Water Data'!D3)),NA())</f>
        <v>88.24499999999999</v>
      </c>
      <c r="F9" s="99" t="e">
        <f ca="true">+IF(AND(ISNUMBER(OFFSET('Water Data'!$D$9,0,10*ROW('Water Data'!D3))),'Data Summary'!BU9="Yes"),OFFSET('Water Data'!$D$9,0,10*ROW('Water Data'!D3)),NA())</f>
        <v>#N/A</v>
      </c>
      <c r="G9" s="99">
        <f ca="true">+IF(AND(ISNUMBER(OFFSET('Water Data'!$E$4,0,10*ROW('Water Data'!E3))),'Data Summary'!BV9="Yes"),100-OFFSET('Water Data'!$E$4,0,10*ROW('Water Data'!E3)),NA())</f>
        <v>99.771147286152257</v>
      </c>
      <c r="H9" s="99">
        <f ca="true">+IF(AND(ISNUMBER(OFFSET('Water Data'!$E$6,0,10*ROW('Water Data'!E3))),'Data Summary'!BW9="Yes"),OFFSET('Water Data'!$E$6,0,10*ROW('Water Data'!E3)),NA())</f>
        <v>97.195474761431853</v>
      </c>
      <c r="I9" s="99" t="e">
        <f ca="true">+IF(AND(ISNUMBER(OFFSET('Water Data'!$E$9,0,10*ROW('Water Data'!E3))),'Data Summary'!BX9="Yes"),OFFSET('Water Data'!$E$9,0,10*ROW('Water Data'!E3)),NA())</f>
        <v>#N/A</v>
      </c>
      <c r="J9" s="99">
        <f ca="true">+IF(AND(ISNUMBER(OFFSET('Water Data'!$F$4,0,10*ROW('Water Data'!F3))),'Data Summary'!BY9="Yes"),100-OFFSET('Water Data'!$F$4,0,10*ROW('Water Data'!F3)),NA())</f>
        <v>97.617162296908916</v>
      </c>
      <c r="K9" s="99">
        <f ca="true">+IF(AND(ISNUMBER(OFFSET('Water Data'!$F$6,0,10*ROW('Water Data'!F3))),'Data Summary'!BZ9="Yes"),OFFSET('Water Data'!$F$6,0,10*ROW('Water Data'!F3)),NA())</f>
        <v>80.574373863569718</v>
      </c>
      <c r="L9" s="99" t="e">
        <f ca="true">+IF(AND(ISNUMBER(OFFSET('Water Data'!$F$9,0,10*ROW('Water Data'!F3))),'Data Summary'!CA9="Yes"),OFFSET('Water Data'!$F$9,0,10*ROW('Water Data'!F3)),NA())</f>
        <v>#N/A</v>
      </c>
      <c r="M9" s="99">
        <f ca="true">+IF(AND(ISNUMBER(OFFSET('Water Data'!$G$4,0,10*ROW('Water Data'!G3))),'Data Summary'!CB9="Yes"),100-OFFSET('Water Data'!$G$4,0,10*ROW('Water Data'!G3)),NA())</f>
        <v>98.35</v>
      </c>
      <c r="N9" s="99">
        <f ca="true">+IF(AND(ISNUMBER(OFFSET('Water Data'!$G$6,0,10*ROW('Water Data'!G3))),'Data Summary'!CC9="Yes"),OFFSET('Water Data'!$G$6,0,10*ROW('Water Data'!G3)),NA())</f>
        <v>90.11999999999999</v>
      </c>
      <c r="O9" s="99" t="e">
        <f ca="true">+IF(AND(ISNUMBER(OFFSET('Water Data'!$G$9,0,10*ROW('Water Data'!G3))),'Data Summary'!CD9="Yes"),OFFSET('Water Data'!$G$9,0,10*ROW('Water Data'!G3)),NA())</f>
        <v>#N/A</v>
      </c>
      <c r="P9" s="99">
        <f ca="true">+IF(AND(ISNUMBER(OFFSET('Water Data'!$H$4,0,10*ROW('Water Data'!H3))),'Data Summary'!CE9="Yes"),100-OFFSET('Water Data'!$H$4,0,10*ROW('Water Data'!H3)),NA())</f>
        <v>98.32</v>
      </c>
      <c r="Q9" s="99">
        <f ca="true">+IF(AND(ISNUMBER(OFFSET('Water Data'!$H$6,0,10*ROW('Water Data'!H3))),'Data Summary'!CF9="Yes"),OFFSET('Water Data'!$H$6,0,10*ROW('Water Data'!H3)),NA())</f>
        <v>86.559999999999988</v>
      </c>
      <c r="R9" s="99" t="e">
        <f ca="true">+IF(AND(ISNUMBER(OFFSET('Water Data'!$H$9,0,10*ROW('Water Data'!H3))),'Data Summary'!CG9="Yes"),OFFSET('Water Data'!$H$9,0,10*ROW('Water Data'!H3)),NA())</f>
        <v>#N/A</v>
      </c>
      <c r="S9" s="99">
        <f ca="true">+IF(AND(ISNUMBER(OFFSET('Water Data'!$I$4,0,10*ROW('Water Data'!I3))),'Data Summary'!CH9="Yes"),100-OFFSET('Water Data'!$I$4,0,10*ROW('Water Data'!I3)),NA())</f>
        <v>98.47</v>
      </c>
      <c r="T9" s="99">
        <f ca="true">+IF(AND(ISNUMBER(OFFSET('Water Data'!$I$6,0,10*ROW('Water Data'!I3))),'Data Summary'!CI9="Yes"),OFFSET('Water Data'!$I$6,0,10*ROW('Water Data'!I3)),NA())</f>
        <v>87.740000000000009</v>
      </c>
      <c r="U9" s="99" t="e">
        <f ca="true">+IF(AND(ISNUMBER(OFFSET('Water Data'!$I$9,0,10*ROW('Water Data'!I3))),'Data Summary'!CJ9="Yes"),OFFSET('Water Data'!$I$9,0,10*ROW('Water Data'!I3)),NA())</f>
        <v>#N/A</v>
      </c>
      <c r="V9" s="100">
        <f ca="true">+IF(AND(ISNUMBER(OFFSET('Sanitation Data'!$D$4,0,10*ROW('Sanitation Data'!D3))),'Data Summary'!CK9="Yes"),100-OFFSET('Sanitation Data'!$D$4,0,10*ROW('Sanitation Data'!D3)),NA())</f>
        <v>98.23</v>
      </c>
      <c r="W9" s="100">
        <f ca="true">+IF(AND(ISNUMBER(OFFSET('Sanitation Data'!$D$6,0,10*ROW('Sanitation Data'!D3))),'Data Summary'!CL9="Yes"),OFFSET('Sanitation Data'!$D$6,0,10*ROW('Sanitation Data'!D3)),NA())</f>
        <v>95.267830781256151</v>
      </c>
      <c r="X9" s="100" t="e">
        <f ca="true">+IF(AND(ISNUMBER(OFFSET('Sanitation Data'!$D$10,0,10*ROW('Sanitation Data'!D3))),'Data Summary'!CM9="Yes"),OFFSET('Sanitation Data'!$D$10,0,10*ROW('Sanitation Data'!D3)),NA())</f>
        <v>#N/A</v>
      </c>
      <c r="Y9" s="100" t="e">
        <f ca="true">+IF(AND(ISNUMBER(OFFSET('Sanitation Data'!$D$11,0,10*ROW('Sanitation Data'!D3))),'Data Summary'!CN9="Yes"),OFFSET('Sanitation Data'!$D$11,0,10*ROW('Sanitation Data'!D3)),NA())</f>
        <v>#N/A</v>
      </c>
      <c r="Z9" s="100" t="e">
        <f ca="true">+IF(AND(ISNUMBER(OFFSET('Sanitation Data'!$D$12,0,10*ROW('Sanitation Data'!D3))),'Data Summary'!CO9="Yes"),OFFSET('Sanitation Data'!$D$12,0,10*ROW('Sanitation Data'!D3)),NA())</f>
        <v>#N/A</v>
      </c>
      <c r="AA9" s="100">
        <f ca="true">+IF(AND(ISNUMBER(OFFSET('Sanitation Data'!$E$4,0,10*ROW('Sanitation Data'!E3))),'Data Summary'!CP9="Yes"),100-OFFSET('Sanitation Data'!$E$4,0,10*ROW('Sanitation Data'!E3)),NA())</f>
        <v>98.97554242332744</v>
      </c>
      <c r="AB9" s="100">
        <f ca="true">+IF(AND(ISNUMBER(OFFSET('Sanitation Data'!$E$6,0,10*ROW('Sanitation Data'!E3))),'Data Summary'!CQ9="Yes"),OFFSET('Sanitation Data'!$E$6,0,10*ROW('Sanitation Data'!E3)),NA())</f>
        <v>98.360867877323898</v>
      </c>
      <c r="AC9" s="100" t="e">
        <f ca="true">+IF(AND(ISNUMBER(OFFSET('Sanitation Data'!$E$10,0,10*ROW('Sanitation Data'!E3))),'Data Summary'!CR9="Yes"),OFFSET('Sanitation Data'!$E$10,0,10*ROW('Sanitation Data'!E3)),NA())</f>
        <v>#N/A</v>
      </c>
      <c r="AD9" s="100" t="e">
        <f ca="true">+IF(AND(ISNUMBER(OFFSET('Sanitation Data'!$E$11,0,10*ROW('Sanitation Data'!E3))),'Data Summary'!CS9="Yes"),OFFSET('Sanitation Data'!$E$11,0,10*ROW('Sanitation Data'!E3)),NA())</f>
        <v>#N/A</v>
      </c>
      <c r="AE9" s="100" t="e">
        <f ca="true">+IF(AND(ISNUMBER(OFFSET('Sanitation Data'!$E$12,0,10*ROW('Sanitation Data'!E3))),'Data Summary'!CT9="Yes"),OFFSET('Sanitation Data'!$E$12,0,10*ROW('Sanitation Data'!E3)),NA())</f>
        <v>#N/A</v>
      </c>
      <c r="AF9" s="100">
        <f ca="true">+IF(AND(ISNUMBER(OFFSET('Sanitation Data'!$F$4,0,10*ROW('Sanitation Data'!F3))),'Data Summary'!CU9="Yes"),100-OFFSET('Sanitation Data'!$F$4,0,10*ROW('Sanitation Data'!F3)),NA())</f>
        <v>98.049266278082072</v>
      </c>
      <c r="AG9" s="100">
        <f ca="true">+IF(AND(ISNUMBER(OFFSET('Sanitation Data'!$F$6,0,10*ROW('Sanitation Data'!F3))),'Data Summary'!CV9="Yes"),OFFSET('Sanitation Data'!$F$6,0,10*ROW('Sanitation Data'!F3)),NA())</f>
        <v>93.258838346855697</v>
      </c>
      <c r="AH9" s="100" t="e">
        <f ca="true">+IF(AND(ISNUMBER(OFFSET('Sanitation Data'!$F$10,0,10*ROW('Sanitation Data'!F3))),'Data Summary'!CW9="Yes"),OFFSET('Sanitation Data'!$F$10,0,10*ROW('Sanitation Data'!F3)),NA())</f>
        <v>#N/A</v>
      </c>
      <c r="AI9" s="100" t="e">
        <f ca="true">+IF(AND(ISNUMBER(OFFSET('Sanitation Data'!$F$11,0,10*ROW('Sanitation Data'!F3))),'Data Summary'!CX9="Yes"),OFFSET('Sanitation Data'!$F$11,0,10*ROW('Sanitation Data'!F3)),NA())</f>
        <v>#N/A</v>
      </c>
      <c r="AJ9" s="100" t="e">
        <f ca="true">+IF(AND(ISNUMBER(OFFSET('Sanitation Data'!$F$12,0,10*ROW('Sanitation Data'!F3))),'Data Summary'!CY9="Yes"),OFFSET('Sanitation Data'!$F$12,0,10*ROW('Sanitation Data'!F3)),NA())</f>
        <v>#N/A</v>
      </c>
      <c r="AK9" s="100">
        <f ca="true">+IF(AND(ISNUMBER(OFFSET('Sanitation Data'!$G$4,0,10*ROW('Sanitation Data'!G3))),'Data Summary'!CZ9="Yes"),100-OFFSET('Sanitation Data'!$G$4,0,10*ROW('Sanitation Data'!G3)),NA())</f>
        <v>98.07</v>
      </c>
      <c r="AL9" s="100">
        <f ca="true">+IF(AND(ISNUMBER(OFFSET('Sanitation Data'!$G$6,0,10*ROW('Sanitation Data'!G3))),'Data Summary'!DA9="Yes"),OFFSET('Sanitation Data'!$G$6,0,10*ROW('Sanitation Data'!G3)),NA())</f>
        <v>95.08</v>
      </c>
      <c r="AM9" s="100" t="e">
        <f ca="true">+IF(AND(ISNUMBER(OFFSET('Sanitation Data'!$G$10,0,10*ROW('Sanitation Data'!G3))),'Data Summary'!DB9="Yes"),OFFSET('Sanitation Data'!$G$10,0,10*ROW('Sanitation Data'!G3)),NA())</f>
        <v>#N/A</v>
      </c>
      <c r="AN9" s="100" t="e">
        <f ca="true">+IF(AND(ISNUMBER(OFFSET('Sanitation Data'!$G$11,0,10*ROW('Sanitation Data'!G3))),'Data Summary'!DC9="Yes"),OFFSET('Sanitation Data'!$G$11,0,10*ROW('Sanitation Data'!G3)),NA())</f>
        <v>#N/A</v>
      </c>
      <c r="AO9" s="100" t="e">
        <f ca="true">+IF(AND(ISNUMBER(OFFSET('Sanitation Data'!$G$12,0,10*ROW('Sanitation Data'!G3))),'Data Summary'!DD9="Yes"),OFFSET('Sanitation Data'!$G$12,0,10*ROW('Sanitation Data'!G3)),NA())</f>
        <v>#N/A</v>
      </c>
      <c r="AP9" s="100">
        <f ca="true">+IF(AND(ISNUMBER(OFFSET('Sanitation Data'!$H$4,0,10*ROW('Sanitation Data'!H3))),'Data Summary'!DE9="Yes"),100-OFFSET('Sanitation Data'!$H$4,0,10*ROW('Sanitation Data'!H3)),NA())</f>
        <v>98.47</v>
      </c>
      <c r="AQ9" s="100">
        <f ca="true">+IF(AND(ISNUMBER(OFFSET('Sanitation Data'!$H$6,0,10*ROW('Sanitation Data'!H3))),'Data Summary'!DF9="Yes"),OFFSET('Sanitation Data'!$H$6,0,10*ROW('Sanitation Data'!H3)),NA())</f>
        <v>95.35</v>
      </c>
      <c r="AR9" s="100" t="e">
        <f ca="true">+IF(AND(ISNUMBER(OFFSET('Sanitation Data'!$H$10,0,10*ROW('Sanitation Data'!H3))),'Data Summary'!DG9="Yes"),OFFSET('Sanitation Data'!$H$10,0,10*ROW('Sanitation Data'!H3)),NA())</f>
        <v>#N/A</v>
      </c>
      <c r="AS9" s="100" t="e">
        <f ca="true">+IF(AND(ISNUMBER(OFFSET('Sanitation Data'!$H$11,0,10*ROW('Sanitation Data'!H3))),'Data Summary'!DH9="Yes"),OFFSET('Sanitation Data'!$H$11,0,10*ROW('Sanitation Data'!H3)),NA())</f>
        <v>#N/A</v>
      </c>
      <c r="AT9" s="100" t="e">
        <f ca="true">+IF(AND(ISNUMBER(OFFSET('Sanitation Data'!$H$12,0,10*ROW('Sanitation Data'!H3))),'Data Summary'!DI9="Yes"),OFFSET('Sanitation Data'!$H$12,0,10*ROW('Sanitation Data'!H3)),NA())</f>
        <v>#N/A</v>
      </c>
      <c r="AU9" s="100">
        <f ca="true">+IF(AND(ISNUMBER(OFFSET('Sanitation Data'!$I$4,0,10*ROW('Sanitation Data'!I3))),'Data Summary'!DJ9="Yes"),100-OFFSET('Sanitation Data'!$I$4,0,10*ROW('Sanitation Data'!I3)),NA())</f>
        <v>98.39</v>
      </c>
      <c r="AV9" s="100">
        <f ca="true">+IF(AND(ISNUMBER(OFFSET('Sanitation Data'!$I$6,0,10*ROW('Sanitation Data'!I3))),'Data Summary'!DK9="Yes"),OFFSET('Sanitation Data'!$I$6,0,10*ROW('Sanitation Data'!I3)),NA())</f>
        <v>96.045000000000002</v>
      </c>
      <c r="AW9" s="100" t="e">
        <f ca="true">+IF(AND(ISNUMBER(OFFSET('Sanitation Data'!$I$10,0,10*ROW('Sanitation Data'!I3))),'Data Summary'!DL9="Yes"),OFFSET('Sanitation Data'!$I$10,0,10*ROW('Sanitation Data'!I3)),NA())</f>
        <v>#N/A</v>
      </c>
      <c r="AX9" s="100" t="e">
        <f ca="true">+IF(AND(ISNUMBER(OFFSET('Sanitation Data'!$I$11,0,10*ROW('Sanitation Data'!I3))),'Data Summary'!DM9="Yes"),OFFSET('Sanitation Data'!$I$11,0,10*ROW('Sanitation Data'!I3)),NA())</f>
        <v>#N/A</v>
      </c>
      <c r="AY9" s="100" t="e">
        <f ca="true">+IF(AND(ISNUMBER(OFFSET('Sanitation Data'!$I$12,0,10*ROW('Sanitation Data'!I3))),'Data Summary'!DN9="Yes"),OFFSET('Sanitation Data'!$I$12,0,10*ROW('Sanitation Data'!I3)),NA())</f>
        <v>#N/A</v>
      </c>
      <c r="AZ9" s="101">
        <f ca="true">+IF(AND(ISNUMBER(OFFSET('Hygiene Data'!$D$5,0,10*ROW('Hygiene Data'!D3))),'Data Summary'!DO9="Yes"),OFFSET('Hygiene Data'!$D$5,0,10*ROW('Hygiene Data'!D3)),NA())</f>
        <v>88.025294300313348</v>
      </c>
      <c r="BA9" s="101">
        <f ca="true">+IF(AND(ISNUMBER(OFFSET('Hygiene Data'!$D$7,0,10*ROW('Hygiene Data'!D3))),'Data Summary'!DP9="Yes"),OFFSET('Hygiene Data'!$D$7,0,10*ROW('Hygiene Data'!D3)),NA())</f>
        <v>70.39832876944358</v>
      </c>
      <c r="BB9" s="101" t="e">
        <f ca="true">+IF(AND(ISNUMBER(OFFSET('Hygiene Data'!$D$9,0,10*ROW('Hygiene Data'!D3))),'Data Summary'!DQ9="Yes"),OFFSET('Hygiene Data'!$D$9,0,10*ROW('Hygiene Data'!D3)),NA())</f>
        <v>#N/A</v>
      </c>
      <c r="BC9" s="101">
        <f ca="true">+IF(AND(ISNUMBER(OFFSET('Hygiene Data'!$E$5,0,10*ROW('Hygiene Data'!E3))),'Data Summary'!DR9="Yes"),OFFSET('Hygiene Data'!$E$5,0,10*ROW('Hygiene Data'!E3)),NA())</f>
        <v>97.881039685887657</v>
      </c>
      <c r="BD9" s="101">
        <f ca="true">+IF(AND(ISNUMBER(OFFSET('Hygiene Data'!$E$7,0,10*ROW('Hygiene Data'!E3))),'Data Summary'!DS9="Yes"),OFFSET('Hygiene Data'!$E$7,0,10*ROW('Hygiene Data'!E3)),NA())</f>
        <v>87.760002595969752</v>
      </c>
      <c r="BE9" s="101" t="e">
        <f ca="true">+IF(AND(ISNUMBER(OFFSET('Hygiene Data'!$E$9,0,10*ROW('Hygiene Data'!E3))),'Data Summary'!DT9="Yes"),OFFSET('Hygiene Data'!$E$9,0,10*ROW('Hygiene Data'!E3)),NA())</f>
        <v>#N/A</v>
      </c>
      <c r="BF9" s="101">
        <f ca="true">+IF(AND(ISNUMBER(OFFSET('Hygiene Data'!$F$5,0,10*ROW('Hygiene Data'!F3))),'Data Summary'!DU9="Yes"),OFFSET('Hygiene Data'!$F$5,0,10*ROW('Hygiene Data'!F3)),NA())</f>
        <v>79.59519161615124</v>
      </c>
      <c r="BG9" s="101">
        <f ca="true">+IF(AND(ISNUMBER(OFFSET('Hygiene Data'!$F$7,0,10*ROW('Hygiene Data'!F3))),'Data Summary'!DV9="Yes"),OFFSET('Hygiene Data'!$F$7,0,10*ROW('Hygiene Data'!F3)),NA())</f>
        <v>52.344747618558365</v>
      </c>
      <c r="BH9" s="101" t="e">
        <f ca="true">+IF(AND(ISNUMBER(OFFSET('Hygiene Data'!$F$9,0,10*ROW('Hygiene Data'!F3))),'Data Summary'!DW9="Yes"),OFFSET('Hygiene Data'!$F$9,0,10*ROW('Hygiene Data'!F3)),NA())</f>
        <v>#N/A</v>
      </c>
      <c r="BI9" s="101">
        <f ca="true">+IF(AND(ISNUMBER(OFFSET('Hygiene Data'!$G$5,0,10*ROW('Hygiene Data'!G3))),'Data Summary'!DX9="Yes"),OFFSET('Hygiene Data'!$G$5,0,10*ROW('Hygiene Data'!G3)),NA())</f>
        <v>88.22</v>
      </c>
      <c r="BJ9" s="101">
        <f ca="true">+IF(AND(ISNUMBER(OFFSET('Hygiene Data'!$G$7,0,10*ROW('Hygiene Data'!G3))),'Data Summary'!DY9="Yes"),OFFSET('Hygiene Data'!$G$7,0,10*ROW('Hygiene Data'!G3)),NA())</f>
        <v>72.69244772291961</v>
      </c>
      <c r="BK9" s="101" t="e">
        <f ca="true">+IF(AND(ISNUMBER(OFFSET('Hygiene Data'!$G$9,0,10*ROW('Hygiene Data'!G3))),'Data Summary'!DZ9="Yes"),OFFSET('Hygiene Data'!$G$9,0,10*ROW('Hygiene Data'!G3)),NA())</f>
        <v>#N/A</v>
      </c>
      <c r="BL9" s="101">
        <f ca="true">+IF(AND(ISNUMBER(OFFSET('Hygiene Data'!$H$5,0,10*ROW('Hygiene Data'!H3))),'Data Summary'!EA9="Yes"),OFFSET('Hygiene Data'!$H$5,0,10*ROW('Hygiene Data'!H3)),NA())</f>
        <v>86.16</v>
      </c>
      <c r="BM9" s="101">
        <f ca="true">+IF(AND(ISNUMBER(OFFSET('Hygiene Data'!$H$7,0,10*ROW('Hygiene Data'!H3))),'Data Summary'!EB9="Yes"),OFFSET('Hygiene Data'!$H$7,0,10*ROW('Hygiene Data'!H3)),NA())</f>
        <v>67.193321822218195</v>
      </c>
      <c r="BN9" s="101" t="e">
        <f ca="true">+IF(AND(ISNUMBER(OFFSET('Hygiene Data'!$H$9,0,10*ROW('Hygiene Data'!H3))),'Data Summary'!EC9="Yes"),OFFSET('Hygiene Data'!$H$9,0,10*ROW('Hygiene Data'!H3)),NA())</f>
        <v>#N/A</v>
      </c>
      <c r="BO9" s="101">
        <f ca="true">+IF(AND(ISNUMBER(OFFSET('Hygiene Data'!$I$5,0,10*ROW('Hygiene Data'!I3))),'Data Summary'!ED9="Yes"),OFFSET('Hygiene Data'!$I$5,0,10*ROW('Hygiene Data'!I3)),NA())</f>
        <v>91.21</v>
      </c>
      <c r="BP9" s="101">
        <f ca="true">+IF(AND(ISNUMBER(OFFSET('Hygiene Data'!$I$7,0,10*ROW('Hygiene Data'!I3))),'Data Summary'!EE9="Yes"),OFFSET('Hygiene Data'!$I$7,0,10*ROW('Hygiene Data'!I3)),NA())</f>
        <v>71.838607594936704</v>
      </c>
      <c r="BQ9" s="101" t="e">
        <f ca="true">+IF(AND(ISNUMBER(OFFSET('Hygiene Data'!$I$9,0,10*ROW('Hygiene Data'!I3))),'Data Summary'!EF9="Yes"),OFFSET('Hygiene Data'!$I$9,0,10*ROW('Hygiene Data'!I3)),NA())</f>
        <v>#N/A</v>
      </c>
    </row>
    <row xmlns:x14ac="http://schemas.microsoft.com/office/spreadsheetml/2009/9/ac" r="10" x14ac:dyDescent="0.2">
      <c r="A10" s="331" t="str">
        <f ca="true">+RIGHT('Data Summary'!A10,LEN('Data Summary'!A10)-9)</f>
        <v>INEE</v>
      </c>
      <c r="B10" s="38" t="str">
        <f ca="true">+IF(ISTEXT('Data Summary'!B10),'Data Summary'!B10,"")</f>
        <v>Survey</v>
      </c>
      <c r="C10" s="330">
        <f ca="true">+VALUE('Data Summary'!C10)</f>
        <v>2014</v>
      </c>
      <c r="D10" s="99">
        <f ca="true">+IF(AND(ISNUMBER(OFFSET('Water Data'!$D$4,0,10*ROW('Water Data'!D4))),'Data Summary'!BS10="Yes"),100-OFFSET('Water Data'!$D$4,0,10*ROW('Water Data'!D4)),NA())</f>
        <v>96.559629999999999</v>
      </c>
      <c r="E10" s="99" t="e">
        <f ca="true">+IF(AND(ISNUMBER(OFFSET('Water Data'!$D$6,0,10*ROW('Water Data'!D4))),'Data Summary'!BT10="Yes"),OFFSET('Water Data'!$D$6,0,10*ROW('Water Data'!D4)),NA())</f>
        <v>#N/A</v>
      </c>
      <c r="F10" s="99">
        <f ca="true">+IF(AND(ISNUMBER(OFFSET('Water Data'!$D$9,0,10*ROW('Water Data'!D4))),'Data Summary'!BU10="Yes"),OFFSET('Water Data'!$D$9,0,10*ROW('Water Data'!D4)),NA())</f>
        <v>61.926609999999997</v>
      </c>
      <c r="G10" s="99" t="e">
        <f ca="true">+IF(AND(ISNUMBER(OFFSET('Water Data'!$E$4,0,10*ROW('Water Data'!E4))),'Data Summary'!BV10="Yes"),100-OFFSET('Water Data'!$E$4,0,10*ROW('Water Data'!E4)),NA())</f>
        <v>#N/A</v>
      </c>
      <c r="H10" s="99" t="e">
        <f ca="true">+IF(AND(ISNUMBER(OFFSET('Water Data'!$E$6,0,10*ROW('Water Data'!E4))),'Data Summary'!BW10="Yes"),OFFSET('Water Data'!$E$6,0,10*ROW('Water Data'!E4)),NA())</f>
        <v>#N/A</v>
      </c>
      <c r="I10" s="99" t="e">
        <f ca="true">+IF(AND(ISNUMBER(OFFSET('Water Data'!$E$9,0,10*ROW('Water Data'!E4))),'Data Summary'!BX10="Yes"),OFFSET('Water Data'!$E$9,0,10*ROW('Water Data'!E4)),NA())</f>
        <v>#N/A</v>
      </c>
      <c r="J10" s="99" t="e">
        <f ca="true">+IF(AND(ISNUMBER(OFFSET('Water Data'!$F$4,0,10*ROW('Water Data'!F4))),'Data Summary'!BY10="Yes"),100-OFFSET('Water Data'!$F$4,0,10*ROW('Water Data'!F4)),NA())</f>
        <v>#N/A</v>
      </c>
      <c r="K10" s="99" t="e">
        <f ca="true">+IF(AND(ISNUMBER(OFFSET('Water Data'!$F$6,0,10*ROW('Water Data'!F4))),'Data Summary'!BZ10="Yes"),OFFSET('Water Data'!$F$6,0,10*ROW('Water Data'!F4)),NA())</f>
        <v>#N/A</v>
      </c>
      <c r="L10" s="99" t="e">
        <f ca="true">+IF(AND(ISNUMBER(OFFSET('Water Data'!$F$9,0,10*ROW('Water Data'!F4))),'Data Summary'!CA10="Yes"),OFFSET('Water Data'!$F$9,0,10*ROW('Water Data'!F4)),NA())</f>
        <v>#N/A</v>
      </c>
      <c r="M10" s="99" t="e">
        <f ca="true">+IF(AND(ISNUMBER(OFFSET('Water Data'!$G$4,0,10*ROW('Water Data'!G4))),'Data Summary'!CB10="Yes"),100-OFFSET('Water Data'!$G$4,0,10*ROW('Water Data'!G4)),NA())</f>
        <v>#N/A</v>
      </c>
      <c r="N10" s="99" t="e">
        <f ca="true">+IF(AND(ISNUMBER(OFFSET('Water Data'!$G$6,0,10*ROW('Water Data'!G4))),'Data Summary'!CC10="Yes"),OFFSET('Water Data'!$G$6,0,10*ROW('Water Data'!G4)),NA())</f>
        <v>#N/A</v>
      </c>
      <c r="O10" s="99" t="e">
        <f ca="true">+IF(AND(ISNUMBER(OFFSET('Water Data'!$G$9,0,10*ROW('Water Data'!G4))),'Data Summary'!CD10="Yes"),OFFSET('Water Data'!$G$9,0,10*ROW('Water Data'!G4)),NA())</f>
        <v>#N/A</v>
      </c>
      <c r="P10" s="99">
        <f ca="true">+IF(AND(ISNUMBER(OFFSET('Water Data'!$H$4,0,10*ROW('Water Data'!H4))),'Data Summary'!CE10="Yes"),100-OFFSET('Water Data'!$H$4,0,10*ROW('Water Data'!H4)),NA())</f>
        <v>96.559629999999999</v>
      </c>
      <c r="Q10" s="99" t="e">
        <f ca="true">+IF(AND(ISNUMBER(OFFSET('Water Data'!$H$6,0,10*ROW('Water Data'!H4))),'Data Summary'!CF10="Yes"),OFFSET('Water Data'!$H$6,0,10*ROW('Water Data'!H4)),NA())</f>
        <v>#N/A</v>
      </c>
      <c r="R10" s="99">
        <f ca="true">+IF(AND(ISNUMBER(OFFSET('Water Data'!$H$9,0,10*ROW('Water Data'!H4))),'Data Summary'!CG10="Yes"),OFFSET('Water Data'!$H$9,0,10*ROW('Water Data'!H4)),NA())</f>
        <v>61.926609999999997</v>
      </c>
      <c r="S10" s="99" t="e">
        <f ca="true">+IF(AND(ISNUMBER(OFFSET('Water Data'!$I$4,0,10*ROW('Water Data'!I4))),'Data Summary'!CH10="Yes"),100-OFFSET('Water Data'!$I$4,0,10*ROW('Water Data'!I4)),NA())</f>
        <v>#N/A</v>
      </c>
      <c r="T10" s="99" t="e">
        <f ca="true">+IF(AND(ISNUMBER(OFFSET('Water Data'!$I$6,0,10*ROW('Water Data'!I4))),'Data Summary'!CI10="Yes"),OFFSET('Water Data'!$I$6,0,10*ROW('Water Data'!I4)),NA())</f>
        <v>#N/A</v>
      </c>
      <c r="U10" s="99" t="e">
        <f ca="true">+IF(AND(ISNUMBER(OFFSET('Water Data'!$I$9,0,10*ROW('Water Data'!I4))),'Data Summary'!CJ10="Yes"),OFFSET('Water Data'!$I$9,0,10*ROW('Water Data'!I4)),NA())</f>
        <v>#N/A</v>
      </c>
      <c r="V10" s="100">
        <f ca="true">+IF(AND(ISNUMBER(OFFSET('Sanitation Data'!$D$4,0,10*ROW('Sanitation Data'!D4))),'Data Summary'!CK10="Yes"),100-OFFSET('Sanitation Data'!$D$4,0,10*ROW('Sanitation Data'!D4)),NA())</f>
        <v>94.27</v>
      </c>
      <c r="W10" s="100">
        <f ca="true">+IF(AND(ISNUMBER(OFFSET('Sanitation Data'!$D$6,0,10*ROW('Sanitation Data'!D4))),'Data Summary'!CL10="Yes"),OFFSET('Sanitation Data'!$D$6,0,10*ROW('Sanitation Data'!D4)),NA())</f>
        <v>93.979349999999997</v>
      </c>
      <c r="X10" s="100">
        <f ca="true">+IF(AND(ISNUMBER(OFFSET('Sanitation Data'!$D$10,0,10*ROW('Sanitation Data'!D4))),'Data Summary'!CM10="Yes"),OFFSET('Sanitation Data'!$D$10,0,10*ROW('Sanitation Data'!D4)),NA())</f>
        <v>90.94</v>
      </c>
      <c r="Y10" s="100" t="e">
        <f ca="true">+IF(AND(ISNUMBER(OFFSET('Sanitation Data'!$D$11,0,10*ROW('Sanitation Data'!D4))),'Data Summary'!CN10="Yes"),OFFSET('Sanitation Data'!$D$11,0,10*ROW('Sanitation Data'!D4)),NA())</f>
        <v>#N/A</v>
      </c>
      <c r="Z10" s="100">
        <f ca="true">+IF(AND(ISNUMBER(OFFSET('Sanitation Data'!$D$12,0,10*ROW('Sanitation Data'!D4))),'Data Summary'!CO10="Yes"),OFFSET('Sanitation Data'!$D$12,0,10*ROW('Sanitation Data'!D4)),NA())</f>
        <v>80.73</v>
      </c>
      <c r="AA10" s="100" t="e">
        <f ca="true">+IF(AND(ISNUMBER(OFFSET('Sanitation Data'!$E$4,0,10*ROW('Sanitation Data'!E4))),'Data Summary'!CP10="Yes"),100-OFFSET('Sanitation Data'!$E$4,0,10*ROW('Sanitation Data'!E4)),NA())</f>
        <v>#N/A</v>
      </c>
      <c r="AB10" s="100" t="e">
        <f ca="true">+IF(AND(ISNUMBER(OFFSET('Sanitation Data'!$E$6,0,10*ROW('Sanitation Data'!E4))),'Data Summary'!CQ10="Yes"),OFFSET('Sanitation Data'!$E$6,0,10*ROW('Sanitation Data'!E4)),NA())</f>
        <v>#N/A</v>
      </c>
      <c r="AC10" s="100" t="e">
        <f ca="true">+IF(AND(ISNUMBER(OFFSET('Sanitation Data'!$E$10,0,10*ROW('Sanitation Data'!E4))),'Data Summary'!CR10="Yes"),OFFSET('Sanitation Data'!$E$10,0,10*ROW('Sanitation Data'!E4)),NA())</f>
        <v>#N/A</v>
      </c>
      <c r="AD10" s="100" t="e">
        <f ca="true">+IF(AND(ISNUMBER(OFFSET('Sanitation Data'!$E$11,0,10*ROW('Sanitation Data'!E4))),'Data Summary'!CS10="Yes"),OFFSET('Sanitation Data'!$E$11,0,10*ROW('Sanitation Data'!E4)),NA())</f>
        <v>#N/A</v>
      </c>
      <c r="AE10" s="100" t="e">
        <f ca="true">+IF(AND(ISNUMBER(OFFSET('Sanitation Data'!$E$12,0,10*ROW('Sanitation Data'!E4))),'Data Summary'!CT10="Yes"),OFFSET('Sanitation Data'!$E$12,0,10*ROW('Sanitation Data'!E4)),NA())</f>
        <v>#N/A</v>
      </c>
      <c r="AF10" s="100" t="e">
        <f ca="true">+IF(AND(ISNUMBER(OFFSET('Sanitation Data'!$F$4,0,10*ROW('Sanitation Data'!F4))),'Data Summary'!CU10="Yes"),100-OFFSET('Sanitation Data'!$F$4,0,10*ROW('Sanitation Data'!F4)),NA())</f>
        <v>#N/A</v>
      </c>
      <c r="AG10" s="100" t="e">
        <f ca="true">+IF(AND(ISNUMBER(OFFSET('Sanitation Data'!$F$6,0,10*ROW('Sanitation Data'!F4))),'Data Summary'!CV10="Yes"),OFFSET('Sanitation Data'!$F$6,0,10*ROW('Sanitation Data'!F4)),NA())</f>
        <v>#N/A</v>
      </c>
      <c r="AH10" s="100" t="e">
        <f ca="true">+IF(AND(ISNUMBER(OFFSET('Sanitation Data'!$F$10,0,10*ROW('Sanitation Data'!F4))),'Data Summary'!CW10="Yes"),OFFSET('Sanitation Data'!$F$10,0,10*ROW('Sanitation Data'!F4)),NA())</f>
        <v>#N/A</v>
      </c>
      <c r="AI10" s="100" t="e">
        <f ca="true">+IF(AND(ISNUMBER(OFFSET('Sanitation Data'!$F$11,0,10*ROW('Sanitation Data'!F4))),'Data Summary'!CX10="Yes"),OFFSET('Sanitation Data'!$F$11,0,10*ROW('Sanitation Data'!F4)),NA())</f>
        <v>#N/A</v>
      </c>
      <c r="AJ10" s="100" t="e">
        <f ca="true">+IF(AND(ISNUMBER(OFFSET('Sanitation Data'!$F$12,0,10*ROW('Sanitation Data'!F4))),'Data Summary'!CY10="Yes"),OFFSET('Sanitation Data'!$F$12,0,10*ROW('Sanitation Data'!F4)),NA())</f>
        <v>#N/A</v>
      </c>
      <c r="AK10" s="100" t="e">
        <f ca="true">+IF(AND(ISNUMBER(OFFSET('Sanitation Data'!$G$4,0,10*ROW('Sanitation Data'!G4))),'Data Summary'!CZ10="Yes"),100-OFFSET('Sanitation Data'!$G$4,0,10*ROW('Sanitation Data'!G4)),NA())</f>
        <v>#N/A</v>
      </c>
      <c r="AL10" s="100" t="e">
        <f ca="true">+IF(AND(ISNUMBER(OFFSET('Sanitation Data'!$G$6,0,10*ROW('Sanitation Data'!G4))),'Data Summary'!DA10="Yes"),OFFSET('Sanitation Data'!$G$6,0,10*ROW('Sanitation Data'!G4)),NA())</f>
        <v>#N/A</v>
      </c>
      <c r="AM10" s="100" t="e">
        <f ca="true">+IF(AND(ISNUMBER(OFFSET('Sanitation Data'!$G$10,0,10*ROW('Sanitation Data'!G4))),'Data Summary'!DB10="Yes"),OFFSET('Sanitation Data'!$G$10,0,10*ROW('Sanitation Data'!G4)),NA())</f>
        <v>#N/A</v>
      </c>
      <c r="AN10" s="100" t="e">
        <f ca="true">+IF(AND(ISNUMBER(OFFSET('Sanitation Data'!$G$11,0,10*ROW('Sanitation Data'!G4))),'Data Summary'!DC10="Yes"),OFFSET('Sanitation Data'!$G$11,0,10*ROW('Sanitation Data'!G4)),NA())</f>
        <v>#N/A</v>
      </c>
      <c r="AO10" s="100" t="e">
        <f ca="true">+IF(AND(ISNUMBER(OFFSET('Sanitation Data'!$G$12,0,10*ROW('Sanitation Data'!G4))),'Data Summary'!DD10="Yes"),OFFSET('Sanitation Data'!$G$12,0,10*ROW('Sanitation Data'!G4)),NA())</f>
        <v>#N/A</v>
      </c>
      <c r="AP10" s="100">
        <f ca="true">+IF(AND(ISNUMBER(OFFSET('Sanitation Data'!$H$4,0,10*ROW('Sanitation Data'!H4))),'Data Summary'!DE10="Yes"),100-OFFSET('Sanitation Data'!$H$4,0,10*ROW('Sanitation Data'!H4)),NA())</f>
        <v>94.27</v>
      </c>
      <c r="AQ10" s="100">
        <f ca="true">+IF(AND(ISNUMBER(OFFSET('Sanitation Data'!$H$6,0,10*ROW('Sanitation Data'!H4))),'Data Summary'!DF10="Yes"),OFFSET('Sanitation Data'!$H$6,0,10*ROW('Sanitation Data'!H4)),NA())</f>
        <v>93.979349999999997</v>
      </c>
      <c r="AR10" s="100">
        <f ca="true">+IF(AND(ISNUMBER(OFFSET('Sanitation Data'!$H$10,0,10*ROW('Sanitation Data'!H4))),'Data Summary'!DG10="Yes"),OFFSET('Sanitation Data'!$H$10,0,10*ROW('Sanitation Data'!H4)),NA())</f>
        <v>90.94</v>
      </c>
      <c r="AS10" s="100" t="e">
        <f ca="true">+IF(AND(ISNUMBER(OFFSET('Sanitation Data'!$H$11,0,10*ROW('Sanitation Data'!H4))),'Data Summary'!DH10="Yes"),OFFSET('Sanitation Data'!$H$11,0,10*ROW('Sanitation Data'!H4)),NA())</f>
        <v>#N/A</v>
      </c>
      <c r="AT10" s="100">
        <f ca="true">+IF(AND(ISNUMBER(OFFSET('Sanitation Data'!$H$12,0,10*ROW('Sanitation Data'!H4))),'Data Summary'!DI10="Yes"),OFFSET('Sanitation Data'!$H$12,0,10*ROW('Sanitation Data'!H4)),NA())</f>
        <v>80.73</v>
      </c>
      <c r="AU10" s="100" t="e">
        <f ca="true">+IF(AND(ISNUMBER(OFFSET('Sanitation Data'!$I$4,0,10*ROW('Sanitation Data'!I4))),'Data Summary'!DJ10="Yes"),100-OFFSET('Sanitation Data'!$I$4,0,10*ROW('Sanitation Data'!I4)),NA())</f>
        <v>#N/A</v>
      </c>
      <c r="AV10" s="100" t="e">
        <f ca="true">+IF(AND(ISNUMBER(OFFSET('Sanitation Data'!$I$6,0,10*ROW('Sanitation Data'!I4))),'Data Summary'!DK10="Yes"),OFFSET('Sanitation Data'!$I$6,0,10*ROW('Sanitation Data'!I4)),NA())</f>
        <v>#N/A</v>
      </c>
      <c r="AW10" s="100" t="e">
        <f ca="true">+IF(AND(ISNUMBER(OFFSET('Sanitation Data'!$I$10,0,10*ROW('Sanitation Data'!I4))),'Data Summary'!DL10="Yes"),OFFSET('Sanitation Data'!$I$10,0,10*ROW('Sanitation Data'!I4)),NA())</f>
        <v>#N/A</v>
      </c>
      <c r="AX10" s="100" t="e">
        <f ca="true">+IF(AND(ISNUMBER(OFFSET('Sanitation Data'!$I$11,0,10*ROW('Sanitation Data'!I4))),'Data Summary'!DM10="Yes"),OFFSET('Sanitation Data'!$I$11,0,10*ROW('Sanitation Data'!I4)),NA())</f>
        <v>#N/A</v>
      </c>
      <c r="AY10" s="100" t="e">
        <f ca="true">+IF(AND(ISNUMBER(OFFSET('Sanitation Data'!$I$12,0,10*ROW('Sanitation Data'!I4))),'Data Summary'!DN10="Yes"),OFFSET('Sanitation Data'!$I$12,0,10*ROW('Sanitation Data'!I4)),NA())</f>
        <v>#N/A</v>
      </c>
      <c r="AZ10" s="101" t="e">
        <f ca="true">+IF(AND(ISNUMBER(OFFSET('Hygiene Data'!$D$5,0,10*ROW('Hygiene Data'!D4))),'Data Summary'!DO10="Yes"),OFFSET('Hygiene Data'!$D$5,0,10*ROW('Hygiene Data'!D4)),NA())</f>
        <v>#N/A</v>
      </c>
      <c r="BA10" s="101">
        <f ca="true">+IF(AND(ISNUMBER(OFFSET('Hygiene Data'!$D$7,0,10*ROW('Hygiene Data'!D4))),'Data Summary'!DP10="Yes"),OFFSET('Hygiene Data'!$D$7,0,10*ROW('Hygiene Data'!D4)),NA())</f>
        <v>95.87</v>
      </c>
      <c r="BB10" s="101" t="e">
        <f ca="true">+IF(AND(ISNUMBER(OFFSET('Hygiene Data'!$D$9,0,10*ROW('Hygiene Data'!D4))),'Data Summary'!DQ10="Yes"),OFFSET('Hygiene Data'!$D$9,0,10*ROW('Hygiene Data'!D4)),NA())</f>
        <v>#N/A</v>
      </c>
      <c r="BC10" s="101" t="e">
        <f ca="true">+IF(AND(ISNUMBER(OFFSET('Hygiene Data'!$E$5,0,10*ROW('Hygiene Data'!E4))),'Data Summary'!DR10="Yes"),OFFSET('Hygiene Data'!$E$5,0,10*ROW('Hygiene Data'!E4)),NA())</f>
        <v>#N/A</v>
      </c>
      <c r="BD10" s="101" t="e">
        <f ca="true">+IF(AND(ISNUMBER(OFFSET('Hygiene Data'!$E$7,0,10*ROW('Hygiene Data'!E4))),'Data Summary'!DS10="Yes"),OFFSET('Hygiene Data'!$E$7,0,10*ROW('Hygiene Data'!E4)),NA())</f>
        <v>#N/A</v>
      </c>
      <c r="BE10" s="101" t="e">
        <f ca="true">+IF(AND(ISNUMBER(OFFSET('Hygiene Data'!$E$9,0,10*ROW('Hygiene Data'!E4))),'Data Summary'!DT10="Yes"),OFFSET('Hygiene Data'!$E$9,0,10*ROW('Hygiene Data'!E4)),NA())</f>
        <v>#N/A</v>
      </c>
      <c r="BF10" s="101" t="e">
        <f ca="true">+IF(AND(ISNUMBER(OFFSET('Hygiene Data'!$F$5,0,10*ROW('Hygiene Data'!F4))),'Data Summary'!DU10="Yes"),OFFSET('Hygiene Data'!$F$5,0,10*ROW('Hygiene Data'!F4)),NA())</f>
        <v>#N/A</v>
      </c>
      <c r="BG10" s="101" t="e">
        <f ca="true">+IF(AND(ISNUMBER(OFFSET('Hygiene Data'!$F$7,0,10*ROW('Hygiene Data'!F4))),'Data Summary'!DV10="Yes"),OFFSET('Hygiene Data'!$F$7,0,10*ROW('Hygiene Data'!F4)),NA())</f>
        <v>#N/A</v>
      </c>
      <c r="BH10" s="101" t="e">
        <f ca="true">+IF(AND(ISNUMBER(OFFSET('Hygiene Data'!$F$9,0,10*ROW('Hygiene Data'!F4))),'Data Summary'!DW10="Yes"),OFFSET('Hygiene Data'!$F$9,0,10*ROW('Hygiene Data'!F4)),NA())</f>
        <v>#N/A</v>
      </c>
      <c r="BI10" s="101" t="e">
        <f ca="true">+IF(AND(ISNUMBER(OFFSET('Hygiene Data'!$G$5,0,10*ROW('Hygiene Data'!G4))),'Data Summary'!DX10="Yes"),OFFSET('Hygiene Data'!$G$5,0,10*ROW('Hygiene Data'!G4)),NA())</f>
        <v>#N/A</v>
      </c>
      <c r="BJ10" s="101" t="e">
        <f ca="true">+IF(AND(ISNUMBER(OFFSET('Hygiene Data'!$G$7,0,10*ROW('Hygiene Data'!G4))),'Data Summary'!DY10="Yes"),OFFSET('Hygiene Data'!$G$7,0,10*ROW('Hygiene Data'!G4)),NA())</f>
        <v>#N/A</v>
      </c>
      <c r="BK10" s="101" t="e">
        <f ca="true">+IF(AND(ISNUMBER(OFFSET('Hygiene Data'!$G$9,0,10*ROW('Hygiene Data'!G4))),'Data Summary'!DZ10="Yes"),OFFSET('Hygiene Data'!$G$9,0,10*ROW('Hygiene Data'!G4)),NA())</f>
        <v>#N/A</v>
      </c>
      <c r="BL10" s="101" t="e">
        <f ca="true">+IF(AND(ISNUMBER(OFFSET('Hygiene Data'!$H$5,0,10*ROW('Hygiene Data'!H4))),'Data Summary'!EA10="Yes"),OFFSET('Hygiene Data'!$H$5,0,10*ROW('Hygiene Data'!H4)),NA())</f>
        <v>#N/A</v>
      </c>
      <c r="BM10" s="101">
        <f ca="true">+IF(AND(ISNUMBER(OFFSET('Hygiene Data'!$H$7,0,10*ROW('Hygiene Data'!H4))),'Data Summary'!EB10="Yes"),OFFSET('Hygiene Data'!$H$7,0,10*ROW('Hygiene Data'!H4)),NA())</f>
        <v>95.87</v>
      </c>
      <c r="BN10" s="101" t="e">
        <f ca="true">+IF(AND(ISNUMBER(OFFSET('Hygiene Data'!$H$9,0,10*ROW('Hygiene Data'!H4))),'Data Summary'!EC10="Yes"),OFFSET('Hygiene Data'!$H$9,0,10*ROW('Hygiene Data'!H4)),NA())</f>
        <v>#N/A</v>
      </c>
      <c r="BO10" s="101" t="e">
        <f ca="true">+IF(AND(ISNUMBER(OFFSET('Hygiene Data'!$I$5,0,10*ROW('Hygiene Data'!I4))),'Data Summary'!ED10="Yes"),OFFSET('Hygiene Data'!$I$5,0,10*ROW('Hygiene Data'!I4)),NA())</f>
        <v>#N/A</v>
      </c>
      <c r="BP10" s="101" t="e">
        <f ca="true">+IF(AND(ISNUMBER(OFFSET('Hygiene Data'!$I$7,0,10*ROW('Hygiene Data'!I4))),'Data Summary'!EE10="Yes"),OFFSET('Hygiene Data'!$I$7,0,10*ROW('Hygiene Data'!I4)),NA())</f>
        <v>#N/A</v>
      </c>
      <c r="BQ10" s="101" t="e">
        <f ca="true">+IF(AND(ISNUMBER(OFFSET('Hygiene Data'!$I$9,0,10*ROW('Hygiene Data'!I4))),'Data Summary'!EF10="Yes"),OFFSET('Hygiene Data'!$I$9,0,10*ROW('Hygiene Data'!I4)),NA())</f>
        <v>#N/A</v>
      </c>
    </row>
    <row xmlns:x14ac="http://schemas.microsoft.com/office/spreadsheetml/2009/9/ac" r="11" x14ac:dyDescent="0.2">
      <c r="A11" s="331" t="str">
        <f ca="true">+RIGHT('Data Summary'!A11,LEN('Data Summary'!A11)-9)</f>
        <v>UIS</v>
      </c>
      <c r="B11" s="38" t="str">
        <f ca="true">+IF(ISTEXT('Data Summary'!B11),'Data Summary'!B11,"")</f>
        <v>Other</v>
      </c>
      <c r="C11" s="330">
        <f ca="true">+VALUE('Data Summary'!C11)</f>
        <v>2016</v>
      </c>
      <c r="D11" s="99" t="e">
        <f ca="true">+IF(AND(ISNUMBER(OFFSET('Water Data'!$D$4,0,10*ROW('Water Data'!D5))),'Data Summary'!BS11="Yes"),100-OFFSET('Water Data'!$D$4,0,10*ROW('Water Data'!D5)),NA())</f>
        <v>#N/A</v>
      </c>
      <c r="E11" s="99" t="e">
        <f ca="true">+IF(AND(ISNUMBER(OFFSET('Water Data'!$D$6,0,10*ROW('Water Data'!D5))),'Data Summary'!BT11="Yes"),OFFSET('Water Data'!$D$6,0,10*ROW('Water Data'!D5)),NA())</f>
        <v>#N/A</v>
      </c>
      <c r="F11" s="99" t="e">
        <f ca="true">+IF(AND(ISNUMBER(OFFSET('Water Data'!$D$9,0,10*ROW('Water Data'!D5))),'Data Summary'!BU11="Yes"),OFFSET('Water Data'!$D$9,0,10*ROW('Water Data'!D5)),NA())</f>
        <v>#N/A</v>
      </c>
      <c r="G11" s="99" t="e">
        <f ca="true">+IF(AND(ISNUMBER(OFFSET('Water Data'!$E$4,0,10*ROW('Water Data'!E5))),'Data Summary'!BV11="Yes"),100-OFFSET('Water Data'!$E$4,0,10*ROW('Water Data'!E5)),NA())</f>
        <v>#N/A</v>
      </c>
      <c r="H11" s="99" t="e">
        <f ca="true">+IF(AND(ISNUMBER(OFFSET('Water Data'!$E$6,0,10*ROW('Water Data'!E5))),'Data Summary'!BW11="Yes"),OFFSET('Water Data'!$E$6,0,10*ROW('Water Data'!E5)),NA())</f>
        <v>#N/A</v>
      </c>
      <c r="I11" s="99" t="e">
        <f ca="true">+IF(AND(ISNUMBER(OFFSET('Water Data'!$E$9,0,10*ROW('Water Data'!E5))),'Data Summary'!BX11="Yes"),OFFSET('Water Data'!$E$9,0,10*ROW('Water Data'!E5)),NA())</f>
        <v>#N/A</v>
      </c>
      <c r="J11" s="99" t="e">
        <f ca="true">+IF(AND(ISNUMBER(OFFSET('Water Data'!$F$4,0,10*ROW('Water Data'!F5))),'Data Summary'!BY11="Yes"),100-OFFSET('Water Data'!$F$4,0,10*ROW('Water Data'!F5)),NA())</f>
        <v>#N/A</v>
      </c>
      <c r="K11" s="99" t="e">
        <f ca="true">+IF(AND(ISNUMBER(OFFSET('Water Data'!$F$6,0,10*ROW('Water Data'!F5))),'Data Summary'!BZ11="Yes"),OFFSET('Water Data'!$F$6,0,10*ROW('Water Data'!F5)),NA())</f>
        <v>#N/A</v>
      </c>
      <c r="L11" s="99" t="e">
        <f ca="true">+IF(AND(ISNUMBER(OFFSET('Water Data'!$F$9,0,10*ROW('Water Data'!F5))),'Data Summary'!CA11="Yes"),OFFSET('Water Data'!$F$9,0,10*ROW('Water Data'!F5)),NA())</f>
        <v>#N/A</v>
      </c>
      <c r="M11" s="99" t="e">
        <f ca="true">+IF(AND(ISNUMBER(OFFSET('Water Data'!$G$4,0,10*ROW('Water Data'!G5))),'Data Summary'!CB11="Yes"),100-OFFSET('Water Data'!$G$4,0,10*ROW('Water Data'!G5)),NA())</f>
        <v>#N/A</v>
      </c>
      <c r="N11" s="99" t="e">
        <f ca="true">+IF(AND(ISNUMBER(OFFSET('Water Data'!$G$6,0,10*ROW('Water Data'!G5))),'Data Summary'!CC11="Yes"),OFFSET('Water Data'!$G$6,0,10*ROW('Water Data'!G5)),NA())</f>
        <v>#N/A</v>
      </c>
      <c r="O11" s="99" t="e">
        <f ca="true">+IF(AND(ISNUMBER(OFFSET('Water Data'!$G$9,0,10*ROW('Water Data'!G5))),'Data Summary'!CD11="Yes"),OFFSET('Water Data'!$G$9,0,10*ROW('Water Data'!G5)),NA())</f>
        <v>#N/A</v>
      </c>
      <c r="P11" s="99" t="e">
        <f ca="true">+IF(AND(ISNUMBER(OFFSET('Water Data'!$H$4,0,10*ROW('Water Data'!H5))),'Data Summary'!CE11="Yes"),100-OFFSET('Water Data'!$H$4,0,10*ROW('Water Data'!H5)),NA())</f>
        <v>#N/A</v>
      </c>
      <c r="Q11" s="99" t="e">
        <f ca="true">+IF(AND(ISNUMBER(OFFSET('Water Data'!$H$6,0,10*ROW('Water Data'!H5))),'Data Summary'!CF11="Yes"),OFFSET('Water Data'!$H$6,0,10*ROW('Water Data'!H5)),NA())</f>
        <v>#N/A</v>
      </c>
      <c r="R11" s="99" t="e">
        <f ca="true">+IF(AND(ISNUMBER(OFFSET('Water Data'!$H$9,0,10*ROW('Water Data'!H5))),'Data Summary'!CG11="Yes"),OFFSET('Water Data'!$H$9,0,10*ROW('Water Data'!H5)),NA())</f>
        <v>#N/A</v>
      </c>
      <c r="S11" s="99" t="e">
        <f ca="true">+IF(AND(ISNUMBER(OFFSET('Water Data'!$I$4,0,10*ROW('Water Data'!I5))),'Data Summary'!CH11="Yes"),100-OFFSET('Water Data'!$I$4,0,10*ROW('Water Data'!I5)),NA())</f>
        <v>#N/A</v>
      </c>
      <c r="T11" s="99" t="e">
        <f ca="true">+IF(AND(ISNUMBER(OFFSET('Water Data'!$I$6,0,10*ROW('Water Data'!I5))),'Data Summary'!CI11="Yes"),OFFSET('Water Data'!$I$6,0,10*ROW('Water Data'!I5)),NA())</f>
        <v>#N/A</v>
      </c>
      <c r="U11" s="99">
        <f ca="true">+IF(AND(ISNUMBER(OFFSET('Water Data'!$I$9,0,10*ROW('Water Data'!I5))),'Data Summary'!CJ11="Yes"),OFFSET('Water Data'!$I$9,0,10*ROW('Water Data'!I5)),NA())</f>
        <v>49.04</v>
      </c>
      <c r="V11" s="100" t="e">
        <f ca="true">+IF(AND(ISNUMBER(OFFSET('Sanitation Data'!$D$4,0,10*ROW('Sanitation Data'!D5))),'Data Summary'!CK11="Yes"),100-OFFSET('Sanitation Data'!$D$4,0,10*ROW('Sanitation Data'!D5)),NA())</f>
        <v>#N/A</v>
      </c>
      <c r="W11" s="100" t="e">
        <f ca="true">+IF(AND(ISNUMBER(OFFSET('Sanitation Data'!$D$6,0,10*ROW('Sanitation Data'!D5))),'Data Summary'!CL11="Yes"),OFFSET('Sanitation Data'!$D$6,0,10*ROW('Sanitation Data'!D5)),NA())</f>
        <v>#N/A</v>
      </c>
      <c r="X11" s="100" t="e">
        <f ca="true">+IF(AND(ISNUMBER(OFFSET('Sanitation Data'!$D$10,0,10*ROW('Sanitation Data'!D5))),'Data Summary'!CM11="Yes"),OFFSET('Sanitation Data'!$D$10,0,10*ROW('Sanitation Data'!D5)),NA())</f>
        <v>#N/A</v>
      </c>
      <c r="Y11" s="100" t="e">
        <f ca="true">+IF(AND(ISNUMBER(OFFSET('Sanitation Data'!$D$11,0,10*ROW('Sanitation Data'!D5))),'Data Summary'!CN11="Yes"),OFFSET('Sanitation Data'!$D$11,0,10*ROW('Sanitation Data'!D5)),NA())</f>
        <v>#N/A</v>
      </c>
      <c r="Z11" s="100">
        <f ca="true">+IF(AND(ISNUMBER(OFFSET('Sanitation Data'!$D$12,0,10*ROW('Sanitation Data'!D5))),'Data Summary'!CO11="Yes"),OFFSET('Sanitation Data'!$D$12,0,10*ROW('Sanitation Data'!D5)),NA())</f>
        <v>76.624278873109986</v>
      </c>
      <c r="AA11" s="100" t="e">
        <f ca="true">+IF(AND(ISNUMBER(OFFSET('Sanitation Data'!$E$4,0,10*ROW('Sanitation Data'!E5))),'Data Summary'!CP11="Yes"),100-OFFSET('Sanitation Data'!$E$4,0,10*ROW('Sanitation Data'!E5)),NA())</f>
        <v>#N/A</v>
      </c>
      <c r="AB11" s="100" t="e">
        <f ca="true">+IF(AND(ISNUMBER(OFFSET('Sanitation Data'!$E$6,0,10*ROW('Sanitation Data'!E5))),'Data Summary'!CQ11="Yes"),OFFSET('Sanitation Data'!$E$6,0,10*ROW('Sanitation Data'!E5)),NA())</f>
        <v>#N/A</v>
      </c>
      <c r="AC11" s="100" t="e">
        <f ca="true">+IF(AND(ISNUMBER(OFFSET('Sanitation Data'!$E$10,0,10*ROW('Sanitation Data'!E5))),'Data Summary'!CR11="Yes"),OFFSET('Sanitation Data'!$E$10,0,10*ROW('Sanitation Data'!E5)),NA())</f>
        <v>#N/A</v>
      </c>
      <c r="AD11" s="100" t="e">
        <f ca="true">+IF(AND(ISNUMBER(OFFSET('Sanitation Data'!$E$11,0,10*ROW('Sanitation Data'!E5))),'Data Summary'!CS11="Yes"),OFFSET('Sanitation Data'!$E$11,0,10*ROW('Sanitation Data'!E5)),NA())</f>
        <v>#N/A</v>
      </c>
      <c r="AE11" s="100" t="e">
        <f ca="true">+IF(AND(ISNUMBER(OFFSET('Sanitation Data'!$E$12,0,10*ROW('Sanitation Data'!E5))),'Data Summary'!CT11="Yes"),OFFSET('Sanitation Data'!$E$12,0,10*ROW('Sanitation Data'!E5)),NA())</f>
        <v>#N/A</v>
      </c>
      <c r="AF11" s="100" t="e">
        <f ca="true">+IF(AND(ISNUMBER(OFFSET('Sanitation Data'!$F$4,0,10*ROW('Sanitation Data'!F5))),'Data Summary'!CU11="Yes"),100-OFFSET('Sanitation Data'!$F$4,0,10*ROW('Sanitation Data'!F5)),NA())</f>
        <v>#N/A</v>
      </c>
      <c r="AG11" s="100" t="e">
        <f ca="true">+IF(AND(ISNUMBER(OFFSET('Sanitation Data'!$F$6,0,10*ROW('Sanitation Data'!F5))),'Data Summary'!CV11="Yes"),OFFSET('Sanitation Data'!$F$6,0,10*ROW('Sanitation Data'!F5)),NA())</f>
        <v>#N/A</v>
      </c>
      <c r="AH11" s="100" t="e">
        <f ca="true">+IF(AND(ISNUMBER(OFFSET('Sanitation Data'!$F$10,0,10*ROW('Sanitation Data'!F5))),'Data Summary'!CW11="Yes"),OFFSET('Sanitation Data'!$F$10,0,10*ROW('Sanitation Data'!F5)),NA())</f>
        <v>#N/A</v>
      </c>
      <c r="AI11" s="100" t="e">
        <f ca="true">+IF(AND(ISNUMBER(OFFSET('Sanitation Data'!$F$11,0,10*ROW('Sanitation Data'!F5))),'Data Summary'!CX11="Yes"),OFFSET('Sanitation Data'!$F$11,0,10*ROW('Sanitation Data'!F5)),NA())</f>
        <v>#N/A</v>
      </c>
      <c r="AJ11" s="100" t="e">
        <f ca="true">+IF(AND(ISNUMBER(OFFSET('Sanitation Data'!$F$12,0,10*ROW('Sanitation Data'!F5))),'Data Summary'!CY11="Yes"),OFFSET('Sanitation Data'!$F$12,0,10*ROW('Sanitation Data'!F5)),NA())</f>
        <v>#N/A</v>
      </c>
      <c r="AK11" s="100" t="e">
        <f ca="true">+IF(AND(ISNUMBER(OFFSET('Sanitation Data'!$G$4,0,10*ROW('Sanitation Data'!G5))),'Data Summary'!CZ11="Yes"),100-OFFSET('Sanitation Data'!$G$4,0,10*ROW('Sanitation Data'!G5)),NA())</f>
        <v>#N/A</v>
      </c>
      <c r="AL11" s="100" t="e">
        <f ca="true">+IF(AND(ISNUMBER(OFFSET('Sanitation Data'!$G$6,0,10*ROW('Sanitation Data'!G5))),'Data Summary'!DA11="Yes"),OFFSET('Sanitation Data'!$G$6,0,10*ROW('Sanitation Data'!G5)),NA())</f>
        <v>#N/A</v>
      </c>
      <c r="AM11" s="100" t="e">
        <f ca="true">+IF(AND(ISNUMBER(OFFSET('Sanitation Data'!$G$10,0,10*ROW('Sanitation Data'!G5))),'Data Summary'!DB11="Yes"),OFFSET('Sanitation Data'!$G$10,0,10*ROW('Sanitation Data'!G5)),NA())</f>
        <v>#N/A</v>
      </c>
      <c r="AN11" s="100" t="e">
        <f ca="true">+IF(AND(ISNUMBER(OFFSET('Sanitation Data'!$G$11,0,10*ROW('Sanitation Data'!G5))),'Data Summary'!DC11="Yes"),OFFSET('Sanitation Data'!$G$11,0,10*ROW('Sanitation Data'!G5)),NA())</f>
        <v>#N/A</v>
      </c>
      <c r="AO11" s="100" t="e">
        <f ca="true">+IF(AND(ISNUMBER(OFFSET('Sanitation Data'!$G$12,0,10*ROW('Sanitation Data'!G5))),'Data Summary'!DD11="Yes"),OFFSET('Sanitation Data'!$G$12,0,10*ROW('Sanitation Data'!G5)),NA())</f>
        <v>#N/A</v>
      </c>
      <c r="AP11" s="100" t="e">
        <f ca="true">+IF(AND(ISNUMBER(OFFSET('Sanitation Data'!$H$4,0,10*ROW('Sanitation Data'!H5))),'Data Summary'!DE11="Yes"),100-OFFSET('Sanitation Data'!$H$4,0,10*ROW('Sanitation Data'!H5)),NA())</f>
        <v>#N/A</v>
      </c>
      <c r="AQ11" s="100" t="e">
        <f ca="true">+IF(AND(ISNUMBER(OFFSET('Sanitation Data'!$H$6,0,10*ROW('Sanitation Data'!H5))),'Data Summary'!DF11="Yes"),OFFSET('Sanitation Data'!$H$6,0,10*ROW('Sanitation Data'!H5)),NA())</f>
        <v>#N/A</v>
      </c>
      <c r="AR11" s="100" t="e">
        <f ca="true">+IF(AND(ISNUMBER(OFFSET('Sanitation Data'!$H$10,0,10*ROW('Sanitation Data'!H5))),'Data Summary'!DG11="Yes"),OFFSET('Sanitation Data'!$H$10,0,10*ROW('Sanitation Data'!H5)),NA())</f>
        <v>#N/A</v>
      </c>
      <c r="AS11" s="100" t="e">
        <f ca="true">+IF(AND(ISNUMBER(OFFSET('Sanitation Data'!$H$11,0,10*ROW('Sanitation Data'!H5))),'Data Summary'!DH11="Yes"),OFFSET('Sanitation Data'!$H$11,0,10*ROW('Sanitation Data'!H5)),NA())</f>
        <v>#N/A</v>
      </c>
      <c r="AT11" s="100">
        <f ca="true">+IF(AND(ISNUMBER(OFFSET('Sanitation Data'!$H$12,0,10*ROW('Sanitation Data'!H5))),'Data Summary'!DI11="Yes"),OFFSET('Sanitation Data'!$H$12,0,10*ROW('Sanitation Data'!H5)),NA())</f>
        <v>74.7</v>
      </c>
      <c r="AU11" s="100" t="e">
        <f ca="true">+IF(AND(ISNUMBER(OFFSET('Sanitation Data'!$I$4,0,10*ROW('Sanitation Data'!I5))),'Data Summary'!DJ11="Yes"),100-OFFSET('Sanitation Data'!$I$4,0,10*ROW('Sanitation Data'!I5)),NA())</f>
        <v>#N/A</v>
      </c>
      <c r="AV11" s="100" t="e">
        <f ca="true">+IF(AND(ISNUMBER(OFFSET('Sanitation Data'!$I$6,0,10*ROW('Sanitation Data'!I5))),'Data Summary'!DK11="Yes"),OFFSET('Sanitation Data'!$I$6,0,10*ROW('Sanitation Data'!I5)),NA())</f>
        <v>#N/A</v>
      </c>
      <c r="AW11" s="100" t="e">
        <f ca="true">+IF(AND(ISNUMBER(OFFSET('Sanitation Data'!$I$10,0,10*ROW('Sanitation Data'!I5))),'Data Summary'!DL11="Yes"),OFFSET('Sanitation Data'!$I$10,0,10*ROW('Sanitation Data'!I5)),NA())</f>
        <v>#N/A</v>
      </c>
      <c r="AX11" s="100" t="e">
        <f ca="true">+IF(AND(ISNUMBER(OFFSET('Sanitation Data'!$I$11,0,10*ROW('Sanitation Data'!I5))),'Data Summary'!DM11="Yes"),OFFSET('Sanitation Data'!$I$11,0,10*ROW('Sanitation Data'!I5)),NA())</f>
        <v>#N/A</v>
      </c>
      <c r="AY11" s="100">
        <f ca="true">+IF(AND(ISNUMBER(OFFSET('Sanitation Data'!$I$12,0,10*ROW('Sanitation Data'!I5))),'Data Summary'!DN11="Yes"),OFFSET('Sanitation Data'!$I$12,0,10*ROW('Sanitation Data'!I5)),NA())</f>
        <v>81.31</v>
      </c>
      <c r="AZ11" s="101" t="e">
        <f ca="true">+IF(AND(ISNUMBER(OFFSET('Hygiene Data'!$D$5,0,10*ROW('Hygiene Data'!D5))),'Data Summary'!DO11="Yes"),OFFSET('Hygiene Data'!$D$5,0,10*ROW('Hygiene Data'!D5)),NA())</f>
        <v>#N/A</v>
      </c>
      <c r="BA11" s="101" t="e">
        <f ca="true">+IF(AND(ISNUMBER(OFFSET('Hygiene Data'!$D$7,0,10*ROW('Hygiene Data'!D5))),'Data Summary'!DP11="Yes"),OFFSET('Hygiene Data'!$D$7,0,10*ROW('Hygiene Data'!D5)),NA())</f>
        <v>#N/A</v>
      </c>
      <c r="BB11" s="101" t="e">
        <f ca="true">+IF(AND(ISNUMBER(OFFSET('Hygiene Data'!$D$9,0,10*ROW('Hygiene Data'!D5))),'Data Summary'!DQ11="Yes"),OFFSET('Hygiene Data'!$D$9,0,10*ROW('Hygiene Data'!D5)),NA())</f>
        <v>#N/A</v>
      </c>
      <c r="BC11" s="101" t="e">
        <f ca="true">+IF(AND(ISNUMBER(OFFSET('Hygiene Data'!$E$5,0,10*ROW('Hygiene Data'!E5))),'Data Summary'!DR11="Yes"),OFFSET('Hygiene Data'!$E$5,0,10*ROW('Hygiene Data'!E5)),NA())</f>
        <v>#N/A</v>
      </c>
      <c r="BD11" s="101" t="e">
        <f ca="true">+IF(AND(ISNUMBER(OFFSET('Hygiene Data'!$E$7,0,10*ROW('Hygiene Data'!E5))),'Data Summary'!DS11="Yes"),OFFSET('Hygiene Data'!$E$7,0,10*ROW('Hygiene Data'!E5)),NA())</f>
        <v>#N/A</v>
      </c>
      <c r="BE11" s="101" t="e">
        <f ca="true">+IF(AND(ISNUMBER(OFFSET('Hygiene Data'!$E$9,0,10*ROW('Hygiene Data'!E5))),'Data Summary'!DT11="Yes"),OFFSET('Hygiene Data'!$E$9,0,10*ROW('Hygiene Data'!E5)),NA())</f>
        <v>#N/A</v>
      </c>
      <c r="BF11" s="101" t="e">
        <f ca="true">+IF(AND(ISNUMBER(OFFSET('Hygiene Data'!$F$5,0,10*ROW('Hygiene Data'!F5))),'Data Summary'!DU11="Yes"),OFFSET('Hygiene Data'!$F$5,0,10*ROW('Hygiene Data'!F5)),NA())</f>
        <v>#N/A</v>
      </c>
      <c r="BG11" s="101" t="e">
        <f ca="true">+IF(AND(ISNUMBER(OFFSET('Hygiene Data'!$F$7,0,10*ROW('Hygiene Data'!F5))),'Data Summary'!DV11="Yes"),OFFSET('Hygiene Data'!$F$7,0,10*ROW('Hygiene Data'!F5)),NA())</f>
        <v>#N/A</v>
      </c>
      <c r="BH11" s="101" t="e">
        <f ca="true">+IF(AND(ISNUMBER(OFFSET('Hygiene Data'!$F$9,0,10*ROW('Hygiene Data'!F5))),'Data Summary'!DW11="Yes"),OFFSET('Hygiene Data'!$F$9,0,10*ROW('Hygiene Data'!F5)),NA())</f>
        <v>#N/A</v>
      </c>
      <c r="BI11" s="101" t="e">
        <f ca="true">+IF(AND(ISNUMBER(OFFSET('Hygiene Data'!$G$5,0,10*ROW('Hygiene Data'!G5))),'Data Summary'!DX11="Yes"),OFFSET('Hygiene Data'!$G$5,0,10*ROW('Hygiene Data'!G5)),NA())</f>
        <v>#N/A</v>
      </c>
      <c r="BJ11" s="101" t="e">
        <f ca="true">+IF(AND(ISNUMBER(OFFSET('Hygiene Data'!$G$7,0,10*ROW('Hygiene Data'!G5))),'Data Summary'!DY11="Yes"),OFFSET('Hygiene Data'!$G$7,0,10*ROW('Hygiene Data'!G5)),NA())</f>
        <v>#N/A</v>
      </c>
      <c r="BK11" s="101" t="e">
        <f ca="true">+IF(AND(ISNUMBER(OFFSET('Hygiene Data'!$G$9,0,10*ROW('Hygiene Data'!G5))),'Data Summary'!DZ11="Yes"),OFFSET('Hygiene Data'!$G$9,0,10*ROW('Hygiene Data'!G5)),NA())</f>
        <v>#N/A</v>
      </c>
      <c r="BL11" s="101" t="e">
        <f ca="true">+IF(AND(ISNUMBER(OFFSET('Hygiene Data'!$H$5,0,10*ROW('Hygiene Data'!H5))),'Data Summary'!EA11="Yes"),OFFSET('Hygiene Data'!$H$5,0,10*ROW('Hygiene Data'!H5)),NA())</f>
        <v>#N/A</v>
      </c>
      <c r="BM11" s="101" t="e">
        <f ca="true">+IF(AND(ISNUMBER(OFFSET('Hygiene Data'!$H$7,0,10*ROW('Hygiene Data'!H5))),'Data Summary'!EB11="Yes"),OFFSET('Hygiene Data'!$H$7,0,10*ROW('Hygiene Data'!H5)),NA())</f>
        <v>#N/A</v>
      </c>
      <c r="BN11" s="101" t="e">
        <f ca="true">+IF(AND(ISNUMBER(OFFSET('Hygiene Data'!$H$9,0,10*ROW('Hygiene Data'!H5))),'Data Summary'!EC11="Yes"),OFFSET('Hygiene Data'!$H$9,0,10*ROW('Hygiene Data'!H5)),NA())</f>
        <v>#N/A</v>
      </c>
      <c r="BO11" s="101" t="e">
        <f ca="true">+IF(AND(ISNUMBER(OFFSET('Hygiene Data'!$I$5,0,10*ROW('Hygiene Data'!I5))),'Data Summary'!ED11="Yes"),OFFSET('Hygiene Data'!$I$5,0,10*ROW('Hygiene Data'!I5)),NA())</f>
        <v>#N/A</v>
      </c>
      <c r="BP11" s="101" t="e">
        <f ca="true">+IF(AND(ISNUMBER(OFFSET('Hygiene Data'!$I$7,0,10*ROW('Hygiene Data'!I5))),'Data Summary'!EE11="Yes"),OFFSET('Hygiene Data'!$I$7,0,10*ROW('Hygiene Data'!I5)),NA())</f>
        <v>#N/A</v>
      </c>
      <c r="BQ11" s="101">
        <f ca="true">+IF(AND(ISNUMBER(OFFSET('Hygiene Data'!$I$9,0,10*ROW('Hygiene Data'!I5))),'Data Summary'!EF11="Yes"),OFFSET('Hygiene Data'!$I$9,0,10*ROW('Hygiene Data'!I5)),NA())</f>
        <v>76.88</v>
      </c>
    </row>
    <row xmlns:x14ac="http://schemas.microsoft.com/office/spreadsheetml/2009/9/ac" r="12" x14ac:dyDescent="0.2">
      <c r="A12" s="331" t="str">
        <f ca="true">+RIGHT('Data Summary'!A12,LEN('Data Summary'!A12)-9)</f>
        <v>INEE</v>
      </c>
      <c r="B12" s="38" t="str">
        <f ca="true">+IF(ISTEXT('Data Summary'!B12),'Data Summary'!B12,"")</f>
        <v>Survey</v>
      </c>
      <c r="C12" s="330">
        <f ca="true">+VALUE('Data Summary'!C12)</f>
        <v>2017</v>
      </c>
      <c r="D12" s="99" t="e">
        <f ca="true">+IF(AND(ISNUMBER(OFFSET('Water Data'!$D$4,0,10*ROW('Water Data'!D6))),'Data Summary'!BS12="Yes"),100-OFFSET('Water Data'!$D$4,0,10*ROW('Water Data'!D6)),NA())</f>
        <v>#N/A</v>
      </c>
      <c r="E12" s="99" t="e">
        <f ca="true">+IF(AND(ISNUMBER(OFFSET('Water Data'!$D$6,0,10*ROW('Water Data'!D6))),'Data Summary'!BT12="Yes"),OFFSET('Water Data'!$D$6,0,10*ROW('Water Data'!D6)),NA())</f>
        <v>#N/A</v>
      </c>
      <c r="F12" s="99" t="e">
        <f ca="true">+IF(AND(ISNUMBER(OFFSET('Water Data'!$D$9,0,10*ROW('Water Data'!D6))),'Data Summary'!BU12="Yes"),OFFSET('Water Data'!$D$9,0,10*ROW('Water Data'!D6)),NA())</f>
        <v>#N/A</v>
      </c>
      <c r="G12" s="99" t="e">
        <f ca="true">+IF(AND(ISNUMBER(OFFSET('Water Data'!$E$4,0,10*ROW('Water Data'!E6))),'Data Summary'!BV12="Yes"),100-OFFSET('Water Data'!$E$4,0,10*ROW('Water Data'!E6)),NA())</f>
        <v>#N/A</v>
      </c>
      <c r="H12" s="99" t="e">
        <f ca="true">+IF(AND(ISNUMBER(OFFSET('Water Data'!$E$6,0,10*ROW('Water Data'!E6))),'Data Summary'!BW12="Yes"),OFFSET('Water Data'!$E$6,0,10*ROW('Water Data'!E6)),NA())</f>
        <v>#N/A</v>
      </c>
      <c r="I12" s="99" t="e">
        <f ca="true">+IF(AND(ISNUMBER(OFFSET('Water Data'!$E$9,0,10*ROW('Water Data'!E6))),'Data Summary'!BX12="Yes"),OFFSET('Water Data'!$E$9,0,10*ROW('Water Data'!E6)),NA())</f>
        <v>#N/A</v>
      </c>
      <c r="J12" s="99" t="e">
        <f ca="true">+IF(AND(ISNUMBER(OFFSET('Water Data'!$F$4,0,10*ROW('Water Data'!F6))),'Data Summary'!BY12="Yes"),100-OFFSET('Water Data'!$F$4,0,10*ROW('Water Data'!F6)),NA())</f>
        <v>#N/A</v>
      </c>
      <c r="K12" s="99" t="e">
        <f ca="true">+IF(AND(ISNUMBER(OFFSET('Water Data'!$F$6,0,10*ROW('Water Data'!F6))),'Data Summary'!BZ12="Yes"),OFFSET('Water Data'!$F$6,0,10*ROW('Water Data'!F6)),NA())</f>
        <v>#N/A</v>
      </c>
      <c r="L12" s="99" t="e">
        <f ca="true">+IF(AND(ISNUMBER(OFFSET('Water Data'!$F$9,0,10*ROW('Water Data'!F6))),'Data Summary'!CA12="Yes"),OFFSET('Water Data'!$F$9,0,10*ROW('Water Data'!F6)),NA())</f>
        <v>#N/A</v>
      </c>
      <c r="M12" s="99" t="e">
        <f ca="true">+IF(AND(ISNUMBER(OFFSET('Water Data'!$G$4,0,10*ROW('Water Data'!G6))),'Data Summary'!CB12="Yes"),100-OFFSET('Water Data'!$G$4,0,10*ROW('Water Data'!G6)),NA())</f>
        <v>#N/A</v>
      </c>
      <c r="N12" s="99">
        <f ca="true">+IF(AND(ISNUMBER(OFFSET('Water Data'!$G$6,0,10*ROW('Water Data'!G6))),'Data Summary'!CC12="Yes"),OFFSET('Water Data'!$G$6,0,10*ROW('Water Data'!G6)),NA())</f>
        <v>90.1</v>
      </c>
      <c r="O12" s="99">
        <f ca="true">+IF(AND(ISNUMBER(OFFSET('Water Data'!$G$9,0,10*ROW('Water Data'!G6))),'Data Summary'!CD12="Yes"),OFFSET('Water Data'!$G$9,0,10*ROW('Water Data'!G6)),NA())</f>
        <v>60.9</v>
      </c>
      <c r="P12" s="99" t="e">
        <f ca="true">+IF(AND(ISNUMBER(OFFSET('Water Data'!$H$4,0,10*ROW('Water Data'!H6))),'Data Summary'!CE12="Yes"),100-OFFSET('Water Data'!$H$4,0,10*ROW('Water Data'!H6)),NA())</f>
        <v>#N/A</v>
      </c>
      <c r="Q12" s="99" t="e">
        <f ca="true">+IF(AND(ISNUMBER(OFFSET('Water Data'!$H$6,0,10*ROW('Water Data'!H6))),'Data Summary'!CF12="Yes"),OFFSET('Water Data'!$H$6,0,10*ROW('Water Data'!H6)),NA())</f>
        <v>#N/A</v>
      </c>
      <c r="R12" s="99" t="e">
        <f ca="true">+IF(AND(ISNUMBER(OFFSET('Water Data'!$H$9,0,10*ROW('Water Data'!H6))),'Data Summary'!CG12="Yes"),OFFSET('Water Data'!$H$9,0,10*ROW('Water Data'!H6)),NA())</f>
        <v>#N/A</v>
      </c>
      <c r="S12" s="99" t="e">
        <f ca="true">+IF(AND(ISNUMBER(OFFSET('Water Data'!$I$4,0,10*ROW('Water Data'!I6))),'Data Summary'!CH12="Yes"),100-OFFSET('Water Data'!$I$4,0,10*ROW('Water Data'!I6)),NA())</f>
        <v>#N/A</v>
      </c>
      <c r="T12" s="99" t="e">
        <f ca="true">+IF(AND(ISNUMBER(OFFSET('Water Data'!$I$6,0,10*ROW('Water Data'!I6))),'Data Summary'!CI12="Yes"),OFFSET('Water Data'!$I$6,0,10*ROW('Water Data'!I6)),NA())</f>
        <v>#N/A</v>
      </c>
      <c r="U12" s="99" t="e">
        <f ca="true">+IF(AND(ISNUMBER(OFFSET('Water Data'!$I$9,0,10*ROW('Water Data'!I6))),'Data Summary'!CJ12="Yes"),OFFSET('Water Data'!$I$9,0,10*ROW('Water Data'!I6)),NA())</f>
        <v>#N/A</v>
      </c>
      <c r="V12" s="100" t="e">
        <f ca="true">+IF(AND(ISNUMBER(OFFSET('Sanitation Data'!$D$4,0,10*ROW('Sanitation Data'!D6))),'Data Summary'!CK12="Yes"),100-OFFSET('Sanitation Data'!$D$4,0,10*ROW('Sanitation Data'!D6)),NA())</f>
        <v>#N/A</v>
      </c>
      <c r="W12" s="100" t="e">
        <f ca="true">+IF(AND(ISNUMBER(OFFSET('Sanitation Data'!$D$6,0,10*ROW('Sanitation Data'!D6))),'Data Summary'!CL12="Yes"),OFFSET('Sanitation Data'!$D$6,0,10*ROW('Sanitation Data'!D6)),NA())</f>
        <v>#N/A</v>
      </c>
      <c r="X12" s="100" t="e">
        <f ca="true">+IF(AND(ISNUMBER(OFFSET('Sanitation Data'!$D$10,0,10*ROW('Sanitation Data'!D6))),'Data Summary'!CM12="Yes"),OFFSET('Sanitation Data'!$D$10,0,10*ROW('Sanitation Data'!D6)),NA())</f>
        <v>#N/A</v>
      </c>
      <c r="Y12" s="100" t="e">
        <f ca="true">+IF(AND(ISNUMBER(OFFSET('Sanitation Data'!$D$11,0,10*ROW('Sanitation Data'!D6))),'Data Summary'!CN12="Yes"),OFFSET('Sanitation Data'!$D$11,0,10*ROW('Sanitation Data'!D6)),NA())</f>
        <v>#N/A</v>
      </c>
      <c r="Z12" s="100" t="e">
        <f ca="true">+IF(AND(ISNUMBER(OFFSET('Sanitation Data'!$D$12,0,10*ROW('Sanitation Data'!D6))),'Data Summary'!CO12="Yes"),OFFSET('Sanitation Data'!$D$12,0,10*ROW('Sanitation Data'!D6)),NA())</f>
        <v>#N/A</v>
      </c>
      <c r="AA12" s="100" t="e">
        <f ca="true">+IF(AND(ISNUMBER(OFFSET('Sanitation Data'!$E$4,0,10*ROW('Sanitation Data'!E6))),'Data Summary'!CP12="Yes"),100-OFFSET('Sanitation Data'!$E$4,0,10*ROW('Sanitation Data'!E6)),NA())</f>
        <v>#N/A</v>
      </c>
      <c r="AB12" s="100" t="e">
        <f ca="true">+IF(AND(ISNUMBER(OFFSET('Sanitation Data'!$E$6,0,10*ROW('Sanitation Data'!E6))),'Data Summary'!CQ12="Yes"),OFFSET('Sanitation Data'!$E$6,0,10*ROW('Sanitation Data'!E6)),NA())</f>
        <v>#N/A</v>
      </c>
      <c r="AC12" s="100" t="e">
        <f ca="true">+IF(AND(ISNUMBER(OFFSET('Sanitation Data'!$E$10,0,10*ROW('Sanitation Data'!E6))),'Data Summary'!CR12="Yes"),OFFSET('Sanitation Data'!$E$10,0,10*ROW('Sanitation Data'!E6)),NA())</f>
        <v>#N/A</v>
      </c>
      <c r="AD12" s="100" t="e">
        <f ca="true">+IF(AND(ISNUMBER(OFFSET('Sanitation Data'!$E$11,0,10*ROW('Sanitation Data'!E6))),'Data Summary'!CS12="Yes"),OFFSET('Sanitation Data'!$E$11,0,10*ROW('Sanitation Data'!E6)),NA())</f>
        <v>#N/A</v>
      </c>
      <c r="AE12" s="100" t="e">
        <f ca="true">+IF(AND(ISNUMBER(OFFSET('Sanitation Data'!$E$12,0,10*ROW('Sanitation Data'!E6))),'Data Summary'!CT12="Yes"),OFFSET('Sanitation Data'!$E$12,0,10*ROW('Sanitation Data'!E6)),NA())</f>
        <v>#N/A</v>
      </c>
      <c r="AF12" s="100" t="e">
        <f ca="true">+IF(AND(ISNUMBER(OFFSET('Sanitation Data'!$F$4,0,10*ROW('Sanitation Data'!F6))),'Data Summary'!CU12="Yes"),100-OFFSET('Sanitation Data'!$F$4,0,10*ROW('Sanitation Data'!F6)),NA())</f>
        <v>#N/A</v>
      </c>
      <c r="AG12" s="100" t="e">
        <f ca="true">+IF(AND(ISNUMBER(OFFSET('Sanitation Data'!$F$6,0,10*ROW('Sanitation Data'!F6))),'Data Summary'!CV12="Yes"),OFFSET('Sanitation Data'!$F$6,0,10*ROW('Sanitation Data'!F6)),NA())</f>
        <v>#N/A</v>
      </c>
      <c r="AH12" s="100" t="e">
        <f ca="true">+IF(AND(ISNUMBER(OFFSET('Sanitation Data'!$F$10,0,10*ROW('Sanitation Data'!F6))),'Data Summary'!CW12="Yes"),OFFSET('Sanitation Data'!$F$10,0,10*ROW('Sanitation Data'!F6)),NA())</f>
        <v>#N/A</v>
      </c>
      <c r="AI12" s="100" t="e">
        <f ca="true">+IF(AND(ISNUMBER(OFFSET('Sanitation Data'!$F$11,0,10*ROW('Sanitation Data'!F6))),'Data Summary'!CX12="Yes"),OFFSET('Sanitation Data'!$F$11,0,10*ROW('Sanitation Data'!F6)),NA())</f>
        <v>#N/A</v>
      </c>
      <c r="AJ12" s="100" t="e">
        <f ca="true">+IF(AND(ISNUMBER(OFFSET('Sanitation Data'!$F$12,0,10*ROW('Sanitation Data'!F6))),'Data Summary'!CY12="Yes"),OFFSET('Sanitation Data'!$F$12,0,10*ROW('Sanitation Data'!F6)),NA())</f>
        <v>#N/A</v>
      </c>
      <c r="AK12" s="100" t="e">
        <f ca="true">+IF(AND(ISNUMBER(OFFSET('Sanitation Data'!$G$4,0,10*ROW('Sanitation Data'!G6))),'Data Summary'!CZ12="Yes"),100-OFFSET('Sanitation Data'!$G$4,0,10*ROW('Sanitation Data'!G6)),NA())</f>
        <v>#N/A</v>
      </c>
      <c r="AL12" s="100">
        <f ca="true">+IF(AND(ISNUMBER(OFFSET('Sanitation Data'!$G$6,0,10*ROW('Sanitation Data'!G6))),'Data Summary'!DA12="Yes"),OFFSET('Sanitation Data'!$G$6,0,10*ROW('Sanitation Data'!G6)),NA())</f>
        <v>93</v>
      </c>
      <c r="AM12" s="100" t="e">
        <f ca="true">+IF(AND(ISNUMBER(OFFSET('Sanitation Data'!$G$10,0,10*ROW('Sanitation Data'!G6))),'Data Summary'!DB12="Yes"),OFFSET('Sanitation Data'!$G$10,0,10*ROW('Sanitation Data'!G6)),NA())</f>
        <v>#N/A</v>
      </c>
      <c r="AN12" s="100" t="e">
        <f ca="true">+IF(AND(ISNUMBER(OFFSET('Sanitation Data'!$G$11,0,10*ROW('Sanitation Data'!G6))),'Data Summary'!DC12="Yes"),OFFSET('Sanitation Data'!$G$11,0,10*ROW('Sanitation Data'!G6)),NA())</f>
        <v>#N/A</v>
      </c>
      <c r="AO12" s="100" t="e">
        <f ca="true">+IF(AND(ISNUMBER(OFFSET('Sanitation Data'!$G$12,0,10*ROW('Sanitation Data'!G6))),'Data Summary'!DD12="Yes"),OFFSET('Sanitation Data'!$G$12,0,10*ROW('Sanitation Data'!G6)),NA())</f>
        <v>#N/A</v>
      </c>
      <c r="AP12" s="100" t="e">
        <f ca="true">+IF(AND(ISNUMBER(OFFSET('Sanitation Data'!$H$4,0,10*ROW('Sanitation Data'!H6))),'Data Summary'!DE12="Yes"),100-OFFSET('Sanitation Data'!$H$4,0,10*ROW('Sanitation Data'!H6)),NA())</f>
        <v>#N/A</v>
      </c>
      <c r="AQ12" s="100" t="e">
        <f ca="true">+IF(AND(ISNUMBER(OFFSET('Sanitation Data'!$H$6,0,10*ROW('Sanitation Data'!H6))),'Data Summary'!DF12="Yes"),OFFSET('Sanitation Data'!$H$6,0,10*ROW('Sanitation Data'!H6)),NA())</f>
        <v>#N/A</v>
      </c>
      <c r="AR12" s="100" t="e">
        <f ca="true">+IF(AND(ISNUMBER(OFFSET('Sanitation Data'!$H$10,0,10*ROW('Sanitation Data'!H6))),'Data Summary'!DG12="Yes"),OFFSET('Sanitation Data'!$H$10,0,10*ROW('Sanitation Data'!H6)),NA())</f>
        <v>#N/A</v>
      </c>
      <c r="AS12" s="100" t="e">
        <f ca="true">+IF(AND(ISNUMBER(OFFSET('Sanitation Data'!$H$11,0,10*ROW('Sanitation Data'!H6))),'Data Summary'!DH12="Yes"),OFFSET('Sanitation Data'!$H$11,0,10*ROW('Sanitation Data'!H6)),NA())</f>
        <v>#N/A</v>
      </c>
      <c r="AT12" s="100" t="e">
        <f ca="true">+IF(AND(ISNUMBER(OFFSET('Sanitation Data'!$H$12,0,10*ROW('Sanitation Data'!H6))),'Data Summary'!DI12="Yes"),OFFSET('Sanitation Data'!$H$12,0,10*ROW('Sanitation Data'!H6)),NA())</f>
        <v>#N/A</v>
      </c>
      <c r="AU12" s="100" t="e">
        <f ca="true">+IF(AND(ISNUMBER(OFFSET('Sanitation Data'!$I$4,0,10*ROW('Sanitation Data'!I6))),'Data Summary'!DJ12="Yes"),100-OFFSET('Sanitation Data'!$I$4,0,10*ROW('Sanitation Data'!I6)),NA())</f>
        <v>#N/A</v>
      </c>
      <c r="AV12" s="100" t="e">
        <f ca="true">+IF(AND(ISNUMBER(OFFSET('Sanitation Data'!$I$6,0,10*ROW('Sanitation Data'!I6))),'Data Summary'!DK12="Yes"),OFFSET('Sanitation Data'!$I$6,0,10*ROW('Sanitation Data'!I6)),NA())</f>
        <v>#N/A</v>
      </c>
      <c r="AW12" s="100" t="e">
        <f ca="true">+IF(AND(ISNUMBER(OFFSET('Sanitation Data'!$I$10,0,10*ROW('Sanitation Data'!I6))),'Data Summary'!DL12="Yes"),OFFSET('Sanitation Data'!$I$10,0,10*ROW('Sanitation Data'!I6)),NA())</f>
        <v>#N/A</v>
      </c>
      <c r="AX12" s="100" t="e">
        <f ca="true">+IF(AND(ISNUMBER(OFFSET('Sanitation Data'!$I$11,0,10*ROW('Sanitation Data'!I6))),'Data Summary'!DM12="Yes"),OFFSET('Sanitation Data'!$I$11,0,10*ROW('Sanitation Data'!I6)),NA())</f>
        <v>#N/A</v>
      </c>
      <c r="AY12" s="100" t="e">
        <f ca="true">+IF(AND(ISNUMBER(OFFSET('Sanitation Data'!$I$12,0,10*ROW('Sanitation Data'!I6))),'Data Summary'!DN12="Yes"),OFFSET('Sanitation Data'!$I$12,0,10*ROW('Sanitation Data'!I6)),NA())</f>
        <v>#N/A</v>
      </c>
      <c r="AZ12" s="101" t="e">
        <f ca="true">+IF(AND(ISNUMBER(OFFSET('Hygiene Data'!$D$5,0,10*ROW('Hygiene Data'!D6))),'Data Summary'!DO12="Yes"),OFFSET('Hygiene Data'!$D$5,0,10*ROW('Hygiene Data'!D6)),NA())</f>
        <v>#N/A</v>
      </c>
      <c r="BA12" s="101" t="e">
        <f ca="true">+IF(AND(ISNUMBER(OFFSET('Hygiene Data'!$D$7,0,10*ROW('Hygiene Data'!D6))),'Data Summary'!DP12="Yes"),OFFSET('Hygiene Data'!$D$7,0,10*ROW('Hygiene Data'!D6)),NA())</f>
        <v>#N/A</v>
      </c>
      <c r="BB12" s="101" t="e">
        <f ca="true">+IF(AND(ISNUMBER(OFFSET('Hygiene Data'!$D$9,0,10*ROW('Hygiene Data'!D6))),'Data Summary'!DQ12="Yes"),OFFSET('Hygiene Data'!$D$9,0,10*ROW('Hygiene Data'!D6)),NA())</f>
        <v>#N/A</v>
      </c>
      <c r="BC12" s="101" t="e">
        <f ca="true">+IF(AND(ISNUMBER(OFFSET('Hygiene Data'!$E$5,0,10*ROW('Hygiene Data'!E6))),'Data Summary'!DR12="Yes"),OFFSET('Hygiene Data'!$E$5,0,10*ROW('Hygiene Data'!E6)),NA())</f>
        <v>#N/A</v>
      </c>
      <c r="BD12" s="101" t="e">
        <f ca="true">+IF(AND(ISNUMBER(OFFSET('Hygiene Data'!$E$7,0,10*ROW('Hygiene Data'!E6))),'Data Summary'!DS12="Yes"),OFFSET('Hygiene Data'!$E$7,0,10*ROW('Hygiene Data'!E6)),NA())</f>
        <v>#N/A</v>
      </c>
      <c r="BE12" s="101" t="e">
        <f ca="true">+IF(AND(ISNUMBER(OFFSET('Hygiene Data'!$E$9,0,10*ROW('Hygiene Data'!E6))),'Data Summary'!DT12="Yes"),OFFSET('Hygiene Data'!$E$9,0,10*ROW('Hygiene Data'!E6)),NA())</f>
        <v>#N/A</v>
      </c>
      <c r="BF12" s="101" t="e">
        <f ca="true">+IF(AND(ISNUMBER(OFFSET('Hygiene Data'!$F$5,0,10*ROW('Hygiene Data'!F6))),'Data Summary'!DU12="Yes"),OFFSET('Hygiene Data'!$F$5,0,10*ROW('Hygiene Data'!F6)),NA())</f>
        <v>#N/A</v>
      </c>
      <c r="BG12" s="101" t="e">
        <f ca="true">+IF(AND(ISNUMBER(OFFSET('Hygiene Data'!$F$7,0,10*ROW('Hygiene Data'!F6))),'Data Summary'!DV12="Yes"),OFFSET('Hygiene Data'!$F$7,0,10*ROW('Hygiene Data'!F6)),NA())</f>
        <v>#N/A</v>
      </c>
      <c r="BH12" s="101" t="e">
        <f ca="true">+IF(AND(ISNUMBER(OFFSET('Hygiene Data'!$F$9,0,10*ROW('Hygiene Data'!F6))),'Data Summary'!DW12="Yes"),OFFSET('Hygiene Data'!$F$9,0,10*ROW('Hygiene Data'!F6)),NA())</f>
        <v>#N/A</v>
      </c>
      <c r="BI12" s="101" t="e">
        <f ca="true">+IF(AND(ISNUMBER(OFFSET('Hygiene Data'!$G$5,0,10*ROW('Hygiene Data'!G6))),'Data Summary'!DX12="Yes"),OFFSET('Hygiene Data'!$G$5,0,10*ROW('Hygiene Data'!G6)),NA())</f>
        <v>#N/A</v>
      </c>
      <c r="BJ12" s="101" t="e">
        <f ca="true">+IF(AND(ISNUMBER(OFFSET('Hygiene Data'!$G$7,0,10*ROW('Hygiene Data'!G6))),'Data Summary'!DY12="Yes"),OFFSET('Hygiene Data'!$G$7,0,10*ROW('Hygiene Data'!G6)),NA())</f>
        <v>#N/A</v>
      </c>
      <c r="BK12" s="101" t="e">
        <f ca="true">+IF(AND(ISNUMBER(OFFSET('Hygiene Data'!$G$9,0,10*ROW('Hygiene Data'!G6))),'Data Summary'!DZ12="Yes"),OFFSET('Hygiene Data'!$G$9,0,10*ROW('Hygiene Data'!G6)),NA())</f>
        <v>#N/A</v>
      </c>
      <c r="BL12" s="101" t="e">
        <f ca="true">+IF(AND(ISNUMBER(OFFSET('Hygiene Data'!$H$5,0,10*ROW('Hygiene Data'!H6))),'Data Summary'!EA12="Yes"),OFFSET('Hygiene Data'!$H$5,0,10*ROW('Hygiene Data'!H6)),NA())</f>
        <v>#N/A</v>
      </c>
      <c r="BM12" s="101" t="e">
        <f ca="true">+IF(AND(ISNUMBER(OFFSET('Hygiene Data'!$H$7,0,10*ROW('Hygiene Data'!H6))),'Data Summary'!EB12="Yes"),OFFSET('Hygiene Data'!$H$7,0,10*ROW('Hygiene Data'!H6)),NA())</f>
        <v>#N/A</v>
      </c>
      <c r="BN12" s="101" t="e">
        <f ca="true">+IF(AND(ISNUMBER(OFFSET('Hygiene Data'!$H$9,0,10*ROW('Hygiene Data'!H6))),'Data Summary'!EC12="Yes"),OFFSET('Hygiene Data'!$H$9,0,10*ROW('Hygiene Data'!H6)),NA())</f>
        <v>#N/A</v>
      </c>
      <c r="BO12" s="101" t="e">
        <f ca="true">+IF(AND(ISNUMBER(OFFSET('Hygiene Data'!$I$5,0,10*ROW('Hygiene Data'!I6))),'Data Summary'!ED12="Yes"),OFFSET('Hygiene Data'!$I$5,0,10*ROW('Hygiene Data'!I6)),NA())</f>
        <v>#N/A</v>
      </c>
      <c r="BP12" s="101" t="e">
        <f ca="true">+IF(AND(ISNUMBER(OFFSET('Hygiene Data'!$I$7,0,10*ROW('Hygiene Data'!I6))),'Data Summary'!EE12="Yes"),OFFSET('Hygiene Data'!$I$7,0,10*ROW('Hygiene Data'!I6)),NA())</f>
        <v>#N/A</v>
      </c>
      <c r="BQ12" s="101" t="e">
        <f ca="true">+IF(AND(ISNUMBER(OFFSET('Hygiene Data'!$I$9,0,10*ROW('Hygiene Data'!I6))),'Data Summary'!EF12="Yes"),OFFSET('Hygiene Data'!$I$9,0,10*ROW('Hygiene Data'!I6)),NA())</f>
        <v>#N/A</v>
      </c>
    </row>
    <row xmlns:x14ac="http://schemas.microsoft.com/office/spreadsheetml/2009/9/ac" r="13" x14ac:dyDescent="0.2">
      <c r="A13" s="331" t="str">
        <f ca="true">+RIGHT('Data Summary'!A13,LEN('Data Summary'!A13)-9)</f>
        <v>INEE</v>
      </c>
      <c r="B13" s="38" t="str">
        <f ca="true">+IF(ISTEXT('Data Summary'!B13),'Data Summary'!B13,"")</f>
        <v>EMIS</v>
      </c>
      <c r="C13" s="330">
        <f ca="true">+VALUE('Data Summary'!C13)</f>
        <v>2018</v>
      </c>
      <c r="D13" s="99">
        <f ca="true">+IF(AND(ISNUMBER(OFFSET('Water Data'!$D$4,0,10*ROW('Water Data'!D7))),'Data Summary'!BS13="Yes"),100-OFFSET('Water Data'!$D$4,0,10*ROW('Water Data'!D7)),NA())</f>
        <v>93.1</v>
      </c>
      <c r="E13" s="99" t="e">
        <f ca="true">+IF(AND(ISNUMBER(OFFSET('Water Data'!$D$6,0,10*ROW('Water Data'!D7))),'Data Summary'!BT13="Yes"),OFFSET('Water Data'!$D$6,0,10*ROW('Water Data'!D7)),NA())</f>
        <v>#N/A</v>
      </c>
      <c r="F13" s="99">
        <f ca="true">+IF(AND(ISNUMBER(OFFSET('Water Data'!$D$9,0,10*ROW('Water Data'!D7))),'Data Summary'!BU13="Yes"),OFFSET('Water Data'!$D$9,0,10*ROW('Water Data'!D7)),NA())</f>
        <v>52.1</v>
      </c>
      <c r="G13" s="99" t="e">
        <f ca="true">+IF(AND(ISNUMBER(OFFSET('Water Data'!$E$4,0,10*ROW('Water Data'!E7))),'Data Summary'!BV13="Yes"),100-OFFSET('Water Data'!$E$4,0,10*ROW('Water Data'!E7)),NA())</f>
        <v>#N/A</v>
      </c>
      <c r="H13" s="99" t="e">
        <f ca="true">+IF(AND(ISNUMBER(OFFSET('Water Data'!$E$6,0,10*ROW('Water Data'!E7))),'Data Summary'!BW13="Yes"),OFFSET('Water Data'!$E$6,0,10*ROW('Water Data'!E7)),NA())</f>
        <v>#N/A</v>
      </c>
      <c r="I13" s="99" t="e">
        <f ca="true">+IF(AND(ISNUMBER(OFFSET('Water Data'!$E$9,0,10*ROW('Water Data'!E7))),'Data Summary'!BX13="Yes"),OFFSET('Water Data'!$E$9,0,10*ROW('Water Data'!E7)),NA())</f>
        <v>#N/A</v>
      </c>
      <c r="J13" s="99" t="e">
        <f ca="true">+IF(AND(ISNUMBER(OFFSET('Water Data'!$F$4,0,10*ROW('Water Data'!F7))),'Data Summary'!BY13="Yes"),100-OFFSET('Water Data'!$F$4,0,10*ROW('Water Data'!F7)),NA())</f>
        <v>#N/A</v>
      </c>
      <c r="K13" s="99" t="e">
        <f ca="true">+IF(AND(ISNUMBER(OFFSET('Water Data'!$F$6,0,10*ROW('Water Data'!F7))),'Data Summary'!BZ13="Yes"),OFFSET('Water Data'!$F$6,0,10*ROW('Water Data'!F7)),NA())</f>
        <v>#N/A</v>
      </c>
      <c r="L13" s="99" t="e">
        <f ca="true">+IF(AND(ISNUMBER(OFFSET('Water Data'!$F$9,0,10*ROW('Water Data'!F7))),'Data Summary'!CA13="Yes"),OFFSET('Water Data'!$F$9,0,10*ROW('Water Data'!F7)),NA())</f>
        <v>#N/A</v>
      </c>
      <c r="M13" s="99" t="e">
        <f ca="true">+IF(AND(ISNUMBER(OFFSET('Water Data'!$G$4,0,10*ROW('Water Data'!G7))),'Data Summary'!CB13="Yes"),100-OFFSET('Water Data'!$G$4,0,10*ROW('Water Data'!G7)),NA())</f>
        <v>#N/A</v>
      </c>
      <c r="N13" s="99" t="e">
        <f ca="true">+IF(AND(ISNUMBER(OFFSET('Water Data'!$G$6,0,10*ROW('Water Data'!G7))),'Data Summary'!CC13="Yes"),OFFSET('Water Data'!$G$6,0,10*ROW('Water Data'!G7)),NA())</f>
        <v>#N/A</v>
      </c>
      <c r="O13" s="99" t="e">
        <f ca="true">+IF(AND(ISNUMBER(OFFSET('Water Data'!$G$9,0,10*ROW('Water Data'!G7))),'Data Summary'!CD13="Yes"),OFFSET('Water Data'!$G$9,0,10*ROW('Water Data'!G7)),NA())</f>
        <v>#N/A</v>
      </c>
      <c r="P13" s="99">
        <f ca="true">+IF(AND(ISNUMBER(OFFSET('Water Data'!$H$4,0,10*ROW('Water Data'!H7))),'Data Summary'!CE13="Yes"),100-OFFSET('Water Data'!$H$4,0,10*ROW('Water Data'!H7)),NA())</f>
        <v>93.1</v>
      </c>
      <c r="Q13" s="99" t="e">
        <f ca="true">+IF(AND(ISNUMBER(OFFSET('Water Data'!$H$6,0,10*ROW('Water Data'!H7))),'Data Summary'!CF13="Yes"),OFFSET('Water Data'!$H$6,0,10*ROW('Water Data'!H7)),NA())</f>
        <v>#N/A</v>
      </c>
      <c r="R13" s="99">
        <f ca="true">+IF(AND(ISNUMBER(OFFSET('Water Data'!$H$9,0,10*ROW('Water Data'!H7))),'Data Summary'!CG13="Yes"),OFFSET('Water Data'!$H$9,0,10*ROW('Water Data'!H7)),NA())</f>
        <v>52.1</v>
      </c>
      <c r="S13" s="99" t="e">
        <f ca="true">+IF(AND(ISNUMBER(OFFSET('Water Data'!$I$4,0,10*ROW('Water Data'!I7))),'Data Summary'!CH13="Yes"),100-OFFSET('Water Data'!$I$4,0,10*ROW('Water Data'!I7)),NA())</f>
        <v>#N/A</v>
      </c>
      <c r="T13" s="99" t="e">
        <f ca="true">+IF(AND(ISNUMBER(OFFSET('Water Data'!$I$6,0,10*ROW('Water Data'!I7))),'Data Summary'!CI13="Yes"),OFFSET('Water Data'!$I$6,0,10*ROW('Water Data'!I7)),NA())</f>
        <v>#N/A</v>
      </c>
      <c r="U13" s="99" t="e">
        <f ca="true">+IF(AND(ISNUMBER(OFFSET('Water Data'!$I$9,0,10*ROW('Water Data'!I7))),'Data Summary'!CJ13="Yes"),OFFSET('Water Data'!$I$9,0,10*ROW('Water Data'!I7)),NA())</f>
        <v>#N/A</v>
      </c>
      <c r="V13" s="100">
        <f ca="true">+IF(AND(ISNUMBER(OFFSET('Sanitation Data'!$D$4,0,10*ROW('Sanitation Data'!D7))),'Data Summary'!CK13="Yes"),100-OFFSET('Sanitation Data'!$D$4,0,10*ROW('Sanitation Data'!D7)),NA())</f>
        <v>95.8</v>
      </c>
      <c r="W13" s="100" t="e">
        <f ca="true">+IF(AND(ISNUMBER(OFFSET('Sanitation Data'!$D$6,0,10*ROW('Sanitation Data'!D7))),'Data Summary'!CL13="Yes"),OFFSET('Sanitation Data'!$D$6,0,10*ROW('Sanitation Data'!D7)),NA())</f>
        <v>#N/A</v>
      </c>
      <c r="X13" s="100" t="e">
        <f ca="true">+IF(AND(ISNUMBER(OFFSET('Sanitation Data'!$D$10,0,10*ROW('Sanitation Data'!D7))),'Data Summary'!CM13="Yes"),OFFSET('Sanitation Data'!$D$10,0,10*ROW('Sanitation Data'!D7)),NA())</f>
        <v>#N/A</v>
      </c>
      <c r="Y13" s="100" t="e">
        <f ca="true">+IF(AND(ISNUMBER(OFFSET('Sanitation Data'!$D$11,0,10*ROW('Sanitation Data'!D7))),'Data Summary'!CN13="Yes"),OFFSET('Sanitation Data'!$D$11,0,10*ROW('Sanitation Data'!D7)),NA())</f>
        <v>#N/A</v>
      </c>
      <c r="Z13" s="100" t="e">
        <f ca="true">+IF(AND(ISNUMBER(OFFSET('Sanitation Data'!$D$12,0,10*ROW('Sanitation Data'!D7))),'Data Summary'!CO13="Yes"),OFFSET('Sanitation Data'!$D$12,0,10*ROW('Sanitation Data'!D7)),NA())</f>
        <v>#N/A</v>
      </c>
      <c r="AA13" s="100" t="e">
        <f ca="true">+IF(AND(ISNUMBER(OFFSET('Sanitation Data'!$E$4,0,10*ROW('Sanitation Data'!E7))),'Data Summary'!CP13="Yes"),100-OFFSET('Sanitation Data'!$E$4,0,10*ROW('Sanitation Data'!E7)),NA())</f>
        <v>#N/A</v>
      </c>
      <c r="AB13" s="100" t="e">
        <f ca="true">+IF(AND(ISNUMBER(OFFSET('Sanitation Data'!$E$6,0,10*ROW('Sanitation Data'!E7))),'Data Summary'!CQ13="Yes"),OFFSET('Sanitation Data'!$E$6,0,10*ROW('Sanitation Data'!E7)),NA())</f>
        <v>#N/A</v>
      </c>
      <c r="AC13" s="100" t="e">
        <f ca="true">+IF(AND(ISNUMBER(OFFSET('Sanitation Data'!$E$10,0,10*ROW('Sanitation Data'!E7))),'Data Summary'!CR13="Yes"),OFFSET('Sanitation Data'!$E$10,0,10*ROW('Sanitation Data'!E7)),NA())</f>
        <v>#N/A</v>
      </c>
      <c r="AD13" s="100" t="e">
        <f ca="true">+IF(AND(ISNUMBER(OFFSET('Sanitation Data'!$E$11,0,10*ROW('Sanitation Data'!E7))),'Data Summary'!CS13="Yes"),OFFSET('Sanitation Data'!$E$11,0,10*ROW('Sanitation Data'!E7)),NA())</f>
        <v>#N/A</v>
      </c>
      <c r="AE13" s="100" t="e">
        <f ca="true">+IF(AND(ISNUMBER(OFFSET('Sanitation Data'!$E$12,0,10*ROW('Sanitation Data'!E7))),'Data Summary'!CT13="Yes"),OFFSET('Sanitation Data'!$E$12,0,10*ROW('Sanitation Data'!E7)),NA())</f>
        <v>#N/A</v>
      </c>
      <c r="AF13" s="100" t="e">
        <f ca="true">+IF(AND(ISNUMBER(OFFSET('Sanitation Data'!$F$4,0,10*ROW('Sanitation Data'!F7))),'Data Summary'!CU13="Yes"),100-OFFSET('Sanitation Data'!$F$4,0,10*ROW('Sanitation Data'!F7)),NA())</f>
        <v>#N/A</v>
      </c>
      <c r="AG13" s="100" t="e">
        <f ca="true">+IF(AND(ISNUMBER(OFFSET('Sanitation Data'!$F$6,0,10*ROW('Sanitation Data'!F7))),'Data Summary'!CV13="Yes"),OFFSET('Sanitation Data'!$F$6,0,10*ROW('Sanitation Data'!F7)),NA())</f>
        <v>#N/A</v>
      </c>
      <c r="AH13" s="100" t="e">
        <f ca="true">+IF(AND(ISNUMBER(OFFSET('Sanitation Data'!$F$10,0,10*ROW('Sanitation Data'!F7))),'Data Summary'!CW13="Yes"),OFFSET('Sanitation Data'!$F$10,0,10*ROW('Sanitation Data'!F7)),NA())</f>
        <v>#N/A</v>
      </c>
      <c r="AI13" s="100" t="e">
        <f ca="true">+IF(AND(ISNUMBER(OFFSET('Sanitation Data'!$F$11,0,10*ROW('Sanitation Data'!F7))),'Data Summary'!CX13="Yes"),OFFSET('Sanitation Data'!$F$11,0,10*ROW('Sanitation Data'!F7)),NA())</f>
        <v>#N/A</v>
      </c>
      <c r="AJ13" s="100" t="e">
        <f ca="true">+IF(AND(ISNUMBER(OFFSET('Sanitation Data'!$F$12,0,10*ROW('Sanitation Data'!F7))),'Data Summary'!CY13="Yes"),OFFSET('Sanitation Data'!$F$12,0,10*ROW('Sanitation Data'!F7)),NA())</f>
        <v>#N/A</v>
      </c>
      <c r="AK13" s="100" t="e">
        <f ca="true">+IF(AND(ISNUMBER(OFFSET('Sanitation Data'!$G$4,0,10*ROW('Sanitation Data'!G7))),'Data Summary'!CZ13="Yes"),100-OFFSET('Sanitation Data'!$G$4,0,10*ROW('Sanitation Data'!G7)),NA())</f>
        <v>#N/A</v>
      </c>
      <c r="AL13" s="100" t="e">
        <f ca="true">+IF(AND(ISNUMBER(OFFSET('Sanitation Data'!$G$6,0,10*ROW('Sanitation Data'!G7))),'Data Summary'!DA13="Yes"),OFFSET('Sanitation Data'!$G$6,0,10*ROW('Sanitation Data'!G7)),NA())</f>
        <v>#N/A</v>
      </c>
      <c r="AM13" s="100" t="e">
        <f ca="true">+IF(AND(ISNUMBER(OFFSET('Sanitation Data'!$G$10,0,10*ROW('Sanitation Data'!G7))),'Data Summary'!DB13="Yes"),OFFSET('Sanitation Data'!$G$10,0,10*ROW('Sanitation Data'!G7)),NA())</f>
        <v>#N/A</v>
      </c>
      <c r="AN13" s="100" t="e">
        <f ca="true">+IF(AND(ISNUMBER(OFFSET('Sanitation Data'!$G$11,0,10*ROW('Sanitation Data'!G7))),'Data Summary'!DC13="Yes"),OFFSET('Sanitation Data'!$G$11,0,10*ROW('Sanitation Data'!G7)),NA())</f>
        <v>#N/A</v>
      </c>
      <c r="AO13" s="100" t="e">
        <f ca="true">+IF(AND(ISNUMBER(OFFSET('Sanitation Data'!$G$12,0,10*ROW('Sanitation Data'!G7))),'Data Summary'!DD13="Yes"),OFFSET('Sanitation Data'!$G$12,0,10*ROW('Sanitation Data'!G7)),NA())</f>
        <v>#N/A</v>
      </c>
      <c r="AP13" s="100">
        <f ca="true">+IF(AND(ISNUMBER(OFFSET('Sanitation Data'!$H$4,0,10*ROW('Sanitation Data'!H7))),'Data Summary'!DE13="Yes"),100-OFFSET('Sanitation Data'!$H$4,0,10*ROW('Sanitation Data'!H7)),NA())</f>
        <v>95.8</v>
      </c>
      <c r="AQ13" s="100" t="e">
        <f ca="true">+IF(AND(ISNUMBER(OFFSET('Sanitation Data'!$H$6,0,10*ROW('Sanitation Data'!H7))),'Data Summary'!DF13="Yes"),OFFSET('Sanitation Data'!$H$6,0,10*ROW('Sanitation Data'!H7)),NA())</f>
        <v>#N/A</v>
      </c>
      <c r="AR13" s="100" t="e">
        <f ca="true">+IF(AND(ISNUMBER(OFFSET('Sanitation Data'!$H$10,0,10*ROW('Sanitation Data'!H7))),'Data Summary'!DG13="Yes"),OFFSET('Sanitation Data'!$H$10,0,10*ROW('Sanitation Data'!H7)),NA())</f>
        <v>#N/A</v>
      </c>
      <c r="AS13" s="100" t="e">
        <f ca="true">+IF(AND(ISNUMBER(OFFSET('Sanitation Data'!$H$11,0,10*ROW('Sanitation Data'!H7))),'Data Summary'!DH13="Yes"),OFFSET('Sanitation Data'!$H$11,0,10*ROW('Sanitation Data'!H7)),NA())</f>
        <v>#N/A</v>
      </c>
      <c r="AT13" s="100" t="e">
        <f ca="true">+IF(AND(ISNUMBER(OFFSET('Sanitation Data'!$H$12,0,10*ROW('Sanitation Data'!H7))),'Data Summary'!DI13="Yes"),OFFSET('Sanitation Data'!$H$12,0,10*ROW('Sanitation Data'!H7)),NA())</f>
        <v>#N/A</v>
      </c>
      <c r="AU13" s="100" t="e">
        <f ca="true">+IF(AND(ISNUMBER(OFFSET('Sanitation Data'!$I$4,0,10*ROW('Sanitation Data'!I7))),'Data Summary'!DJ13="Yes"),100-OFFSET('Sanitation Data'!$I$4,0,10*ROW('Sanitation Data'!I7)),NA())</f>
        <v>#N/A</v>
      </c>
      <c r="AV13" s="100" t="e">
        <f ca="true">+IF(AND(ISNUMBER(OFFSET('Sanitation Data'!$I$6,0,10*ROW('Sanitation Data'!I7))),'Data Summary'!DK13="Yes"),OFFSET('Sanitation Data'!$I$6,0,10*ROW('Sanitation Data'!I7)),NA())</f>
        <v>#N/A</v>
      </c>
      <c r="AW13" s="100" t="e">
        <f ca="true">+IF(AND(ISNUMBER(OFFSET('Sanitation Data'!$I$10,0,10*ROW('Sanitation Data'!I7))),'Data Summary'!DL13="Yes"),OFFSET('Sanitation Data'!$I$10,0,10*ROW('Sanitation Data'!I7)),NA())</f>
        <v>#N/A</v>
      </c>
      <c r="AX13" s="100" t="e">
        <f ca="true">+IF(AND(ISNUMBER(OFFSET('Sanitation Data'!$I$11,0,10*ROW('Sanitation Data'!I7))),'Data Summary'!DM13="Yes"),OFFSET('Sanitation Data'!$I$11,0,10*ROW('Sanitation Data'!I7)),NA())</f>
        <v>#N/A</v>
      </c>
      <c r="AY13" s="100" t="e">
        <f ca="true">+IF(AND(ISNUMBER(OFFSET('Sanitation Data'!$I$12,0,10*ROW('Sanitation Data'!I7))),'Data Summary'!DN13="Yes"),OFFSET('Sanitation Data'!$I$12,0,10*ROW('Sanitation Data'!I7)),NA())</f>
        <v>#N/A</v>
      </c>
      <c r="AZ13" s="101" t="e">
        <f ca="true">+IF(AND(ISNUMBER(OFFSET('Hygiene Data'!$D$5,0,10*ROW('Hygiene Data'!D7))),'Data Summary'!DO13="Yes"),OFFSET('Hygiene Data'!$D$5,0,10*ROW('Hygiene Data'!D7)),NA())</f>
        <v>#N/A</v>
      </c>
      <c r="BA13" s="101" t="e">
        <f ca="true">+IF(AND(ISNUMBER(OFFSET('Hygiene Data'!$D$7,0,10*ROW('Hygiene Data'!D7))),'Data Summary'!DP13="Yes"),OFFSET('Hygiene Data'!$D$7,0,10*ROW('Hygiene Data'!D7)),NA())</f>
        <v>#N/A</v>
      </c>
      <c r="BB13" s="101" t="e">
        <f ca="true">+IF(AND(ISNUMBER(OFFSET('Hygiene Data'!$D$9,0,10*ROW('Hygiene Data'!D7))),'Data Summary'!DQ13="Yes"),OFFSET('Hygiene Data'!$D$9,0,10*ROW('Hygiene Data'!D7)),NA())</f>
        <v>#N/A</v>
      </c>
      <c r="BC13" s="101" t="e">
        <f ca="true">+IF(AND(ISNUMBER(OFFSET('Hygiene Data'!$E$5,0,10*ROW('Hygiene Data'!E7))),'Data Summary'!DR13="Yes"),OFFSET('Hygiene Data'!$E$5,0,10*ROW('Hygiene Data'!E7)),NA())</f>
        <v>#N/A</v>
      </c>
      <c r="BD13" s="101" t="e">
        <f ca="true">+IF(AND(ISNUMBER(OFFSET('Hygiene Data'!$E$7,0,10*ROW('Hygiene Data'!E7))),'Data Summary'!DS13="Yes"),OFFSET('Hygiene Data'!$E$7,0,10*ROW('Hygiene Data'!E7)),NA())</f>
        <v>#N/A</v>
      </c>
      <c r="BE13" s="101" t="e">
        <f ca="true">+IF(AND(ISNUMBER(OFFSET('Hygiene Data'!$E$9,0,10*ROW('Hygiene Data'!E7))),'Data Summary'!DT13="Yes"),OFFSET('Hygiene Data'!$E$9,0,10*ROW('Hygiene Data'!E7)),NA())</f>
        <v>#N/A</v>
      </c>
      <c r="BF13" s="101" t="e">
        <f ca="true">+IF(AND(ISNUMBER(OFFSET('Hygiene Data'!$F$5,0,10*ROW('Hygiene Data'!F7))),'Data Summary'!DU13="Yes"),OFFSET('Hygiene Data'!$F$5,0,10*ROW('Hygiene Data'!F7)),NA())</f>
        <v>#N/A</v>
      </c>
      <c r="BG13" s="101" t="e">
        <f ca="true">+IF(AND(ISNUMBER(OFFSET('Hygiene Data'!$F$7,0,10*ROW('Hygiene Data'!F7))),'Data Summary'!DV13="Yes"),OFFSET('Hygiene Data'!$F$7,0,10*ROW('Hygiene Data'!F7)),NA())</f>
        <v>#N/A</v>
      </c>
      <c r="BH13" s="101" t="e">
        <f ca="true">+IF(AND(ISNUMBER(OFFSET('Hygiene Data'!$F$9,0,10*ROW('Hygiene Data'!F7))),'Data Summary'!DW13="Yes"),OFFSET('Hygiene Data'!$F$9,0,10*ROW('Hygiene Data'!F7)),NA())</f>
        <v>#N/A</v>
      </c>
      <c r="BI13" s="101" t="e">
        <f ca="true">+IF(AND(ISNUMBER(OFFSET('Hygiene Data'!$G$5,0,10*ROW('Hygiene Data'!G7))),'Data Summary'!DX13="Yes"),OFFSET('Hygiene Data'!$G$5,0,10*ROW('Hygiene Data'!G7)),NA())</f>
        <v>#N/A</v>
      </c>
      <c r="BJ13" s="101" t="e">
        <f ca="true">+IF(AND(ISNUMBER(OFFSET('Hygiene Data'!$G$7,0,10*ROW('Hygiene Data'!G7))),'Data Summary'!DY13="Yes"),OFFSET('Hygiene Data'!$G$7,0,10*ROW('Hygiene Data'!G7)),NA())</f>
        <v>#N/A</v>
      </c>
      <c r="BK13" s="101" t="e">
        <f ca="true">+IF(AND(ISNUMBER(OFFSET('Hygiene Data'!$G$9,0,10*ROW('Hygiene Data'!G7))),'Data Summary'!DZ13="Yes"),OFFSET('Hygiene Data'!$G$9,0,10*ROW('Hygiene Data'!G7)),NA())</f>
        <v>#N/A</v>
      </c>
      <c r="BL13" s="101" t="e">
        <f ca="true">+IF(AND(ISNUMBER(OFFSET('Hygiene Data'!$H$5,0,10*ROW('Hygiene Data'!H7))),'Data Summary'!EA13="Yes"),OFFSET('Hygiene Data'!$H$5,0,10*ROW('Hygiene Data'!H7)),NA())</f>
        <v>#N/A</v>
      </c>
      <c r="BM13" s="101" t="e">
        <f ca="true">+IF(AND(ISNUMBER(OFFSET('Hygiene Data'!$H$7,0,10*ROW('Hygiene Data'!H7))),'Data Summary'!EB13="Yes"),OFFSET('Hygiene Data'!$H$7,0,10*ROW('Hygiene Data'!H7)),NA())</f>
        <v>#N/A</v>
      </c>
      <c r="BN13" s="101" t="e">
        <f ca="true">+IF(AND(ISNUMBER(OFFSET('Hygiene Data'!$H$9,0,10*ROW('Hygiene Data'!H7))),'Data Summary'!EC13="Yes"),OFFSET('Hygiene Data'!$H$9,0,10*ROW('Hygiene Data'!H7)),NA())</f>
        <v>#N/A</v>
      </c>
      <c r="BO13" s="101" t="e">
        <f ca="true">+IF(AND(ISNUMBER(OFFSET('Hygiene Data'!$I$5,0,10*ROW('Hygiene Data'!I7))),'Data Summary'!ED13="Yes"),OFFSET('Hygiene Data'!$I$5,0,10*ROW('Hygiene Data'!I7)),NA())</f>
        <v>#N/A</v>
      </c>
      <c r="BP13" s="101" t="e">
        <f ca="true">+IF(AND(ISNUMBER(OFFSET('Hygiene Data'!$I$7,0,10*ROW('Hygiene Data'!I7))),'Data Summary'!EE13="Yes"),OFFSET('Hygiene Data'!$I$7,0,10*ROW('Hygiene Data'!I7)),NA())</f>
        <v>#N/A</v>
      </c>
      <c r="BQ13" s="101" t="e">
        <f ca="true">+IF(AND(ISNUMBER(OFFSET('Hygiene Data'!$I$9,0,10*ROW('Hygiene Data'!I7))),'Data Summary'!EF13="Yes"),OFFSET('Hygiene Data'!$I$9,0,10*ROW('Hygiene Data'!I7)),NA())</f>
        <v>#N/A</v>
      </c>
    </row>
    <row xmlns:x14ac="http://schemas.microsoft.com/office/spreadsheetml/2009/9/ac" r="14" x14ac:dyDescent="0.2">
      <c r="A14" s="331" t="str">
        <f ca="true">+RIGHT('Data Summary'!A14,LEN('Data Summary'!A14)-9)</f>
        <v>LLECE</v>
      </c>
      <c r="B14" s="38" t="str">
        <f ca="true">+IF(ISTEXT('Data Summary'!B14),'Data Summary'!B14,"")</f>
        <v>Survey</v>
      </c>
      <c r="C14" s="330">
        <f ca="true">+VALUE('Data Summary'!C14)</f>
        <v>2019</v>
      </c>
      <c r="D14" s="99" t="e">
        <f ca="true">+IF(AND(ISNUMBER(OFFSET('Water Data'!$D$4,0,10*ROW('Water Data'!D8))),'Data Summary'!BS14="Yes"),100-OFFSET('Water Data'!$D$4,0,10*ROW('Water Data'!D8)),NA())</f>
        <v>#N/A</v>
      </c>
      <c r="E14" s="99">
        <f ca="true">+IF(AND(ISNUMBER(OFFSET('Water Data'!$D$6,0,10*ROW('Water Data'!D8))),'Data Summary'!BT14="Yes"),OFFSET('Water Data'!$D$6,0,10*ROW('Water Data'!D8)),NA())</f>
        <v>92.346938775510196</v>
      </c>
      <c r="F14" s="99" t="e">
        <f ca="true">+IF(AND(ISNUMBER(OFFSET('Water Data'!$D$9,0,10*ROW('Water Data'!D8))),'Data Summary'!BU14="Yes"),OFFSET('Water Data'!$D$9,0,10*ROW('Water Data'!D8)),NA())</f>
        <v>#N/A</v>
      </c>
      <c r="G14" s="99" t="e">
        <f ca="true">+IF(AND(ISNUMBER(OFFSET('Water Data'!$E$4,0,10*ROW('Water Data'!E8))),'Data Summary'!BV14="Yes"),100-OFFSET('Water Data'!$E$4,0,10*ROW('Water Data'!E8)),NA())</f>
        <v>#N/A</v>
      </c>
      <c r="H14" s="99">
        <f ca="true">+IF(AND(ISNUMBER(OFFSET('Water Data'!$E$6,0,10*ROW('Water Data'!E8))),'Data Summary'!BW14="Yes"),OFFSET('Water Data'!$E$6,0,10*ROW('Water Data'!E8)),NA())</f>
        <v>98.064516129032256</v>
      </c>
      <c r="I14" s="99" t="e">
        <f ca="true">+IF(AND(ISNUMBER(OFFSET('Water Data'!$E$9,0,10*ROW('Water Data'!E8))),'Data Summary'!BX14="Yes"),OFFSET('Water Data'!$E$9,0,10*ROW('Water Data'!E8)),NA())</f>
        <v>#N/A</v>
      </c>
      <c r="J14" s="99" t="e">
        <f ca="true">+IF(AND(ISNUMBER(OFFSET('Water Data'!$F$4,0,10*ROW('Water Data'!F8))),'Data Summary'!BY14="Yes"),100-OFFSET('Water Data'!$F$4,0,10*ROW('Water Data'!F8)),NA())</f>
        <v>#N/A</v>
      </c>
      <c r="K14" s="99" t="e">
        <f ca="true">+IF(AND(ISNUMBER(OFFSET('Water Data'!$F$6,0,10*ROW('Water Data'!F8))),'Data Summary'!BZ14="Yes"),OFFSET('Water Data'!$F$6,0,10*ROW('Water Data'!F8)),NA())</f>
        <v>#N/A</v>
      </c>
      <c r="L14" s="99" t="e">
        <f ca="true">+IF(AND(ISNUMBER(OFFSET('Water Data'!$F$9,0,10*ROW('Water Data'!F8))),'Data Summary'!CA14="Yes"),OFFSET('Water Data'!$F$9,0,10*ROW('Water Data'!F8)),NA())</f>
        <v>#N/A</v>
      </c>
      <c r="M14" s="99" t="e">
        <f ca="true">+IF(AND(ISNUMBER(OFFSET('Water Data'!$G$4,0,10*ROW('Water Data'!G8))),'Data Summary'!CB14="Yes"),100-OFFSET('Water Data'!$G$4,0,10*ROW('Water Data'!G8)),NA())</f>
        <v>#N/A</v>
      </c>
      <c r="N14" s="99" t="e">
        <f ca="true">+IF(AND(ISNUMBER(OFFSET('Water Data'!$G$6,0,10*ROW('Water Data'!G8))),'Data Summary'!CC14="Yes"),OFFSET('Water Data'!$G$6,0,10*ROW('Water Data'!G8)),NA())</f>
        <v>#N/A</v>
      </c>
      <c r="O14" s="99" t="e">
        <f ca="true">+IF(AND(ISNUMBER(OFFSET('Water Data'!$G$9,0,10*ROW('Water Data'!G8))),'Data Summary'!CD14="Yes"),OFFSET('Water Data'!$G$9,0,10*ROW('Water Data'!G8)),NA())</f>
        <v>#N/A</v>
      </c>
      <c r="P14" s="99" t="e">
        <f ca="true">+IF(AND(ISNUMBER(OFFSET('Water Data'!$H$4,0,10*ROW('Water Data'!H8))),'Data Summary'!CE14="Yes"),100-OFFSET('Water Data'!$H$4,0,10*ROW('Water Data'!H8)),NA())</f>
        <v>#N/A</v>
      </c>
      <c r="Q14" s="99">
        <f ca="true">+IF(AND(ISNUMBER(OFFSET('Water Data'!$H$6,0,10*ROW('Water Data'!H8))),'Data Summary'!CF14="Yes"),OFFSET('Water Data'!$H$6,0,10*ROW('Water Data'!H8)),NA())</f>
        <v>92.346938775510196</v>
      </c>
      <c r="R14" s="99" t="e">
        <f ca="true">+IF(AND(ISNUMBER(OFFSET('Water Data'!$H$9,0,10*ROW('Water Data'!H8))),'Data Summary'!CG14="Yes"),OFFSET('Water Data'!$H$9,0,10*ROW('Water Data'!H8)),NA())</f>
        <v>#N/A</v>
      </c>
      <c r="S14" s="99" t="e">
        <f ca="true">+IF(AND(ISNUMBER(OFFSET('Water Data'!$I$4,0,10*ROW('Water Data'!I8))),'Data Summary'!CH14="Yes"),100-OFFSET('Water Data'!$I$4,0,10*ROW('Water Data'!I8)),NA())</f>
        <v>#N/A</v>
      </c>
      <c r="T14" s="99" t="e">
        <f ca="true">+IF(AND(ISNUMBER(OFFSET('Water Data'!$I$6,0,10*ROW('Water Data'!I8))),'Data Summary'!CI14="Yes"),OFFSET('Water Data'!$I$6,0,10*ROW('Water Data'!I8)),NA())</f>
        <v>#N/A</v>
      </c>
      <c r="U14" s="99" t="e">
        <f ca="true">+IF(AND(ISNUMBER(OFFSET('Water Data'!$I$9,0,10*ROW('Water Data'!I8))),'Data Summary'!CJ14="Yes"),OFFSET('Water Data'!$I$9,0,10*ROW('Water Data'!I8)),NA())</f>
        <v>#N/A</v>
      </c>
      <c r="V14" s="100" t="e">
        <f ca="true">+IF(AND(ISNUMBER(OFFSET('Sanitation Data'!$D$4,0,10*ROW('Sanitation Data'!D8))),'Data Summary'!CK14="Yes"),100-OFFSET('Sanitation Data'!$D$4,0,10*ROW('Sanitation Data'!D8)),NA())</f>
        <v>#N/A</v>
      </c>
      <c r="W14" s="100" t="e">
        <f ca="true">+IF(AND(ISNUMBER(OFFSET('Sanitation Data'!$D$6,0,10*ROW('Sanitation Data'!D8))),'Data Summary'!CL14="Yes"),OFFSET('Sanitation Data'!$D$6,0,10*ROW('Sanitation Data'!D8)),NA())</f>
        <v>#N/A</v>
      </c>
      <c r="X14" s="100">
        <f ca="true">+IF(AND(ISNUMBER(OFFSET('Sanitation Data'!$D$10,0,10*ROW('Sanitation Data'!D8))),'Data Summary'!CM14="Yes"),OFFSET('Sanitation Data'!$D$10,0,10*ROW('Sanitation Data'!D8)),NA())</f>
        <v>69.897959183673478</v>
      </c>
      <c r="Y14" s="100" t="e">
        <f ca="true">+IF(AND(ISNUMBER(OFFSET('Sanitation Data'!$D$11,0,10*ROW('Sanitation Data'!D8))),'Data Summary'!CN14="Yes"),OFFSET('Sanitation Data'!$D$11,0,10*ROW('Sanitation Data'!D8)),NA())</f>
        <v>#N/A</v>
      </c>
      <c r="Z14" s="100">
        <f ca="true">+IF(AND(ISNUMBER(OFFSET('Sanitation Data'!$D$12,0,10*ROW('Sanitation Data'!D8))),'Data Summary'!CO14="Yes"),OFFSET('Sanitation Data'!$D$12,0,10*ROW('Sanitation Data'!D8)),NA())</f>
        <v>69.897959183673478</v>
      </c>
      <c r="AA14" s="100" t="e">
        <f ca="true">+IF(AND(ISNUMBER(OFFSET('Sanitation Data'!$E$4,0,10*ROW('Sanitation Data'!E8))),'Data Summary'!CP14="Yes"),100-OFFSET('Sanitation Data'!$E$4,0,10*ROW('Sanitation Data'!E8)),NA())</f>
        <v>#N/A</v>
      </c>
      <c r="AB14" s="100">
        <f ca="true">+IF(AND(ISNUMBER(OFFSET('Sanitation Data'!$E$6,0,10*ROW('Sanitation Data'!E8))),'Data Summary'!CQ14="Yes"),OFFSET('Sanitation Data'!$E$6,0,10*ROW('Sanitation Data'!E8)),NA())</f>
        <v>97.41935483870968</v>
      </c>
      <c r="AC14" s="100">
        <f ca="true">+IF(AND(ISNUMBER(OFFSET('Sanitation Data'!$E$10,0,10*ROW('Sanitation Data'!E8))),'Data Summary'!CR14="Yes"),OFFSET('Sanitation Data'!$E$10,0,10*ROW('Sanitation Data'!E8)),NA())</f>
        <v>74.193548387096769</v>
      </c>
      <c r="AD14" s="100" t="e">
        <f ca="true">+IF(AND(ISNUMBER(OFFSET('Sanitation Data'!$E$11,0,10*ROW('Sanitation Data'!E8))),'Data Summary'!CS14="Yes"),OFFSET('Sanitation Data'!$E$11,0,10*ROW('Sanitation Data'!E8)),NA())</f>
        <v>#N/A</v>
      </c>
      <c r="AE14" s="100">
        <f ca="true">+IF(AND(ISNUMBER(OFFSET('Sanitation Data'!$E$12,0,10*ROW('Sanitation Data'!E8))),'Data Summary'!CT14="Yes"),OFFSET('Sanitation Data'!$E$12,0,10*ROW('Sanitation Data'!E8)),NA())</f>
        <v>74.193548387096769</v>
      </c>
      <c r="AF14" s="100" t="e">
        <f ca="true">+IF(AND(ISNUMBER(OFFSET('Sanitation Data'!$F$4,0,10*ROW('Sanitation Data'!F8))),'Data Summary'!CU14="Yes"),100-OFFSET('Sanitation Data'!$F$4,0,10*ROW('Sanitation Data'!F8)),NA())</f>
        <v>#N/A</v>
      </c>
      <c r="AG14" s="100" t="e">
        <f ca="true">+IF(AND(ISNUMBER(OFFSET('Sanitation Data'!$F$6,0,10*ROW('Sanitation Data'!F8))),'Data Summary'!CV14="Yes"),OFFSET('Sanitation Data'!$F$6,0,10*ROW('Sanitation Data'!F8)),NA())</f>
        <v>#N/A</v>
      </c>
      <c r="AH14" s="100" t="e">
        <f ca="true">+IF(AND(ISNUMBER(OFFSET('Sanitation Data'!$F$10,0,10*ROW('Sanitation Data'!F8))),'Data Summary'!CW14="Yes"),OFFSET('Sanitation Data'!$F$10,0,10*ROW('Sanitation Data'!F8)),NA())</f>
        <v>#N/A</v>
      </c>
      <c r="AI14" s="100" t="e">
        <f ca="true">+IF(AND(ISNUMBER(OFFSET('Sanitation Data'!$F$11,0,10*ROW('Sanitation Data'!F8))),'Data Summary'!CX14="Yes"),OFFSET('Sanitation Data'!$F$11,0,10*ROW('Sanitation Data'!F8)),NA())</f>
        <v>#N/A</v>
      </c>
      <c r="AJ14" s="100" t="e">
        <f ca="true">+IF(AND(ISNUMBER(OFFSET('Sanitation Data'!$F$12,0,10*ROW('Sanitation Data'!F8))),'Data Summary'!CY14="Yes"),OFFSET('Sanitation Data'!$F$12,0,10*ROW('Sanitation Data'!F8)),NA())</f>
        <v>#N/A</v>
      </c>
      <c r="AK14" s="100" t="e">
        <f ca="true">+IF(AND(ISNUMBER(OFFSET('Sanitation Data'!$G$4,0,10*ROW('Sanitation Data'!G8))),'Data Summary'!CZ14="Yes"),100-OFFSET('Sanitation Data'!$G$4,0,10*ROW('Sanitation Data'!G8)),NA())</f>
        <v>#N/A</v>
      </c>
      <c r="AL14" s="100" t="e">
        <f ca="true">+IF(AND(ISNUMBER(OFFSET('Sanitation Data'!$G$6,0,10*ROW('Sanitation Data'!G8))),'Data Summary'!DA14="Yes"),OFFSET('Sanitation Data'!$G$6,0,10*ROW('Sanitation Data'!G8)),NA())</f>
        <v>#N/A</v>
      </c>
      <c r="AM14" s="100" t="e">
        <f ca="true">+IF(AND(ISNUMBER(OFFSET('Sanitation Data'!$G$10,0,10*ROW('Sanitation Data'!G8))),'Data Summary'!DB14="Yes"),OFFSET('Sanitation Data'!$G$10,0,10*ROW('Sanitation Data'!G8)),NA())</f>
        <v>#N/A</v>
      </c>
      <c r="AN14" s="100" t="e">
        <f ca="true">+IF(AND(ISNUMBER(OFFSET('Sanitation Data'!$G$11,0,10*ROW('Sanitation Data'!G8))),'Data Summary'!DC14="Yes"),OFFSET('Sanitation Data'!$G$11,0,10*ROW('Sanitation Data'!G8)),NA())</f>
        <v>#N/A</v>
      </c>
      <c r="AO14" s="100" t="e">
        <f ca="true">+IF(AND(ISNUMBER(OFFSET('Sanitation Data'!$G$12,0,10*ROW('Sanitation Data'!G8))),'Data Summary'!DD14="Yes"),OFFSET('Sanitation Data'!$G$12,0,10*ROW('Sanitation Data'!G8)),NA())</f>
        <v>#N/A</v>
      </c>
      <c r="AP14" s="100" t="e">
        <f ca="true">+IF(AND(ISNUMBER(OFFSET('Sanitation Data'!$H$4,0,10*ROW('Sanitation Data'!H8))),'Data Summary'!DE14="Yes"),100-OFFSET('Sanitation Data'!$H$4,0,10*ROW('Sanitation Data'!H8)),NA())</f>
        <v>#N/A</v>
      </c>
      <c r="AQ14" s="100" t="e">
        <f ca="true">+IF(AND(ISNUMBER(OFFSET('Sanitation Data'!$H$6,0,10*ROW('Sanitation Data'!H8))),'Data Summary'!DF14="Yes"),OFFSET('Sanitation Data'!$H$6,0,10*ROW('Sanitation Data'!H8)),NA())</f>
        <v>#N/A</v>
      </c>
      <c r="AR14" s="100">
        <f ca="true">+IF(AND(ISNUMBER(OFFSET('Sanitation Data'!$H$10,0,10*ROW('Sanitation Data'!H8))),'Data Summary'!DG14="Yes"),OFFSET('Sanitation Data'!$H$10,0,10*ROW('Sanitation Data'!H8)),NA())</f>
        <v>69.897959183673478</v>
      </c>
      <c r="AS14" s="100" t="e">
        <f ca="true">+IF(AND(ISNUMBER(OFFSET('Sanitation Data'!$H$11,0,10*ROW('Sanitation Data'!H8))),'Data Summary'!DH14="Yes"),OFFSET('Sanitation Data'!$H$11,0,10*ROW('Sanitation Data'!H8)),NA())</f>
        <v>#N/A</v>
      </c>
      <c r="AT14" s="100">
        <f ca="true">+IF(AND(ISNUMBER(OFFSET('Sanitation Data'!$H$12,0,10*ROW('Sanitation Data'!H8))),'Data Summary'!DI14="Yes"),OFFSET('Sanitation Data'!$H$12,0,10*ROW('Sanitation Data'!H8)),NA())</f>
        <v>69.897959183673478</v>
      </c>
      <c r="AU14" s="100" t="e">
        <f ca="true">+IF(AND(ISNUMBER(OFFSET('Sanitation Data'!$I$4,0,10*ROW('Sanitation Data'!I8))),'Data Summary'!DJ14="Yes"),100-OFFSET('Sanitation Data'!$I$4,0,10*ROW('Sanitation Data'!I8)),NA())</f>
        <v>#N/A</v>
      </c>
      <c r="AV14" s="100" t="e">
        <f ca="true">+IF(AND(ISNUMBER(OFFSET('Sanitation Data'!$I$6,0,10*ROW('Sanitation Data'!I8))),'Data Summary'!DK14="Yes"),OFFSET('Sanitation Data'!$I$6,0,10*ROW('Sanitation Data'!I8)),NA())</f>
        <v>#N/A</v>
      </c>
      <c r="AW14" s="100" t="e">
        <f ca="true">+IF(AND(ISNUMBER(OFFSET('Sanitation Data'!$I$10,0,10*ROW('Sanitation Data'!I8))),'Data Summary'!DL14="Yes"),OFFSET('Sanitation Data'!$I$10,0,10*ROW('Sanitation Data'!I8)),NA())</f>
        <v>#N/A</v>
      </c>
      <c r="AX14" s="100" t="e">
        <f ca="true">+IF(AND(ISNUMBER(OFFSET('Sanitation Data'!$I$11,0,10*ROW('Sanitation Data'!I8))),'Data Summary'!DM14="Yes"),OFFSET('Sanitation Data'!$I$11,0,10*ROW('Sanitation Data'!I8)),NA())</f>
        <v>#N/A</v>
      </c>
      <c r="AY14" s="100" t="e">
        <f ca="true">+IF(AND(ISNUMBER(OFFSET('Sanitation Data'!$I$12,0,10*ROW('Sanitation Data'!I8))),'Data Summary'!DN14="Yes"),OFFSET('Sanitation Data'!$I$12,0,10*ROW('Sanitation Data'!I8)),NA())</f>
        <v>#N/A</v>
      </c>
      <c r="AZ14" s="101" t="e">
        <f ca="true">+IF(AND(ISNUMBER(OFFSET('Hygiene Data'!$D$5,0,10*ROW('Hygiene Data'!D8))),'Data Summary'!DO14="Yes"),OFFSET('Hygiene Data'!$D$5,0,10*ROW('Hygiene Data'!D8)),NA())</f>
        <v>#N/A</v>
      </c>
      <c r="BA14" s="101" t="e">
        <f ca="true">+IF(AND(ISNUMBER(OFFSET('Hygiene Data'!$D$7,0,10*ROW('Hygiene Data'!D8))),'Data Summary'!DP14="Yes"),OFFSET('Hygiene Data'!$D$7,0,10*ROW('Hygiene Data'!D8)),NA())</f>
        <v>#N/A</v>
      </c>
      <c r="BB14" s="101" t="e">
        <f ca="true">+IF(AND(ISNUMBER(OFFSET('Hygiene Data'!$D$9,0,10*ROW('Hygiene Data'!D8))),'Data Summary'!DQ14="Yes"),OFFSET('Hygiene Data'!$D$9,0,10*ROW('Hygiene Data'!D8)),NA())</f>
        <v>#N/A</v>
      </c>
      <c r="BC14" s="101" t="e">
        <f ca="true">+IF(AND(ISNUMBER(OFFSET('Hygiene Data'!$E$5,0,10*ROW('Hygiene Data'!E8))),'Data Summary'!DR14="Yes"),OFFSET('Hygiene Data'!$E$5,0,10*ROW('Hygiene Data'!E8)),NA())</f>
        <v>#N/A</v>
      </c>
      <c r="BD14" s="101" t="e">
        <f ca="true">+IF(AND(ISNUMBER(OFFSET('Hygiene Data'!$E$7,0,10*ROW('Hygiene Data'!E8))),'Data Summary'!DS14="Yes"),OFFSET('Hygiene Data'!$E$7,0,10*ROW('Hygiene Data'!E8)),NA())</f>
        <v>#N/A</v>
      </c>
      <c r="BE14" s="101" t="e">
        <f ca="true">+IF(AND(ISNUMBER(OFFSET('Hygiene Data'!$E$9,0,10*ROW('Hygiene Data'!E8))),'Data Summary'!DT14="Yes"),OFFSET('Hygiene Data'!$E$9,0,10*ROW('Hygiene Data'!E8)),NA())</f>
        <v>#N/A</v>
      </c>
      <c r="BF14" s="101" t="e">
        <f ca="true">+IF(AND(ISNUMBER(OFFSET('Hygiene Data'!$F$5,0,10*ROW('Hygiene Data'!F8))),'Data Summary'!DU14="Yes"),OFFSET('Hygiene Data'!$F$5,0,10*ROW('Hygiene Data'!F8)),NA())</f>
        <v>#N/A</v>
      </c>
      <c r="BG14" s="101" t="e">
        <f ca="true">+IF(AND(ISNUMBER(OFFSET('Hygiene Data'!$F$7,0,10*ROW('Hygiene Data'!F8))),'Data Summary'!DV14="Yes"),OFFSET('Hygiene Data'!$F$7,0,10*ROW('Hygiene Data'!F8)),NA())</f>
        <v>#N/A</v>
      </c>
      <c r="BH14" s="101" t="e">
        <f ca="true">+IF(AND(ISNUMBER(OFFSET('Hygiene Data'!$F$9,0,10*ROW('Hygiene Data'!F8))),'Data Summary'!DW14="Yes"),OFFSET('Hygiene Data'!$F$9,0,10*ROW('Hygiene Data'!F8)),NA())</f>
        <v>#N/A</v>
      </c>
      <c r="BI14" s="101" t="e">
        <f ca="true">+IF(AND(ISNUMBER(OFFSET('Hygiene Data'!$G$5,0,10*ROW('Hygiene Data'!G8))),'Data Summary'!DX14="Yes"),OFFSET('Hygiene Data'!$G$5,0,10*ROW('Hygiene Data'!G8)),NA())</f>
        <v>#N/A</v>
      </c>
      <c r="BJ14" s="101" t="e">
        <f ca="true">+IF(AND(ISNUMBER(OFFSET('Hygiene Data'!$G$7,0,10*ROW('Hygiene Data'!G8))),'Data Summary'!DY14="Yes"),OFFSET('Hygiene Data'!$G$7,0,10*ROW('Hygiene Data'!G8)),NA())</f>
        <v>#N/A</v>
      </c>
      <c r="BK14" s="101" t="e">
        <f ca="true">+IF(AND(ISNUMBER(OFFSET('Hygiene Data'!$G$9,0,10*ROW('Hygiene Data'!G8))),'Data Summary'!DZ14="Yes"),OFFSET('Hygiene Data'!$G$9,0,10*ROW('Hygiene Data'!G8)),NA())</f>
        <v>#N/A</v>
      </c>
      <c r="BL14" s="101" t="e">
        <f ca="true">+IF(AND(ISNUMBER(OFFSET('Hygiene Data'!$H$5,0,10*ROW('Hygiene Data'!H8))),'Data Summary'!EA14="Yes"),OFFSET('Hygiene Data'!$H$5,0,10*ROW('Hygiene Data'!H8)),NA())</f>
        <v>#N/A</v>
      </c>
      <c r="BM14" s="101" t="e">
        <f ca="true">+IF(AND(ISNUMBER(OFFSET('Hygiene Data'!$H$7,0,10*ROW('Hygiene Data'!H8))),'Data Summary'!EB14="Yes"),OFFSET('Hygiene Data'!$H$7,0,10*ROW('Hygiene Data'!H8)),NA())</f>
        <v>#N/A</v>
      </c>
      <c r="BN14" s="101" t="e">
        <f ca="true">+IF(AND(ISNUMBER(OFFSET('Hygiene Data'!$H$9,0,10*ROW('Hygiene Data'!H8))),'Data Summary'!EC14="Yes"),OFFSET('Hygiene Data'!$H$9,0,10*ROW('Hygiene Data'!H8)),NA())</f>
        <v>#N/A</v>
      </c>
      <c r="BO14" s="101" t="e">
        <f ca="true">+IF(AND(ISNUMBER(OFFSET('Hygiene Data'!$I$5,0,10*ROW('Hygiene Data'!I8))),'Data Summary'!ED14="Yes"),OFFSET('Hygiene Data'!$I$5,0,10*ROW('Hygiene Data'!I8)),NA())</f>
        <v>#N/A</v>
      </c>
      <c r="BP14" s="101" t="e">
        <f ca="true">+IF(AND(ISNUMBER(OFFSET('Hygiene Data'!$I$7,0,10*ROW('Hygiene Data'!I8))),'Data Summary'!EE14="Yes"),OFFSET('Hygiene Data'!$I$7,0,10*ROW('Hygiene Data'!I8)),NA())</f>
        <v>#N/A</v>
      </c>
      <c r="BQ14" s="101" t="e">
        <f ca="true">+IF(AND(ISNUMBER(OFFSET('Hygiene Data'!$I$9,0,10*ROW('Hygiene Data'!I8))),'Data Summary'!EF14="Yes"),OFFSET('Hygiene Data'!$I$9,0,10*ROW('Hygiene Data'!I8)),NA())</f>
        <v>#N/A</v>
      </c>
    </row>
    <row xmlns:x14ac="http://schemas.microsoft.com/office/spreadsheetml/2009/9/ac" r="15" x14ac:dyDescent="0.2">
      <c r="A15" s="331" t="str">
        <f ca="true">+RIGHT('Data Summary'!A15,LEN('Data Summary'!A15)-9)</f>
        <v>UIS</v>
      </c>
      <c r="B15" s="38" t="str">
        <f ca="true">+IF(ISTEXT('Data Summary'!B15),'Data Summary'!B15,"")</f>
        <v>Other</v>
      </c>
      <c r="C15" s="330">
        <f ca="true">+VALUE('Data Summary'!C15)</f>
        <v>2021</v>
      </c>
      <c r="D15" s="99" t="e">
        <f ca="true">+IF(AND(ISNUMBER(OFFSET('Water Data'!$D$4,0,10*ROW('Water Data'!D9))),'Data Summary'!BS15="Yes"),100-OFFSET('Water Data'!$D$4,0,10*ROW('Water Data'!D9)),NA())</f>
        <v>#N/A</v>
      </c>
      <c r="E15" s="99" t="e">
        <f ca="true">+IF(AND(ISNUMBER(OFFSET('Water Data'!$D$6,0,10*ROW('Water Data'!D9))),'Data Summary'!BT15="Yes"),OFFSET('Water Data'!$D$6,0,10*ROW('Water Data'!D9)),NA())</f>
        <v>#N/A</v>
      </c>
      <c r="F15" s="99">
        <f ca="true">+IF(AND(ISNUMBER(OFFSET('Water Data'!$D$9,0,10*ROW('Water Data'!D9))),'Data Summary'!BU15="Yes"),OFFSET('Water Data'!$D$9,0,10*ROW('Water Data'!D9)),NA())</f>
        <v>74.39987145795665</v>
      </c>
      <c r="G15" s="99" t="e">
        <f ca="true">+IF(AND(ISNUMBER(OFFSET('Water Data'!$E$4,0,10*ROW('Water Data'!E9))),'Data Summary'!BV15="Yes"),100-OFFSET('Water Data'!$E$4,0,10*ROW('Water Data'!E9)),NA())</f>
        <v>#N/A</v>
      </c>
      <c r="H15" s="99" t="e">
        <f ca="true">+IF(AND(ISNUMBER(OFFSET('Water Data'!$E$6,0,10*ROW('Water Data'!E9))),'Data Summary'!BW15="Yes"),OFFSET('Water Data'!$E$6,0,10*ROW('Water Data'!E9)),NA())</f>
        <v>#N/A</v>
      </c>
      <c r="I15" s="99" t="e">
        <f ca="true">+IF(AND(ISNUMBER(OFFSET('Water Data'!$E$9,0,10*ROW('Water Data'!E9))),'Data Summary'!BX15="Yes"),OFFSET('Water Data'!$E$9,0,10*ROW('Water Data'!E9)),NA())</f>
        <v>#N/A</v>
      </c>
      <c r="J15" s="99" t="e">
        <f ca="true">+IF(AND(ISNUMBER(OFFSET('Water Data'!$F$4,0,10*ROW('Water Data'!F9))),'Data Summary'!BY15="Yes"),100-OFFSET('Water Data'!$F$4,0,10*ROW('Water Data'!F9)),NA())</f>
        <v>#N/A</v>
      </c>
      <c r="K15" s="99" t="e">
        <f ca="true">+IF(AND(ISNUMBER(OFFSET('Water Data'!$F$6,0,10*ROW('Water Data'!F9))),'Data Summary'!BZ15="Yes"),OFFSET('Water Data'!$F$6,0,10*ROW('Water Data'!F9)),NA())</f>
        <v>#N/A</v>
      </c>
      <c r="L15" s="99" t="e">
        <f ca="true">+IF(AND(ISNUMBER(OFFSET('Water Data'!$F$9,0,10*ROW('Water Data'!F9))),'Data Summary'!CA15="Yes"),OFFSET('Water Data'!$F$9,0,10*ROW('Water Data'!F9)),NA())</f>
        <v>#N/A</v>
      </c>
      <c r="M15" s="99" t="e">
        <f ca="true">+IF(AND(ISNUMBER(OFFSET('Water Data'!$G$4,0,10*ROW('Water Data'!G9))),'Data Summary'!CB15="Yes"),100-OFFSET('Water Data'!$G$4,0,10*ROW('Water Data'!G9)),NA())</f>
        <v>#N/A</v>
      </c>
      <c r="N15" s="99" t="e">
        <f ca="true">+IF(AND(ISNUMBER(OFFSET('Water Data'!$G$6,0,10*ROW('Water Data'!G9))),'Data Summary'!CC15="Yes"),OFFSET('Water Data'!$G$6,0,10*ROW('Water Data'!G9)),NA())</f>
        <v>#N/A</v>
      </c>
      <c r="O15" s="99" t="e">
        <f ca="true">+IF(AND(ISNUMBER(OFFSET('Water Data'!$G$9,0,10*ROW('Water Data'!G9))),'Data Summary'!CD15="Yes"),OFFSET('Water Data'!$G$9,0,10*ROW('Water Data'!G9)),NA())</f>
        <v>#N/A</v>
      </c>
      <c r="P15" s="99" t="e">
        <f ca="true">+IF(AND(ISNUMBER(OFFSET('Water Data'!$H$4,0,10*ROW('Water Data'!H9))),'Data Summary'!CE15="Yes"),100-OFFSET('Water Data'!$H$4,0,10*ROW('Water Data'!H9)),NA())</f>
        <v>#N/A</v>
      </c>
      <c r="Q15" s="99" t="e">
        <f ca="true">+IF(AND(ISNUMBER(OFFSET('Water Data'!$H$6,0,10*ROW('Water Data'!H9))),'Data Summary'!CF15="Yes"),OFFSET('Water Data'!$H$6,0,10*ROW('Water Data'!H9)),NA())</f>
        <v>#N/A</v>
      </c>
      <c r="R15" s="99">
        <f ca="true">+IF(AND(ISNUMBER(OFFSET('Water Data'!$H$9,0,10*ROW('Water Data'!H9))),'Data Summary'!CG15="Yes"),OFFSET('Water Data'!$H$9,0,10*ROW('Water Data'!H9)),NA())</f>
        <v>74.58</v>
      </c>
      <c r="S15" s="99" t="e">
        <f ca="true">+IF(AND(ISNUMBER(OFFSET('Water Data'!$I$4,0,10*ROW('Water Data'!I9))),'Data Summary'!CH15="Yes"),100-OFFSET('Water Data'!$I$4,0,10*ROW('Water Data'!I9)),NA())</f>
        <v>#N/A</v>
      </c>
      <c r="T15" s="99" t="e">
        <f ca="true">+IF(AND(ISNUMBER(OFFSET('Water Data'!$I$6,0,10*ROW('Water Data'!I9))),'Data Summary'!CI15="Yes"),OFFSET('Water Data'!$I$6,0,10*ROW('Water Data'!I9)),NA())</f>
        <v>#N/A</v>
      </c>
      <c r="U15" s="99">
        <f ca="true">+IF(AND(ISNUMBER(OFFSET('Water Data'!$I$9,0,10*ROW('Water Data'!I9))),'Data Summary'!CJ15="Yes"),OFFSET('Water Data'!$I$9,0,10*ROW('Water Data'!I9)),NA())</f>
        <v>73.959999999999994</v>
      </c>
      <c r="V15" s="100" t="e">
        <f ca="true">+IF(AND(ISNUMBER(OFFSET('Sanitation Data'!$D$4,0,10*ROW('Sanitation Data'!D9))),'Data Summary'!CK15="Yes"),100-OFFSET('Sanitation Data'!$D$4,0,10*ROW('Sanitation Data'!D9)),NA())</f>
        <v>#N/A</v>
      </c>
      <c r="W15" s="100" t="e">
        <f ca="true">+IF(AND(ISNUMBER(OFFSET('Sanitation Data'!$D$6,0,10*ROW('Sanitation Data'!D9))),'Data Summary'!CL15="Yes"),OFFSET('Sanitation Data'!$D$6,0,10*ROW('Sanitation Data'!D9)),NA())</f>
        <v>#N/A</v>
      </c>
      <c r="X15" s="100" t="e">
        <f ca="true">+IF(AND(ISNUMBER(OFFSET('Sanitation Data'!$D$10,0,10*ROW('Sanitation Data'!D9))),'Data Summary'!CM15="Yes"),OFFSET('Sanitation Data'!$D$10,0,10*ROW('Sanitation Data'!D9)),NA())</f>
        <v>#N/A</v>
      </c>
      <c r="Y15" s="100" t="e">
        <f ca="true">+IF(AND(ISNUMBER(OFFSET('Sanitation Data'!$D$11,0,10*ROW('Sanitation Data'!D9))),'Data Summary'!CN15="Yes"),OFFSET('Sanitation Data'!$D$11,0,10*ROW('Sanitation Data'!D9)),NA())</f>
        <v>#N/A</v>
      </c>
      <c r="Z15" s="100" t="e">
        <f ca="true">+IF(AND(ISNUMBER(OFFSET('Sanitation Data'!$D$12,0,10*ROW('Sanitation Data'!D9))),'Data Summary'!CO15="Yes"),OFFSET('Sanitation Data'!$D$12,0,10*ROW('Sanitation Data'!D9)),NA())</f>
        <v>#N/A</v>
      </c>
      <c r="AA15" s="100" t="e">
        <f ca="true">+IF(AND(ISNUMBER(OFFSET('Sanitation Data'!$E$4,0,10*ROW('Sanitation Data'!E9))),'Data Summary'!CP15="Yes"),100-OFFSET('Sanitation Data'!$E$4,0,10*ROW('Sanitation Data'!E9)),NA())</f>
        <v>#N/A</v>
      </c>
      <c r="AB15" s="100" t="e">
        <f ca="true">+IF(AND(ISNUMBER(OFFSET('Sanitation Data'!$E$6,0,10*ROW('Sanitation Data'!E9))),'Data Summary'!CQ15="Yes"),OFFSET('Sanitation Data'!$E$6,0,10*ROW('Sanitation Data'!E9)),NA())</f>
        <v>#N/A</v>
      </c>
      <c r="AC15" s="100" t="e">
        <f ca="true">+IF(AND(ISNUMBER(OFFSET('Sanitation Data'!$E$10,0,10*ROW('Sanitation Data'!E9))),'Data Summary'!CR15="Yes"),OFFSET('Sanitation Data'!$E$10,0,10*ROW('Sanitation Data'!E9)),NA())</f>
        <v>#N/A</v>
      </c>
      <c r="AD15" s="100" t="e">
        <f ca="true">+IF(AND(ISNUMBER(OFFSET('Sanitation Data'!$E$11,0,10*ROW('Sanitation Data'!E9))),'Data Summary'!CS15="Yes"),OFFSET('Sanitation Data'!$E$11,0,10*ROW('Sanitation Data'!E9)),NA())</f>
        <v>#N/A</v>
      </c>
      <c r="AE15" s="100" t="e">
        <f ca="true">+IF(AND(ISNUMBER(OFFSET('Sanitation Data'!$E$12,0,10*ROW('Sanitation Data'!E9))),'Data Summary'!CT15="Yes"),OFFSET('Sanitation Data'!$E$12,0,10*ROW('Sanitation Data'!E9)),NA())</f>
        <v>#N/A</v>
      </c>
      <c r="AF15" s="100" t="e">
        <f ca="true">+IF(AND(ISNUMBER(OFFSET('Sanitation Data'!$F$4,0,10*ROW('Sanitation Data'!F9))),'Data Summary'!CU15="Yes"),100-OFFSET('Sanitation Data'!$F$4,0,10*ROW('Sanitation Data'!F9)),NA())</f>
        <v>#N/A</v>
      </c>
      <c r="AG15" s="100" t="e">
        <f ca="true">+IF(AND(ISNUMBER(OFFSET('Sanitation Data'!$F$6,0,10*ROW('Sanitation Data'!F9))),'Data Summary'!CV15="Yes"),OFFSET('Sanitation Data'!$F$6,0,10*ROW('Sanitation Data'!F9)),NA())</f>
        <v>#N/A</v>
      </c>
      <c r="AH15" s="100" t="e">
        <f ca="true">+IF(AND(ISNUMBER(OFFSET('Sanitation Data'!$F$10,0,10*ROW('Sanitation Data'!F9))),'Data Summary'!CW15="Yes"),OFFSET('Sanitation Data'!$F$10,0,10*ROW('Sanitation Data'!F9)),NA())</f>
        <v>#N/A</v>
      </c>
      <c r="AI15" s="100" t="e">
        <f ca="true">+IF(AND(ISNUMBER(OFFSET('Sanitation Data'!$F$11,0,10*ROW('Sanitation Data'!F9))),'Data Summary'!CX15="Yes"),OFFSET('Sanitation Data'!$F$11,0,10*ROW('Sanitation Data'!F9)),NA())</f>
        <v>#N/A</v>
      </c>
      <c r="AJ15" s="100" t="e">
        <f ca="true">+IF(AND(ISNUMBER(OFFSET('Sanitation Data'!$F$12,0,10*ROW('Sanitation Data'!F9))),'Data Summary'!CY15="Yes"),OFFSET('Sanitation Data'!$F$12,0,10*ROW('Sanitation Data'!F9)),NA())</f>
        <v>#N/A</v>
      </c>
      <c r="AK15" s="100" t="e">
        <f ca="true">+IF(AND(ISNUMBER(OFFSET('Sanitation Data'!$G$4,0,10*ROW('Sanitation Data'!G9))),'Data Summary'!CZ15="Yes"),100-OFFSET('Sanitation Data'!$G$4,0,10*ROW('Sanitation Data'!G9)),NA())</f>
        <v>#N/A</v>
      </c>
      <c r="AL15" s="100" t="e">
        <f ca="true">+IF(AND(ISNUMBER(OFFSET('Sanitation Data'!$G$6,0,10*ROW('Sanitation Data'!G9))),'Data Summary'!DA15="Yes"),OFFSET('Sanitation Data'!$G$6,0,10*ROW('Sanitation Data'!G9)),NA())</f>
        <v>#N/A</v>
      </c>
      <c r="AM15" s="100" t="e">
        <f ca="true">+IF(AND(ISNUMBER(OFFSET('Sanitation Data'!$G$10,0,10*ROW('Sanitation Data'!G9))),'Data Summary'!DB15="Yes"),OFFSET('Sanitation Data'!$G$10,0,10*ROW('Sanitation Data'!G9)),NA())</f>
        <v>#N/A</v>
      </c>
      <c r="AN15" s="100" t="e">
        <f ca="true">+IF(AND(ISNUMBER(OFFSET('Sanitation Data'!$G$11,0,10*ROW('Sanitation Data'!G9))),'Data Summary'!DC15="Yes"),OFFSET('Sanitation Data'!$G$11,0,10*ROW('Sanitation Data'!G9)),NA())</f>
        <v>#N/A</v>
      </c>
      <c r="AO15" s="100" t="e">
        <f ca="true">+IF(AND(ISNUMBER(OFFSET('Sanitation Data'!$G$12,0,10*ROW('Sanitation Data'!G9))),'Data Summary'!DD15="Yes"),OFFSET('Sanitation Data'!$G$12,0,10*ROW('Sanitation Data'!G9)),NA())</f>
        <v>#N/A</v>
      </c>
      <c r="AP15" s="100" t="e">
        <f ca="true">+IF(AND(ISNUMBER(OFFSET('Sanitation Data'!$H$4,0,10*ROW('Sanitation Data'!H9))),'Data Summary'!DE15="Yes"),100-OFFSET('Sanitation Data'!$H$4,0,10*ROW('Sanitation Data'!H9)),NA())</f>
        <v>#N/A</v>
      </c>
      <c r="AQ15" s="100" t="e">
        <f ca="true">+IF(AND(ISNUMBER(OFFSET('Sanitation Data'!$H$6,0,10*ROW('Sanitation Data'!H9))),'Data Summary'!DF15="Yes"),OFFSET('Sanitation Data'!$H$6,0,10*ROW('Sanitation Data'!H9)),NA())</f>
        <v>#N/A</v>
      </c>
      <c r="AR15" s="100" t="e">
        <f ca="true">+IF(AND(ISNUMBER(OFFSET('Sanitation Data'!$H$10,0,10*ROW('Sanitation Data'!H9))),'Data Summary'!DG15="Yes"),OFFSET('Sanitation Data'!$H$10,0,10*ROW('Sanitation Data'!H9)),NA())</f>
        <v>#N/A</v>
      </c>
      <c r="AS15" s="100" t="e">
        <f ca="true">+IF(AND(ISNUMBER(OFFSET('Sanitation Data'!$H$11,0,10*ROW('Sanitation Data'!H9))),'Data Summary'!DH15="Yes"),OFFSET('Sanitation Data'!$H$11,0,10*ROW('Sanitation Data'!H9)),NA())</f>
        <v>#N/A</v>
      </c>
      <c r="AT15" s="100" t="e">
        <f ca="true">+IF(AND(ISNUMBER(OFFSET('Sanitation Data'!$H$12,0,10*ROW('Sanitation Data'!H9))),'Data Summary'!DI15="Yes"),OFFSET('Sanitation Data'!$H$12,0,10*ROW('Sanitation Data'!H9)),NA())</f>
        <v>#N/A</v>
      </c>
      <c r="AU15" s="100" t="e">
        <f ca="true">+IF(AND(ISNUMBER(OFFSET('Sanitation Data'!$I$4,0,10*ROW('Sanitation Data'!I9))),'Data Summary'!DJ15="Yes"),100-OFFSET('Sanitation Data'!$I$4,0,10*ROW('Sanitation Data'!I9)),NA())</f>
        <v>#N/A</v>
      </c>
      <c r="AV15" s="100" t="e">
        <f ca="true">+IF(AND(ISNUMBER(OFFSET('Sanitation Data'!$I$6,0,10*ROW('Sanitation Data'!I9))),'Data Summary'!DK15="Yes"),OFFSET('Sanitation Data'!$I$6,0,10*ROW('Sanitation Data'!I9)),NA())</f>
        <v>#N/A</v>
      </c>
      <c r="AW15" s="100" t="e">
        <f ca="true">+IF(AND(ISNUMBER(OFFSET('Sanitation Data'!$I$10,0,10*ROW('Sanitation Data'!I9))),'Data Summary'!DL15="Yes"),OFFSET('Sanitation Data'!$I$10,0,10*ROW('Sanitation Data'!I9)),NA())</f>
        <v>#N/A</v>
      </c>
      <c r="AX15" s="100" t="e">
        <f ca="true">+IF(AND(ISNUMBER(OFFSET('Sanitation Data'!$I$11,0,10*ROW('Sanitation Data'!I9))),'Data Summary'!DM15="Yes"),OFFSET('Sanitation Data'!$I$11,0,10*ROW('Sanitation Data'!I9)),NA())</f>
        <v>#N/A</v>
      </c>
      <c r="AY15" s="100" t="e">
        <f ca="true">+IF(AND(ISNUMBER(OFFSET('Sanitation Data'!$I$12,0,10*ROW('Sanitation Data'!I9))),'Data Summary'!DN15="Yes"),OFFSET('Sanitation Data'!$I$12,0,10*ROW('Sanitation Data'!I9)),NA())</f>
        <v>#N/A</v>
      </c>
      <c r="AZ15" s="101" t="e">
        <f ca="true">+IF(AND(ISNUMBER(OFFSET('Hygiene Data'!$D$5,0,10*ROW('Hygiene Data'!D9))),'Data Summary'!DO15="Yes"),OFFSET('Hygiene Data'!$D$5,0,10*ROW('Hygiene Data'!D9)),NA())</f>
        <v>#N/A</v>
      </c>
      <c r="BA15" s="101" t="e">
        <f ca="true">+IF(AND(ISNUMBER(OFFSET('Hygiene Data'!$D$7,0,10*ROW('Hygiene Data'!D9))),'Data Summary'!DP15="Yes"),OFFSET('Hygiene Data'!$D$7,0,10*ROW('Hygiene Data'!D9)),NA())</f>
        <v>#N/A</v>
      </c>
      <c r="BB15" s="101">
        <f ca="true">+IF(AND(ISNUMBER(OFFSET('Hygiene Data'!$D$9,0,10*ROW('Hygiene Data'!D9))),'Data Summary'!DQ15="Yes"),OFFSET('Hygiene Data'!$D$9,0,10*ROW('Hygiene Data'!D9)),NA())</f>
        <v>75.273452261564017</v>
      </c>
      <c r="BC15" s="101" t="e">
        <f ca="true">+IF(AND(ISNUMBER(OFFSET('Hygiene Data'!$E$5,0,10*ROW('Hygiene Data'!E9))),'Data Summary'!DR15="Yes"),OFFSET('Hygiene Data'!$E$5,0,10*ROW('Hygiene Data'!E9)),NA())</f>
        <v>#N/A</v>
      </c>
      <c r="BD15" s="101" t="e">
        <f ca="true">+IF(AND(ISNUMBER(OFFSET('Hygiene Data'!$E$7,0,10*ROW('Hygiene Data'!E9))),'Data Summary'!DS15="Yes"),OFFSET('Hygiene Data'!$E$7,0,10*ROW('Hygiene Data'!E9)),NA())</f>
        <v>#N/A</v>
      </c>
      <c r="BE15" s="101" t="e">
        <f ca="true">+IF(AND(ISNUMBER(OFFSET('Hygiene Data'!$E$9,0,10*ROW('Hygiene Data'!E9))),'Data Summary'!DT15="Yes"),OFFSET('Hygiene Data'!$E$9,0,10*ROW('Hygiene Data'!E9)),NA())</f>
        <v>#N/A</v>
      </c>
      <c r="BF15" s="101" t="e">
        <f ca="true">+IF(AND(ISNUMBER(OFFSET('Hygiene Data'!$F$5,0,10*ROW('Hygiene Data'!F9))),'Data Summary'!DU15="Yes"),OFFSET('Hygiene Data'!$F$5,0,10*ROW('Hygiene Data'!F9)),NA())</f>
        <v>#N/A</v>
      </c>
      <c r="BG15" s="101" t="e">
        <f ca="true">+IF(AND(ISNUMBER(OFFSET('Hygiene Data'!$F$7,0,10*ROW('Hygiene Data'!F9))),'Data Summary'!DV15="Yes"),OFFSET('Hygiene Data'!$F$7,0,10*ROW('Hygiene Data'!F9)),NA())</f>
        <v>#N/A</v>
      </c>
      <c r="BH15" s="101" t="e">
        <f ca="true">+IF(AND(ISNUMBER(OFFSET('Hygiene Data'!$F$9,0,10*ROW('Hygiene Data'!F9))),'Data Summary'!DW15="Yes"),OFFSET('Hygiene Data'!$F$9,0,10*ROW('Hygiene Data'!F9)),NA())</f>
        <v>#N/A</v>
      </c>
      <c r="BI15" s="101" t="e">
        <f ca="true">+IF(AND(ISNUMBER(OFFSET('Hygiene Data'!$G$5,0,10*ROW('Hygiene Data'!G9))),'Data Summary'!DX15="Yes"),OFFSET('Hygiene Data'!$G$5,0,10*ROW('Hygiene Data'!G9)),NA())</f>
        <v>#N/A</v>
      </c>
      <c r="BJ15" s="101" t="e">
        <f ca="true">+IF(AND(ISNUMBER(OFFSET('Hygiene Data'!$G$7,0,10*ROW('Hygiene Data'!G9))),'Data Summary'!DY15="Yes"),OFFSET('Hygiene Data'!$G$7,0,10*ROW('Hygiene Data'!G9)),NA())</f>
        <v>#N/A</v>
      </c>
      <c r="BK15" s="101" t="e">
        <f ca="true">+IF(AND(ISNUMBER(OFFSET('Hygiene Data'!$G$9,0,10*ROW('Hygiene Data'!G9))),'Data Summary'!DZ15="Yes"),OFFSET('Hygiene Data'!$G$9,0,10*ROW('Hygiene Data'!G9)),NA())</f>
        <v>#N/A</v>
      </c>
      <c r="BL15" s="101" t="e">
        <f ca="true">+IF(AND(ISNUMBER(OFFSET('Hygiene Data'!$H$5,0,10*ROW('Hygiene Data'!H9))),'Data Summary'!EA15="Yes"),OFFSET('Hygiene Data'!$H$5,0,10*ROW('Hygiene Data'!H9)),NA())</f>
        <v>#N/A</v>
      </c>
      <c r="BM15" s="101" t="e">
        <f ca="true">+IF(AND(ISNUMBER(OFFSET('Hygiene Data'!$H$7,0,10*ROW('Hygiene Data'!H9))),'Data Summary'!EB15="Yes"),OFFSET('Hygiene Data'!$H$7,0,10*ROW('Hygiene Data'!H9)),NA())</f>
        <v>#N/A</v>
      </c>
      <c r="BN15" s="101">
        <f ca="true">+IF(AND(ISNUMBER(OFFSET('Hygiene Data'!$H$9,0,10*ROW('Hygiene Data'!H9))),'Data Summary'!EC15="Yes"),OFFSET('Hygiene Data'!$H$9,0,10*ROW('Hygiene Data'!H9)),NA())</f>
        <v>73.599999999999994</v>
      </c>
      <c r="BO15" s="101" t="e">
        <f ca="true">+IF(AND(ISNUMBER(OFFSET('Hygiene Data'!$I$5,0,10*ROW('Hygiene Data'!I9))),'Data Summary'!ED15="Yes"),OFFSET('Hygiene Data'!$I$5,0,10*ROW('Hygiene Data'!I9)),NA())</f>
        <v>#N/A</v>
      </c>
      <c r="BP15" s="101" t="e">
        <f ca="true">+IF(AND(ISNUMBER(OFFSET('Hygiene Data'!$I$7,0,10*ROW('Hygiene Data'!I9))),'Data Summary'!EE15="Yes"),OFFSET('Hygiene Data'!$I$7,0,10*ROW('Hygiene Data'!I9)),NA())</f>
        <v>#N/A</v>
      </c>
      <c r="BQ15" s="101">
        <f ca="true">+IF(AND(ISNUMBER(OFFSET('Hygiene Data'!$I$9,0,10*ROW('Hygiene Data'!I9))),'Data Summary'!EF15="Yes"),OFFSET('Hygiene Data'!$I$9,0,10*ROW('Hygiene Data'!I9)),NA())</f>
        <v>79.36</v>
      </c>
    </row>
    <row xmlns:x14ac="http://schemas.microsoft.com/office/spreadsheetml/2009/9/ac" r="16" x14ac:dyDescent="0.2">
      <c r="A16" s="331" t="e">
        <f ca="true">+RIGHT('Data Summary'!A16,LEN('Data Summary'!A16)-9)</f>
        <v>#VALUE!</v>
      </c>
      <c r="B16" s="38" t="str">
        <f ca="true">+IF(ISTEXT('Data Summary'!B16),'Data Summary'!B16,"")</f>
        <v/>
      </c>
      <c r="C16" s="330" t="e">
        <f ca="true">+VALUE('Data Summary'!C16)</f>
        <v>#VALUE!</v>
      </c>
      <c r="D16" s="99" t="e">
        <f ca="true">+IF(AND(ISNUMBER(OFFSET('Water Data'!$D$4,0,10*ROW('Water Data'!D10))),'Data Summary'!BS16="Yes"),100-OFFSET('Water Data'!$D$4,0,10*ROW('Water Data'!D10)),NA())</f>
        <v>#N/A</v>
      </c>
      <c r="E16" s="99" t="e">
        <f ca="true">+IF(AND(ISNUMBER(OFFSET('Water Data'!$D$6,0,10*ROW('Water Data'!D10))),'Data Summary'!BT16="Yes"),OFFSET('Water Data'!$D$6,0,10*ROW('Water Data'!D10)),NA())</f>
        <v>#N/A</v>
      </c>
      <c r="F16" s="99" t="e">
        <f ca="true">+IF(AND(ISNUMBER(OFFSET('Water Data'!$D$9,0,10*ROW('Water Data'!D10))),'Data Summary'!BU16="Yes"),OFFSET('Water Data'!$D$9,0,10*ROW('Water Data'!D10)),NA())</f>
        <v>#N/A</v>
      </c>
      <c r="G16" s="99" t="e">
        <f ca="true">+IF(AND(ISNUMBER(OFFSET('Water Data'!$E$4,0,10*ROW('Water Data'!E10))),'Data Summary'!BV16="Yes"),100-OFFSET('Water Data'!$E$4,0,10*ROW('Water Data'!E10)),NA())</f>
        <v>#N/A</v>
      </c>
      <c r="H16" s="99" t="e">
        <f ca="true">+IF(AND(ISNUMBER(OFFSET('Water Data'!$E$6,0,10*ROW('Water Data'!E10))),'Data Summary'!BW16="Yes"),OFFSET('Water Data'!$E$6,0,10*ROW('Water Data'!E10)),NA())</f>
        <v>#N/A</v>
      </c>
      <c r="I16" s="99" t="e">
        <f ca="true">+IF(AND(ISNUMBER(OFFSET('Water Data'!$E$9,0,10*ROW('Water Data'!E10))),'Data Summary'!BX16="Yes"),OFFSET('Water Data'!$E$9,0,10*ROW('Water Data'!E10)),NA())</f>
        <v>#N/A</v>
      </c>
      <c r="J16" s="99" t="e">
        <f ca="true">+IF(AND(ISNUMBER(OFFSET('Water Data'!$F$4,0,10*ROW('Water Data'!F10))),'Data Summary'!BY16="Yes"),100-OFFSET('Water Data'!$F$4,0,10*ROW('Water Data'!F10)),NA())</f>
        <v>#N/A</v>
      </c>
      <c r="K16" s="99" t="e">
        <f ca="true">+IF(AND(ISNUMBER(OFFSET('Water Data'!$F$6,0,10*ROW('Water Data'!F10))),'Data Summary'!BZ16="Yes"),OFFSET('Water Data'!$F$6,0,10*ROW('Water Data'!F10)),NA())</f>
        <v>#N/A</v>
      </c>
      <c r="L16" s="99" t="e">
        <f ca="true">+IF(AND(ISNUMBER(OFFSET('Water Data'!$F$9,0,10*ROW('Water Data'!F10))),'Data Summary'!CA16="Yes"),OFFSET('Water Data'!$F$9,0,10*ROW('Water Data'!F10)),NA())</f>
        <v>#N/A</v>
      </c>
      <c r="M16" s="99" t="e">
        <f ca="true">+IF(AND(ISNUMBER(OFFSET('Water Data'!$G$4,0,10*ROW('Water Data'!G10))),'Data Summary'!CB16="Yes"),100-OFFSET('Water Data'!$G$4,0,10*ROW('Water Data'!G10)),NA())</f>
        <v>#N/A</v>
      </c>
      <c r="N16" s="99" t="e">
        <f ca="true">+IF(AND(ISNUMBER(OFFSET('Water Data'!$G$6,0,10*ROW('Water Data'!G10))),'Data Summary'!CC16="Yes"),OFFSET('Water Data'!$G$6,0,10*ROW('Water Data'!G10)),NA())</f>
        <v>#N/A</v>
      </c>
      <c r="O16" s="99" t="e">
        <f ca="true">+IF(AND(ISNUMBER(OFFSET('Water Data'!$G$9,0,10*ROW('Water Data'!G10))),'Data Summary'!CD16="Yes"),OFFSET('Water Data'!$G$9,0,10*ROW('Water Data'!G10)),NA())</f>
        <v>#N/A</v>
      </c>
      <c r="P16" s="99" t="e">
        <f ca="true">+IF(AND(ISNUMBER(OFFSET('Water Data'!$H$4,0,10*ROW('Water Data'!H10))),'Data Summary'!CE16="Yes"),100-OFFSET('Water Data'!$H$4,0,10*ROW('Water Data'!H10)),NA())</f>
        <v>#N/A</v>
      </c>
      <c r="Q16" s="99" t="e">
        <f ca="true">+IF(AND(ISNUMBER(OFFSET('Water Data'!$H$6,0,10*ROW('Water Data'!H10))),'Data Summary'!CF16="Yes"),OFFSET('Water Data'!$H$6,0,10*ROW('Water Data'!H10)),NA())</f>
        <v>#N/A</v>
      </c>
      <c r="R16" s="99" t="e">
        <f ca="true">+IF(AND(ISNUMBER(OFFSET('Water Data'!$H$9,0,10*ROW('Water Data'!H10))),'Data Summary'!CG16="Yes"),OFFSET('Water Data'!$H$9,0,10*ROW('Water Data'!H10)),NA())</f>
        <v>#N/A</v>
      </c>
      <c r="S16" s="99" t="e">
        <f ca="true">+IF(AND(ISNUMBER(OFFSET('Water Data'!$I$4,0,10*ROW('Water Data'!I10))),'Data Summary'!CH16="Yes"),100-OFFSET('Water Data'!$I$4,0,10*ROW('Water Data'!I10)),NA())</f>
        <v>#N/A</v>
      </c>
      <c r="T16" s="99" t="e">
        <f ca="true">+IF(AND(ISNUMBER(OFFSET('Water Data'!$I$6,0,10*ROW('Water Data'!I10))),'Data Summary'!CI16="Yes"),OFFSET('Water Data'!$I$6,0,10*ROW('Water Data'!I10)),NA())</f>
        <v>#N/A</v>
      </c>
      <c r="U16" s="99" t="e">
        <f ca="true">+IF(AND(ISNUMBER(OFFSET('Water Data'!$I$9,0,10*ROW('Water Data'!I10))),'Data Summary'!CJ16="Yes"),OFFSET('Water Data'!$I$9,0,10*ROW('Water Data'!I10)),NA())</f>
        <v>#N/A</v>
      </c>
      <c r="V16" s="100" t="e">
        <f ca="true">+IF(AND(ISNUMBER(OFFSET('Sanitation Data'!$D$4,0,10*ROW('Sanitation Data'!D10))),'Data Summary'!CK16="Yes"),100-OFFSET('Sanitation Data'!$D$4,0,10*ROW('Sanitation Data'!D10)),NA())</f>
        <v>#N/A</v>
      </c>
      <c r="W16" s="100" t="e">
        <f ca="true">+IF(AND(ISNUMBER(OFFSET('Sanitation Data'!$D$6,0,10*ROW('Sanitation Data'!D10))),'Data Summary'!CL16="Yes"),OFFSET('Sanitation Data'!$D$6,0,10*ROW('Sanitation Data'!D10)),NA())</f>
        <v>#N/A</v>
      </c>
      <c r="X16" s="100" t="e">
        <f ca="true">+IF(AND(ISNUMBER(OFFSET('Sanitation Data'!$D$10,0,10*ROW('Sanitation Data'!D10))),'Data Summary'!CM16="Yes"),OFFSET('Sanitation Data'!$D$10,0,10*ROW('Sanitation Data'!D10)),NA())</f>
        <v>#N/A</v>
      </c>
      <c r="Y16" s="100" t="e">
        <f ca="true">+IF(AND(ISNUMBER(OFFSET('Sanitation Data'!$D$11,0,10*ROW('Sanitation Data'!D10))),'Data Summary'!CN16="Yes"),OFFSET('Sanitation Data'!$D$11,0,10*ROW('Sanitation Data'!D10)),NA())</f>
        <v>#N/A</v>
      </c>
      <c r="Z16" s="100" t="e">
        <f ca="true">+IF(AND(ISNUMBER(OFFSET('Sanitation Data'!$D$12,0,10*ROW('Sanitation Data'!D10))),'Data Summary'!CO16="Yes"),OFFSET('Sanitation Data'!$D$12,0,10*ROW('Sanitation Data'!D10)),NA())</f>
        <v>#N/A</v>
      </c>
      <c r="AA16" s="100" t="e">
        <f ca="true">+IF(AND(ISNUMBER(OFFSET('Sanitation Data'!$E$4,0,10*ROW('Sanitation Data'!E10))),'Data Summary'!CP16="Yes"),100-OFFSET('Sanitation Data'!$E$4,0,10*ROW('Sanitation Data'!E10)),NA())</f>
        <v>#N/A</v>
      </c>
      <c r="AB16" s="100" t="e">
        <f ca="true">+IF(AND(ISNUMBER(OFFSET('Sanitation Data'!$E$6,0,10*ROW('Sanitation Data'!E10))),'Data Summary'!CQ16="Yes"),OFFSET('Sanitation Data'!$E$6,0,10*ROW('Sanitation Data'!E10)),NA())</f>
        <v>#N/A</v>
      </c>
      <c r="AC16" s="100" t="e">
        <f ca="true">+IF(AND(ISNUMBER(OFFSET('Sanitation Data'!$E$10,0,10*ROW('Sanitation Data'!E10))),'Data Summary'!CR16="Yes"),OFFSET('Sanitation Data'!$E$10,0,10*ROW('Sanitation Data'!E10)),NA())</f>
        <v>#N/A</v>
      </c>
      <c r="AD16" s="100" t="e">
        <f ca="true">+IF(AND(ISNUMBER(OFFSET('Sanitation Data'!$E$11,0,10*ROW('Sanitation Data'!E10))),'Data Summary'!CS16="Yes"),OFFSET('Sanitation Data'!$E$11,0,10*ROW('Sanitation Data'!E10)),NA())</f>
        <v>#N/A</v>
      </c>
      <c r="AE16" s="100" t="e">
        <f ca="true">+IF(AND(ISNUMBER(OFFSET('Sanitation Data'!$E$12,0,10*ROW('Sanitation Data'!E10))),'Data Summary'!CT16="Yes"),OFFSET('Sanitation Data'!$E$12,0,10*ROW('Sanitation Data'!E10)),NA())</f>
        <v>#N/A</v>
      </c>
      <c r="AF16" s="100" t="e">
        <f ca="true">+IF(AND(ISNUMBER(OFFSET('Sanitation Data'!$F$4,0,10*ROW('Sanitation Data'!F10))),'Data Summary'!CU16="Yes"),100-OFFSET('Sanitation Data'!$F$4,0,10*ROW('Sanitation Data'!F10)),NA())</f>
        <v>#N/A</v>
      </c>
      <c r="AG16" s="100" t="e">
        <f ca="true">+IF(AND(ISNUMBER(OFFSET('Sanitation Data'!$F$6,0,10*ROW('Sanitation Data'!F10))),'Data Summary'!CV16="Yes"),OFFSET('Sanitation Data'!$F$6,0,10*ROW('Sanitation Data'!F10)),NA())</f>
        <v>#N/A</v>
      </c>
      <c r="AH16" s="100" t="e">
        <f ca="true">+IF(AND(ISNUMBER(OFFSET('Sanitation Data'!$F$10,0,10*ROW('Sanitation Data'!F10))),'Data Summary'!CW16="Yes"),OFFSET('Sanitation Data'!$F$10,0,10*ROW('Sanitation Data'!F10)),NA())</f>
        <v>#N/A</v>
      </c>
      <c r="AI16" s="100" t="e">
        <f ca="true">+IF(AND(ISNUMBER(OFFSET('Sanitation Data'!$F$11,0,10*ROW('Sanitation Data'!F10))),'Data Summary'!CX16="Yes"),OFFSET('Sanitation Data'!$F$11,0,10*ROW('Sanitation Data'!F10)),NA())</f>
        <v>#N/A</v>
      </c>
      <c r="AJ16" s="100" t="e">
        <f ca="true">+IF(AND(ISNUMBER(OFFSET('Sanitation Data'!$F$12,0,10*ROW('Sanitation Data'!F10))),'Data Summary'!CY16="Yes"),OFFSET('Sanitation Data'!$F$12,0,10*ROW('Sanitation Data'!F10)),NA())</f>
        <v>#N/A</v>
      </c>
      <c r="AK16" s="100" t="e">
        <f ca="true">+IF(AND(ISNUMBER(OFFSET('Sanitation Data'!$G$4,0,10*ROW('Sanitation Data'!G10))),'Data Summary'!CZ16="Yes"),100-OFFSET('Sanitation Data'!$G$4,0,10*ROW('Sanitation Data'!G10)),NA())</f>
        <v>#N/A</v>
      </c>
      <c r="AL16" s="100" t="e">
        <f ca="true">+IF(AND(ISNUMBER(OFFSET('Sanitation Data'!$G$6,0,10*ROW('Sanitation Data'!G10))),'Data Summary'!DA16="Yes"),OFFSET('Sanitation Data'!$G$6,0,10*ROW('Sanitation Data'!G10)),NA())</f>
        <v>#N/A</v>
      </c>
      <c r="AM16" s="100" t="e">
        <f ca="true">+IF(AND(ISNUMBER(OFFSET('Sanitation Data'!$G$10,0,10*ROW('Sanitation Data'!G10))),'Data Summary'!DB16="Yes"),OFFSET('Sanitation Data'!$G$10,0,10*ROW('Sanitation Data'!G10)),NA())</f>
        <v>#N/A</v>
      </c>
      <c r="AN16" s="100" t="e">
        <f ca="true">+IF(AND(ISNUMBER(OFFSET('Sanitation Data'!$G$11,0,10*ROW('Sanitation Data'!G10))),'Data Summary'!DC16="Yes"),OFFSET('Sanitation Data'!$G$11,0,10*ROW('Sanitation Data'!G10)),NA())</f>
        <v>#N/A</v>
      </c>
      <c r="AO16" s="100" t="e">
        <f ca="true">+IF(AND(ISNUMBER(OFFSET('Sanitation Data'!$G$12,0,10*ROW('Sanitation Data'!G10))),'Data Summary'!DD16="Yes"),OFFSET('Sanitation Data'!$G$12,0,10*ROW('Sanitation Data'!G10)),NA())</f>
        <v>#N/A</v>
      </c>
      <c r="AP16" s="100" t="e">
        <f ca="true">+IF(AND(ISNUMBER(OFFSET('Sanitation Data'!$H$4,0,10*ROW('Sanitation Data'!H10))),'Data Summary'!DE16="Yes"),100-OFFSET('Sanitation Data'!$H$4,0,10*ROW('Sanitation Data'!H10)),NA())</f>
        <v>#N/A</v>
      </c>
      <c r="AQ16" s="100" t="e">
        <f ca="true">+IF(AND(ISNUMBER(OFFSET('Sanitation Data'!$H$6,0,10*ROW('Sanitation Data'!H10))),'Data Summary'!DF16="Yes"),OFFSET('Sanitation Data'!$H$6,0,10*ROW('Sanitation Data'!H10)),NA())</f>
        <v>#N/A</v>
      </c>
      <c r="AR16" s="100" t="e">
        <f ca="true">+IF(AND(ISNUMBER(OFFSET('Sanitation Data'!$H$10,0,10*ROW('Sanitation Data'!H10))),'Data Summary'!DG16="Yes"),OFFSET('Sanitation Data'!$H$10,0,10*ROW('Sanitation Data'!H10)),NA())</f>
        <v>#N/A</v>
      </c>
      <c r="AS16" s="100" t="e">
        <f ca="true">+IF(AND(ISNUMBER(OFFSET('Sanitation Data'!$H$11,0,10*ROW('Sanitation Data'!H10))),'Data Summary'!DH16="Yes"),OFFSET('Sanitation Data'!$H$11,0,10*ROW('Sanitation Data'!H10)),NA())</f>
        <v>#N/A</v>
      </c>
      <c r="AT16" s="100" t="e">
        <f ca="true">+IF(AND(ISNUMBER(OFFSET('Sanitation Data'!$H$12,0,10*ROW('Sanitation Data'!H10))),'Data Summary'!DI16="Yes"),OFFSET('Sanitation Data'!$H$12,0,10*ROW('Sanitation Data'!H10)),NA())</f>
        <v>#N/A</v>
      </c>
      <c r="AU16" s="100" t="e">
        <f ca="true">+IF(AND(ISNUMBER(OFFSET('Sanitation Data'!$I$4,0,10*ROW('Sanitation Data'!I10))),'Data Summary'!DJ16="Yes"),100-OFFSET('Sanitation Data'!$I$4,0,10*ROW('Sanitation Data'!I10)),NA())</f>
        <v>#N/A</v>
      </c>
      <c r="AV16" s="100" t="e">
        <f ca="true">+IF(AND(ISNUMBER(OFFSET('Sanitation Data'!$I$6,0,10*ROW('Sanitation Data'!I10))),'Data Summary'!DK16="Yes"),OFFSET('Sanitation Data'!$I$6,0,10*ROW('Sanitation Data'!I10)),NA())</f>
        <v>#N/A</v>
      </c>
      <c r="AW16" s="100" t="e">
        <f ca="true">+IF(AND(ISNUMBER(OFFSET('Sanitation Data'!$I$10,0,10*ROW('Sanitation Data'!I10))),'Data Summary'!DL16="Yes"),OFFSET('Sanitation Data'!$I$10,0,10*ROW('Sanitation Data'!I10)),NA())</f>
        <v>#N/A</v>
      </c>
      <c r="AX16" s="100" t="e">
        <f ca="true">+IF(AND(ISNUMBER(OFFSET('Sanitation Data'!$I$11,0,10*ROW('Sanitation Data'!I10))),'Data Summary'!DM16="Yes"),OFFSET('Sanitation Data'!$I$11,0,10*ROW('Sanitation Data'!I10)),NA())</f>
        <v>#N/A</v>
      </c>
      <c r="AY16" s="100" t="e">
        <f ca="true">+IF(AND(ISNUMBER(OFFSET('Sanitation Data'!$I$12,0,10*ROW('Sanitation Data'!I10))),'Data Summary'!DN16="Yes"),OFFSET('Sanitation Data'!$I$12,0,10*ROW('Sanitation Data'!I10)),NA())</f>
        <v>#N/A</v>
      </c>
      <c r="AZ16" s="101" t="e">
        <f ca="true">+IF(AND(ISNUMBER(OFFSET('Hygiene Data'!$D$5,0,10*ROW('Hygiene Data'!D10))),'Data Summary'!DO16="Yes"),OFFSET('Hygiene Data'!$D$5,0,10*ROW('Hygiene Data'!D10)),NA())</f>
        <v>#N/A</v>
      </c>
      <c r="BA16" s="101" t="e">
        <f ca="true">+IF(AND(ISNUMBER(OFFSET('Hygiene Data'!$D$7,0,10*ROW('Hygiene Data'!D10))),'Data Summary'!DP16="Yes"),OFFSET('Hygiene Data'!$D$7,0,10*ROW('Hygiene Data'!D10)),NA())</f>
        <v>#N/A</v>
      </c>
      <c r="BB16" s="101" t="e">
        <f ca="true">+IF(AND(ISNUMBER(OFFSET('Hygiene Data'!$D$9,0,10*ROW('Hygiene Data'!D10))),'Data Summary'!DQ16="Yes"),OFFSET('Hygiene Data'!$D$9,0,10*ROW('Hygiene Data'!D10)),NA())</f>
        <v>#N/A</v>
      </c>
      <c r="BC16" s="101" t="e">
        <f ca="true">+IF(AND(ISNUMBER(OFFSET('Hygiene Data'!$E$5,0,10*ROW('Hygiene Data'!E10))),'Data Summary'!DR16="Yes"),OFFSET('Hygiene Data'!$E$5,0,10*ROW('Hygiene Data'!E10)),NA())</f>
        <v>#N/A</v>
      </c>
      <c r="BD16" s="101" t="e">
        <f ca="true">+IF(AND(ISNUMBER(OFFSET('Hygiene Data'!$E$7,0,10*ROW('Hygiene Data'!E10))),'Data Summary'!DS16="Yes"),OFFSET('Hygiene Data'!$E$7,0,10*ROW('Hygiene Data'!E10)),NA())</f>
        <v>#N/A</v>
      </c>
      <c r="BE16" s="101" t="e">
        <f ca="true">+IF(AND(ISNUMBER(OFFSET('Hygiene Data'!$E$9,0,10*ROW('Hygiene Data'!E10))),'Data Summary'!DT16="Yes"),OFFSET('Hygiene Data'!$E$9,0,10*ROW('Hygiene Data'!E10)),NA())</f>
        <v>#N/A</v>
      </c>
      <c r="BF16" s="101" t="e">
        <f ca="true">+IF(AND(ISNUMBER(OFFSET('Hygiene Data'!$F$5,0,10*ROW('Hygiene Data'!F10))),'Data Summary'!DU16="Yes"),OFFSET('Hygiene Data'!$F$5,0,10*ROW('Hygiene Data'!F10)),NA())</f>
        <v>#N/A</v>
      </c>
      <c r="BG16" s="101" t="e">
        <f ca="true">+IF(AND(ISNUMBER(OFFSET('Hygiene Data'!$F$7,0,10*ROW('Hygiene Data'!F10))),'Data Summary'!DV16="Yes"),OFFSET('Hygiene Data'!$F$7,0,10*ROW('Hygiene Data'!F10)),NA())</f>
        <v>#N/A</v>
      </c>
      <c r="BH16" s="101" t="e">
        <f ca="true">+IF(AND(ISNUMBER(OFFSET('Hygiene Data'!$F$9,0,10*ROW('Hygiene Data'!F10))),'Data Summary'!DW16="Yes"),OFFSET('Hygiene Data'!$F$9,0,10*ROW('Hygiene Data'!F10)),NA())</f>
        <v>#N/A</v>
      </c>
      <c r="BI16" s="101" t="e">
        <f ca="true">+IF(AND(ISNUMBER(OFFSET('Hygiene Data'!$G$5,0,10*ROW('Hygiene Data'!G10))),'Data Summary'!DX16="Yes"),OFFSET('Hygiene Data'!$G$5,0,10*ROW('Hygiene Data'!G10)),NA())</f>
        <v>#N/A</v>
      </c>
      <c r="BJ16" s="101" t="e">
        <f ca="true">+IF(AND(ISNUMBER(OFFSET('Hygiene Data'!$G$7,0,10*ROW('Hygiene Data'!G10))),'Data Summary'!DY16="Yes"),OFFSET('Hygiene Data'!$G$7,0,10*ROW('Hygiene Data'!G10)),NA())</f>
        <v>#N/A</v>
      </c>
      <c r="BK16" s="101" t="e">
        <f ca="true">+IF(AND(ISNUMBER(OFFSET('Hygiene Data'!$G$9,0,10*ROW('Hygiene Data'!G10))),'Data Summary'!DZ16="Yes"),OFFSET('Hygiene Data'!$G$9,0,10*ROW('Hygiene Data'!G10)),NA())</f>
        <v>#N/A</v>
      </c>
      <c r="BL16" s="101" t="e">
        <f ca="true">+IF(AND(ISNUMBER(OFFSET('Hygiene Data'!$H$5,0,10*ROW('Hygiene Data'!H10))),'Data Summary'!EA16="Yes"),OFFSET('Hygiene Data'!$H$5,0,10*ROW('Hygiene Data'!H10)),NA())</f>
        <v>#N/A</v>
      </c>
      <c r="BM16" s="101" t="e">
        <f ca="true">+IF(AND(ISNUMBER(OFFSET('Hygiene Data'!$H$7,0,10*ROW('Hygiene Data'!H10))),'Data Summary'!EB16="Yes"),OFFSET('Hygiene Data'!$H$7,0,10*ROW('Hygiene Data'!H10)),NA())</f>
        <v>#N/A</v>
      </c>
      <c r="BN16" s="101" t="e">
        <f ca="true">+IF(AND(ISNUMBER(OFFSET('Hygiene Data'!$H$9,0,10*ROW('Hygiene Data'!H10))),'Data Summary'!EC16="Yes"),OFFSET('Hygiene Data'!$H$9,0,10*ROW('Hygiene Data'!H10)),NA())</f>
        <v>#N/A</v>
      </c>
      <c r="BO16" s="101" t="e">
        <f ca="true">+IF(AND(ISNUMBER(OFFSET('Hygiene Data'!$I$5,0,10*ROW('Hygiene Data'!I10))),'Data Summary'!ED16="Yes"),OFFSET('Hygiene Data'!$I$5,0,10*ROW('Hygiene Data'!I10)),NA())</f>
        <v>#N/A</v>
      </c>
      <c r="BP16" s="101" t="e">
        <f ca="true">+IF(AND(ISNUMBER(OFFSET('Hygiene Data'!$I$7,0,10*ROW('Hygiene Data'!I10))),'Data Summary'!EE16="Yes"),OFFSET('Hygiene Data'!$I$7,0,10*ROW('Hygiene Data'!I10)),NA())</f>
        <v>#N/A</v>
      </c>
      <c r="BQ16" s="101" t="e">
        <f ca="true">+IF(AND(ISNUMBER(OFFSET('Hygiene Data'!$I$9,0,10*ROW('Hygiene Data'!I10))),'Data Summary'!EF16="Yes"),OFFSET('Hygiene Data'!$I$9,0,10*ROW('Hygiene Data'!I10)),NA())</f>
        <v>#N/A</v>
      </c>
    </row>
    <row xmlns:x14ac="http://schemas.microsoft.com/office/spreadsheetml/2009/9/ac" r="17" x14ac:dyDescent="0.2">
      <c r="A17" s="331" t="e">
        <f ca="true">+RIGHT('Data Summary'!A17,LEN('Data Summary'!A17)-9)</f>
        <v>#VALUE!</v>
      </c>
      <c r="B17" s="38" t="str">
        <f ca="true">+IF(ISTEXT('Data Summary'!B17),'Data Summary'!B17,"")</f>
        <v/>
      </c>
      <c r="C17" s="330" t="e">
        <f ca="true">+VALUE('Data Summary'!C17)</f>
        <v>#VALUE!</v>
      </c>
      <c r="D17" s="99" t="e">
        <f ca="true">+IF(AND(ISNUMBER(OFFSET('Water Data'!$D$4,0,10*ROW('Water Data'!D11))),'Data Summary'!BS17="Yes"),100-OFFSET('Water Data'!$D$4,0,10*ROW('Water Data'!D11)),NA())</f>
        <v>#N/A</v>
      </c>
      <c r="E17" s="99" t="e">
        <f ca="true">+IF(AND(ISNUMBER(OFFSET('Water Data'!$D$6,0,10*ROW('Water Data'!D11))),'Data Summary'!BT17="Yes"),OFFSET('Water Data'!$D$6,0,10*ROW('Water Data'!D11)),NA())</f>
        <v>#N/A</v>
      </c>
      <c r="F17" s="99" t="e">
        <f ca="true">+IF(AND(ISNUMBER(OFFSET('Water Data'!$D$9,0,10*ROW('Water Data'!D11))),'Data Summary'!BU17="Yes"),OFFSET('Water Data'!$D$9,0,10*ROW('Water Data'!D11)),NA())</f>
        <v>#N/A</v>
      </c>
      <c r="G17" s="99" t="e">
        <f ca="true">+IF(AND(ISNUMBER(OFFSET('Water Data'!$E$4,0,10*ROW('Water Data'!E11))),'Data Summary'!BV17="Yes"),100-OFFSET('Water Data'!$E$4,0,10*ROW('Water Data'!E11)),NA())</f>
        <v>#N/A</v>
      </c>
      <c r="H17" s="99" t="e">
        <f ca="true">+IF(AND(ISNUMBER(OFFSET('Water Data'!$E$6,0,10*ROW('Water Data'!E11))),'Data Summary'!BW17="Yes"),OFFSET('Water Data'!$E$6,0,10*ROW('Water Data'!E11)),NA())</f>
        <v>#N/A</v>
      </c>
      <c r="I17" s="99" t="e">
        <f ca="true">+IF(AND(ISNUMBER(OFFSET('Water Data'!$E$9,0,10*ROW('Water Data'!E11))),'Data Summary'!BX17="Yes"),OFFSET('Water Data'!$E$9,0,10*ROW('Water Data'!E11)),NA())</f>
        <v>#N/A</v>
      </c>
      <c r="J17" s="99" t="e">
        <f ca="true">+IF(AND(ISNUMBER(OFFSET('Water Data'!$F$4,0,10*ROW('Water Data'!F11))),'Data Summary'!BY17="Yes"),100-OFFSET('Water Data'!$F$4,0,10*ROW('Water Data'!F11)),NA())</f>
        <v>#N/A</v>
      </c>
      <c r="K17" s="99" t="e">
        <f ca="true">+IF(AND(ISNUMBER(OFFSET('Water Data'!$F$6,0,10*ROW('Water Data'!F11))),'Data Summary'!BZ17="Yes"),OFFSET('Water Data'!$F$6,0,10*ROW('Water Data'!F11)),NA())</f>
        <v>#N/A</v>
      </c>
      <c r="L17" s="99" t="e">
        <f ca="true">+IF(AND(ISNUMBER(OFFSET('Water Data'!$F$9,0,10*ROW('Water Data'!F11))),'Data Summary'!CA17="Yes"),OFFSET('Water Data'!$F$9,0,10*ROW('Water Data'!F11)),NA())</f>
        <v>#N/A</v>
      </c>
      <c r="M17" s="99" t="e">
        <f ca="true">+IF(AND(ISNUMBER(OFFSET('Water Data'!$G$4,0,10*ROW('Water Data'!G11))),'Data Summary'!CB17="Yes"),100-OFFSET('Water Data'!$G$4,0,10*ROW('Water Data'!G11)),NA())</f>
        <v>#N/A</v>
      </c>
      <c r="N17" s="99" t="e">
        <f ca="true">+IF(AND(ISNUMBER(OFFSET('Water Data'!$G$6,0,10*ROW('Water Data'!G11))),'Data Summary'!CC17="Yes"),OFFSET('Water Data'!$G$6,0,10*ROW('Water Data'!G11)),NA())</f>
        <v>#N/A</v>
      </c>
      <c r="O17" s="99" t="e">
        <f ca="true">+IF(AND(ISNUMBER(OFFSET('Water Data'!$G$9,0,10*ROW('Water Data'!G11))),'Data Summary'!CD17="Yes"),OFFSET('Water Data'!$G$9,0,10*ROW('Water Data'!G11)),NA())</f>
        <v>#N/A</v>
      </c>
      <c r="P17" s="99" t="e">
        <f ca="true">+IF(AND(ISNUMBER(OFFSET('Water Data'!$H$4,0,10*ROW('Water Data'!H11))),'Data Summary'!CE17="Yes"),100-OFFSET('Water Data'!$H$4,0,10*ROW('Water Data'!H11)),NA())</f>
        <v>#N/A</v>
      </c>
      <c r="Q17" s="99" t="e">
        <f ca="true">+IF(AND(ISNUMBER(OFFSET('Water Data'!$H$6,0,10*ROW('Water Data'!H11))),'Data Summary'!CF17="Yes"),OFFSET('Water Data'!$H$6,0,10*ROW('Water Data'!H11)),NA())</f>
        <v>#N/A</v>
      </c>
      <c r="R17" s="99" t="e">
        <f ca="true">+IF(AND(ISNUMBER(OFFSET('Water Data'!$H$9,0,10*ROW('Water Data'!H11))),'Data Summary'!CG17="Yes"),OFFSET('Water Data'!$H$9,0,10*ROW('Water Data'!H11)),NA())</f>
        <v>#N/A</v>
      </c>
      <c r="S17" s="99" t="e">
        <f ca="true">+IF(AND(ISNUMBER(OFFSET('Water Data'!$I$4,0,10*ROW('Water Data'!I11))),'Data Summary'!CH17="Yes"),100-OFFSET('Water Data'!$I$4,0,10*ROW('Water Data'!I11)),NA())</f>
        <v>#N/A</v>
      </c>
      <c r="T17" s="99" t="e">
        <f ca="true">+IF(AND(ISNUMBER(OFFSET('Water Data'!$I$6,0,10*ROW('Water Data'!I11))),'Data Summary'!CI17="Yes"),OFFSET('Water Data'!$I$6,0,10*ROW('Water Data'!I11)),NA())</f>
        <v>#N/A</v>
      </c>
      <c r="U17" s="99" t="e">
        <f ca="true">+IF(AND(ISNUMBER(OFFSET('Water Data'!$I$9,0,10*ROW('Water Data'!I11))),'Data Summary'!CJ17="Yes"),OFFSET('Water Data'!$I$9,0,10*ROW('Water Data'!I11)),NA())</f>
        <v>#N/A</v>
      </c>
      <c r="V17" s="100" t="e">
        <f ca="true">+IF(AND(ISNUMBER(OFFSET('Sanitation Data'!$D$4,0,10*ROW('Sanitation Data'!D11))),'Data Summary'!CK17="Yes"),100-OFFSET('Sanitation Data'!$D$4,0,10*ROW('Sanitation Data'!D11)),NA())</f>
        <v>#N/A</v>
      </c>
      <c r="W17" s="100" t="e">
        <f ca="true">+IF(AND(ISNUMBER(OFFSET('Sanitation Data'!$D$6,0,10*ROW('Sanitation Data'!D11))),'Data Summary'!CL17="Yes"),OFFSET('Sanitation Data'!$D$6,0,10*ROW('Sanitation Data'!D11)),NA())</f>
        <v>#N/A</v>
      </c>
      <c r="X17" s="100" t="e">
        <f ca="true">+IF(AND(ISNUMBER(OFFSET('Sanitation Data'!$D$10,0,10*ROW('Sanitation Data'!D11))),'Data Summary'!CM17="Yes"),OFFSET('Sanitation Data'!$D$10,0,10*ROW('Sanitation Data'!D11)),NA())</f>
        <v>#N/A</v>
      </c>
      <c r="Y17" s="100" t="e">
        <f ca="true">+IF(AND(ISNUMBER(OFFSET('Sanitation Data'!$D$11,0,10*ROW('Sanitation Data'!D11))),'Data Summary'!CN17="Yes"),OFFSET('Sanitation Data'!$D$11,0,10*ROW('Sanitation Data'!D11)),NA())</f>
        <v>#N/A</v>
      </c>
      <c r="Z17" s="100" t="e">
        <f ca="true">+IF(AND(ISNUMBER(OFFSET('Sanitation Data'!$D$12,0,10*ROW('Sanitation Data'!D11))),'Data Summary'!CO17="Yes"),OFFSET('Sanitation Data'!$D$12,0,10*ROW('Sanitation Data'!D11)),NA())</f>
        <v>#N/A</v>
      </c>
      <c r="AA17" s="100" t="e">
        <f ca="true">+IF(AND(ISNUMBER(OFFSET('Sanitation Data'!$E$4,0,10*ROW('Sanitation Data'!E11))),'Data Summary'!CP17="Yes"),100-OFFSET('Sanitation Data'!$E$4,0,10*ROW('Sanitation Data'!E11)),NA())</f>
        <v>#N/A</v>
      </c>
      <c r="AB17" s="100" t="e">
        <f ca="true">+IF(AND(ISNUMBER(OFFSET('Sanitation Data'!$E$6,0,10*ROW('Sanitation Data'!E11))),'Data Summary'!CQ17="Yes"),OFFSET('Sanitation Data'!$E$6,0,10*ROW('Sanitation Data'!E11)),NA())</f>
        <v>#N/A</v>
      </c>
      <c r="AC17" s="100" t="e">
        <f ca="true">+IF(AND(ISNUMBER(OFFSET('Sanitation Data'!$E$10,0,10*ROW('Sanitation Data'!E11))),'Data Summary'!CR17="Yes"),OFFSET('Sanitation Data'!$E$10,0,10*ROW('Sanitation Data'!E11)),NA())</f>
        <v>#N/A</v>
      </c>
      <c r="AD17" s="100" t="e">
        <f ca="true">+IF(AND(ISNUMBER(OFFSET('Sanitation Data'!$E$11,0,10*ROW('Sanitation Data'!E11))),'Data Summary'!CS17="Yes"),OFFSET('Sanitation Data'!$E$11,0,10*ROW('Sanitation Data'!E11)),NA())</f>
        <v>#N/A</v>
      </c>
      <c r="AE17" s="100" t="e">
        <f ca="true">+IF(AND(ISNUMBER(OFFSET('Sanitation Data'!$E$12,0,10*ROW('Sanitation Data'!E11))),'Data Summary'!CT17="Yes"),OFFSET('Sanitation Data'!$E$12,0,10*ROW('Sanitation Data'!E11)),NA())</f>
        <v>#N/A</v>
      </c>
      <c r="AF17" s="100" t="e">
        <f ca="true">+IF(AND(ISNUMBER(OFFSET('Sanitation Data'!$F$4,0,10*ROW('Sanitation Data'!F11))),'Data Summary'!CU17="Yes"),100-OFFSET('Sanitation Data'!$F$4,0,10*ROW('Sanitation Data'!F11)),NA())</f>
        <v>#N/A</v>
      </c>
      <c r="AG17" s="100" t="e">
        <f ca="true">+IF(AND(ISNUMBER(OFFSET('Sanitation Data'!$F$6,0,10*ROW('Sanitation Data'!F11))),'Data Summary'!CV17="Yes"),OFFSET('Sanitation Data'!$F$6,0,10*ROW('Sanitation Data'!F11)),NA())</f>
        <v>#N/A</v>
      </c>
      <c r="AH17" s="100" t="e">
        <f ca="true">+IF(AND(ISNUMBER(OFFSET('Sanitation Data'!$F$10,0,10*ROW('Sanitation Data'!F11))),'Data Summary'!CW17="Yes"),OFFSET('Sanitation Data'!$F$10,0,10*ROW('Sanitation Data'!F11)),NA())</f>
        <v>#N/A</v>
      </c>
      <c r="AI17" s="100" t="e">
        <f ca="true">+IF(AND(ISNUMBER(OFFSET('Sanitation Data'!$F$11,0,10*ROW('Sanitation Data'!F11))),'Data Summary'!CX17="Yes"),OFFSET('Sanitation Data'!$F$11,0,10*ROW('Sanitation Data'!F11)),NA())</f>
        <v>#N/A</v>
      </c>
      <c r="AJ17" s="100" t="e">
        <f ca="true">+IF(AND(ISNUMBER(OFFSET('Sanitation Data'!$F$12,0,10*ROW('Sanitation Data'!F11))),'Data Summary'!CY17="Yes"),OFFSET('Sanitation Data'!$F$12,0,10*ROW('Sanitation Data'!F11)),NA())</f>
        <v>#N/A</v>
      </c>
      <c r="AK17" s="100" t="e">
        <f ca="true">+IF(AND(ISNUMBER(OFFSET('Sanitation Data'!$G$4,0,10*ROW('Sanitation Data'!G11))),'Data Summary'!CZ17="Yes"),100-OFFSET('Sanitation Data'!$G$4,0,10*ROW('Sanitation Data'!G11)),NA())</f>
        <v>#N/A</v>
      </c>
      <c r="AL17" s="100" t="e">
        <f ca="true">+IF(AND(ISNUMBER(OFFSET('Sanitation Data'!$G$6,0,10*ROW('Sanitation Data'!G11))),'Data Summary'!DA17="Yes"),OFFSET('Sanitation Data'!$G$6,0,10*ROW('Sanitation Data'!G11)),NA())</f>
        <v>#N/A</v>
      </c>
      <c r="AM17" s="100" t="e">
        <f ca="true">+IF(AND(ISNUMBER(OFFSET('Sanitation Data'!$G$10,0,10*ROW('Sanitation Data'!G11))),'Data Summary'!DB17="Yes"),OFFSET('Sanitation Data'!$G$10,0,10*ROW('Sanitation Data'!G11)),NA())</f>
        <v>#N/A</v>
      </c>
      <c r="AN17" s="100" t="e">
        <f ca="true">+IF(AND(ISNUMBER(OFFSET('Sanitation Data'!$G$11,0,10*ROW('Sanitation Data'!G11))),'Data Summary'!DC17="Yes"),OFFSET('Sanitation Data'!$G$11,0,10*ROW('Sanitation Data'!G11)),NA())</f>
        <v>#N/A</v>
      </c>
      <c r="AO17" s="100" t="e">
        <f ca="true">+IF(AND(ISNUMBER(OFFSET('Sanitation Data'!$G$12,0,10*ROW('Sanitation Data'!G11))),'Data Summary'!DD17="Yes"),OFFSET('Sanitation Data'!$G$12,0,10*ROW('Sanitation Data'!G11)),NA())</f>
        <v>#N/A</v>
      </c>
      <c r="AP17" s="100" t="e">
        <f ca="true">+IF(AND(ISNUMBER(OFFSET('Sanitation Data'!$H$4,0,10*ROW('Sanitation Data'!H11))),'Data Summary'!DE17="Yes"),100-OFFSET('Sanitation Data'!$H$4,0,10*ROW('Sanitation Data'!H11)),NA())</f>
        <v>#N/A</v>
      </c>
      <c r="AQ17" s="100" t="e">
        <f ca="true">+IF(AND(ISNUMBER(OFFSET('Sanitation Data'!$H$6,0,10*ROW('Sanitation Data'!H11))),'Data Summary'!DF17="Yes"),OFFSET('Sanitation Data'!$H$6,0,10*ROW('Sanitation Data'!H11)),NA())</f>
        <v>#N/A</v>
      </c>
      <c r="AR17" s="100" t="e">
        <f ca="true">+IF(AND(ISNUMBER(OFFSET('Sanitation Data'!$H$10,0,10*ROW('Sanitation Data'!H11))),'Data Summary'!DG17="Yes"),OFFSET('Sanitation Data'!$H$10,0,10*ROW('Sanitation Data'!H11)),NA())</f>
        <v>#N/A</v>
      </c>
      <c r="AS17" s="100" t="e">
        <f ca="true">+IF(AND(ISNUMBER(OFFSET('Sanitation Data'!$H$11,0,10*ROW('Sanitation Data'!H11))),'Data Summary'!DH17="Yes"),OFFSET('Sanitation Data'!$H$11,0,10*ROW('Sanitation Data'!H11)),NA())</f>
        <v>#N/A</v>
      </c>
      <c r="AT17" s="100" t="e">
        <f ca="true">+IF(AND(ISNUMBER(OFFSET('Sanitation Data'!$H$12,0,10*ROW('Sanitation Data'!H11))),'Data Summary'!DI17="Yes"),OFFSET('Sanitation Data'!$H$12,0,10*ROW('Sanitation Data'!H11)),NA())</f>
        <v>#N/A</v>
      </c>
      <c r="AU17" s="100" t="e">
        <f ca="true">+IF(AND(ISNUMBER(OFFSET('Sanitation Data'!$I$4,0,10*ROW('Sanitation Data'!I11))),'Data Summary'!DJ17="Yes"),100-OFFSET('Sanitation Data'!$I$4,0,10*ROW('Sanitation Data'!I11)),NA())</f>
        <v>#N/A</v>
      </c>
      <c r="AV17" s="100" t="e">
        <f ca="true">+IF(AND(ISNUMBER(OFFSET('Sanitation Data'!$I$6,0,10*ROW('Sanitation Data'!I11))),'Data Summary'!DK17="Yes"),OFFSET('Sanitation Data'!$I$6,0,10*ROW('Sanitation Data'!I11)),NA())</f>
        <v>#N/A</v>
      </c>
      <c r="AW17" s="100" t="e">
        <f ca="true">+IF(AND(ISNUMBER(OFFSET('Sanitation Data'!$I$10,0,10*ROW('Sanitation Data'!I11))),'Data Summary'!DL17="Yes"),OFFSET('Sanitation Data'!$I$10,0,10*ROW('Sanitation Data'!I11)),NA())</f>
        <v>#N/A</v>
      </c>
      <c r="AX17" s="100" t="e">
        <f ca="true">+IF(AND(ISNUMBER(OFFSET('Sanitation Data'!$I$11,0,10*ROW('Sanitation Data'!I11))),'Data Summary'!DM17="Yes"),OFFSET('Sanitation Data'!$I$11,0,10*ROW('Sanitation Data'!I11)),NA())</f>
        <v>#N/A</v>
      </c>
      <c r="AY17" s="100" t="e">
        <f ca="true">+IF(AND(ISNUMBER(OFFSET('Sanitation Data'!$I$12,0,10*ROW('Sanitation Data'!I11))),'Data Summary'!DN17="Yes"),OFFSET('Sanitation Data'!$I$12,0,10*ROW('Sanitation Data'!I11)),NA())</f>
        <v>#N/A</v>
      </c>
      <c r="AZ17" s="101" t="e">
        <f ca="true">+IF(AND(ISNUMBER(OFFSET('Hygiene Data'!$D$5,0,10*ROW('Hygiene Data'!D11))),'Data Summary'!DO17="Yes"),OFFSET('Hygiene Data'!$D$5,0,10*ROW('Hygiene Data'!D11)),NA())</f>
        <v>#N/A</v>
      </c>
      <c r="BA17" s="101" t="e">
        <f ca="true">+IF(AND(ISNUMBER(OFFSET('Hygiene Data'!$D$7,0,10*ROW('Hygiene Data'!D11))),'Data Summary'!DP17="Yes"),OFFSET('Hygiene Data'!$D$7,0,10*ROW('Hygiene Data'!D11)),NA())</f>
        <v>#N/A</v>
      </c>
      <c r="BB17" s="101" t="e">
        <f ca="true">+IF(AND(ISNUMBER(OFFSET('Hygiene Data'!$D$9,0,10*ROW('Hygiene Data'!D11))),'Data Summary'!DQ17="Yes"),OFFSET('Hygiene Data'!$D$9,0,10*ROW('Hygiene Data'!D11)),NA())</f>
        <v>#N/A</v>
      </c>
      <c r="BC17" s="101" t="e">
        <f ca="true">+IF(AND(ISNUMBER(OFFSET('Hygiene Data'!$E$5,0,10*ROW('Hygiene Data'!E11))),'Data Summary'!DR17="Yes"),OFFSET('Hygiene Data'!$E$5,0,10*ROW('Hygiene Data'!E11)),NA())</f>
        <v>#N/A</v>
      </c>
      <c r="BD17" s="101" t="e">
        <f ca="true">+IF(AND(ISNUMBER(OFFSET('Hygiene Data'!$E$7,0,10*ROW('Hygiene Data'!E11))),'Data Summary'!DS17="Yes"),OFFSET('Hygiene Data'!$E$7,0,10*ROW('Hygiene Data'!E11)),NA())</f>
        <v>#N/A</v>
      </c>
      <c r="BE17" s="101" t="e">
        <f ca="true">+IF(AND(ISNUMBER(OFFSET('Hygiene Data'!$E$9,0,10*ROW('Hygiene Data'!E11))),'Data Summary'!DT17="Yes"),OFFSET('Hygiene Data'!$E$9,0,10*ROW('Hygiene Data'!E11)),NA())</f>
        <v>#N/A</v>
      </c>
      <c r="BF17" s="101" t="e">
        <f ca="true">+IF(AND(ISNUMBER(OFFSET('Hygiene Data'!$F$5,0,10*ROW('Hygiene Data'!F11))),'Data Summary'!DU17="Yes"),OFFSET('Hygiene Data'!$F$5,0,10*ROW('Hygiene Data'!F11)),NA())</f>
        <v>#N/A</v>
      </c>
      <c r="BG17" s="101" t="e">
        <f ca="true">+IF(AND(ISNUMBER(OFFSET('Hygiene Data'!$F$7,0,10*ROW('Hygiene Data'!F11))),'Data Summary'!DV17="Yes"),OFFSET('Hygiene Data'!$F$7,0,10*ROW('Hygiene Data'!F11)),NA())</f>
        <v>#N/A</v>
      </c>
      <c r="BH17" s="101" t="e">
        <f ca="true">+IF(AND(ISNUMBER(OFFSET('Hygiene Data'!$F$9,0,10*ROW('Hygiene Data'!F11))),'Data Summary'!DW17="Yes"),OFFSET('Hygiene Data'!$F$9,0,10*ROW('Hygiene Data'!F11)),NA())</f>
        <v>#N/A</v>
      </c>
      <c r="BI17" s="101" t="e">
        <f ca="true">+IF(AND(ISNUMBER(OFFSET('Hygiene Data'!$G$5,0,10*ROW('Hygiene Data'!G11))),'Data Summary'!DX17="Yes"),OFFSET('Hygiene Data'!$G$5,0,10*ROW('Hygiene Data'!G11)),NA())</f>
        <v>#N/A</v>
      </c>
      <c r="BJ17" s="101" t="e">
        <f ca="true">+IF(AND(ISNUMBER(OFFSET('Hygiene Data'!$G$7,0,10*ROW('Hygiene Data'!G11))),'Data Summary'!DY17="Yes"),OFFSET('Hygiene Data'!$G$7,0,10*ROW('Hygiene Data'!G11)),NA())</f>
        <v>#N/A</v>
      </c>
      <c r="BK17" s="101" t="e">
        <f ca="true">+IF(AND(ISNUMBER(OFFSET('Hygiene Data'!$G$9,0,10*ROW('Hygiene Data'!G11))),'Data Summary'!DZ17="Yes"),OFFSET('Hygiene Data'!$G$9,0,10*ROW('Hygiene Data'!G11)),NA())</f>
        <v>#N/A</v>
      </c>
      <c r="BL17" s="101" t="e">
        <f ca="true">+IF(AND(ISNUMBER(OFFSET('Hygiene Data'!$H$5,0,10*ROW('Hygiene Data'!H11))),'Data Summary'!EA17="Yes"),OFFSET('Hygiene Data'!$H$5,0,10*ROW('Hygiene Data'!H11)),NA())</f>
        <v>#N/A</v>
      </c>
      <c r="BM17" s="101" t="e">
        <f ca="true">+IF(AND(ISNUMBER(OFFSET('Hygiene Data'!$H$7,0,10*ROW('Hygiene Data'!H11))),'Data Summary'!EB17="Yes"),OFFSET('Hygiene Data'!$H$7,0,10*ROW('Hygiene Data'!H11)),NA())</f>
        <v>#N/A</v>
      </c>
      <c r="BN17" s="101" t="e">
        <f ca="true">+IF(AND(ISNUMBER(OFFSET('Hygiene Data'!$H$9,0,10*ROW('Hygiene Data'!H11))),'Data Summary'!EC17="Yes"),OFFSET('Hygiene Data'!$H$9,0,10*ROW('Hygiene Data'!H11)),NA())</f>
        <v>#N/A</v>
      </c>
      <c r="BO17" s="101" t="e">
        <f ca="true">+IF(AND(ISNUMBER(OFFSET('Hygiene Data'!$I$5,0,10*ROW('Hygiene Data'!I11))),'Data Summary'!ED17="Yes"),OFFSET('Hygiene Data'!$I$5,0,10*ROW('Hygiene Data'!I11)),NA())</f>
        <v>#N/A</v>
      </c>
      <c r="BP17" s="101" t="e">
        <f ca="true">+IF(AND(ISNUMBER(OFFSET('Hygiene Data'!$I$7,0,10*ROW('Hygiene Data'!I11))),'Data Summary'!EE17="Yes"),OFFSET('Hygiene Data'!$I$7,0,10*ROW('Hygiene Data'!I11)),NA())</f>
        <v>#N/A</v>
      </c>
      <c r="BQ17" s="101" t="e">
        <f ca="true">+IF(AND(ISNUMBER(OFFSET('Hygiene Data'!$I$9,0,10*ROW('Hygiene Data'!I11))),'Data Summary'!EF17="Yes"),OFFSET('Hygiene Data'!$I$9,0,10*ROW('Hygiene Data'!I11)),NA())</f>
        <v>#N/A</v>
      </c>
    </row>
    <row xmlns:x14ac="http://schemas.microsoft.com/office/spreadsheetml/2009/9/ac" r="18" x14ac:dyDescent="0.2">
      <c r="A18" s="331" t="e">
        <f ca="true">+RIGHT('Data Summary'!A18,LEN('Data Summary'!A18)-9)</f>
        <v>#VALUE!</v>
      </c>
      <c r="B18" s="38" t="str">
        <f ca="true">+IF(ISTEXT('Data Summary'!B18),'Data Summary'!B18,"")</f>
        <v/>
      </c>
      <c r="C18" s="330" t="e">
        <f ca="true">+VALUE('Data Summary'!C18)</f>
        <v>#VALUE!</v>
      </c>
      <c r="D18" s="99" t="e">
        <f ca="true">+IF(AND(ISNUMBER(OFFSET('Water Data'!$D$4,0,10*ROW('Water Data'!D12))),'Data Summary'!BS18="Yes"),100-OFFSET('Water Data'!$D$4,0,10*ROW('Water Data'!D12)),NA())</f>
        <v>#N/A</v>
      </c>
      <c r="E18" s="99" t="e">
        <f ca="true">+IF(AND(ISNUMBER(OFFSET('Water Data'!$D$6,0,10*ROW('Water Data'!D12))),'Data Summary'!BT18="Yes"),OFFSET('Water Data'!$D$6,0,10*ROW('Water Data'!D12)),NA())</f>
        <v>#N/A</v>
      </c>
      <c r="F18" s="99" t="e">
        <f ca="true">+IF(AND(ISNUMBER(OFFSET('Water Data'!$D$9,0,10*ROW('Water Data'!D12))),'Data Summary'!BU18="Yes"),OFFSET('Water Data'!$D$9,0,10*ROW('Water Data'!D12)),NA())</f>
        <v>#N/A</v>
      </c>
      <c r="G18" s="99" t="e">
        <f ca="true">+IF(AND(ISNUMBER(OFFSET('Water Data'!$E$4,0,10*ROW('Water Data'!E12))),'Data Summary'!BV18="Yes"),100-OFFSET('Water Data'!$E$4,0,10*ROW('Water Data'!E12)),NA())</f>
        <v>#N/A</v>
      </c>
      <c r="H18" s="99" t="e">
        <f ca="true">+IF(AND(ISNUMBER(OFFSET('Water Data'!$E$6,0,10*ROW('Water Data'!E12))),'Data Summary'!BW18="Yes"),OFFSET('Water Data'!$E$6,0,10*ROW('Water Data'!E12)),NA())</f>
        <v>#N/A</v>
      </c>
      <c r="I18" s="99" t="e">
        <f ca="true">+IF(AND(ISNUMBER(OFFSET('Water Data'!$E$9,0,10*ROW('Water Data'!E12))),'Data Summary'!BX18="Yes"),OFFSET('Water Data'!$E$9,0,10*ROW('Water Data'!E12)),NA())</f>
        <v>#N/A</v>
      </c>
      <c r="J18" s="99" t="e">
        <f ca="true">+IF(AND(ISNUMBER(OFFSET('Water Data'!$F$4,0,10*ROW('Water Data'!F12))),'Data Summary'!BY18="Yes"),100-OFFSET('Water Data'!$F$4,0,10*ROW('Water Data'!F12)),NA())</f>
        <v>#N/A</v>
      </c>
      <c r="K18" s="99" t="e">
        <f ca="true">+IF(AND(ISNUMBER(OFFSET('Water Data'!$F$6,0,10*ROW('Water Data'!F12))),'Data Summary'!BZ18="Yes"),OFFSET('Water Data'!$F$6,0,10*ROW('Water Data'!F12)),NA())</f>
        <v>#N/A</v>
      </c>
      <c r="L18" s="99" t="e">
        <f ca="true">+IF(AND(ISNUMBER(OFFSET('Water Data'!$F$9,0,10*ROW('Water Data'!F12))),'Data Summary'!CA18="Yes"),OFFSET('Water Data'!$F$9,0,10*ROW('Water Data'!F12)),NA())</f>
        <v>#N/A</v>
      </c>
      <c r="M18" s="99" t="e">
        <f ca="true">+IF(AND(ISNUMBER(OFFSET('Water Data'!$G$4,0,10*ROW('Water Data'!G12))),'Data Summary'!CB18="Yes"),100-OFFSET('Water Data'!$G$4,0,10*ROW('Water Data'!G12)),NA())</f>
        <v>#N/A</v>
      </c>
      <c r="N18" s="99" t="e">
        <f ca="true">+IF(AND(ISNUMBER(OFFSET('Water Data'!$G$6,0,10*ROW('Water Data'!G12))),'Data Summary'!CC18="Yes"),OFFSET('Water Data'!$G$6,0,10*ROW('Water Data'!G12)),NA())</f>
        <v>#N/A</v>
      </c>
      <c r="O18" s="99" t="e">
        <f ca="true">+IF(AND(ISNUMBER(OFFSET('Water Data'!$G$9,0,10*ROW('Water Data'!G12))),'Data Summary'!CD18="Yes"),OFFSET('Water Data'!$G$9,0,10*ROW('Water Data'!G12)),NA())</f>
        <v>#N/A</v>
      </c>
      <c r="P18" s="99" t="e">
        <f ca="true">+IF(AND(ISNUMBER(OFFSET('Water Data'!$H$4,0,10*ROW('Water Data'!H12))),'Data Summary'!CE18="Yes"),100-OFFSET('Water Data'!$H$4,0,10*ROW('Water Data'!H12)),NA())</f>
        <v>#N/A</v>
      </c>
      <c r="Q18" s="99" t="e">
        <f ca="true">+IF(AND(ISNUMBER(OFFSET('Water Data'!$H$6,0,10*ROW('Water Data'!H12))),'Data Summary'!CF18="Yes"),OFFSET('Water Data'!$H$6,0,10*ROW('Water Data'!H12)),NA())</f>
        <v>#N/A</v>
      </c>
      <c r="R18" s="99" t="e">
        <f ca="true">+IF(AND(ISNUMBER(OFFSET('Water Data'!$H$9,0,10*ROW('Water Data'!H12))),'Data Summary'!CG18="Yes"),OFFSET('Water Data'!$H$9,0,10*ROW('Water Data'!H12)),NA())</f>
        <v>#N/A</v>
      </c>
      <c r="S18" s="99" t="e">
        <f ca="true">+IF(AND(ISNUMBER(OFFSET('Water Data'!$I$4,0,10*ROW('Water Data'!I12))),'Data Summary'!CH18="Yes"),100-OFFSET('Water Data'!$I$4,0,10*ROW('Water Data'!I12)),NA())</f>
        <v>#N/A</v>
      </c>
      <c r="T18" s="99" t="e">
        <f ca="true">+IF(AND(ISNUMBER(OFFSET('Water Data'!$I$6,0,10*ROW('Water Data'!I12))),'Data Summary'!CI18="Yes"),OFFSET('Water Data'!$I$6,0,10*ROW('Water Data'!I12)),NA())</f>
        <v>#N/A</v>
      </c>
      <c r="U18" s="99" t="e">
        <f ca="true">+IF(AND(ISNUMBER(OFFSET('Water Data'!$I$9,0,10*ROW('Water Data'!I12))),'Data Summary'!CJ18="Yes"),OFFSET('Water Data'!$I$9,0,10*ROW('Water Data'!I12)),NA())</f>
        <v>#N/A</v>
      </c>
      <c r="V18" s="100" t="e">
        <f ca="true">+IF(AND(ISNUMBER(OFFSET('Sanitation Data'!$D$4,0,10*ROW('Sanitation Data'!D12))),'Data Summary'!CK18="Yes"),100-OFFSET('Sanitation Data'!$D$4,0,10*ROW('Sanitation Data'!D12)),NA())</f>
        <v>#N/A</v>
      </c>
      <c r="W18" s="100" t="e">
        <f ca="true">+IF(AND(ISNUMBER(OFFSET('Sanitation Data'!$D$6,0,10*ROW('Sanitation Data'!D12))),'Data Summary'!CL18="Yes"),OFFSET('Sanitation Data'!$D$6,0,10*ROW('Sanitation Data'!D12)),NA())</f>
        <v>#N/A</v>
      </c>
      <c r="X18" s="100" t="e">
        <f ca="true">+IF(AND(ISNUMBER(OFFSET('Sanitation Data'!$D$10,0,10*ROW('Sanitation Data'!D12))),'Data Summary'!CM18="Yes"),OFFSET('Sanitation Data'!$D$10,0,10*ROW('Sanitation Data'!D12)),NA())</f>
        <v>#N/A</v>
      </c>
      <c r="Y18" s="100" t="e">
        <f ca="true">+IF(AND(ISNUMBER(OFFSET('Sanitation Data'!$D$11,0,10*ROW('Sanitation Data'!D12))),'Data Summary'!CN18="Yes"),OFFSET('Sanitation Data'!$D$11,0,10*ROW('Sanitation Data'!D12)),NA())</f>
        <v>#N/A</v>
      </c>
      <c r="Z18" s="100" t="e">
        <f ca="true">+IF(AND(ISNUMBER(OFFSET('Sanitation Data'!$D$12,0,10*ROW('Sanitation Data'!D12))),'Data Summary'!CO18="Yes"),OFFSET('Sanitation Data'!$D$12,0,10*ROW('Sanitation Data'!D12)),NA())</f>
        <v>#N/A</v>
      </c>
      <c r="AA18" s="100" t="e">
        <f ca="true">+IF(AND(ISNUMBER(OFFSET('Sanitation Data'!$E$4,0,10*ROW('Sanitation Data'!E12))),'Data Summary'!CP18="Yes"),100-OFFSET('Sanitation Data'!$E$4,0,10*ROW('Sanitation Data'!E12)),NA())</f>
        <v>#N/A</v>
      </c>
      <c r="AB18" s="100" t="e">
        <f ca="true">+IF(AND(ISNUMBER(OFFSET('Sanitation Data'!$E$6,0,10*ROW('Sanitation Data'!E12))),'Data Summary'!CQ18="Yes"),OFFSET('Sanitation Data'!$E$6,0,10*ROW('Sanitation Data'!E12)),NA())</f>
        <v>#N/A</v>
      </c>
      <c r="AC18" s="100" t="e">
        <f ca="true">+IF(AND(ISNUMBER(OFFSET('Sanitation Data'!$E$10,0,10*ROW('Sanitation Data'!E12))),'Data Summary'!CR18="Yes"),OFFSET('Sanitation Data'!$E$10,0,10*ROW('Sanitation Data'!E12)),NA())</f>
        <v>#N/A</v>
      </c>
      <c r="AD18" s="100" t="e">
        <f ca="true">+IF(AND(ISNUMBER(OFFSET('Sanitation Data'!$E$11,0,10*ROW('Sanitation Data'!E12))),'Data Summary'!CS18="Yes"),OFFSET('Sanitation Data'!$E$11,0,10*ROW('Sanitation Data'!E12)),NA())</f>
        <v>#N/A</v>
      </c>
      <c r="AE18" s="100" t="e">
        <f ca="true">+IF(AND(ISNUMBER(OFFSET('Sanitation Data'!$E$12,0,10*ROW('Sanitation Data'!E12))),'Data Summary'!CT18="Yes"),OFFSET('Sanitation Data'!$E$12,0,10*ROW('Sanitation Data'!E12)),NA())</f>
        <v>#N/A</v>
      </c>
      <c r="AF18" s="100" t="e">
        <f ca="true">+IF(AND(ISNUMBER(OFFSET('Sanitation Data'!$F$4,0,10*ROW('Sanitation Data'!F12))),'Data Summary'!CU18="Yes"),100-OFFSET('Sanitation Data'!$F$4,0,10*ROW('Sanitation Data'!F12)),NA())</f>
        <v>#N/A</v>
      </c>
      <c r="AG18" s="100" t="e">
        <f ca="true">+IF(AND(ISNUMBER(OFFSET('Sanitation Data'!$F$6,0,10*ROW('Sanitation Data'!F12))),'Data Summary'!CV18="Yes"),OFFSET('Sanitation Data'!$F$6,0,10*ROW('Sanitation Data'!F12)),NA())</f>
        <v>#N/A</v>
      </c>
      <c r="AH18" s="100" t="e">
        <f ca="true">+IF(AND(ISNUMBER(OFFSET('Sanitation Data'!$F$10,0,10*ROW('Sanitation Data'!F12))),'Data Summary'!CW18="Yes"),OFFSET('Sanitation Data'!$F$10,0,10*ROW('Sanitation Data'!F12)),NA())</f>
        <v>#N/A</v>
      </c>
      <c r="AI18" s="100" t="e">
        <f ca="true">+IF(AND(ISNUMBER(OFFSET('Sanitation Data'!$F$11,0,10*ROW('Sanitation Data'!F12))),'Data Summary'!CX18="Yes"),OFFSET('Sanitation Data'!$F$11,0,10*ROW('Sanitation Data'!F12)),NA())</f>
        <v>#N/A</v>
      </c>
      <c r="AJ18" s="100" t="e">
        <f ca="true">+IF(AND(ISNUMBER(OFFSET('Sanitation Data'!$F$12,0,10*ROW('Sanitation Data'!F12))),'Data Summary'!CY18="Yes"),OFFSET('Sanitation Data'!$F$12,0,10*ROW('Sanitation Data'!F12)),NA())</f>
        <v>#N/A</v>
      </c>
      <c r="AK18" s="100" t="e">
        <f ca="true">+IF(AND(ISNUMBER(OFFSET('Sanitation Data'!$G$4,0,10*ROW('Sanitation Data'!G12))),'Data Summary'!CZ18="Yes"),100-OFFSET('Sanitation Data'!$G$4,0,10*ROW('Sanitation Data'!G12)),NA())</f>
        <v>#N/A</v>
      </c>
      <c r="AL18" s="100" t="e">
        <f ca="true">+IF(AND(ISNUMBER(OFFSET('Sanitation Data'!$G$6,0,10*ROW('Sanitation Data'!G12))),'Data Summary'!DA18="Yes"),OFFSET('Sanitation Data'!$G$6,0,10*ROW('Sanitation Data'!G12)),NA())</f>
        <v>#N/A</v>
      </c>
      <c r="AM18" s="100" t="e">
        <f ca="true">+IF(AND(ISNUMBER(OFFSET('Sanitation Data'!$G$10,0,10*ROW('Sanitation Data'!G12))),'Data Summary'!DB18="Yes"),OFFSET('Sanitation Data'!$G$10,0,10*ROW('Sanitation Data'!G12)),NA())</f>
        <v>#N/A</v>
      </c>
      <c r="AN18" s="100" t="e">
        <f ca="true">+IF(AND(ISNUMBER(OFFSET('Sanitation Data'!$G$11,0,10*ROW('Sanitation Data'!G12))),'Data Summary'!DC18="Yes"),OFFSET('Sanitation Data'!$G$11,0,10*ROW('Sanitation Data'!G12)),NA())</f>
        <v>#N/A</v>
      </c>
      <c r="AO18" s="100" t="e">
        <f ca="true">+IF(AND(ISNUMBER(OFFSET('Sanitation Data'!$G$12,0,10*ROW('Sanitation Data'!G12))),'Data Summary'!DD18="Yes"),OFFSET('Sanitation Data'!$G$12,0,10*ROW('Sanitation Data'!G12)),NA())</f>
        <v>#N/A</v>
      </c>
      <c r="AP18" s="100" t="e">
        <f ca="true">+IF(AND(ISNUMBER(OFFSET('Sanitation Data'!$H$4,0,10*ROW('Sanitation Data'!H12))),'Data Summary'!DE18="Yes"),100-OFFSET('Sanitation Data'!$H$4,0,10*ROW('Sanitation Data'!H12)),NA())</f>
        <v>#N/A</v>
      </c>
      <c r="AQ18" s="100" t="e">
        <f ca="true">+IF(AND(ISNUMBER(OFFSET('Sanitation Data'!$H$6,0,10*ROW('Sanitation Data'!H12))),'Data Summary'!DF18="Yes"),OFFSET('Sanitation Data'!$H$6,0,10*ROW('Sanitation Data'!H12)),NA())</f>
        <v>#N/A</v>
      </c>
      <c r="AR18" s="100" t="e">
        <f ca="true">+IF(AND(ISNUMBER(OFFSET('Sanitation Data'!$H$10,0,10*ROW('Sanitation Data'!H12))),'Data Summary'!DG18="Yes"),OFFSET('Sanitation Data'!$H$10,0,10*ROW('Sanitation Data'!H12)),NA())</f>
        <v>#N/A</v>
      </c>
      <c r="AS18" s="100" t="e">
        <f ca="true">+IF(AND(ISNUMBER(OFFSET('Sanitation Data'!$H$11,0,10*ROW('Sanitation Data'!H12))),'Data Summary'!DH18="Yes"),OFFSET('Sanitation Data'!$H$11,0,10*ROW('Sanitation Data'!H12)),NA())</f>
        <v>#N/A</v>
      </c>
      <c r="AT18" s="100" t="e">
        <f ca="true">+IF(AND(ISNUMBER(OFFSET('Sanitation Data'!$H$12,0,10*ROW('Sanitation Data'!H12))),'Data Summary'!DI18="Yes"),OFFSET('Sanitation Data'!$H$12,0,10*ROW('Sanitation Data'!H12)),NA())</f>
        <v>#N/A</v>
      </c>
      <c r="AU18" s="100" t="e">
        <f ca="true">+IF(AND(ISNUMBER(OFFSET('Sanitation Data'!$I$4,0,10*ROW('Sanitation Data'!I12))),'Data Summary'!DJ18="Yes"),100-OFFSET('Sanitation Data'!$I$4,0,10*ROW('Sanitation Data'!I12)),NA())</f>
        <v>#N/A</v>
      </c>
      <c r="AV18" s="100" t="e">
        <f ca="true">+IF(AND(ISNUMBER(OFFSET('Sanitation Data'!$I$6,0,10*ROW('Sanitation Data'!I12))),'Data Summary'!DK18="Yes"),OFFSET('Sanitation Data'!$I$6,0,10*ROW('Sanitation Data'!I12)),NA())</f>
        <v>#N/A</v>
      </c>
      <c r="AW18" s="100" t="e">
        <f ca="true">+IF(AND(ISNUMBER(OFFSET('Sanitation Data'!$I$10,0,10*ROW('Sanitation Data'!I12))),'Data Summary'!DL18="Yes"),OFFSET('Sanitation Data'!$I$10,0,10*ROW('Sanitation Data'!I12)),NA())</f>
        <v>#N/A</v>
      </c>
      <c r="AX18" s="100" t="e">
        <f ca="true">+IF(AND(ISNUMBER(OFFSET('Sanitation Data'!$I$11,0,10*ROW('Sanitation Data'!I12))),'Data Summary'!DM18="Yes"),OFFSET('Sanitation Data'!$I$11,0,10*ROW('Sanitation Data'!I12)),NA())</f>
        <v>#N/A</v>
      </c>
      <c r="AY18" s="100" t="e">
        <f ca="true">+IF(AND(ISNUMBER(OFFSET('Sanitation Data'!$I$12,0,10*ROW('Sanitation Data'!I12))),'Data Summary'!DN18="Yes"),OFFSET('Sanitation Data'!$I$12,0,10*ROW('Sanitation Data'!I12)),NA())</f>
        <v>#N/A</v>
      </c>
      <c r="AZ18" s="101" t="e">
        <f ca="true">+IF(AND(ISNUMBER(OFFSET('Hygiene Data'!$D$5,0,10*ROW('Hygiene Data'!D12))),'Data Summary'!DO18="Yes"),OFFSET('Hygiene Data'!$D$5,0,10*ROW('Hygiene Data'!D12)),NA())</f>
        <v>#N/A</v>
      </c>
      <c r="BA18" s="101" t="e">
        <f ca="true">+IF(AND(ISNUMBER(OFFSET('Hygiene Data'!$D$7,0,10*ROW('Hygiene Data'!D12))),'Data Summary'!DP18="Yes"),OFFSET('Hygiene Data'!$D$7,0,10*ROW('Hygiene Data'!D12)),NA())</f>
        <v>#N/A</v>
      </c>
      <c r="BB18" s="101" t="e">
        <f ca="true">+IF(AND(ISNUMBER(OFFSET('Hygiene Data'!$D$9,0,10*ROW('Hygiene Data'!D12))),'Data Summary'!DQ18="Yes"),OFFSET('Hygiene Data'!$D$9,0,10*ROW('Hygiene Data'!D12)),NA())</f>
        <v>#N/A</v>
      </c>
      <c r="BC18" s="101" t="e">
        <f ca="true">+IF(AND(ISNUMBER(OFFSET('Hygiene Data'!$E$5,0,10*ROW('Hygiene Data'!E12))),'Data Summary'!DR18="Yes"),OFFSET('Hygiene Data'!$E$5,0,10*ROW('Hygiene Data'!E12)),NA())</f>
        <v>#N/A</v>
      </c>
      <c r="BD18" s="101" t="e">
        <f ca="true">+IF(AND(ISNUMBER(OFFSET('Hygiene Data'!$E$7,0,10*ROW('Hygiene Data'!E12))),'Data Summary'!DS18="Yes"),OFFSET('Hygiene Data'!$E$7,0,10*ROW('Hygiene Data'!E12)),NA())</f>
        <v>#N/A</v>
      </c>
      <c r="BE18" s="101" t="e">
        <f ca="true">+IF(AND(ISNUMBER(OFFSET('Hygiene Data'!$E$9,0,10*ROW('Hygiene Data'!E12))),'Data Summary'!DT18="Yes"),OFFSET('Hygiene Data'!$E$9,0,10*ROW('Hygiene Data'!E12)),NA())</f>
        <v>#N/A</v>
      </c>
      <c r="BF18" s="101" t="e">
        <f ca="true">+IF(AND(ISNUMBER(OFFSET('Hygiene Data'!$F$5,0,10*ROW('Hygiene Data'!F12))),'Data Summary'!DU18="Yes"),OFFSET('Hygiene Data'!$F$5,0,10*ROW('Hygiene Data'!F12)),NA())</f>
        <v>#N/A</v>
      </c>
      <c r="BG18" s="101" t="e">
        <f ca="true">+IF(AND(ISNUMBER(OFFSET('Hygiene Data'!$F$7,0,10*ROW('Hygiene Data'!F12))),'Data Summary'!DV18="Yes"),OFFSET('Hygiene Data'!$F$7,0,10*ROW('Hygiene Data'!F12)),NA())</f>
        <v>#N/A</v>
      </c>
      <c r="BH18" s="101" t="e">
        <f ca="true">+IF(AND(ISNUMBER(OFFSET('Hygiene Data'!$F$9,0,10*ROW('Hygiene Data'!F12))),'Data Summary'!DW18="Yes"),OFFSET('Hygiene Data'!$F$9,0,10*ROW('Hygiene Data'!F12)),NA())</f>
        <v>#N/A</v>
      </c>
      <c r="BI18" s="101" t="e">
        <f ca="true">+IF(AND(ISNUMBER(OFFSET('Hygiene Data'!$G$5,0,10*ROW('Hygiene Data'!G12))),'Data Summary'!DX18="Yes"),OFFSET('Hygiene Data'!$G$5,0,10*ROW('Hygiene Data'!G12)),NA())</f>
        <v>#N/A</v>
      </c>
      <c r="BJ18" s="101" t="e">
        <f ca="true">+IF(AND(ISNUMBER(OFFSET('Hygiene Data'!$G$7,0,10*ROW('Hygiene Data'!G12))),'Data Summary'!DY18="Yes"),OFFSET('Hygiene Data'!$G$7,0,10*ROW('Hygiene Data'!G12)),NA())</f>
        <v>#N/A</v>
      </c>
      <c r="BK18" s="101" t="e">
        <f ca="true">+IF(AND(ISNUMBER(OFFSET('Hygiene Data'!$G$9,0,10*ROW('Hygiene Data'!G12))),'Data Summary'!DZ18="Yes"),OFFSET('Hygiene Data'!$G$9,0,10*ROW('Hygiene Data'!G12)),NA())</f>
        <v>#N/A</v>
      </c>
      <c r="BL18" s="101" t="e">
        <f ca="true">+IF(AND(ISNUMBER(OFFSET('Hygiene Data'!$H$5,0,10*ROW('Hygiene Data'!H12))),'Data Summary'!EA18="Yes"),OFFSET('Hygiene Data'!$H$5,0,10*ROW('Hygiene Data'!H12)),NA())</f>
        <v>#N/A</v>
      </c>
      <c r="BM18" s="101" t="e">
        <f ca="true">+IF(AND(ISNUMBER(OFFSET('Hygiene Data'!$H$7,0,10*ROW('Hygiene Data'!H12))),'Data Summary'!EB18="Yes"),OFFSET('Hygiene Data'!$H$7,0,10*ROW('Hygiene Data'!H12)),NA())</f>
        <v>#N/A</v>
      </c>
      <c r="BN18" s="101" t="e">
        <f ca="true">+IF(AND(ISNUMBER(OFFSET('Hygiene Data'!$H$9,0,10*ROW('Hygiene Data'!H12))),'Data Summary'!EC18="Yes"),OFFSET('Hygiene Data'!$H$9,0,10*ROW('Hygiene Data'!H12)),NA())</f>
        <v>#N/A</v>
      </c>
      <c r="BO18" s="101" t="e">
        <f ca="true">+IF(AND(ISNUMBER(OFFSET('Hygiene Data'!$I$5,0,10*ROW('Hygiene Data'!I12))),'Data Summary'!ED18="Yes"),OFFSET('Hygiene Data'!$I$5,0,10*ROW('Hygiene Data'!I12)),NA())</f>
        <v>#N/A</v>
      </c>
      <c r="BP18" s="101" t="e">
        <f ca="true">+IF(AND(ISNUMBER(OFFSET('Hygiene Data'!$I$7,0,10*ROW('Hygiene Data'!I12))),'Data Summary'!EE18="Yes"),OFFSET('Hygiene Data'!$I$7,0,10*ROW('Hygiene Data'!I12)),NA())</f>
        <v>#N/A</v>
      </c>
      <c r="BQ18" s="101" t="e">
        <f ca="true">+IF(AND(ISNUMBER(OFFSET('Hygiene Data'!$I$9,0,10*ROW('Hygiene Data'!I12))),'Data Summary'!EF18="Yes"),OFFSET('Hygiene Data'!$I$9,0,10*ROW('Hygiene Data'!I12)),NA())</f>
        <v>#N/A</v>
      </c>
    </row>
    <row xmlns:x14ac="http://schemas.microsoft.com/office/spreadsheetml/2009/9/ac" r="19" x14ac:dyDescent="0.2">
      <c r="A19" s="331" t="e">
        <f ca="true">+RIGHT('Data Summary'!A19,LEN('Data Summary'!A19)-9)</f>
        <v>#VALUE!</v>
      </c>
      <c r="B19" s="38" t="str">
        <f ca="true">+IF(ISTEXT('Data Summary'!B19),'Data Summary'!B19,"")</f>
        <v/>
      </c>
      <c r="C19" s="330" t="e">
        <f ca="true">+VALUE('Data Summary'!C19)</f>
        <v>#VALUE!</v>
      </c>
      <c r="D19" s="99" t="e">
        <f ca="true">+IF(AND(ISNUMBER(OFFSET('Water Data'!$D$4,0,10*ROW('Water Data'!D13))),'Data Summary'!BS19="Yes"),100-OFFSET('Water Data'!$D$4,0,10*ROW('Water Data'!D13)),NA())</f>
        <v>#N/A</v>
      </c>
      <c r="E19" s="99" t="e">
        <f ca="true">+IF(AND(ISNUMBER(OFFSET('Water Data'!$D$6,0,10*ROW('Water Data'!D13))),'Data Summary'!BT19="Yes"),OFFSET('Water Data'!$D$6,0,10*ROW('Water Data'!D13)),NA())</f>
        <v>#N/A</v>
      </c>
      <c r="F19" s="99" t="e">
        <f ca="true">+IF(AND(ISNUMBER(OFFSET('Water Data'!$D$9,0,10*ROW('Water Data'!D13))),'Data Summary'!BU19="Yes"),OFFSET('Water Data'!$D$9,0,10*ROW('Water Data'!D13)),NA())</f>
        <v>#N/A</v>
      </c>
      <c r="G19" s="99" t="e">
        <f ca="true">+IF(AND(ISNUMBER(OFFSET('Water Data'!$E$4,0,10*ROW('Water Data'!E13))),'Data Summary'!BV19="Yes"),100-OFFSET('Water Data'!$E$4,0,10*ROW('Water Data'!E13)),NA())</f>
        <v>#N/A</v>
      </c>
      <c r="H19" s="99" t="e">
        <f ca="true">+IF(AND(ISNUMBER(OFFSET('Water Data'!$E$6,0,10*ROW('Water Data'!E13))),'Data Summary'!BW19="Yes"),OFFSET('Water Data'!$E$6,0,10*ROW('Water Data'!E13)),NA())</f>
        <v>#N/A</v>
      </c>
      <c r="I19" s="99" t="e">
        <f ca="true">+IF(AND(ISNUMBER(OFFSET('Water Data'!$E$9,0,10*ROW('Water Data'!E13))),'Data Summary'!BX19="Yes"),OFFSET('Water Data'!$E$9,0,10*ROW('Water Data'!E13)),NA())</f>
        <v>#N/A</v>
      </c>
      <c r="J19" s="99" t="e">
        <f ca="true">+IF(AND(ISNUMBER(OFFSET('Water Data'!$F$4,0,10*ROW('Water Data'!F13))),'Data Summary'!BY19="Yes"),100-OFFSET('Water Data'!$F$4,0,10*ROW('Water Data'!F13)),NA())</f>
        <v>#N/A</v>
      </c>
      <c r="K19" s="99" t="e">
        <f ca="true">+IF(AND(ISNUMBER(OFFSET('Water Data'!$F$6,0,10*ROW('Water Data'!F13))),'Data Summary'!BZ19="Yes"),OFFSET('Water Data'!$F$6,0,10*ROW('Water Data'!F13)),NA())</f>
        <v>#N/A</v>
      </c>
      <c r="L19" s="99" t="e">
        <f ca="true">+IF(AND(ISNUMBER(OFFSET('Water Data'!$F$9,0,10*ROW('Water Data'!F13))),'Data Summary'!CA19="Yes"),OFFSET('Water Data'!$F$9,0,10*ROW('Water Data'!F13)),NA())</f>
        <v>#N/A</v>
      </c>
      <c r="M19" s="99" t="e">
        <f ca="true">+IF(AND(ISNUMBER(OFFSET('Water Data'!$G$4,0,10*ROW('Water Data'!G13))),'Data Summary'!CB19="Yes"),100-OFFSET('Water Data'!$G$4,0,10*ROW('Water Data'!G13)),NA())</f>
        <v>#N/A</v>
      </c>
      <c r="N19" s="99" t="e">
        <f ca="true">+IF(AND(ISNUMBER(OFFSET('Water Data'!$G$6,0,10*ROW('Water Data'!G13))),'Data Summary'!CC19="Yes"),OFFSET('Water Data'!$G$6,0,10*ROW('Water Data'!G13)),NA())</f>
        <v>#N/A</v>
      </c>
      <c r="O19" s="99" t="e">
        <f ca="true">+IF(AND(ISNUMBER(OFFSET('Water Data'!$G$9,0,10*ROW('Water Data'!G13))),'Data Summary'!CD19="Yes"),OFFSET('Water Data'!$G$9,0,10*ROW('Water Data'!G13)),NA())</f>
        <v>#N/A</v>
      </c>
      <c r="P19" s="99" t="e">
        <f ca="true">+IF(AND(ISNUMBER(OFFSET('Water Data'!$H$4,0,10*ROW('Water Data'!H13))),'Data Summary'!CE19="Yes"),100-OFFSET('Water Data'!$H$4,0,10*ROW('Water Data'!H13)),NA())</f>
        <v>#N/A</v>
      </c>
      <c r="Q19" s="99" t="e">
        <f ca="true">+IF(AND(ISNUMBER(OFFSET('Water Data'!$H$6,0,10*ROW('Water Data'!H13))),'Data Summary'!CF19="Yes"),OFFSET('Water Data'!$H$6,0,10*ROW('Water Data'!H13)),NA())</f>
        <v>#N/A</v>
      </c>
      <c r="R19" s="99" t="e">
        <f ca="true">+IF(AND(ISNUMBER(OFFSET('Water Data'!$H$9,0,10*ROW('Water Data'!H13))),'Data Summary'!CG19="Yes"),OFFSET('Water Data'!$H$9,0,10*ROW('Water Data'!H13)),NA())</f>
        <v>#N/A</v>
      </c>
      <c r="S19" s="99" t="e">
        <f ca="true">+IF(AND(ISNUMBER(OFFSET('Water Data'!$I$4,0,10*ROW('Water Data'!I13))),'Data Summary'!CH19="Yes"),100-OFFSET('Water Data'!$I$4,0,10*ROW('Water Data'!I13)),NA())</f>
        <v>#N/A</v>
      </c>
      <c r="T19" s="99" t="e">
        <f ca="true">+IF(AND(ISNUMBER(OFFSET('Water Data'!$I$6,0,10*ROW('Water Data'!I13))),'Data Summary'!CI19="Yes"),OFFSET('Water Data'!$I$6,0,10*ROW('Water Data'!I13)),NA())</f>
        <v>#N/A</v>
      </c>
      <c r="U19" s="99" t="e">
        <f ca="true">+IF(AND(ISNUMBER(OFFSET('Water Data'!$I$9,0,10*ROW('Water Data'!I13))),'Data Summary'!CJ19="Yes"),OFFSET('Water Data'!$I$9,0,10*ROW('Water Data'!I13)),NA())</f>
        <v>#N/A</v>
      </c>
      <c r="V19" s="100" t="e">
        <f ca="true">+IF(AND(ISNUMBER(OFFSET('Sanitation Data'!$D$4,0,10*ROW('Sanitation Data'!D13))),'Data Summary'!CK19="Yes"),100-OFFSET('Sanitation Data'!$D$4,0,10*ROW('Sanitation Data'!D13)),NA())</f>
        <v>#N/A</v>
      </c>
      <c r="W19" s="100" t="e">
        <f ca="true">+IF(AND(ISNUMBER(OFFSET('Sanitation Data'!$D$6,0,10*ROW('Sanitation Data'!D13))),'Data Summary'!CL19="Yes"),OFFSET('Sanitation Data'!$D$6,0,10*ROW('Sanitation Data'!D13)),NA())</f>
        <v>#N/A</v>
      </c>
      <c r="X19" s="100" t="e">
        <f ca="true">+IF(AND(ISNUMBER(OFFSET('Sanitation Data'!$D$10,0,10*ROW('Sanitation Data'!D13))),'Data Summary'!CM19="Yes"),OFFSET('Sanitation Data'!$D$10,0,10*ROW('Sanitation Data'!D13)),NA())</f>
        <v>#N/A</v>
      </c>
      <c r="Y19" s="100" t="e">
        <f ca="true">+IF(AND(ISNUMBER(OFFSET('Sanitation Data'!$D$11,0,10*ROW('Sanitation Data'!D13))),'Data Summary'!CN19="Yes"),OFFSET('Sanitation Data'!$D$11,0,10*ROW('Sanitation Data'!D13)),NA())</f>
        <v>#N/A</v>
      </c>
      <c r="Z19" s="100" t="e">
        <f ca="true">+IF(AND(ISNUMBER(OFFSET('Sanitation Data'!$D$12,0,10*ROW('Sanitation Data'!D13))),'Data Summary'!CO19="Yes"),OFFSET('Sanitation Data'!$D$12,0,10*ROW('Sanitation Data'!D13)),NA())</f>
        <v>#N/A</v>
      </c>
      <c r="AA19" s="100" t="e">
        <f ca="true">+IF(AND(ISNUMBER(OFFSET('Sanitation Data'!$E$4,0,10*ROW('Sanitation Data'!E13))),'Data Summary'!CP19="Yes"),100-OFFSET('Sanitation Data'!$E$4,0,10*ROW('Sanitation Data'!E13)),NA())</f>
        <v>#N/A</v>
      </c>
      <c r="AB19" s="100" t="e">
        <f ca="true">+IF(AND(ISNUMBER(OFFSET('Sanitation Data'!$E$6,0,10*ROW('Sanitation Data'!E13))),'Data Summary'!CQ19="Yes"),OFFSET('Sanitation Data'!$E$6,0,10*ROW('Sanitation Data'!E13)),NA())</f>
        <v>#N/A</v>
      </c>
      <c r="AC19" s="100" t="e">
        <f ca="true">+IF(AND(ISNUMBER(OFFSET('Sanitation Data'!$E$10,0,10*ROW('Sanitation Data'!E13))),'Data Summary'!CR19="Yes"),OFFSET('Sanitation Data'!$E$10,0,10*ROW('Sanitation Data'!E13)),NA())</f>
        <v>#N/A</v>
      </c>
      <c r="AD19" s="100" t="e">
        <f ca="true">+IF(AND(ISNUMBER(OFFSET('Sanitation Data'!$E$11,0,10*ROW('Sanitation Data'!E13))),'Data Summary'!CS19="Yes"),OFFSET('Sanitation Data'!$E$11,0,10*ROW('Sanitation Data'!E13)),NA())</f>
        <v>#N/A</v>
      </c>
      <c r="AE19" s="100" t="e">
        <f ca="true">+IF(AND(ISNUMBER(OFFSET('Sanitation Data'!$E$12,0,10*ROW('Sanitation Data'!E13))),'Data Summary'!CT19="Yes"),OFFSET('Sanitation Data'!$E$12,0,10*ROW('Sanitation Data'!E13)),NA())</f>
        <v>#N/A</v>
      </c>
      <c r="AF19" s="100" t="e">
        <f ca="true">+IF(AND(ISNUMBER(OFFSET('Sanitation Data'!$F$4,0,10*ROW('Sanitation Data'!F13))),'Data Summary'!CU19="Yes"),100-OFFSET('Sanitation Data'!$F$4,0,10*ROW('Sanitation Data'!F13)),NA())</f>
        <v>#N/A</v>
      </c>
      <c r="AG19" s="100" t="e">
        <f ca="true">+IF(AND(ISNUMBER(OFFSET('Sanitation Data'!$F$6,0,10*ROW('Sanitation Data'!F13))),'Data Summary'!CV19="Yes"),OFFSET('Sanitation Data'!$F$6,0,10*ROW('Sanitation Data'!F13)),NA())</f>
        <v>#N/A</v>
      </c>
      <c r="AH19" s="100" t="e">
        <f ca="true">+IF(AND(ISNUMBER(OFFSET('Sanitation Data'!$F$10,0,10*ROW('Sanitation Data'!F13))),'Data Summary'!CW19="Yes"),OFFSET('Sanitation Data'!$F$10,0,10*ROW('Sanitation Data'!F13)),NA())</f>
        <v>#N/A</v>
      </c>
      <c r="AI19" s="100" t="e">
        <f ca="true">+IF(AND(ISNUMBER(OFFSET('Sanitation Data'!$F$11,0,10*ROW('Sanitation Data'!F13))),'Data Summary'!CX19="Yes"),OFFSET('Sanitation Data'!$F$11,0,10*ROW('Sanitation Data'!F13)),NA())</f>
        <v>#N/A</v>
      </c>
      <c r="AJ19" s="100" t="e">
        <f ca="true">+IF(AND(ISNUMBER(OFFSET('Sanitation Data'!$F$12,0,10*ROW('Sanitation Data'!F13))),'Data Summary'!CY19="Yes"),OFFSET('Sanitation Data'!$F$12,0,10*ROW('Sanitation Data'!F13)),NA())</f>
        <v>#N/A</v>
      </c>
      <c r="AK19" s="100" t="e">
        <f ca="true">+IF(AND(ISNUMBER(OFFSET('Sanitation Data'!$G$4,0,10*ROW('Sanitation Data'!G13))),'Data Summary'!CZ19="Yes"),100-OFFSET('Sanitation Data'!$G$4,0,10*ROW('Sanitation Data'!G13)),NA())</f>
        <v>#N/A</v>
      </c>
      <c r="AL19" s="100" t="e">
        <f ca="true">+IF(AND(ISNUMBER(OFFSET('Sanitation Data'!$G$6,0,10*ROW('Sanitation Data'!G13))),'Data Summary'!DA19="Yes"),OFFSET('Sanitation Data'!$G$6,0,10*ROW('Sanitation Data'!G13)),NA())</f>
        <v>#N/A</v>
      </c>
      <c r="AM19" s="100" t="e">
        <f ca="true">+IF(AND(ISNUMBER(OFFSET('Sanitation Data'!$G$10,0,10*ROW('Sanitation Data'!G13))),'Data Summary'!DB19="Yes"),OFFSET('Sanitation Data'!$G$10,0,10*ROW('Sanitation Data'!G13)),NA())</f>
        <v>#N/A</v>
      </c>
      <c r="AN19" s="100" t="e">
        <f ca="true">+IF(AND(ISNUMBER(OFFSET('Sanitation Data'!$G$11,0,10*ROW('Sanitation Data'!G13))),'Data Summary'!DC19="Yes"),OFFSET('Sanitation Data'!$G$11,0,10*ROW('Sanitation Data'!G13)),NA())</f>
        <v>#N/A</v>
      </c>
      <c r="AO19" s="100" t="e">
        <f ca="true">+IF(AND(ISNUMBER(OFFSET('Sanitation Data'!$G$12,0,10*ROW('Sanitation Data'!G13))),'Data Summary'!DD19="Yes"),OFFSET('Sanitation Data'!$G$12,0,10*ROW('Sanitation Data'!G13)),NA())</f>
        <v>#N/A</v>
      </c>
      <c r="AP19" s="100" t="e">
        <f ca="true">+IF(AND(ISNUMBER(OFFSET('Sanitation Data'!$H$4,0,10*ROW('Sanitation Data'!H13))),'Data Summary'!DE19="Yes"),100-OFFSET('Sanitation Data'!$H$4,0,10*ROW('Sanitation Data'!H13)),NA())</f>
        <v>#N/A</v>
      </c>
      <c r="AQ19" s="100" t="e">
        <f ca="true">+IF(AND(ISNUMBER(OFFSET('Sanitation Data'!$H$6,0,10*ROW('Sanitation Data'!H13))),'Data Summary'!DF19="Yes"),OFFSET('Sanitation Data'!$H$6,0,10*ROW('Sanitation Data'!H13)),NA())</f>
        <v>#N/A</v>
      </c>
      <c r="AR19" s="100" t="e">
        <f ca="true">+IF(AND(ISNUMBER(OFFSET('Sanitation Data'!$H$10,0,10*ROW('Sanitation Data'!H13))),'Data Summary'!DG19="Yes"),OFFSET('Sanitation Data'!$H$10,0,10*ROW('Sanitation Data'!H13)),NA())</f>
        <v>#N/A</v>
      </c>
      <c r="AS19" s="100" t="e">
        <f ca="true">+IF(AND(ISNUMBER(OFFSET('Sanitation Data'!$H$11,0,10*ROW('Sanitation Data'!H13))),'Data Summary'!DH19="Yes"),OFFSET('Sanitation Data'!$H$11,0,10*ROW('Sanitation Data'!H13)),NA())</f>
        <v>#N/A</v>
      </c>
      <c r="AT19" s="100" t="e">
        <f ca="true">+IF(AND(ISNUMBER(OFFSET('Sanitation Data'!$H$12,0,10*ROW('Sanitation Data'!H13))),'Data Summary'!DI19="Yes"),OFFSET('Sanitation Data'!$H$12,0,10*ROW('Sanitation Data'!H13)),NA())</f>
        <v>#N/A</v>
      </c>
      <c r="AU19" s="100" t="e">
        <f ca="true">+IF(AND(ISNUMBER(OFFSET('Sanitation Data'!$I$4,0,10*ROW('Sanitation Data'!I13))),'Data Summary'!DJ19="Yes"),100-OFFSET('Sanitation Data'!$I$4,0,10*ROW('Sanitation Data'!I13)),NA())</f>
        <v>#N/A</v>
      </c>
      <c r="AV19" s="100" t="e">
        <f ca="true">+IF(AND(ISNUMBER(OFFSET('Sanitation Data'!$I$6,0,10*ROW('Sanitation Data'!I13))),'Data Summary'!DK19="Yes"),OFFSET('Sanitation Data'!$I$6,0,10*ROW('Sanitation Data'!I13)),NA())</f>
        <v>#N/A</v>
      </c>
      <c r="AW19" s="100" t="e">
        <f ca="true">+IF(AND(ISNUMBER(OFFSET('Sanitation Data'!$I$10,0,10*ROW('Sanitation Data'!I13))),'Data Summary'!DL19="Yes"),OFFSET('Sanitation Data'!$I$10,0,10*ROW('Sanitation Data'!I13)),NA())</f>
        <v>#N/A</v>
      </c>
      <c r="AX19" s="100" t="e">
        <f ca="true">+IF(AND(ISNUMBER(OFFSET('Sanitation Data'!$I$11,0,10*ROW('Sanitation Data'!I13))),'Data Summary'!DM19="Yes"),OFFSET('Sanitation Data'!$I$11,0,10*ROW('Sanitation Data'!I13)),NA())</f>
        <v>#N/A</v>
      </c>
      <c r="AY19" s="100" t="e">
        <f ca="true">+IF(AND(ISNUMBER(OFFSET('Sanitation Data'!$I$12,0,10*ROW('Sanitation Data'!I13))),'Data Summary'!DN19="Yes"),OFFSET('Sanitation Data'!$I$12,0,10*ROW('Sanitation Data'!I13)),NA())</f>
        <v>#N/A</v>
      </c>
      <c r="AZ19" s="101" t="e">
        <f ca="true">+IF(AND(ISNUMBER(OFFSET('Hygiene Data'!$D$5,0,10*ROW('Hygiene Data'!D13))),'Data Summary'!DO19="Yes"),OFFSET('Hygiene Data'!$D$5,0,10*ROW('Hygiene Data'!D13)),NA())</f>
        <v>#N/A</v>
      </c>
      <c r="BA19" s="101" t="e">
        <f ca="true">+IF(AND(ISNUMBER(OFFSET('Hygiene Data'!$D$7,0,10*ROW('Hygiene Data'!D13))),'Data Summary'!DP19="Yes"),OFFSET('Hygiene Data'!$D$7,0,10*ROW('Hygiene Data'!D13)),NA())</f>
        <v>#N/A</v>
      </c>
      <c r="BB19" s="101" t="e">
        <f ca="true">+IF(AND(ISNUMBER(OFFSET('Hygiene Data'!$D$9,0,10*ROW('Hygiene Data'!D13))),'Data Summary'!DQ19="Yes"),OFFSET('Hygiene Data'!$D$9,0,10*ROW('Hygiene Data'!D13)),NA())</f>
        <v>#N/A</v>
      </c>
      <c r="BC19" s="101" t="e">
        <f ca="true">+IF(AND(ISNUMBER(OFFSET('Hygiene Data'!$E$5,0,10*ROW('Hygiene Data'!E13))),'Data Summary'!DR19="Yes"),OFFSET('Hygiene Data'!$E$5,0,10*ROW('Hygiene Data'!E13)),NA())</f>
        <v>#N/A</v>
      </c>
      <c r="BD19" s="101" t="e">
        <f ca="true">+IF(AND(ISNUMBER(OFFSET('Hygiene Data'!$E$7,0,10*ROW('Hygiene Data'!E13))),'Data Summary'!DS19="Yes"),OFFSET('Hygiene Data'!$E$7,0,10*ROW('Hygiene Data'!E13)),NA())</f>
        <v>#N/A</v>
      </c>
      <c r="BE19" s="101" t="e">
        <f ca="true">+IF(AND(ISNUMBER(OFFSET('Hygiene Data'!$E$9,0,10*ROW('Hygiene Data'!E13))),'Data Summary'!DT19="Yes"),OFFSET('Hygiene Data'!$E$9,0,10*ROW('Hygiene Data'!E13)),NA())</f>
        <v>#N/A</v>
      </c>
      <c r="BF19" s="101" t="e">
        <f ca="true">+IF(AND(ISNUMBER(OFFSET('Hygiene Data'!$F$5,0,10*ROW('Hygiene Data'!F13))),'Data Summary'!DU19="Yes"),OFFSET('Hygiene Data'!$F$5,0,10*ROW('Hygiene Data'!F13)),NA())</f>
        <v>#N/A</v>
      </c>
      <c r="BG19" s="101" t="e">
        <f ca="true">+IF(AND(ISNUMBER(OFFSET('Hygiene Data'!$F$7,0,10*ROW('Hygiene Data'!F13))),'Data Summary'!DV19="Yes"),OFFSET('Hygiene Data'!$F$7,0,10*ROW('Hygiene Data'!F13)),NA())</f>
        <v>#N/A</v>
      </c>
      <c r="BH19" s="101" t="e">
        <f ca="true">+IF(AND(ISNUMBER(OFFSET('Hygiene Data'!$F$9,0,10*ROW('Hygiene Data'!F13))),'Data Summary'!DW19="Yes"),OFFSET('Hygiene Data'!$F$9,0,10*ROW('Hygiene Data'!F13)),NA())</f>
        <v>#N/A</v>
      </c>
      <c r="BI19" s="101" t="e">
        <f ca="true">+IF(AND(ISNUMBER(OFFSET('Hygiene Data'!$G$5,0,10*ROW('Hygiene Data'!G13))),'Data Summary'!DX19="Yes"),OFFSET('Hygiene Data'!$G$5,0,10*ROW('Hygiene Data'!G13)),NA())</f>
        <v>#N/A</v>
      </c>
      <c r="BJ19" s="101" t="e">
        <f ca="true">+IF(AND(ISNUMBER(OFFSET('Hygiene Data'!$G$7,0,10*ROW('Hygiene Data'!G13))),'Data Summary'!DY19="Yes"),OFFSET('Hygiene Data'!$G$7,0,10*ROW('Hygiene Data'!G13)),NA())</f>
        <v>#N/A</v>
      </c>
      <c r="BK19" s="101" t="e">
        <f ca="true">+IF(AND(ISNUMBER(OFFSET('Hygiene Data'!$G$9,0,10*ROW('Hygiene Data'!G13))),'Data Summary'!DZ19="Yes"),OFFSET('Hygiene Data'!$G$9,0,10*ROW('Hygiene Data'!G13)),NA())</f>
        <v>#N/A</v>
      </c>
      <c r="BL19" s="101" t="e">
        <f ca="true">+IF(AND(ISNUMBER(OFFSET('Hygiene Data'!$H$5,0,10*ROW('Hygiene Data'!H13))),'Data Summary'!EA19="Yes"),OFFSET('Hygiene Data'!$H$5,0,10*ROW('Hygiene Data'!H13)),NA())</f>
        <v>#N/A</v>
      </c>
      <c r="BM19" s="101" t="e">
        <f ca="true">+IF(AND(ISNUMBER(OFFSET('Hygiene Data'!$H$7,0,10*ROW('Hygiene Data'!H13))),'Data Summary'!EB19="Yes"),OFFSET('Hygiene Data'!$H$7,0,10*ROW('Hygiene Data'!H13)),NA())</f>
        <v>#N/A</v>
      </c>
      <c r="BN19" s="101" t="e">
        <f ca="true">+IF(AND(ISNUMBER(OFFSET('Hygiene Data'!$H$9,0,10*ROW('Hygiene Data'!H13))),'Data Summary'!EC19="Yes"),OFFSET('Hygiene Data'!$H$9,0,10*ROW('Hygiene Data'!H13)),NA())</f>
        <v>#N/A</v>
      </c>
      <c r="BO19" s="101" t="e">
        <f ca="true">+IF(AND(ISNUMBER(OFFSET('Hygiene Data'!$I$5,0,10*ROW('Hygiene Data'!I13))),'Data Summary'!ED19="Yes"),OFFSET('Hygiene Data'!$I$5,0,10*ROW('Hygiene Data'!I13)),NA())</f>
        <v>#N/A</v>
      </c>
      <c r="BP19" s="101" t="e">
        <f ca="true">+IF(AND(ISNUMBER(OFFSET('Hygiene Data'!$I$7,0,10*ROW('Hygiene Data'!I13))),'Data Summary'!EE19="Yes"),OFFSET('Hygiene Data'!$I$7,0,10*ROW('Hygiene Data'!I13)),NA())</f>
        <v>#N/A</v>
      </c>
      <c r="BQ19" s="101" t="e">
        <f ca="true">+IF(AND(ISNUMBER(OFFSET('Hygiene Data'!$I$9,0,10*ROW('Hygiene Data'!I13))),'Data Summary'!EF19="Yes"),OFFSET('Hygiene Data'!$I$9,0,10*ROW('Hygiene Data'!I13)),NA())</f>
        <v>#N/A</v>
      </c>
    </row>
    <row xmlns:x14ac="http://schemas.microsoft.com/office/spreadsheetml/2009/9/ac" r="20" x14ac:dyDescent="0.2">
      <c r="A20" s="331" t="e">
        <f ca="true">+RIGHT('Data Summary'!A20,LEN('Data Summary'!A20)-9)</f>
        <v>#VALUE!</v>
      </c>
      <c r="B20" s="38" t="str">
        <f ca="true">+IF(ISTEXT('Data Summary'!B20),'Data Summary'!B20,"")</f>
        <v/>
      </c>
      <c r="C20" s="330" t="e">
        <f ca="true">+VALUE('Data Summary'!C20)</f>
        <v>#VALUE!</v>
      </c>
      <c r="D20" s="99" t="e">
        <f ca="true">+IF(AND(ISNUMBER(OFFSET('Water Data'!$D$4,0,10*ROW('Water Data'!D14))),'Data Summary'!BS20="Yes"),100-OFFSET('Water Data'!$D$4,0,10*ROW('Water Data'!D14)),NA())</f>
        <v>#N/A</v>
      </c>
      <c r="E20" s="99" t="e">
        <f ca="true">+IF(AND(ISNUMBER(OFFSET('Water Data'!$D$6,0,10*ROW('Water Data'!D14))),'Data Summary'!BT20="Yes"),OFFSET('Water Data'!$D$6,0,10*ROW('Water Data'!D14)),NA())</f>
        <v>#N/A</v>
      </c>
      <c r="F20" s="99" t="e">
        <f ca="true">+IF(AND(ISNUMBER(OFFSET('Water Data'!$D$9,0,10*ROW('Water Data'!D14))),'Data Summary'!BU20="Yes"),OFFSET('Water Data'!$D$9,0,10*ROW('Water Data'!D14)),NA())</f>
        <v>#N/A</v>
      </c>
      <c r="G20" s="99" t="e">
        <f ca="true">+IF(AND(ISNUMBER(OFFSET('Water Data'!$E$4,0,10*ROW('Water Data'!E14))),'Data Summary'!BV20="Yes"),100-OFFSET('Water Data'!$E$4,0,10*ROW('Water Data'!E14)),NA())</f>
        <v>#N/A</v>
      </c>
      <c r="H20" s="99" t="e">
        <f ca="true">+IF(AND(ISNUMBER(OFFSET('Water Data'!$E$6,0,10*ROW('Water Data'!E14))),'Data Summary'!BW20="Yes"),OFFSET('Water Data'!$E$6,0,10*ROW('Water Data'!E14)),NA())</f>
        <v>#N/A</v>
      </c>
      <c r="I20" s="99" t="e">
        <f ca="true">+IF(AND(ISNUMBER(OFFSET('Water Data'!$E$9,0,10*ROW('Water Data'!E14))),'Data Summary'!BX20="Yes"),OFFSET('Water Data'!$E$9,0,10*ROW('Water Data'!E14)),NA())</f>
        <v>#N/A</v>
      </c>
      <c r="J20" s="99" t="e">
        <f ca="true">+IF(AND(ISNUMBER(OFFSET('Water Data'!$F$4,0,10*ROW('Water Data'!F14))),'Data Summary'!BY20="Yes"),100-OFFSET('Water Data'!$F$4,0,10*ROW('Water Data'!F14)),NA())</f>
        <v>#N/A</v>
      </c>
      <c r="K20" s="99" t="e">
        <f ca="true">+IF(AND(ISNUMBER(OFFSET('Water Data'!$F$6,0,10*ROW('Water Data'!F14))),'Data Summary'!BZ20="Yes"),OFFSET('Water Data'!$F$6,0,10*ROW('Water Data'!F14)),NA())</f>
        <v>#N/A</v>
      </c>
      <c r="L20" s="99" t="e">
        <f ca="true">+IF(AND(ISNUMBER(OFFSET('Water Data'!$F$9,0,10*ROW('Water Data'!F14))),'Data Summary'!CA20="Yes"),OFFSET('Water Data'!$F$9,0,10*ROW('Water Data'!F14)),NA())</f>
        <v>#N/A</v>
      </c>
      <c r="M20" s="99" t="e">
        <f ca="true">+IF(AND(ISNUMBER(OFFSET('Water Data'!$G$4,0,10*ROW('Water Data'!G14))),'Data Summary'!CB20="Yes"),100-OFFSET('Water Data'!$G$4,0,10*ROW('Water Data'!G14)),NA())</f>
        <v>#N/A</v>
      </c>
      <c r="N20" s="99" t="e">
        <f ca="true">+IF(AND(ISNUMBER(OFFSET('Water Data'!$G$6,0,10*ROW('Water Data'!G14))),'Data Summary'!CC20="Yes"),OFFSET('Water Data'!$G$6,0,10*ROW('Water Data'!G14)),NA())</f>
        <v>#N/A</v>
      </c>
      <c r="O20" s="99" t="e">
        <f ca="true">+IF(AND(ISNUMBER(OFFSET('Water Data'!$G$9,0,10*ROW('Water Data'!G14))),'Data Summary'!CD20="Yes"),OFFSET('Water Data'!$G$9,0,10*ROW('Water Data'!G14)),NA())</f>
        <v>#N/A</v>
      </c>
      <c r="P20" s="99" t="e">
        <f ca="true">+IF(AND(ISNUMBER(OFFSET('Water Data'!$H$4,0,10*ROW('Water Data'!H14))),'Data Summary'!CE20="Yes"),100-OFFSET('Water Data'!$H$4,0,10*ROW('Water Data'!H14)),NA())</f>
        <v>#N/A</v>
      </c>
      <c r="Q20" s="99" t="e">
        <f ca="true">+IF(AND(ISNUMBER(OFFSET('Water Data'!$H$6,0,10*ROW('Water Data'!H14))),'Data Summary'!CF20="Yes"),OFFSET('Water Data'!$H$6,0,10*ROW('Water Data'!H14)),NA())</f>
        <v>#N/A</v>
      </c>
      <c r="R20" s="99" t="e">
        <f ca="true">+IF(AND(ISNUMBER(OFFSET('Water Data'!$H$9,0,10*ROW('Water Data'!H14))),'Data Summary'!CG20="Yes"),OFFSET('Water Data'!$H$9,0,10*ROW('Water Data'!H14)),NA())</f>
        <v>#N/A</v>
      </c>
      <c r="S20" s="99" t="e">
        <f ca="true">+IF(AND(ISNUMBER(OFFSET('Water Data'!$I$4,0,10*ROW('Water Data'!I14))),'Data Summary'!CH20="Yes"),100-OFFSET('Water Data'!$I$4,0,10*ROW('Water Data'!I14)),NA())</f>
        <v>#N/A</v>
      </c>
      <c r="T20" s="99" t="e">
        <f ca="true">+IF(AND(ISNUMBER(OFFSET('Water Data'!$I$6,0,10*ROW('Water Data'!I14))),'Data Summary'!CI20="Yes"),OFFSET('Water Data'!$I$6,0,10*ROW('Water Data'!I14)),NA())</f>
        <v>#N/A</v>
      </c>
      <c r="U20" s="99" t="e">
        <f ca="true">+IF(AND(ISNUMBER(OFFSET('Water Data'!$I$9,0,10*ROW('Water Data'!I14))),'Data Summary'!CJ20="Yes"),OFFSET('Water Data'!$I$9,0,10*ROW('Water Data'!I14)),NA())</f>
        <v>#N/A</v>
      </c>
      <c r="V20" s="100" t="e">
        <f ca="true">+IF(AND(ISNUMBER(OFFSET('Sanitation Data'!$D$4,0,10*ROW('Sanitation Data'!D14))),'Data Summary'!CK20="Yes"),100-OFFSET('Sanitation Data'!$D$4,0,10*ROW('Sanitation Data'!D14)),NA())</f>
        <v>#N/A</v>
      </c>
      <c r="W20" s="100" t="e">
        <f ca="true">+IF(AND(ISNUMBER(OFFSET('Sanitation Data'!$D$6,0,10*ROW('Sanitation Data'!D14))),'Data Summary'!CL20="Yes"),OFFSET('Sanitation Data'!$D$6,0,10*ROW('Sanitation Data'!D14)),NA())</f>
        <v>#N/A</v>
      </c>
      <c r="X20" s="100" t="e">
        <f ca="true">+IF(AND(ISNUMBER(OFFSET('Sanitation Data'!$D$10,0,10*ROW('Sanitation Data'!D14))),'Data Summary'!CM20="Yes"),OFFSET('Sanitation Data'!$D$10,0,10*ROW('Sanitation Data'!D14)),NA())</f>
        <v>#N/A</v>
      </c>
      <c r="Y20" s="100" t="e">
        <f ca="true">+IF(AND(ISNUMBER(OFFSET('Sanitation Data'!$D$11,0,10*ROW('Sanitation Data'!D14))),'Data Summary'!CN20="Yes"),OFFSET('Sanitation Data'!$D$11,0,10*ROW('Sanitation Data'!D14)),NA())</f>
        <v>#N/A</v>
      </c>
      <c r="Z20" s="100" t="e">
        <f ca="true">+IF(AND(ISNUMBER(OFFSET('Sanitation Data'!$D$12,0,10*ROW('Sanitation Data'!D14))),'Data Summary'!CO20="Yes"),OFFSET('Sanitation Data'!$D$12,0,10*ROW('Sanitation Data'!D14)),NA())</f>
        <v>#N/A</v>
      </c>
      <c r="AA20" s="100" t="e">
        <f ca="true">+IF(AND(ISNUMBER(OFFSET('Sanitation Data'!$E$4,0,10*ROW('Sanitation Data'!E14))),'Data Summary'!CP20="Yes"),100-OFFSET('Sanitation Data'!$E$4,0,10*ROW('Sanitation Data'!E14)),NA())</f>
        <v>#N/A</v>
      </c>
      <c r="AB20" s="100" t="e">
        <f ca="true">+IF(AND(ISNUMBER(OFFSET('Sanitation Data'!$E$6,0,10*ROW('Sanitation Data'!E14))),'Data Summary'!CQ20="Yes"),OFFSET('Sanitation Data'!$E$6,0,10*ROW('Sanitation Data'!E14)),NA())</f>
        <v>#N/A</v>
      </c>
      <c r="AC20" s="100" t="e">
        <f ca="true">+IF(AND(ISNUMBER(OFFSET('Sanitation Data'!$E$10,0,10*ROW('Sanitation Data'!E14))),'Data Summary'!CR20="Yes"),OFFSET('Sanitation Data'!$E$10,0,10*ROW('Sanitation Data'!E14)),NA())</f>
        <v>#N/A</v>
      </c>
      <c r="AD20" s="100" t="e">
        <f ca="true">+IF(AND(ISNUMBER(OFFSET('Sanitation Data'!$E$11,0,10*ROW('Sanitation Data'!E14))),'Data Summary'!CS20="Yes"),OFFSET('Sanitation Data'!$E$11,0,10*ROW('Sanitation Data'!E14)),NA())</f>
        <v>#N/A</v>
      </c>
      <c r="AE20" s="100" t="e">
        <f ca="true">+IF(AND(ISNUMBER(OFFSET('Sanitation Data'!$E$12,0,10*ROW('Sanitation Data'!E14))),'Data Summary'!CT20="Yes"),OFFSET('Sanitation Data'!$E$12,0,10*ROW('Sanitation Data'!E14)),NA())</f>
        <v>#N/A</v>
      </c>
      <c r="AF20" s="100" t="e">
        <f ca="true">+IF(AND(ISNUMBER(OFFSET('Sanitation Data'!$F$4,0,10*ROW('Sanitation Data'!F14))),'Data Summary'!CU20="Yes"),100-OFFSET('Sanitation Data'!$F$4,0,10*ROW('Sanitation Data'!F14)),NA())</f>
        <v>#N/A</v>
      </c>
      <c r="AG20" s="100" t="e">
        <f ca="true">+IF(AND(ISNUMBER(OFFSET('Sanitation Data'!$F$6,0,10*ROW('Sanitation Data'!F14))),'Data Summary'!CV20="Yes"),OFFSET('Sanitation Data'!$F$6,0,10*ROW('Sanitation Data'!F14)),NA())</f>
        <v>#N/A</v>
      </c>
      <c r="AH20" s="100" t="e">
        <f ca="true">+IF(AND(ISNUMBER(OFFSET('Sanitation Data'!$F$10,0,10*ROW('Sanitation Data'!F14))),'Data Summary'!CW20="Yes"),OFFSET('Sanitation Data'!$F$10,0,10*ROW('Sanitation Data'!F14)),NA())</f>
        <v>#N/A</v>
      </c>
      <c r="AI20" s="100" t="e">
        <f ca="true">+IF(AND(ISNUMBER(OFFSET('Sanitation Data'!$F$11,0,10*ROW('Sanitation Data'!F14))),'Data Summary'!CX20="Yes"),OFFSET('Sanitation Data'!$F$11,0,10*ROW('Sanitation Data'!F14)),NA())</f>
        <v>#N/A</v>
      </c>
      <c r="AJ20" s="100" t="e">
        <f ca="true">+IF(AND(ISNUMBER(OFFSET('Sanitation Data'!$F$12,0,10*ROW('Sanitation Data'!F14))),'Data Summary'!CY20="Yes"),OFFSET('Sanitation Data'!$F$12,0,10*ROW('Sanitation Data'!F14)),NA())</f>
        <v>#N/A</v>
      </c>
      <c r="AK20" s="100" t="e">
        <f ca="true">+IF(AND(ISNUMBER(OFFSET('Sanitation Data'!$G$4,0,10*ROW('Sanitation Data'!G14))),'Data Summary'!CZ20="Yes"),100-OFFSET('Sanitation Data'!$G$4,0,10*ROW('Sanitation Data'!G14)),NA())</f>
        <v>#N/A</v>
      </c>
      <c r="AL20" s="100" t="e">
        <f ca="true">+IF(AND(ISNUMBER(OFFSET('Sanitation Data'!$G$6,0,10*ROW('Sanitation Data'!G14))),'Data Summary'!DA20="Yes"),OFFSET('Sanitation Data'!$G$6,0,10*ROW('Sanitation Data'!G14)),NA())</f>
        <v>#N/A</v>
      </c>
      <c r="AM20" s="100" t="e">
        <f ca="true">+IF(AND(ISNUMBER(OFFSET('Sanitation Data'!$G$10,0,10*ROW('Sanitation Data'!G14))),'Data Summary'!DB20="Yes"),OFFSET('Sanitation Data'!$G$10,0,10*ROW('Sanitation Data'!G14)),NA())</f>
        <v>#N/A</v>
      </c>
      <c r="AN20" s="100" t="e">
        <f ca="true">+IF(AND(ISNUMBER(OFFSET('Sanitation Data'!$G$11,0,10*ROW('Sanitation Data'!G14))),'Data Summary'!DC20="Yes"),OFFSET('Sanitation Data'!$G$11,0,10*ROW('Sanitation Data'!G14)),NA())</f>
        <v>#N/A</v>
      </c>
      <c r="AO20" s="100" t="e">
        <f ca="true">+IF(AND(ISNUMBER(OFFSET('Sanitation Data'!$G$12,0,10*ROW('Sanitation Data'!G14))),'Data Summary'!DD20="Yes"),OFFSET('Sanitation Data'!$G$12,0,10*ROW('Sanitation Data'!G14)),NA())</f>
        <v>#N/A</v>
      </c>
      <c r="AP20" s="100" t="e">
        <f ca="true">+IF(AND(ISNUMBER(OFFSET('Sanitation Data'!$H$4,0,10*ROW('Sanitation Data'!H14))),'Data Summary'!DE20="Yes"),100-OFFSET('Sanitation Data'!$H$4,0,10*ROW('Sanitation Data'!H14)),NA())</f>
        <v>#N/A</v>
      </c>
      <c r="AQ20" s="100" t="e">
        <f ca="true">+IF(AND(ISNUMBER(OFFSET('Sanitation Data'!$H$6,0,10*ROW('Sanitation Data'!H14))),'Data Summary'!DF20="Yes"),OFFSET('Sanitation Data'!$H$6,0,10*ROW('Sanitation Data'!H14)),NA())</f>
        <v>#N/A</v>
      </c>
      <c r="AR20" s="100" t="e">
        <f ca="true">+IF(AND(ISNUMBER(OFFSET('Sanitation Data'!$H$10,0,10*ROW('Sanitation Data'!H14))),'Data Summary'!DG20="Yes"),OFFSET('Sanitation Data'!$H$10,0,10*ROW('Sanitation Data'!H14)),NA())</f>
        <v>#N/A</v>
      </c>
      <c r="AS20" s="100" t="e">
        <f ca="true">+IF(AND(ISNUMBER(OFFSET('Sanitation Data'!$H$11,0,10*ROW('Sanitation Data'!H14))),'Data Summary'!DH20="Yes"),OFFSET('Sanitation Data'!$H$11,0,10*ROW('Sanitation Data'!H14)),NA())</f>
        <v>#N/A</v>
      </c>
      <c r="AT20" s="100" t="e">
        <f ca="true">+IF(AND(ISNUMBER(OFFSET('Sanitation Data'!$H$12,0,10*ROW('Sanitation Data'!H14))),'Data Summary'!DI20="Yes"),OFFSET('Sanitation Data'!$H$12,0,10*ROW('Sanitation Data'!H14)),NA())</f>
        <v>#N/A</v>
      </c>
      <c r="AU20" s="100" t="e">
        <f ca="true">+IF(AND(ISNUMBER(OFFSET('Sanitation Data'!$I$4,0,10*ROW('Sanitation Data'!I14))),'Data Summary'!DJ20="Yes"),100-OFFSET('Sanitation Data'!$I$4,0,10*ROW('Sanitation Data'!I14)),NA())</f>
        <v>#N/A</v>
      </c>
      <c r="AV20" s="100" t="e">
        <f ca="true">+IF(AND(ISNUMBER(OFFSET('Sanitation Data'!$I$6,0,10*ROW('Sanitation Data'!I14))),'Data Summary'!DK20="Yes"),OFFSET('Sanitation Data'!$I$6,0,10*ROW('Sanitation Data'!I14)),NA())</f>
        <v>#N/A</v>
      </c>
      <c r="AW20" s="100" t="e">
        <f ca="true">+IF(AND(ISNUMBER(OFFSET('Sanitation Data'!$I$10,0,10*ROW('Sanitation Data'!I14))),'Data Summary'!DL20="Yes"),OFFSET('Sanitation Data'!$I$10,0,10*ROW('Sanitation Data'!I14)),NA())</f>
        <v>#N/A</v>
      </c>
      <c r="AX20" s="100" t="e">
        <f ca="true">+IF(AND(ISNUMBER(OFFSET('Sanitation Data'!$I$11,0,10*ROW('Sanitation Data'!I14))),'Data Summary'!DM20="Yes"),OFFSET('Sanitation Data'!$I$11,0,10*ROW('Sanitation Data'!I14)),NA())</f>
        <v>#N/A</v>
      </c>
      <c r="AY20" s="100" t="e">
        <f ca="true">+IF(AND(ISNUMBER(OFFSET('Sanitation Data'!$I$12,0,10*ROW('Sanitation Data'!I14))),'Data Summary'!DN20="Yes"),OFFSET('Sanitation Data'!$I$12,0,10*ROW('Sanitation Data'!I14)),NA())</f>
        <v>#N/A</v>
      </c>
      <c r="AZ20" s="101" t="e">
        <f ca="true">+IF(AND(ISNUMBER(OFFSET('Hygiene Data'!$D$5,0,10*ROW('Hygiene Data'!D14))),'Data Summary'!DO20="Yes"),OFFSET('Hygiene Data'!$D$5,0,10*ROW('Hygiene Data'!D14)),NA())</f>
        <v>#N/A</v>
      </c>
      <c r="BA20" s="101" t="e">
        <f ca="true">+IF(AND(ISNUMBER(OFFSET('Hygiene Data'!$D$7,0,10*ROW('Hygiene Data'!D14))),'Data Summary'!DP20="Yes"),OFFSET('Hygiene Data'!$D$7,0,10*ROW('Hygiene Data'!D14)),NA())</f>
        <v>#N/A</v>
      </c>
      <c r="BB20" s="101" t="e">
        <f ca="true">+IF(AND(ISNUMBER(OFFSET('Hygiene Data'!$D$9,0,10*ROW('Hygiene Data'!D14))),'Data Summary'!DQ20="Yes"),OFFSET('Hygiene Data'!$D$9,0,10*ROW('Hygiene Data'!D14)),NA())</f>
        <v>#N/A</v>
      </c>
      <c r="BC20" s="101" t="e">
        <f ca="true">+IF(AND(ISNUMBER(OFFSET('Hygiene Data'!$E$5,0,10*ROW('Hygiene Data'!E14))),'Data Summary'!DR20="Yes"),OFFSET('Hygiene Data'!$E$5,0,10*ROW('Hygiene Data'!E14)),NA())</f>
        <v>#N/A</v>
      </c>
      <c r="BD20" s="101" t="e">
        <f ca="true">+IF(AND(ISNUMBER(OFFSET('Hygiene Data'!$E$7,0,10*ROW('Hygiene Data'!E14))),'Data Summary'!DS20="Yes"),OFFSET('Hygiene Data'!$E$7,0,10*ROW('Hygiene Data'!E14)),NA())</f>
        <v>#N/A</v>
      </c>
      <c r="BE20" s="101" t="e">
        <f ca="true">+IF(AND(ISNUMBER(OFFSET('Hygiene Data'!$E$9,0,10*ROW('Hygiene Data'!E14))),'Data Summary'!DT20="Yes"),OFFSET('Hygiene Data'!$E$9,0,10*ROW('Hygiene Data'!E14)),NA())</f>
        <v>#N/A</v>
      </c>
      <c r="BF20" s="101" t="e">
        <f ca="true">+IF(AND(ISNUMBER(OFFSET('Hygiene Data'!$F$5,0,10*ROW('Hygiene Data'!F14))),'Data Summary'!DU20="Yes"),OFFSET('Hygiene Data'!$F$5,0,10*ROW('Hygiene Data'!F14)),NA())</f>
        <v>#N/A</v>
      </c>
      <c r="BG20" s="101" t="e">
        <f ca="true">+IF(AND(ISNUMBER(OFFSET('Hygiene Data'!$F$7,0,10*ROW('Hygiene Data'!F14))),'Data Summary'!DV20="Yes"),OFFSET('Hygiene Data'!$F$7,0,10*ROW('Hygiene Data'!F14)),NA())</f>
        <v>#N/A</v>
      </c>
      <c r="BH20" s="101" t="e">
        <f ca="true">+IF(AND(ISNUMBER(OFFSET('Hygiene Data'!$F$9,0,10*ROW('Hygiene Data'!F14))),'Data Summary'!DW20="Yes"),OFFSET('Hygiene Data'!$F$9,0,10*ROW('Hygiene Data'!F14)),NA())</f>
        <v>#N/A</v>
      </c>
      <c r="BI20" s="101" t="e">
        <f ca="true">+IF(AND(ISNUMBER(OFFSET('Hygiene Data'!$G$5,0,10*ROW('Hygiene Data'!G14))),'Data Summary'!DX20="Yes"),OFFSET('Hygiene Data'!$G$5,0,10*ROW('Hygiene Data'!G14)),NA())</f>
        <v>#N/A</v>
      </c>
      <c r="BJ20" s="101" t="e">
        <f ca="true">+IF(AND(ISNUMBER(OFFSET('Hygiene Data'!$G$7,0,10*ROW('Hygiene Data'!G14))),'Data Summary'!DY20="Yes"),OFFSET('Hygiene Data'!$G$7,0,10*ROW('Hygiene Data'!G14)),NA())</f>
        <v>#N/A</v>
      </c>
      <c r="BK20" s="101" t="e">
        <f ca="true">+IF(AND(ISNUMBER(OFFSET('Hygiene Data'!$G$9,0,10*ROW('Hygiene Data'!G14))),'Data Summary'!DZ20="Yes"),OFFSET('Hygiene Data'!$G$9,0,10*ROW('Hygiene Data'!G14)),NA())</f>
        <v>#N/A</v>
      </c>
      <c r="BL20" s="101" t="e">
        <f ca="true">+IF(AND(ISNUMBER(OFFSET('Hygiene Data'!$H$5,0,10*ROW('Hygiene Data'!H14))),'Data Summary'!EA20="Yes"),OFFSET('Hygiene Data'!$H$5,0,10*ROW('Hygiene Data'!H14)),NA())</f>
        <v>#N/A</v>
      </c>
      <c r="BM20" s="101" t="e">
        <f ca="true">+IF(AND(ISNUMBER(OFFSET('Hygiene Data'!$H$7,0,10*ROW('Hygiene Data'!H14))),'Data Summary'!EB20="Yes"),OFFSET('Hygiene Data'!$H$7,0,10*ROW('Hygiene Data'!H14)),NA())</f>
        <v>#N/A</v>
      </c>
      <c r="BN20" s="101" t="e">
        <f ca="true">+IF(AND(ISNUMBER(OFFSET('Hygiene Data'!$H$9,0,10*ROW('Hygiene Data'!H14))),'Data Summary'!EC20="Yes"),OFFSET('Hygiene Data'!$H$9,0,10*ROW('Hygiene Data'!H14)),NA())</f>
        <v>#N/A</v>
      </c>
      <c r="BO20" s="101" t="e">
        <f ca="true">+IF(AND(ISNUMBER(OFFSET('Hygiene Data'!$I$5,0,10*ROW('Hygiene Data'!I14))),'Data Summary'!ED20="Yes"),OFFSET('Hygiene Data'!$I$5,0,10*ROW('Hygiene Data'!I14)),NA())</f>
        <v>#N/A</v>
      </c>
      <c r="BP20" s="101" t="e">
        <f ca="true">+IF(AND(ISNUMBER(OFFSET('Hygiene Data'!$I$7,0,10*ROW('Hygiene Data'!I14))),'Data Summary'!EE20="Yes"),OFFSET('Hygiene Data'!$I$7,0,10*ROW('Hygiene Data'!I14)),NA())</f>
        <v>#N/A</v>
      </c>
      <c r="BQ20" s="101" t="e">
        <f ca="true">+IF(AND(ISNUMBER(OFFSET('Hygiene Data'!$I$9,0,10*ROW('Hygiene Data'!I14))),'Data Summary'!EF20="Yes"),OFFSET('Hygiene Data'!$I$9,0,10*ROW('Hygiene Data'!I14)),NA())</f>
        <v>#N/A</v>
      </c>
    </row>
    <row xmlns:x14ac="http://schemas.microsoft.com/office/spreadsheetml/2009/9/ac" r="21" x14ac:dyDescent="0.2">
      <c r="A21" s="331" t="e">
        <f ca="true">+RIGHT('Data Summary'!A21,LEN('Data Summary'!A21)-9)</f>
        <v>#VALUE!</v>
      </c>
      <c r="B21" s="38" t="str">
        <f ca="true">+IF(ISTEXT('Data Summary'!B21),'Data Summary'!B21,"")</f>
        <v/>
      </c>
      <c r="C21" s="330" t="e">
        <f ca="true">+VALUE('Data Summary'!C21)</f>
        <v>#VALUE!</v>
      </c>
      <c r="D21" s="99" t="e">
        <f ca="true">+IF(AND(ISNUMBER(OFFSET('Water Data'!$D$4,0,10*ROW('Water Data'!D15))),'Data Summary'!BS21="Yes"),100-OFFSET('Water Data'!$D$4,0,10*ROW('Water Data'!D15)),NA())</f>
        <v>#N/A</v>
      </c>
      <c r="E21" s="99" t="e">
        <f ca="true">+IF(AND(ISNUMBER(OFFSET('Water Data'!$D$6,0,10*ROW('Water Data'!D15))),'Data Summary'!BT21="Yes"),OFFSET('Water Data'!$D$6,0,10*ROW('Water Data'!D15)),NA())</f>
        <v>#N/A</v>
      </c>
      <c r="F21" s="99" t="e">
        <f ca="true">+IF(AND(ISNUMBER(OFFSET('Water Data'!$D$9,0,10*ROW('Water Data'!D15))),'Data Summary'!BU21="Yes"),OFFSET('Water Data'!$D$9,0,10*ROW('Water Data'!D15)),NA())</f>
        <v>#N/A</v>
      </c>
      <c r="G21" s="99" t="e">
        <f ca="true">+IF(AND(ISNUMBER(OFFSET('Water Data'!$E$4,0,10*ROW('Water Data'!E15))),'Data Summary'!BV21="Yes"),100-OFFSET('Water Data'!$E$4,0,10*ROW('Water Data'!E15)),NA())</f>
        <v>#N/A</v>
      </c>
      <c r="H21" s="99" t="e">
        <f ca="true">+IF(AND(ISNUMBER(OFFSET('Water Data'!$E$6,0,10*ROW('Water Data'!E15))),'Data Summary'!BW21="Yes"),OFFSET('Water Data'!$E$6,0,10*ROW('Water Data'!E15)),NA())</f>
        <v>#N/A</v>
      </c>
      <c r="I21" s="99" t="e">
        <f ca="true">+IF(AND(ISNUMBER(OFFSET('Water Data'!$E$9,0,10*ROW('Water Data'!E15))),'Data Summary'!BX21="Yes"),OFFSET('Water Data'!$E$9,0,10*ROW('Water Data'!E15)),NA())</f>
        <v>#N/A</v>
      </c>
      <c r="J21" s="99" t="e">
        <f ca="true">+IF(AND(ISNUMBER(OFFSET('Water Data'!$F$4,0,10*ROW('Water Data'!F15))),'Data Summary'!BY21="Yes"),100-OFFSET('Water Data'!$F$4,0,10*ROW('Water Data'!F15)),NA())</f>
        <v>#N/A</v>
      </c>
      <c r="K21" s="99" t="e">
        <f ca="true">+IF(AND(ISNUMBER(OFFSET('Water Data'!$F$6,0,10*ROW('Water Data'!F15))),'Data Summary'!BZ21="Yes"),OFFSET('Water Data'!$F$6,0,10*ROW('Water Data'!F15)),NA())</f>
        <v>#N/A</v>
      </c>
      <c r="L21" s="99" t="e">
        <f ca="true">+IF(AND(ISNUMBER(OFFSET('Water Data'!$F$9,0,10*ROW('Water Data'!F15))),'Data Summary'!CA21="Yes"),OFFSET('Water Data'!$F$9,0,10*ROW('Water Data'!F15)),NA())</f>
        <v>#N/A</v>
      </c>
      <c r="M21" s="99" t="e">
        <f ca="true">+IF(AND(ISNUMBER(OFFSET('Water Data'!$G$4,0,10*ROW('Water Data'!G15))),'Data Summary'!CB21="Yes"),100-OFFSET('Water Data'!$G$4,0,10*ROW('Water Data'!G15)),NA())</f>
        <v>#N/A</v>
      </c>
      <c r="N21" s="99" t="e">
        <f ca="true">+IF(AND(ISNUMBER(OFFSET('Water Data'!$G$6,0,10*ROW('Water Data'!G15))),'Data Summary'!CC21="Yes"),OFFSET('Water Data'!$G$6,0,10*ROW('Water Data'!G15)),NA())</f>
        <v>#N/A</v>
      </c>
      <c r="O21" s="99" t="e">
        <f ca="true">+IF(AND(ISNUMBER(OFFSET('Water Data'!$G$9,0,10*ROW('Water Data'!G15))),'Data Summary'!CD21="Yes"),OFFSET('Water Data'!$G$9,0,10*ROW('Water Data'!G15)),NA())</f>
        <v>#N/A</v>
      </c>
      <c r="P21" s="99" t="e">
        <f ca="true">+IF(AND(ISNUMBER(OFFSET('Water Data'!$H$4,0,10*ROW('Water Data'!H15))),'Data Summary'!CE21="Yes"),100-OFFSET('Water Data'!$H$4,0,10*ROW('Water Data'!H15)),NA())</f>
        <v>#N/A</v>
      </c>
      <c r="Q21" s="99" t="e">
        <f ca="true">+IF(AND(ISNUMBER(OFFSET('Water Data'!$H$6,0,10*ROW('Water Data'!H15))),'Data Summary'!CF21="Yes"),OFFSET('Water Data'!$H$6,0,10*ROW('Water Data'!H15)),NA())</f>
        <v>#N/A</v>
      </c>
      <c r="R21" s="99" t="e">
        <f ca="true">+IF(AND(ISNUMBER(OFFSET('Water Data'!$H$9,0,10*ROW('Water Data'!H15))),'Data Summary'!CG21="Yes"),OFFSET('Water Data'!$H$9,0,10*ROW('Water Data'!H15)),NA())</f>
        <v>#N/A</v>
      </c>
      <c r="S21" s="99" t="e">
        <f ca="true">+IF(AND(ISNUMBER(OFFSET('Water Data'!$I$4,0,10*ROW('Water Data'!I15))),'Data Summary'!CH21="Yes"),100-OFFSET('Water Data'!$I$4,0,10*ROW('Water Data'!I15)),NA())</f>
        <v>#N/A</v>
      </c>
      <c r="T21" s="99" t="e">
        <f ca="true">+IF(AND(ISNUMBER(OFFSET('Water Data'!$I$6,0,10*ROW('Water Data'!I15))),'Data Summary'!CI21="Yes"),OFFSET('Water Data'!$I$6,0,10*ROW('Water Data'!I15)),NA())</f>
        <v>#N/A</v>
      </c>
      <c r="U21" s="99" t="e">
        <f ca="true">+IF(AND(ISNUMBER(OFFSET('Water Data'!$I$9,0,10*ROW('Water Data'!I15))),'Data Summary'!CJ21="Yes"),OFFSET('Water Data'!$I$9,0,10*ROW('Water Data'!I15)),NA())</f>
        <v>#N/A</v>
      </c>
      <c r="V21" s="100" t="e">
        <f ca="true">+IF(AND(ISNUMBER(OFFSET('Sanitation Data'!$D$4,0,10*ROW('Sanitation Data'!D15))),'Data Summary'!CK21="Yes"),100-OFFSET('Sanitation Data'!$D$4,0,10*ROW('Sanitation Data'!D15)),NA())</f>
        <v>#N/A</v>
      </c>
      <c r="W21" s="100" t="e">
        <f ca="true">+IF(AND(ISNUMBER(OFFSET('Sanitation Data'!$D$6,0,10*ROW('Sanitation Data'!D15))),'Data Summary'!CL21="Yes"),OFFSET('Sanitation Data'!$D$6,0,10*ROW('Sanitation Data'!D15)),NA())</f>
        <v>#N/A</v>
      </c>
      <c r="X21" s="100" t="e">
        <f ca="true">+IF(AND(ISNUMBER(OFFSET('Sanitation Data'!$D$10,0,10*ROW('Sanitation Data'!D15))),'Data Summary'!CM21="Yes"),OFFSET('Sanitation Data'!$D$10,0,10*ROW('Sanitation Data'!D15)),NA())</f>
        <v>#N/A</v>
      </c>
      <c r="Y21" s="100" t="e">
        <f ca="true">+IF(AND(ISNUMBER(OFFSET('Sanitation Data'!$D$11,0,10*ROW('Sanitation Data'!D15))),'Data Summary'!CN21="Yes"),OFFSET('Sanitation Data'!$D$11,0,10*ROW('Sanitation Data'!D15)),NA())</f>
        <v>#N/A</v>
      </c>
      <c r="Z21" s="100" t="e">
        <f ca="true">+IF(AND(ISNUMBER(OFFSET('Sanitation Data'!$D$12,0,10*ROW('Sanitation Data'!D15))),'Data Summary'!CO21="Yes"),OFFSET('Sanitation Data'!$D$12,0,10*ROW('Sanitation Data'!D15)),NA())</f>
        <v>#N/A</v>
      </c>
      <c r="AA21" s="100" t="e">
        <f ca="true">+IF(AND(ISNUMBER(OFFSET('Sanitation Data'!$E$4,0,10*ROW('Sanitation Data'!E15))),'Data Summary'!CP21="Yes"),100-OFFSET('Sanitation Data'!$E$4,0,10*ROW('Sanitation Data'!E15)),NA())</f>
        <v>#N/A</v>
      </c>
      <c r="AB21" s="100" t="e">
        <f ca="true">+IF(AND(ISNUMBER(OFFSET('Sanitation Data'!$E$6,0,10*ROW('Sanitation Data'!E15))),'Data Summary'!CQ21="Yes"),OFFSET('Sanitation Data'!$E$6,0,10*ROW('Sanitation Data'!E15)),NA())</f>
        <v>#N/A</v>
      </c>
      <c r="AC21" s="100" t="e">
        <f ca="true">+IF(AND(ISNUMBER(OFFSET('Sanitation Data'!$E$10,0,10*ROW('Sanitation Data'!E15))),'Data Summary'!CR21="Yes"),OFFSET('Sanitation Data'!$E$10,0,10*ROW('Sanitation Data'!E15)),NA())</f>
        <v>#N/A</v>
      </c>
      <c r="AD21" s="100" t="e">
        <f ca="true">+IF(AND(ISNUMBER(OFFSET('Sanitation Data'!$E$11,0,10*ROW('Sanitation Data'!E15))),'Data Summary'!CS21="Yes"),OFFSET('Sanitation Data'!$E$11,0,10*ROW('Sanitation Data'!E15)),NA())</f>
        <v>#N/A</v>
      </c>
      <c r="AE21" s="100" t="e">
        <f ca="true">+IF(AND(ISNUMBER(OFFSET('Sanitation Data'!$E$12,0,10*ROW('Sanitation Data'!E15))),'Data Summary'!CT21="Yes"),OFFSET('Sanitation Data'!$E$12,0,10*ROW('Sanitation Data'!E15)),NA())</f>
        <v>#N/A</v>
      </c>
      <c r="AF21" s="100" t="e">
        <f ca="true">+IF(AND(ISNUMBER(OFFSET('Sanitation Data'!$F$4,0,10*ROW('Sanitation Data'!F15))),'Data Summary'!CU21="Yes"),100-OFFSET('Sanitation Data'!$F$4,0,10*ROW('Sanitation Data'!F15)),NA())</f>
        <v>#N/A</v>
      </c>
      <c r="AG21" s="100" t="e">
        <f ca="true">+IF(AND(ISNUMBER(OFFSET('Sanitation Data'!$F$6,0,10*ROW('Sanitation Data'!F15))),'Data Summary'!CV21="Yes"),OFFSET('Sanitation Data'!$F$6,0,10*ROW('Sanitation Data'!F15)),NA())</f>
        <v>#N/A</v>
      </c>
      <c r="AH21" s="100" t="e">
        <f ca="true">+IF(AND(ISNUMBER(OFFSET('Sanitation Data'!$F$10,0,10*ROW('Sanitation Data'!F15))),'Data Summary'!CW21="Yes"),OFFSET('Sanitation Data'!$F$10,0,10*ROW('Sanitation Data'!F15)),NA())</f>
        <v>#N/A</v>
      </c>
      <c r="AI21" s="100" t="e">
        <f ca="true">+IF(AND(ISNUMBER(OFFSET('Sanitation Data'!$F$11,0,10*ROW('Sanitation Data'!F15))),'Data Summary'!CX21="Yes"),OFFSET('Sanitation Data'!$F$11,0,10*ROW('Sanitation Data'!F15)),NA())</f>
        <v>#N/A</v>
      </c>
      <c r="AJ21" s="100" t="e">
        <f ca="true">+IF(AND(ISNUMBER(OFFSET('Sanitation Data'!$F$12,0,10*ROW('Sanitation Data'!F15))),'Data Summary'!CY21="Yes"),OFFSET('Sanitation Data'!$F$12,0,10*ROW('Sanitation Data'!F15)),NA())</f>
        <v>#N/A</v>
      </c>
      <c r="AK21" s="100" t="e">
        <f ca="true">+IF(AND(ISNUMBER(OFFSET('Sanitation Data'!$G$4,0,10*ROW('Sanitation Data'!G15))),'Data Summary'!CZ21="Yes"),100-OFFSET('Sanitation Data'!$G$4,0,10*ROW('Sanitation Data'!G15)),NA())</f>
        <v>#N/A</v>
      </c>
      <c r="AL21" s="100" t="e">
        <f ca="true">+IF(AND(ISNUMBER(OFFSET('Sanitation Data'!$G$6,0,10*ROW('Sanitation Data'!G15))),'Data Summary'!DA21="Yes"),OFFSET('Sanitation Data'!$G$6,0,10*ROW('Sanitation Data'!G15)),NA())</f>
        <v>#N/A</v>
      </c>
      <c r="AM21" s="100" t="e">
        <f ca="true">+IF(AND(ISNUMBER(OFFSET('Sanitation Data'!$G$10,0,10*ROW('Sanitation Data'!G15))),'Data Summary'!DB21="Yes"),OFFSET('Sanitation Data'!$G$10,0,10*ROW('Sanitation Data'!G15)),NA())</f>
        <v>#N/A</v>
      </c>
      <c r="AN21" s="100" t="e">
        <f ca="true">+IF(AND(ISNUMBER(OFFSET('Sanitation Data'!$G$11,0,10*ROW('Sanitation Data'!G15))),'Data Summary'!DC21="Yes"),OFFSET('Sanitation Data'!$G$11,0,10*ROW('Sanitation Data'!G15)),NA())</f>
        <v>#N/A</v>
      </c>
      <c r="AO21" s="100" t="e">
        <f ca="true">+IF(AND(ISNUMBER(OFFSET('Sanitation Data'!$G$12,0,10*ROW('Sanitation Data'!G15))),'Data Summary'!DD21="Yes"),OFFSET('Sanitation Data'!$G$12,0,10*ROW('Sanitation Data'!G15)),NA())</f>
        <v>#N/A</v>
      </c>
      <c r="AP21" s="100" t="e">
        <f ca="true">+IF(AND(ISNUMBER(OFFSET('Sanitation Data'!$H$4,0,10*ROW('Sanitation Data'!H15))),'Data Summary'!DE21="Yes"),100-OFFSET('Sanitation Data'!$H$4,0,10*ROW('Sanitation Data'!H15)),NA())</f>
        <v>#N/A</v>
      </c>
      <c r="AQ21" s="100" t="e">
        <f ca="true">+IF(AND(ISNUMBER(OFFSET('Sanitation Data'!$H$6,0,10*ROW('Sanitation Data'!H15))),'Data Summary'!DF21="Yes"),OFFSET('Sanitation Data'!$H$6,0,10*ROW('Sanitation Data'!H15)),NA())</f>
        <v>#N/A</v>
      </c>
      <c r="AR21" s="100" t="e">
        <f ca="true">+IF(AND(ISNUMBER(OFFSET('Sanitation Data'!$H$10,0,10*ROW('Sanitation Data'!H15))),'Data Summary'!DG21="Yes"),OFFSET('Sanitation Data'!$H$10,0,10*ROW('Sanitation Data'!H15)),NA())</f>
        <v>#N/A</v>
      </c>
      <c r="AS21" s="100" t="e">
        <f ca="true">+IF(AND(ISNUMBER(OFFSET('Sanitation Data'!$H$11,0,10*ROW('Sanitation Data'!H15))),'Data Summary'!DH21="Yes"),OFFSET('Sanitation Data'!$H$11,0,10*ROW('Sanitation Data'!H15)),NA())</f>
        <v>#N/A</v>
      </c>
      <c r="AT21" s="100" t="e">
        <f ca="true">+IF(AND(ISNUMBER(OFFSET('Sanitation Data'!$H$12,0,10*ROW('Sanitation Data'!H15))),'Data Summary'!DI21="Yes"),OFFSET('Sanitation Data'!$H$12,0,10*ROW('Sanitation Data'!H15)),NA())</f>
        <v>#N/A</v>
      </c>
      <c r="AU21" s="100" t="e">
        <f ca="true">+IF(AND(ISNUMBER(OFFSET('Sanitation Data'!$I$4,0,10*ROW('Sanitation Data'!I15))),'Data Summary'!DJ21="Yes"),100-OFFSET('Sanitation Data'!$I$4,0,10*ROW('Sanitation Data'!I15)),NA())</f>
        <v>#N/A</v>
      </c>
      <c r="AV21" s="100" t="e">
        <f ca="true">+IF(AND(ISNUMBER(OFFSET('Sanitation Data'!$I$6,0,10*ROW('Sanitation Data'!I15))),'Data Summary'!DK21="Yes"),OFFSET('Sanitation Data'!$I$6,0,10*ROW('Sanitation Data'!I15)),NA())</f>
        <v>#N/A</v>
      </c>
      <c r="AW21" s="100" t="e">
        <f ca="true">+IF(AND(ISNUMBER(OFFSET('Sanitation Data'!$I$10,0,10*ROW('Sanitation Data'!I15))),'Data Summary'!DL21="Yes"),OFFSET('Sanitation Data'!$I$10,0,10*ROW('Sanitation Data'!I15)),NA())</f>
        <v>#N/A</v>
      </c>
      <c r="AX21" s="100" t="e">
        <f ca="true">+IF(AND(ISNUMBER(OFFSET('Sanitation Data'!$I$11,0,10*ROW('Sanitation Data'!I15))),'Data Summary'!DM21="Yes"),OFFSET('Sanitation Data'!$I$11,0,10*ROW('Sanitation Data'!I15)),NA())</f>
        <v>#N/A</v>
      </c>
      <c r="AY21" s="100" t="e">
        <f ca="true">+IF(AND(ISNUMBER(OFFSET('Sanitation Data'!$I$12,0,10*ROW('Sanitation Data'!I15))),'Data Summary'!DN21="Yes"),OFFSET('Sanitation Data'!$I$12,0,10*ROW('Sanitation Data'!I15)),NA())</f>
        <v>#N/A</v>
      </c>
      <c r="AZ21" s="101" t="e">
        <f ca="true">+IF(AND(ISNUMBER(OFFSET('Hygiene Data'!$D$5,0,10*ROW('Hygiene Data'!D15))),'Data Summary'!DO21="Yes"),OFFSET('Hygiene Data'!$D$5,0,10*ROW('Hygiene Data'!D15)),NA())</f>
        <v>#N/A</v>
      </c>
      <c r="BA21" s="101" t="e">
        <f ca="true">+IF(AND(ISNUMBER(OFFSET('Hygiene Data'!$D$7,0,10*ROW('Hygiene Data'!D15))),'Data Summary'!DP21="Yes"),OFFSET('Hygiene Data'!$D$7,0,10*ROW('Hygiene Data'!D15)),NA())</f>
        <v>#N/A</v>
      </c>
      <c r="BB21" s="101" t="e">
        <f ca="true">+IF(AND(ISNUMBER(OFFSET('Hygiene Data'!$D$9,0,10*ROW('Hygiene Data'!D15))),'Data Summary'!DQ21="Yes"),OFFSET('Hygiene Data'!$D$9,0,10*ROW('Hygiene Data'!D15)),NA())</f>
        <v>#N/A</v>
      </c>
      <c r="BC21" s="101" t="e">
        <f ca="true">+IF(AND(ISNUMBER(OFFSET('Hygiene Data'!$E$5,0,10*ROW('Hygiene Data'!E15))),'Data Summary'!DR21="Yes"),OFFSET('Hygiene Data'!$E$5,0,10*ROW('Hygiene Data'!E15)),NA())</f>
        <v>#N/A</v>
      </c>
      <c r="BD21" s="101" t="e">
        <f ca="true">+IF(AND(ISNUMBER(OFFSET('Hygiene Data'!$E$7,0,10*ROW('Hygiene Data'!E15))),'Data Summary'!DS21="Yes"),OFFSET('Hygiene Data'!$E$7,0,10*ROW('Hygiene Data'!E15)),NA())</f>
        <v>#N/A</v>
      </c>
      <c r="BE21" s="101" t="e">
        <f ca="true">+IF(AND(ISNUMBER(OFFSET('Hygiene Data'!$E$9,0,10*ROW('Hygiene Data'!E15))),'Data Summary'!DT21="Yes"),OFFSET('Hygiene Data'!$E$9,0,10*ROW('Hygiene Data'!E15)),NA())</f>
        <v>#N/A</v>
      </c>
      <c r="BF21" s="101" t="e">
        <f ca="true">+IF(AND(ISNUMBER(OFFSET('Hygiene Data'!$F$5,0,10*ROW('Hygiene Data'!F15))),'Data Summary'!DU21="Yes"),OFFSET('Hygiene Data'!$F$5,0,10*ROW('Hygiene Data'!F15)),NA())</f>
        <v>#N/A</v>
      </c>
      <c r="BG21" s="101" t="e">
        <f ca="true">+IF(AND(ISNUMBER(OFFSET('Hygiene Data'!$F$7,0,10*ROW('Hygiene Data'!F15))),'Data Summary'!DV21="Yes"),OFFSET('Hygiene Data'!$F$7,0,10*ROW('Hygiene Data'!F15)),NA())</f>
        <v>#N/A</v>
      </c>
      <c r="BH21" s="101" t="e">
        <f ca="true">+IF(AND(ISNUMBER(OFFSET('Hygiene Data'!$F$9,0,10*ROW('Hygiene Data'!F15))),'Data Summary'!DW21="Yes"),OFFSET('Hygiene Data'!$F$9,0,10*ROW('Hygiene Data'!F15)),NA())</f>
        <v>#N/A</v>
      </c>
      <c r="BI21" s="101" t="e">
        <f ca="true">+IF(AND(ISNUMBER(OFFSET('Hygiene Data'!$G$5,0,10*ROW('Hygiene Data'!G15))),'Data Summary'!DX21="Yes"),OFFSET('Hygiene Data'!$G$5,0,10*ROW('Hygiene Data'!G15)),NA())</f>
        <v>#N/A</v>
      </c>
      <c r="BJ21" s="101" t="e">
        <f ca="true">+IF(AND(ISNUMBER(OFFSET('Hygiene Data'!$G$7,0,10*ROW('Hygiene Data'!G15))),'Data Summary'!DY21="Yes"),OFFSET('Hygiene Data'!$G$7,0,10*ROW('Hygiene Data'!G15)),NA())</f>
        <v>#N/A</v>
      </c>
      <c r="BK21" s="101" t="e">
        <f ca="true">+IF(AND(ISNUMBER(OFFSET('Hygiene Data'!$G$9,0,10*ROW('Hygiene Data'!G15))),'Data Summary'!DZ21="Yes"),OFFSET('Hygiene Data'!$G$9,0,10*ROW('Hygiene Data'!G15)),NA())</f>
        <v>#N/A</v>
      </c>
      <c r="BL21" s="101" t="e">
        <f ca="true">+IF(AND(ISNUMBER(OFFSET('Hygiene Data'!$H$5,0,10*ROW('Hygiene Data'!H15))),'Data Summary'!EA21="Yes"),OFFSET('Hygiene Data'!$H$5,0,10*ROW('Hygiene Data'!H15)),NA())</f>
        <v>#N/A</v>
      </c>
      <c r="BM21" s="101" t="e">
        <f ca="true">+IF(AND(ISNUMBER(OFFSET('Hygiene Data'!$H$7,0,10*ROW('Hygiene Data'!H15))),'Data Summary'!EB21="Yes"),OFFSET('Hygiene Data'!$H$7,0,10*ROW('Hygiene Data'!H15)),NA())</f>
        <v>#N/A</v>
      </c>
      <c r="BN21" s="101" t="e">
        <f ca="true">+IF(AND(ISNUMBER(OFFSET('Hygiene Data'!$H$9,0,10*ROW('Hygiene Data'!H15))),'Data Summary'!EC21="Yes"),OFFSET('Hygiene Data'!$H$9,0,10*ROW('Hygiene Data'!H15)),NA())</f>
        <v>#N/A</v>
      </c>
      <c r="BO21" s="101" t="e">
        <f ca="true">+IF(AND(ISNUMBER(OFFSET('Hygiene Data'!$I$5,0,10*ROW('Hygiene Data'!I15))),'Data Summary'!ED21="Yes"),OFFSET('Hygiene Data'!$I$5,0,10*ROW('Hygiene Data'!I15)),NA())</f>
        <v>#N/A</v>
      </c>
      <c r="BP21" s="101" t="e">
        <f ca="true">+IF(AND(ISNUMBER(OFFSET('Hygiene Data'!$I$7,0,10*ROW('Hygiene Data'!I15))),'Data Summary'!EE21="Yes"),OFFSET('Hygiene Data'!$I$7,0,10*ROW('Hygiene Data'!I15)),NA())</f>
        <v>#N/A</v>
      </c>
      <c r="BQ21" s="101" t="e">
        <f ca="true">+IF(AND(ISNUMBER(OFFSET('Hygiene Data'!$I$9,0,10*ROW('Hygiene Data'!I15))),'Data Summary'!EF21="Yes"),OFFSET('Hygiene Data'!$I$9,0,10*ROW('Hygiene Data'!I15)),NA())</f>
        <v>#N/A</v>
      </c>
    </row>
    <row xmlns:x14ac="http://schemas.microsoft.com/office/spreadsheetml/2009/9/ac" r="22" x14ac:dyDescent="0.2">
      <c r="A22" s="331" t="e">
        <f ca="true">+RIGHT('Data Summary'!A22,LEN('Data Summary'!A22)-9)</f>
        <v>#VALUE!</v>
      </c>
      <c r="B22" s="38" t="str">
        <f ca="true">+IF(ISTEXT('Data Summary'!B22),'Data Summary'!B22,"")</f>
        <v/>
      </c>
      <c r="C22" s="330" t="e">
        <f ca="true">+VALUE('Data Summary'!C22)</f>
        <v>#VALUE!</v>
      </c>
      <c r="D22" s="99" t="e">
        <f ca="true">+IF(AND(ISNUMBER(OFFSET('Water Data'!$D$4,0,10*ROW('Water Data'!D16))),'Data Summary'!BS22="Yes"),100-OFFSET('Water Data'!$D$4,0,10*ROW('Water Data'!D16)),NA())</f>
        <v>#N/A</v>
      </c>
      <c r="E22" s="99" t="e">
        <f ca="true">+IF(AND(ISNUMBER(OFFSET('Water Data'!$D$6,0,10*ROW('Water Data'!D16))),'Data Summary'!BT22="Yes"),OFFSET('Water Data'!$D$6,0,10*ROW('Water Data'!D16)),NA())</f>
        <v>#N/A</v>
      </c>
      <c r="F22" s="99" t="e">
        <f ca="true">+IF(AND(ISNUMBER(OFFSET('Water Data'!$D$9,0,10*ROW('Water Data'!D16))),'Data Summary'!BU22="Yes"),OFFSET('Water Data'!$D$9,0,10*ROW('Water Data'!D16)),NA())</f>
        <v>#N/A</v>
      </c>
      <c r="G22" s="99" t="e">
        <f ca="true">+IF(AND(ISNUMBER(OFFSET('Water Data'!$E$4,0,10*ROW('Water Data'!E16))),'Data Summary'!BV22="Yes"),100-OFFSET('Water Data'!$E$4,0,10*ROW('Water Data'!E16)),NA())</f>
        <v>#N/A</v>
      </c>
      <c r="H22" s="99" t="e">
        <f ca="true">+IF(AND(ISNUMBER(OFFSET('Water Data'!$E$6,0,10*ROW('Water Data'!E16))),'Data Summary'!BW22="Yes"),OFFSET('Water Data'!$E$6,0,10*ROW('Water Data'!E16)),NA())</f>
        <v>#N/A</v>
      </c>
      <c r="I22" s="99" t="e">
        <f ca="true">+IF(AND(ISNUMBER(OFFSET('Water Data'!$E$9,0,10*ROW('Water Data'!E16))),'Data Summary'!BX22="Yes"),OFFSET('Water Data'!$E$9,0,10*ROW('Water Data'!E16)),NA())</f>
        <v>#N/A</v>
      </c>
      <c r="J22" s="99" t="e">
        <f ca="true">+IF(AND(ISNUMBER(OFFSET('Water Data'!$F$4,0,10*ROW('Water Data'!F16))),'Data Summary'!BY22="Yes"),100-OFFSET('Water Data'!$F$4,0,10*ROW('Water Data'!F16)),NA())</f>
        <v>#N/A</v>
      </c>
      <c r="K22" s="99" t="e">
        <f ca="true">+IF(AND(ISNUMBER(OFFSET('Water Data'!$F$6,0,10*ROW('Water Data'!F16))),'Data Summary'!BZ22="Yes"),OFFSET('Water Data'!$F$6,0,10*ROW('Water Data'!F16)),NA())</f>
        <v>#N/A</v>
      </c>
      <c r="L22" s="99" t="e">
        <f ca="true">+IF(AND(ISNUMBER(OFFSET('Water Data'!$F$9,0,10*ROW('Water Data'!F16))),'Data Summary'!CA22="Yes"),OFFSET('Water Data'!$F$9,0,10*ROW('Water Data'!F16)),NA())</f>
        <v>#N/A</v>
      </c>
      <c r="M22" s="99" t="e">
        <f ca="true">+IF(AND(ISNUMBER(OFFSET('Water Data'!$G$4,0,10*ROW('Water Data'!G16))),'Data Summary'!CB22="Yes"),100-OFFSET('Water Data'!$G$4,0,10*ROW('Water Data'!G16)),NA())</f>
        <v>#N/A</v>
      </c>
      <c r="N22" s="99" t="e">
        <f ca="true">+IF(AND(ISNUMBER(OFFSET('Water Data'!$G$6,0,10*ROW('Water Data'!G16))),'Data Summary'!CC22="Yes"),OFFSET('Water Data'!$G$6,0,10*ROW('Water Data'!G16)),NA())</f>
        <v>#N/A</v>
      </c>
      <c r="O22" s="99" t="e">
        <f ca="true">+IF(AND(ISNUMBER(OFFSET('Water Data'!$G$9,0,10*ROW('Water Data'!G16))),'Data Summary'!CD22="Yes"),OFFSET('Water Data'!$G$9,0,10*ROW('Water Data'!G16)),NA())</f>
        <v>#N/A</v>
      </c>
      <c r="P22" s="99" t="e">
        <f ca="true">+IF(AND(ISNUMBER(OFFSET('Water Data'!$H$4,0,10*ROW('Water Data'!H16))),'Data Summary'!CE22="Yes"),100-OFFSET('Water Data'!$H$4,0,10*ROW('Water Data'!H16)),NA())</f>
        <v>#N/A</v>
      </c>
      <c r="Q22" s="99" t="e">
        <f ca="true">+IF(AND(ISNUMBER(OFFSET('Water Data'!$H$6,0,10*ROW('Water Data'!H16))),'Data Summary'!CF22="Yes"),OFFSET('Water Data'!$H$6,0,10*ROW('Water Data'!H16)),NA())</f>
        <v>#N/A</v>
      </c>
      <c r="R22" s="99" t="e">
        <f ca="true">+IF(AND(ISNUMBER(OFFSET('Water Data'!$H$9,0,10*ROW('Water Data'!H16))),'Data Summary'!CG22="Yes"),OFFSET('Water Data'!$H$9,0,10*ROW('Water Data'!H16)),NA())</f>
        <v>#N/A</v>
      </c>
      <c r="S22" s="99" t="e">
        <f ca="true">+IF(AND(ISNUMBER(OFFSET('Water Data'!$I$4,0,10*ROW('Water Data'!I16))),'Data Summary'!CH22="Yes"),100-OFFSET('Water Data'!$I$4,0,10*ROW('Water Data'!I16)),NA())</f>
        <v>#N/A</v>
      </c>
      <c r="T22" s="99" t="e">
        <f ca="true">+IF(AND(ISNUMBER(OFFSET('Water Data'!$I$6,0,10*ROW('Water Data'!I16))),'Data Summary'!CI22="Yes"),OFFSET('Water Data'!$I$6,0,10*ROW('Water Data'!I16)),NA())</f>
        <v>#N/A</v>
      </c>
      <c r="U22" s="99" t="e">
        <f ca="true">+IF(AND(ISNUMBER(OFFSET('Water Data'!$I$9,0,10*ROW('Water Data'!I16))),'Data Summary'!CJ22="Yes"),OFFSET('Water Data'!$I$9,0,10*ROW('Water Data'!I16)),NA())</f>
        <v>#N/A</v>
      </c>
      <c r="V22" s="100" t="e">
        <f ca="true">+IF(AND(ISNUMBER(OFFSET('Sanitation Data'!$D$4,0,10*ROW('Sanitation Data'!D16))),'Data Summary'!CK22="Yes"),100-OFFSET('Sanitation Data'!$D$4,0,10*ROW('Sanitation Data'!D16)),NA())</f>
        <v>#N/A</v>
      </c>
      <c r="W22" s="100" t="e">
        <f ca="true">+IF(AND(ISNUMBER(OFFSET('Sanitation Data'!$D$6,0,10*ROW('Sanitation Data'!D16))),'Data Summary'!CL22="Yes"),OFFSET('Sanitation Data'!$D$6,0,10*ROW('Sanitation Data'!D16)),NA())</f>
        <v>#N/A</v>
      </c>
      <c r="X22" s="100" t="e">
        <f ca="true">+IF(AND(ISNUMBER(OFFSET('Sanitation Data'!$D$10,0,10*ROW('Sanitation Data'!D16))),'Data Summary'!CM22="Yes"),OFFSET('Sanitation Data'!$D$10,0,10*ROW('Sanitation Data'!D16)),NA())</f>
        <v>#N/A</v>
      </c>
      <c r="Y22" s="100" t="e">
        <f ca="true">+IF(AND(ISNUMBER(OFFSET('Sanitation Data'!$D$11,0,10*ROW('Sanitation Data'!D16))),'Data Summary'!CN22="Yes"),OFFSET('Sanitation Data'!$D$11,0,10*ROW('Sanitation Data'!D16)),NA())</f>
        <v>#N/A</v>
      </c>
      <c r="Z22" s="100" t="e">
        <f ca="true">+IF(AND(ISNUMBER(OFFSET('Sanitation Data'!$D$12,0,10*ROW('Sanitation Data'!D16))),'Data Summary'!CO22="Yes"),OFFSET('Sanitation Data'!$D$12,0,10*ROW('Sanitation Data'!D16)),NA())</f>
        <v>#N/A</v>
      </c>
      <c r="AA22" s="100" t="e">
        <f ca="true">+IF(AND(ISNUMBER(OFFSET('Sanitation Data'!$E$4,0,10*ROW('Sanitation Data'!E16))),'Data Summary'!CP22="Yes"),100-OFFSET('Sanitation Data'!$E$4,0,10*ROW('Sanitation Data'!E16)),NA())</f>
        <v>#N/A</v>
      </c>
      <c r="AB22" s="100" t="e">
        <f ca="true">+IF(AND(ISNUMBER(OFFSET('Sanitation Data'!$E$6,0,10*ROW('Sanitation Data'!E16))),'Data Summary'!CQ22="Yes"),OFFSET('Sanitation Data'!$E$6,0,10*ROW('Sanitation Data'!E16)),NA())</f>
        <v>#N/A</v>
      </c>
      <c r="AC22" s="100" t="e">
        <f ca="true">+IF(AND(ISNUMBER(OFFSET('Sanitation Data'!$E$10,0,10*ROW('Sanitation Data'!E16))),'Data Summary'!CR22="Yes"),OFFSET('Sanitation Data'!$E$10,0,10*ROW('Sanitation Data'!E16)),NA())</f>
        <v>#N/A</v>
      </c>
      <c r="AD22" s="100" t="e">
        <f ca="true">+IF(AND(ISNUMBER(OFFSET('Sanitation Data'!$E$11,0,10*ROW('Sanitation Data'!E16))),'Data Summary'!CS22="Yes"),OFFSET('Sanitation Data'!$E$11,0,10*ROW('Sanitation Data'!E16)),NA())</f>
        <v>#N/A</v>
      </c>
      <c r="AE22" s="100" t="e">
        <f ca="true">+IF(AND(ISNUMBER(OFFSET('Sanitation Data'!$E$12,0,10*ROW('Sanitation Data'!E16))),'Data Summary'!CT22="Yes"),OFFSET('Sanitation Data'!$E$12,0,10*ROW('Sanitation Data'!E16)),NA())</f>
        <v>#N/A</v>
      </c>
      <c r="AF22" s="100" t="e">
        <f ca="true">+IF(AND(ISNUMBER(OFFSET('Sanitation Data'!$F$4,0,10*ROW('Sanitation Data'!F16))),'Data Summary'!CU22="Yes"),100-OFFSET('Sanitation Data'!$F$4,0,10*ROW('Sanitation Data'!F16)),NA())</f>
        <v>#N/A</v>
      </c>
      <c r="AG22" s="100" t="e">
        <f ca="true">+IF(AND(ISNUMBER(OFFSET('Sanitation Data'!$F$6,0,10*ROW('Sanitation Data'!F16))),'Data Summary'!CV22="Yes"),OFFSET('Sanitation Data'!$F$6,0,10*ROW('Sanitation Data'!F16)),NA())</f>
        <v>#N/A</v>
      </c>
      <c r="AH22" s="100" t="e">
        <f ca="true">+IF(AND(ISNUMBER(OFFSET('Sanitation Data'!$F$10,0,10*ROW('Sanitation Data'!F16))),'Data Summary'!CW22="Yes"),OFFSET('Sanitation Data'!$F$10,0,10*ROW('Sanitation Data'!F16)),NA())</f>
        <v>#N/A</v>
      </c>
      <c r="AI22" s="100" t="e">
        <f ca="true">+IF(AND(ISNUMBER(OFFSET('Sanitation Data'!$F$11,0,10*ROW('Sanitation Data'!F16))),'Data Summary'!CX22="Yes"),OFFSET('Sanitation Data'!$F$11,0,10*ROW('Sanitation Data'!F16)),NA())</f>
        <v>#N/A</v>
      </c>
      <c r="AJ22" s="100" t="e">
        <f ca="true">+IF(AND(ISNUMBER(OFFSET('Sanitation Data'!$F$12,0,10*ROW('Sanitation Data'!F16))),'Data Summary'!CY22="Yes"),OFFSET('Sanitation Data'!$F$12,0,10*ROW('Sanitation Data'!F16)),NA())</f>
        <v>#N/A</v>
      </c>
      <c r="AK22" s="100" t="e">
        <f ca="true">+IF(AND(ISNUMBER(OFFSET('Sanitation Data'!$G$4,0,10*ROW('Sanitation Data'!G16))),'Data Summary'!CZ22="Yes"),100-OFFSET('Sanitation Data'!$G$4,0,10*ROW('Sanitation Data'!G16)),NA())</f>
        <v>#N/A</v>
      </c>
      <c r="AL22" s="100" t="e">
        <f ca="true">+IF(AND(ISNUMBER(OFFSET('Sanitation Data'!$G$6,0,10*ROW('Sanitation Data'!G16))),'Data Summary'!DA22="Yes"),OFFSET('Sanitation Data'!$G$6,0,10*ROW('Sanitation Data'!G16)),NA())</f>
        <v>#N/A</v>
      </c>
      <c r="AM22" s="100" t="e">
        <f ca="true">+IF(AND(ISNUMBER(OFFSET('Sanitation Data'!$G$10,0,10*ROW('Sanitation Data'!G16))),'Data Summary'!DB22="Yes"),OFFSET('Sanitation Data'!$G$10,0,10*ROW('Sanitation Data'!G16)),NA())</f>
        <v>#N/A</v>
      </c>
      <c r="AN22" s="100" t="e">
        <f ca="true">+IF(AND(ISNUMBER(OFFSET('Sanitation Data'!$G$11,0,10*ROW('Sanitation Data'!G16))),'Data Summary'!DC22="Yes"),OFFSET('Sanitation Data'!$G$11,0,10*ROW('Sanitation Data'!G16)),NA())</f>
        <v>#N/A</v>
      </c>
      <c r="AO22" s="100" t="e">
        <f ca="true">+IF(AND(ISNUMBER(OFFSET('Sanitation Data'!$G$12,0,10*ROW('Sanitation Data'!G16))),'Data Summary'!DD22="Yes"),OFFSET('Sanitation Data'!$G$12,0,10*ROW('Sanitation Data'!G16)),NA())</f>
        <v>#N/A</v>
      </c>
      <c r="AP22" s="100" t="e">
        <f ca="true">+IF(AND(ISNUMBER(OFFSET('Sanitation Data'!$H$4,0,10*ROW('Sanitation Data'!H16))),'Data Summary'!DE22="Yes"),100-OFFSET('Sanitation Data'!$H$4,0,10*ROW('Sanitation Data'!H16)),NA())</f>
        <v>#N/A</v>
      </c>
      <c r="AQ22" s="100" t="e">
        <f ca="true">+IF(AND(ISNUMBER(OFFSET('Sanitation Data'!$H$6,0,10*ROW('Sanitation Data'!H16))),'Data Summary'!DF22="Yes"),OFFSET('Sanitation Data'!$H$6,0,10*ROW('Sanitation Data'!H16)),NA())</f>
        <v>#N/A</v>
      </c>
      <c r="AR22" s="100" t="e">
        <f ca="true">+IF(AND(ISNUMBER(OFFSET('Sanitation Data'!$H$10,0,10*ROW('Sanitation Data'!H16))),'Data Summary'!DG22="Yes"),OFFSET('Sanitation Data'!$H$10,0,10*ROW('Sanitation Data'!H16)),NA())</f>
        <v>#N/A</v>
      </c>
      <c r="AS22" s="100" t="e">
        <f ca="true">+IF(AND(ISNUMBER(OFFSET('Sanitation Data'!$H$11,0,10*ROW('Sanitation Data'!H16))),'Data Summary'!DH22="Yes"),OFFSET('Sanitation Data'!$H$11,0,10*ROW('Sanitation Data'!H16)),NA())</f>
        <v>#N/A</v>
      </c>
      <c r="AT22" s="100" t="e">
        <f ca="true">+IF(AND(ISNUMBER(OFFSET('Sanitation Data'!$H$12,0,10*ROW('Sanitation Data'!H16))),'Data Summary'!DI22="Yes"),OFFSET('Sanitation Data'!$H$12,0,10*ROW('Sanitation Data'!H16)),NA())</f>
        <v>#N/A</v>
      </c>
      <c r="AU22" s="100" t="e">
        <f ca="true">+IF(AND(ISNUMBER(OFFSET('Sanitation Data'!$I$4,0,10*ROW('Sanitation Data'!I16))),'Data Summary'!DJ22="Yes"),100-OFFSET('Sanitation Data'!$I$4,0,10*ROW('Sanitation Data'!I16)),NA())</f>
        <v>#N/A</v>
      </c>
      <c r="AV22" s="100" t="e">
        <f ca="true">+IF(AND(ISNUMBER(OFFSET('Sanitation Data'!$I$6,0,10*ROW('Sanitation Data'!I16))),'Data Summary'!DK22="Yes"),OFFSET('Sanitation Data'!$I$6,0,10*ROW('Sanitation Data'!I16)),NA())</f>
        <v>#N/A</v>
      </c>
      <c r="AW22" s="100" t="e">
        <f ca="true">+IF(AND(ISNUMBER(OFFSET('Sanitation Data'!$I$10,0,10*ROW('Sanitation Data'!I16))),'Data Summary'!DL22="Yes"),OFFSET('Sanitation Data'!$I$10,0,10*ROW('Sanitation Data'!I16)),NA())</f>
        <v>#N/A</v>
      </c>
      <c r="AX22" s="100" t="e">
        <f ca="true">+IF(AND(ISNUMBER(OFFSET('Sanitation Data'!$I$11,0,10*ROW('Sanitation Data'!I16))),'Data Summary'!DM22="Yes"),OFFSET('Sanitation Data'!$I$11,0,10*ROW('Sanitation Data'!I16)),NA())</f>
        <v>#N/A</v>
      </c>
      <c r="AY22" s="100" t="e">
        <f ca="true">+IF(AND(ISNUMBER(OFFSET('Sanitation Data'!$I$12,0,10*ROW('Sanitation Data'!I16))),'Data Summary'!DN22="Yes"),OFFSET('Sanitation Data'!$I$12,0,10*ROW('Sanitation Data'!I16)),NA())</f>
        <v>#N/A</v>
      </c>
      <c r="AZ22" s="101" t="e">
        <f ca="true">+IF(AND(ISNUMBER(OFFSET('Hygiene Data'!$D$5,0,10*ROW('Hygiene Data'!D16))),'Data Summary'!DO22="Yes"),OFFSET('Hygiene Data'!$D$5,0,10*ROW('Hygiene Data'!D16)),NA())</f>
        <v>#N/A</v>
      </c>
      <c r="BA22" s="101" t="e">
        <f ca="true">+IF(AND(ISNUMBER(OFFSET('Hygiene Data'!$D$7,0,10*ROW('Hygiene Data'!D16))),'Data Summary'!DP22="Yes"),OFFSET('Hygiene Data'!$D$7,0,10*ROW('Hygiene Data'!D16)),NA())</f>
        <v>#N/A</v>
      </c>
      <c r="BB22" s="101" t="e">
        <f ca="true">+IF(AND(ISNUMBER(OFFSET('Hygiene Data'!$D$9,0,10*ROW('Hygiene Data'!D16))),'Data Summary'!DQ22="Yes"),OFFSET('Hygiene Data'!$D$9,0,10*ROW('Hygiene Data'!D16)),NA())</f>
        <v>#N/A</v>
      </c>
      <c r="BC22" s="101" t="e">
        <f ca="true">+IF(AND(ISNUMBER(OFFSET('Hygiene Data'!$E$5,0,10*ROW('Hygiene Data'!E16))),'Data Summary'!DR22="Yes"),OFFSET('Hygiene Data'!$E$5,0,10*ROW('Hygiene Data'!E16)),NA())</f>
        <v>#N/A</v>
      </c>
      <c r="BD22" s="101" t="e">
        <f ca="true">+IF(AND(ISNUMBER(OFFSET('Hygiene Data'!$E$7,0,10*ROW('Hygiene Data'!E16))),'Data Summary'!DS22="Yes"),OFFSET('Hygiene Data'!$E$7,0,10*ROW('Hygiene Data'!E16)),NA())</f>
        <v>#N/A</v>
      </c>
      <c r="BE22" s="101" t="e">
        <f ca="true">+IF(AND(ISNUMBER(OFFSET('Hygiene Data'!$E$9,0,10*ROW('Hygiene Data'!E16))),'Data Summary'!DT22="Yes"),OFFSET('Hygiene Data'!$E$9,0,10*ROW('Hygiene Data'!E16)),NA())</f>
        <v>#N/A</v>
      </c>
      <c r="BF22" s="101" t="e">
        <f ca="true">+IF(AND(ISNUMBER(OFFSET('Hygiene Data'!$F$5,0,10*ROW('Hygiene Data'!F16))),'Data Summary'!DU22="Yes"),OFFSET('Hygiene Data'!$F$5,0,10*ROW('Hygiene Data'!F16)),NA())</f>
        <v>#N/A</v>
      </c>
      <c r="BG22" s="101" t="e">
        <f ca="true">+IF(AND(ISNUMBER(OFFSET('Hygiene Data'!$F$7,0,10*ROW('Hygiene Data'!F16))),'Data Summary'!DV22="Yes"),OFFSET('Hygiene Data'!$F$7,0,10*ROW('Hygiene Data'!F16)),NA())</f>
        <v>#N/A</v>
      </c>
      <c r="BH22" s="101" t="e">
        <f ca="true">+IF(AND(ISNUMBER(OFFSET('Hygiene Data'!$F$9,0,10*ROW('Hygiene Data'!F16))),'Data Summary'!DW22="Yes"),OFFSET('Hygiene Data'!$F$9,0,10*ROW('Hygiene Data'!F16)),NA())</f>
        <v>#N/A</v>
      </c>
      <c r="BI22" s="101" t="e">
        <f ca="true">+IF(AND(ISNUMBER(OFFSET('Hygiene Data'!$G$5,0,10*ROW('Hygiene Data'!G16))),'Data Summary'!DX22="Yes"),OFFSET('Hygiene Data'!$G$5,0,10*ROW('Hygiene Data'!G16)),NA())</f>
        <v>#N/A</v>
      </c>
      <c r="BJ22" s="101" t="e">
        <f ca="true">+IF(AND(ISNUMBER(OFFSET('Hygiene Data'!$G$7,0,10*ROW('Hygiene Data'!G16))),'Data Summary'!DY22="Yes"),OFFSET('Hygiene Data'!$G$7,0,10*ROW('Hygiene Data'!G16)),NA())</f>
        <v>#N/A</v>
      </c>
      <c r="BK22" s="101" t="e">
        <f ca="true">+IF(AND(ISNUMBER(OFFSET('Hygiene Data'!$G$9,0,10*ROW('Hygiene Data'!G16))),'Data Summary'!DZ22="Yes"),OFFSET('Hygiene Data'!$G$9,0,10*ROW('Hygiene Data'!G16)),NA())</f>
        <v>#N/A</v>
      </c>
      <c r="BL22" s="101" t="e">
        <f ca="true">+IF(AND(ISNUMBER(OFFSET('Hygiene Data'!$H$5,0,10*ROW('Hygiene Data'!H16))),'Data Summary'!EA22="Yes"),OFFSET('Hygiene Data'!$H$5,0,10*ROW('Hygiene Data'!H16)),NA())</f>
        <v>#N/A</v>
      </c>
      <c r="BM22" s="101" t="e">
        <f ca="true">+IF(AND(ISNUMBER(OFFSET('Hygiene Data'!$H$7,0,10*ROW('Hygiene Data'!H16))),'Data Summary'!EB22="Yes"),OFFSET('Hygiene Data'!$H$7,0,10*ROW('Hygiene Data'!H16)),NA())</f>
        <v>#N/A</v>
      </c>
      <c r="BN22" s="101" t="e">
        <f ca="true">+IF(AND(ISNUMBER(OFFSET('Hygiene Data'!$H$9,0,10*ROW('Hygiene Data'!H16))),'Data Summary'!EC22="Yes"),OFFSET('Hygiene Data'!$H$9,0,10*ROW('Hygiene Data'!H16)),NA())</f>
        <v>#N/A</v>
      </c>
      <c r="BO22" s="101" t="e">
        <f ca="true">+IF(AND(ISNUMBER(OFFSET('Hygiene Data'!$I$5,0,10*ROW('Hygiene Data'!I16))),'Data Summary'!ED22="Yes"),OFFSET('Hygiene Data'!$I$5,0,10*ROW('Hygiene Data'!I16)),NA())</f>
        <v>#N/A</v>
      </c>
      <c r="BP22" s="101" t="e">
        <f ca="true">+IF(AND(ISNUMBER(OFFSET('Hygiene Data'!$I$7,0,10*ROW('Hygiene Data'!I16))),'Data Summary'!EE22="Yes"),OFFSET('Hygiene Data'!$I$7,0,10*ROW('Hygiene Data'!I16)),NA())</f>
        <v>#N/A</v>
      </c>
      <c r="BQ22" s="101" t="e">
        <f ca="true">+IF(AND(ISNUMBER(OFFSET('Hygiene Data'!$I$9,0,10*ROW('Hygiene Data'!I16))),'Data Summary'!EF22="Yes"),OFFSET('Hygiene Data'!$I$9,0,10*ROW('Hygiene Data'!I16)),NA())</f>
        <v>#N/A</v>
      </c>
    </row>
    <row xmlns:x14ac="http://schemas.microsoft.com/office/spreadsheetml/2009/9/ac" r="23" x14ac:dyDescent="0.2">
      <c r="A23" s="331" t="e">
        <f ca="true">+RIGHT('Data Summary'!A23,LEN('Data Summary'!A23)-9)</f>
        <v>#VALUE!</v>
      </c>
      <c r="B23" s="38" t="str">
        <f ca="true">+IF(ISTEXT('Data Summary'!B23),'Data Summary'!B23,"")</f>
        <v/>
      </c>
      <c r="C23" s="330" t="e">
        <f ca="true">+VALUE('Data Summary'!C23)</f>
        <v>#VALUE!</v>
      </c>
      <c r="D23" s="99" t="e">
        <f ca="true">+IF(AND(ISNUMBER(OFFSET('Water Data'!$D$4,0,10*ROW('Water Data'!D17))),'Data Summary'!BS23="Yes"),100-OFFSET('Water Data'!$D$4,0,10*ROW('Water Data'!D17)),NA())</f>
        <v>#N/A</v>
      </c>
      <c r="E23" s="99" t="e">
        <f ca="true">+IF(AND(ISNUMBER(OFFSET('Water Data'!$D$6,0,10*ROW('Water Data'!D17))),'Data Summary'!BT23="Yes"),OFFSET('Water Data'!$D$6,0,10*ROW('Water Data'!D17)),NA())</f>
        <v>#N/A</v>
      </c>
      <c r="F23" s="99" t="e">
        <f ca="true">+IF(AND(ISNUMBER(OFFSET('Water Data'!$D$9,0,10*ROW('Water Data'!D17))),'Data Summary'!BU23="Yes"),OFFSET('Water Data'!$D$9,0,10*ROW('Water Data'!D17)),NA())</f>
        <v>#N/A</v>
      </c>
      <c r="G23" s="99" t="e">
        <f ca="true">+IF(AND(ISNUMBER(OFFSET('Water Data'!$E$4,0,10*ROW('Water Data'!E17))),'Data Summary'!BV23="Yes"),100-OFFSET('Water Data'!$E$4,0,10*ROW('Water Data'!E17)),NA())</f>
        <v>#N/A</v>
      </c>
      <c r="H23" s="99" t="e">
        <f ca="true">+IF(AND(ISNUMBER(OFFSET('Water Data'!$E$6,0,10*ROW('Water Data'!E17))),'Data Summary'!BW23="Yes"),OFFSET('Water Data'!$E$6,0,10*ROW('Water Data'!E17)),NA())</f>
        <v>#N/A</v>
      </c>
      <c r="I23" s="99" t="e">
        <f ca="true">+IF(AND(ISNUMBER(OFFSET('Water Data'!$E$9,0,10*ROW('Water Data'!E17))),'Data Summary'!BX23="Yes"),OFFSET('Water Data'!$E$9,0,10*ROW('Water Data'!E17)),NA())</f>
        <v>#N/A</v>
      </c>
      <c r="J23" s="99" t="e">
        <f ca="true">+IF(AND(ISNUMBER(OFFSET('Water Data'!$F$4,0,10*ROW('Water Data'!F17))),'Data Summary'!BY23="Yes"),100-OFFSET('Water Data'!$F$4,0,10*ROW('Water Data'!F17)),NA())</f>
        <v>#N/A</v>
      </c>
      <c r="K23" s="99" t="e">
        <f ca="true">+IF(AND(ISNUMBER(OFFSET('Water Data'!$F$6,0,10*ROW('Water Data'!F17))),'Data Summary'!BZ23="Yes"),OFFSET('Water Data'!$F$6,0,10*ROW('Water Data'!F17)),NA())</f>
        <v>#N/A</v>
      </c>
      <c r="L23" s="99" t="e">
        <f ca="true">+IF(AND(ISNUMBER(OFFSET('Water Data'!$F$9,0,10*ROW('Water Data'!F17))),'Data Summary'!CA23="Yes"),OFFSET('Water Data'!$F$9,0,10*ROW('Water Data'!F17)),NA())</f>
        <v>#N/A</v>
      </c>
      <c r="M23" s="99" t="e">
        <f ca="true">+IF(AND(ISNUMBER(OFFSET('Water Data'!$G$4,0,10*ROW('Water Data'!G17))),'Data Summary'!CB23="Yes"),100-OFFSET('Water Data'!$G$4,0,10*ROW('Water Data'!G17)),NA())</f>
        <v>#N/A</v>
      </c>
      <c r="N23" s="99" t="e">
        <f ca="true">+IF(AND(ISNUMBER(OFFSET('Water Data'!$G$6,0,10*ROW('Water Data'!G17))),'Data Summary'!CC23="Yes"),OFFSET('Water Data'!$G$6,0,10*ROW('Water Data'!G17)),NA())</f>
        <v>#N/A</v>
      </c>
      <c r="O23" s="99" t="e">
        <f ca="true">+IF(AND(ISNUMBER(OFFSET('Water Data'!$G$9,0,10*ROW('Water Data'!G17))),'Data Summary'!CD23="Yes"),OFFSET('Water Data'!$G$9,0,10*ROW('Water Data'!G17)),NA())</f>
        <v>#N/A</v>
      </c>
      <c r="P23" s="99" t="e">
        <f ca="true">+IF(AND(ISNUMBER(OFFSET('Water Data'!$H$4,0,10*ROW('Water Data'!H17))),'Data Summary'!CE23="Yes"),100-OFFSET('Water Data'!$H$4,0,10*ROW('Water Data'!H17)),NA())</f>
        <v>#N/A</v>
      </c>
      <c r="Q23" s="99" t="e">
        <f ca="true">+IF(AND(ISNUMBER(OFFSET('Water Data'!$H$6,0,10*ROW('Water Data'!H17))),'Data Summary'!CF23="Yes"),OFFSET('Water Data'!$H$6,0,10*ROW('Water Data'!H17)),NA())</f>
        <v>#N/A</v>
      </c>
      <c r="R23" s="99" t="e">
        <f ca="true">+IF(AND(ISNUMBER(OFFSET('Water Data'!$H$9,0,10*ROW('Water Data'!H17))),'Data Summary'!CG23="Yes"),OFFSET('Water Data'!$H$9,0,10*ROW('Water Data'!H17)),NA())</f>
        <v>#N/A</v>
      </c>
      <c r="S23" s="99" t="e">
        <f ca="true">+IF(AND(ISNUMBER(OFFSET('Water Data'!$I$4,0,10*ROW('Water Data'!I17))),'Data Summary'!CH23="Yes"),100-OFFSET('Water Data'!$I$4,0,10*ROW('Water Data'!I17)),NA())</f>
        <v>#N/A</v>
      </c>
      <c r="T23" s="99" t="e">
        <f ca="true">+IF(AND(ISNUMBER(OFFSET('Water Data'!$I$6,0,10*ROW('Water Data'!I17))),'Data Summary'!CI23="Yes"),OFFSET('Water Data'!$I$6,0,10*ROW('Water Data'!I17)),NA())</f>
        <v>#N/A</v>
      </c>
      <c r="U23" s="99" t="e">
        <f ca="true">+IF(AND(ISNUMBER(OFFSET('Water Data'!$I$9,0,10*ROW('Water Data'!I17))),'Data Summary'!CJ23="Yes"),OFFSET('Water Data'!$I$9,0,10*ROW('Water Data'!I17)),NA())</f>
        <v>#N/A</v>
      </c>
      <c r="V23" s="100" t="e">
        <f ca="true">+IF(AND(ISNUMBER(OFFSET('Sanitation Data'!$D$4,0,10*ROW('Sanitation Data'!D17))),'Data Summary'!CK23="Yes"),100-OFFSET('Sanitation Data'!$D$4,0,10*ROW('Sanitation Data'!D17)),NA())</f>
        <v>#N/A</v>
      </c>
      <c r="W23" s="100" t="e">
        <f ca="true">+IF(AND(ISNUMBER(OFFSET('Sanitation Data'!$D$6,0,10*ROW('Sanitation Data'!D17))),'Data Summary'!CL23="Yes"),OFFSET('Sanitation Data'!$D$6,0,10*ROW('Sanitation Data'!D17)),NA())</f>
        <v>#N/A</v>
      </c>
      <c r="X23" s="100" t="e">
        <f ca="true">+IF(AND(ISNUMBER(OFFSET('Sanitation Data'!$D$10,0,10*ROW('Sanitation Data'!D17))),'Data Summary'!CM23="Yes"),OFFSET('Sanitation Data'!$D$10,0,10*ROW('Sanitation Data'!D17)),NA())</f>
        <v>#N/A</v>
      </c>
      <c r="Y23" s="100" t="e">
        <f ca="true">+IF(AND(ISNUMBER(OFFSET('Sanitation Data'!$D$11,0,10*ROW('Sanitation Data'!D17))),'Data Summary'!CN23="Yes"),OFFSET('Sanitation Data'!$D$11,0,10*ROW('Sanitation Data'!D17)),NA())</f>
        <v>#N/A</v>
      </c>
      <c r="Z23" s="100" t="e">
        <f ca="true">+IF(AND(ISNUMBER(OFFSET('Sanitation Data'!$D$12,0,10*ROW('Sanitation Data'!D17))),'Data Summary'!CO23="Yes"),OFFSET('Sanitation Data'!$D$12,0,10*ROW('Sanitation Data'!D17)),NA())</f>
        <v>#N/A</v>
      </c>
      <c r="AA23" s="100" t="e">
        <f ca="true">+IF(AND(ISNUMBER(OFFSET('Sanitation Data'!$E$4,0,10*ROW('Sanitation Data'!E17))),'Data Summary'!CP23="Yes"),100-OFFSET('Sanitation Data'!$E$4,0,10*ROW('Sanitation Data'!E17)),NA())</f>
        <v>#N/A</v>
      </c>
      <c r="AB23" s="100" t="e">
        <f ca="true">+IF(AND(ISNUMBER(OFFSET('Sanitation Data'!$E$6,0,10*ROW('Sanitation Data'!E17))),'Data Summary'!CQ23="Yes"),OFFSET('Sanitation Data'!$E$6,0,10*ROW('Sanitation Data'!E17)),NA())</f>
        <v>#N/A</v>
      </c>
      <c r="AC23" s="100" t="e">
        <f ca="true">+IF(AND(ISNUMBER(OFFSET('Sanitation Data'!$E$10,0,10*ROW('Sanitation Data'!E17))),'Data Summary'!CR23="Yes"),OFFSET('Sanitation Data'!$E$10,0,10*ROW('Sanitation Data'!E17)),NA())</f>
        <v>#N/A</v>
      </c>
      <c r="AD23" s="100" t="e">
        <f ca="true">+IF(AND(ISNUMBER(OFFSET('Sanitation Data'!$E$11,0,10*ROW('Sanitation Data'!E17))),'Data Summary'!CS23="Yes"),OFFSET('Sanitation Data'!$E$11,0,10*ROW('Sanitation Data'!E17)),NA())</f>
        <v>#N/A</v>
      </c>
      <c r="AE23" s="100" t="e">
        <f ca="true">+IF(AND(ISNUMBER(OFFSET('Sanitation Data'!$E$12,0,10*ROW('Sanitation Data'!E17))),'Data Summary'!CT23="Yes"),OFFSET('Sanitation Data'!$E$12,0,10*ROW('Sanitation Data'!E17)),NA())</f>
        <v>#N/A</v>
      </c>
      <c r="AF23" s="100" t="e">
        <f ca="true">+IF(AND(ISNUMBER(OFFSET('Sanitation Data'!$F$4,0,10*ROW('Sanitation Data'!F17))),'Data Summary'!CU23="Yes"),100-OFFSET('Sanitation Data'!$F$4,0,10*ROW('Sanitation Data'!F17)),NA())</f>
        <v>#N/A</v>
      </c>
      <c r="AG23" s="100" t="e">
        <f ca="true">+IF(AND(ISNUMBER(OFFSET('Sanitation Data'!$F$6,0,10*ROW('Sanitation Data'!F17))),'Data Summary'!CV23="Yes"),OFFSET('Sanitation Data'!$F$6,0,10*ROW('Sanitation Data'!F17)),NA())</f>
        <v>#N/A</v>
      </c>
      <c r="AH23" s="100" t="e">
        <f ca="true">+IF(AND(ISNUMBER(OFFSET('Sanitation Data'!$F$10,0,10*ROW('Sanitation Data'!F17))),'Data Summary'!CW23="Yes"),OFFSET('Sanitation Data'!$F$10,0,10*ROW('Sanitation Data'!F17)),NA())</f>
        <v>#N/A</v>
      </c>
      <c r="AI23" s="100" t="e">
        <f ca="true">+IF(AND(ISNUMBER(OFFSET('Sanitation Data'!$F$11,0,10*ROW('Sanitation Data'!F17))),'Data Summary'!CX23="Yes"),OFFSET('Sanitation Data'!$F$11,0,10*ROW('Sanitation Data'!F17)),NA())</f>
        <v>#N/A</v>
      </c>
      <c r="AJ23" s="100" t="e">
        <f ca="true">+IF(AND(ISNUMBER(OFFSET('Sanitation Data'!$F$12,0,10*ROW('Sanitation Data'!F17))),'Data Summary'!CY23="Yes"),OFFSET('Sanitation Data'!$F$12,0,10*ROW('Sanitation Data'!F17)),NA())</f>
        <v>#N/A</v>
      </c>
      <c r="AK23" s="100" t="e">
        <f ca="true">+IF(AND(ISNUMBER(OFFSET('Sanitation Data'!$G$4,0,10*ROW('Sanitation Data'!G17))),'Data Summary'!CZ23="Yes"),100-OFFSET('Sanitation Data'!$G$4,0,10*ROW('Sanitation Data'!G17)),NA())</f>
        <v>#N/A</v>
      </c>
      <c r="AL23" s="100" t="e">
        <f ca="true">+IF(AND(ISNUMBER(OFFSET('Sanitation Data'!$G$6,0,10*ROW('Sanitation Data'!G17))),'Data Summary'!DA23="Yes"),OFFSET('Sanitation Data'!$G$6,0,10*ROW('Sanitation Data'!G17)),NA())</f>
        <v>#N/A</v>
      </c>
      <c r="AM23" s="100" t="e">
        <f ca="true">+IF(AND(ISNUMBER(OFFSET('Sanitation Data'!$G$10,0,10*ROW('Sanitation Data'!G17))),'Data Summary'!DB23="Yes"),OFFSET('Sanitation Data'!$G$10,0,10*ROW('Sanitation Data'!G17)),NA())</f>
        <v>#N/A</v>
      </c>
      <c r="AN23" s="100" t="e">
        <f ca="true">+IF(AND(ISNUMBER(OFFSET('Sanitation Data'!$G$11,0,10*ROW('Sanitation Data'!G17))),'Data Summary'!DC23="Yes"),OFFSET('Sanitation Data'!$G$11,0,10*ROW('Sanitation Data'!G17)),NA())</f>
        <v>#N/A</v>
      </c>
      <c r="AO23" s="100" t="e">
        <f ca="true">+IF(AND(ISNUMBER(OFFSET('Sanitation Data'!$G$12,0,10*ROW('Sanitation Data'!G17))),'Data Summary'!DD23="Yes"),OFFSET('Sanitation Data'!$G$12,0,10*ROW('Sanitation Data'!G17)),NA())</f>
        <v>#N/A</v>
      </c>
      <c r="AP23" s="100" t="e">
        <f ca="true">+IF(AND(ISNUMBER(OFFSET('Sanitation Data'!$H$4,0,10*ROW('Sanitation Data'!H17))),'Data Summary'!DE23="Yes"),100-OFFSET('Sanitation Data'!$H$4,0,10*ROW('Sanitation Data'!H17)),NA())</f>
        <v>#N/A</v>
      </c>
      <c r="AQ23" s="100" t="e">
        <f ca="true">+IF(AND(ISNUMBER(OFFSET('Sanitation Data'!$H$6,0,10*ROW('Sanitation Data'!H17))),'Data Summary'!DF23="Yes"),OFFSET('Sanitation Data'!$H$6,0,10*ROW('Sanitation Data'!H17)),NA())</f>
        <v>#N/A</v>
      </c>
      <c r="AR23" s="100" t="e">
        <f ca="true">+IF(AND(ISNUMBER(OFFSET('Sanitation Data'!$H$10,0,10*ROW('Sanitation Data'!H17))),'Data Summary'!DG23="Yes"),OFFSET('Sanitation Data'!$H$10,0,10*ROW('Sanitation Data'!H17)),NA())</f>
        <v>#N/A</v>
      </c>
      <c r="AS23" s="100" t="e">
        <f ca="true">+IF(AND(ISNUMBER(OFFSET('Sanitation Data'!$H$11,0,10*ROW('Sanitation Data'!H17))),'Data Summary'!DH23="Yes"),OFFSET('Sanitation Data'!$H$11,0,10*ROW('Sanitation Data'!H17)),NA())</f>
        <v>#N/A</v>
      </c>
      <c r="AT23" s="100" t="e">
        <f ca="true">+IF(AND(ISNUMBER(OFFSET('Sanitation Data'!$H$12,0,10*ROW('Sanitation Data'!H17))),'Data Summary'!DI23="Yes"),OFFSET('Sanitation Data'!$H$12,0,10*ROW('Sanitation Data'!H17)),NA())</f>
        <v>#N/A</v>
      </c>
      <c r="AU23" s="100" t="e">
        <f ca="true">+IF(AND(ISNUMBER(OFFSET('Sanitation Data'!$I$4,0,10*ROW('Sanitation Data'!I17))),'Data Summary'!DJ23="Yes"),100-OFFSET('Sanitation Data'!$I$4,0,10*ROW('Sanitation Data'!I17)),NA())</f>
        <v>#N/A</v>
      </c>
      <c r="AV23" s="100" t="e">
        <f ca="true">+IF(AND(ISNUMBER(OFFSET('Sanitation Data'!$I$6,0,10*ROW('Sanitation Data'!I17))),'Data Summary'!DK23="Yes"),OFFSET('Sanitation Data'!$I$6,0,10*ROW('Sanitation Data'!I17)),NA())</f>
        <v>#N/A</v>
      </c>
      <c r="AW23" s="100" t="e">
        <f ca="true">+IF(AND(ISNUMBER(OFFSET('Sanitation Data'!$I$10,0,10*ROW('Sanitation Data'!I17))),'Data Summary'!DL23="Yes"),OFFSET('Sanitation Data'!$I$10,0,10*ROW('Sanitation Data'!I17)),NA())</f>
        <v>#N/A</v>
      </c>
      <c r="AX23" s="100" t="e">
        <f ca="true">+IF(AND(ISNUMBER(OFFSET('Sanitation Data'!$I$11,0,10*ROW('Sanitation Data'!I17))),'Data Summary'!DM23="Yes"),OFFSET('Sanitation Data'!$I$11,0,10*ROW('Sanitation Data'!I17)),NA())</f>
        <v>#N/A</v>
      </c>
      <c r="AY23" s="100" t="e">
        <f ca="true">+IF(AND(ISNUMBER(OFFSET('Sanitation Data'!$I$12,0,10*ROW('Sanitation Data'!I17))),'Data Summary'!DN23="Yes"),OFFSET('Sanitation Data'!$I$12,0,10*ROW('Sanitation Data'!I17)),NA())</f>
        <v>#N/A</v>
      </c>
      <c r="AZ23" s="101" t="e">
        <f ca="true">+IF(AND(ISNUMBER(OFFSET('Hygiene Data'!$D$5,0,10*ROW('Hygiene Data'!D17))),'Data Summary'!DO23="Yes"),OFFSET('Hygiene Data'!$D$5,0,10*ROW('Hygiene Data'!D17)),NA())</f>
        <v>#N/A</v>
      </c>
      <c r="BA23" s="101" t="e">
        <f ca="true">+IF(AND(ISNUMBER(OFFSET('Hygiene Data'!$D$7,0,10*ROW('Hygiene Data'!D17))),'Data Summary'!DP23="Yes"),OFFSET('Hygiene Data'!$D$7,0,10*ROW('Hygiene Data'!D17)),NA())</f>
        <v>#N/A</v>
      </c>
      <c r="BB23" s="101" t="e">
        <f ca="true">+IF(AND(ISNUMBER(OFFSET('Hygiene Data'!$D$9,0,10*ROW('Hygiene Data'!D17))),'Data Summary'!DQ23="Yes"),OFFSET('Hygiene Data'!$D$9,0,10*ROW('Hygiene Data'!D17)),NA())</f>
        <v>#N/A</v>
      </c>
      <c r="BC23" s="101" t="e">
        <f ca="true">+IF(AND(ISNUMBER(OFFSET('Hygiene Data'!$E$5,0,10*ROW('Hygiene Data'!E17))),'Data Summary'!DR23="Yes"),OFFSET('Hygiene Data'!$E$5,0,10*ROW('Hygiene Data'!E17)),NA())</f>
        <v>#N/A</v>
      </c>
      <c r="BD23" s="101" t="e">
        <f ca="true">+IF(AND(ISNUMBER(OFFSET('Hygiene Data'!$E$7,0,10*ROW('Hygiene Data'!E17))),'Data Summary'!DS23="Yes"),OFFSET('Hygiene Data'!$E$7,0,10*ROW('Hygiene Data'!E17)),NA())</f>
        <v>#N/A</v>
      </c>
      <c r="BE23" s="101" t="e">
        <f ca="true">+IF(AND(ISNUMBER(OFFSET('Hygiene Data'!$E$9,0,10*ROW('Hygiene Data'!E17))),'Data Summary'!DT23="Yes"),OFFSET('Hygiene Data'!$E$9,0,10*ROW('Hygiene Data'!E17)),NA())</f>
        <v>#N/A</v>
      </c>
      <c r="BF23" s="101" t="e">
        <f ca="true">+IF(AND(ISNUMBER(OFFSET('Hygiene Data'!$F$5,0,10*ROW('Hygiene Data'!F17))),'Data Summary'!DU23="Yes"),OFFSET('Hygiene Data'!$F$5,0,10*ROW('Hygiene Data'!F17)),NA())</f>
        <v>#N/A</v>
      </c>
      <c r="BG23" s="101" t="e">
        <f ca="true">+IF(AND(ISNUMBER(OFFSET('Hygiene Data'!$F$7,0,10*ROW('Hygiene Data'!F17))),'Data Summary'!DV23="Yes"),OFFSET('Hygiene Data'!$F$7,0,10*ROW('Hygiene Data'!F17)),NA())</f>
        <v>#N/A</v>
      </c>
      <c r="BH23" s="101" t="e">
        <f ca="true">+IF(AND(ISNUMBER(OFFSET('Hygiene Data'!$F$9,0,10*ROW('Hygiene Data'!F17))),'Data Summary'!DW23="Yes"),OFFSET('Hygiene Data'!$F$9,0,10*ROW('Hygiene Data'!F17)),NA())</f>
        <v>#N/A</v>
      </c>
      <c r="BI23" s="101" t="e">
        <f ca="true">+IF(AND(ISNUMBER(OFFSET('Hygiene Data'!$G$5,0,10*ROW('Hygiene Data'!G17))),'Data Summary'!DX23="Yes"),OFFSET('Hygiene Data'!$G$5,0,10*ROW('Hygiene Data'!G17)),NA())</f>
        <v>#N/A</v>
      </c>
      <c r="BJ23" s="101" t="e">
        <f ca="true">+IF(AND(ISNUMBER(OFFSET('Hygiene Data'!$G$7,0,10*ROW('Hygiene Data'!G17))),'Data Summary'!DY23="Yes"),OFFSET('Hygiene Data'!$G$7,0,10*ROW('Hygiene Data'!G17)),NA())</f>
        <v>#N/A</v>
      </c>
      <c r="BK23" s="101" t="e">
        <f ca="true">+IF(AND(ISNUMBER(OFFSET('Hygiene Data'!$G$9,0,10*ROW('Hygiene Data'!G17))),'Data Summary'!DZ23="Yes"),OFFSET('Hygiene Data'!$G$9,0,10*ROW('Hygiene Data'!G17)),NA())</f>
        <v>#N/A</v>
      </c>
      <c r="BL23" s="101" t="e">
        <f ca="true">+IF(AND(ISNUMBER(OFFSET('Hygiene Data'!$H$5,0,10*ROW('Hygiene Data'!H17))),'Data Summary'!EA23="Yes"),OFFSET('Hygiene Data'!$H$5,0,10*ROW('Hygiene Data'!H17)),NA())</f>
        <v>#N/A</v>
      </c>
      <c r="BM23" s="101" t="e">
        <f ca="true">+IF(AND(ISNUMBER(OFFSET('Hygiene Data'!$H$7,0,10*ROW('Hygiene Data'!H17))),'Data Summary'!EB23="Yes"),OFFSET('Hygiene Data'!$H$7,0,10*ROW('Hygiene Data'!H17)),NA())</f>
        <v>#N/A</v>
      </c>
      <c r="BN23" s="101" t="e">
        <f ca="true">+IF(AND(ISNUMBER(OFFSET('Hygiene Data'!$H$9,0,10*ROW('Hygiene Data'!H17))),'Data Summary'!EC23="Yes"),OFFSET('Hygiene Data'!$H$9,0,10*ROW('Hygiene Data'!H17)),NA())</f>
        <v>#N/A</v>
      </c>
      <c r="BO23" s="101" t="e">
        <f ca="true">+IF(AND(ISNUMBER(OFFSET('Hygiene Data'!$I$5,0,10*ROW('Hygiene Data'!I17))),'Data Summary'!ED23="Yes"),OFFSET('Hygiene Data'!$I$5,0,10*ROW('Hygiene Data'!I17)),NA())</f>
        <v>#N/A</v>
      </c>
      <c r="BP23" s="101" t="e">
        <f ca="true">+IF(AND(ISNUMBER(OFFSET('Hygiene Data'!$I$7,0,10*ROW('Hygiene Data'!I17))),'Data Summary'!EE23="Yes"),OFFSET('Hygiene Data'!$I$7,0,10*ROW('Hygiene Data'!I17)),NA())</f>
        <v>#N/A</v>
      </c>
      <c r="BQ23" s="101" t="e">
        <f ca="true">+IF(AND(ISNUMBER(OFFSET('Hygiene Data'!$I$9,0,10*ROW('Hygiene Data'!I17))),'Data Summary'!EF23="Yes"),OFFSET('Hygiene Data'!$I$9,0,10*ROW('Hygiene Data'!I17)),NA())</f>
        <v>#N/A</v>
      </c>
    </row>
    <row xmlns:x14ac="http://schemas.microsoft.com/office/spreadsheetml/2009/9/ac" r="24" x14ac:dyDescent="0.2">
      <c r="A24" s="331" t="e">
        <f ca="true">+RIGHT('Data Summary'!A24,LEN('Data Summary'!A24)-9)</f>
        <v>#VALUE!</v>
      </c>
      <c r="B24" s="38" t="str">
        <f ca="true">+IF(ISTEXT('Data Summary'!B24),'Data Summary'!B24,"")</f>
        <v/>
      </c>
      <c r="C24" s="330" t="e">
        <f ca="true">+VALUE('Data Summary'!C24)</f>
        <v>#VALUE!</v>
      </c>
      <c r="D24" s="99" t="e">
        <f ca="true">+IF(AND(ISNUMBER(OFFSET('Water Data'!$D$4,0,10*ROW('Water Data'!D18))),'Data Summary'!BS24="Yes"),100-OFFSET('Water Data'!$D$4,0,10*ROW('Water Data'!D18)),NA())</f>
        <v>#N/A</v>
      </c>
      <c r="E24" s="99" t="e">
        <f ca="true">+IF(AND(ISNUMBER(OFFSET('Water Data'!$D$6,0,10*ROW('Water Data'!D18))),'Data Summary'!BT24="Yes"),OFFSET('Water Data'!$D$6,0,10*ROW('Water Data'!D18)),NA())</f>
        <v>#N/A</v>
      </c>
      <c r="F24" s="99" t="e">
        <f ca="true">+IF(AND(ISNUMBER(OFFSET('Water Data'!$D$9,0,10*ROW('Water Data'!D18))),'Data Summary'!BU24="Yes"),OFFSET('Water Data'!$D$9,0,10*ROW('Water Data'!D18)),NA())</f>
        <v>#N/A</v>
      </c>
      <c r="G24" s="99" t="e">
        <f ca="true">+IF(AND(ISNUMBER(OFFSET('Water Data'!$E$4,0,10*ROW('Water Data'!E18))),'Data Summary'!BV24="Yes"),100-OFFSET('Water Data'!$E$4,0,10*ROW('Water Data'!E18)),NA())</f>
        <v>#N/A</v>
      </c>
      <c r="H24" s="99" t="e">
        <f ca="true">+IF(AND(ISNUMBER(OFFSET('Water Data'!$E$6,0,10*ROW('Water Data'!E18))),'Data Summary'!BW24="Yes"),OFFSET('Water Data'!$E$6,0,10*ROW('Water Data'!E18)),NA())</f>
        <v>#N/A</v>
      </c>
      <c r="I24" s="99" t="e">
        <f ca="true">+IF(AND(ISNUMBER(OFFSET('Water Data'!$E$9,0,10*ROW('Water Data'!E18))),'Data Summary'!BX24="Yes"),OFFSET('Water Data'!$E$9,0,10*ROW('Water Data'!E18)),NA())</f>
        <v>#N/A</v>
      </c>
      <c r="J24" s="99" t="e">
        <f ca="true">+IF(AND(ISNUMBER(OFFSET('Water Data'!$F$4,0,10*ROW('Water Data'!F18))),'Data Summary'!BY24="Yes"),100-OFFSET('Water Data'!$F$4,0,10*ROW('Water Data'!F18)),NA())</f>
        <v>#N/A</v>
      </c>
      <c r="K24" s="99" t="e">
        <f ca="true">+IF(AND(ISNUMBER(OFFSET('Water Data'!$F$6,0,10*ROW('Water Data'!F18))),'Data Summary'!BZ24="Yes"),OFFSET('Water Data'!$F$6,0,10*ROW('Water Data'!F18)),NA())</f>
        <v>#N/A</v>
      </c>
      <c r="L24" s="99" t="e">
        <f ca="true">+IF(AND(ISNUMBER(OFFSET('Water Data'!$F$9,0,10*ROW('Water Data'!F18))),'Data Summary'!CA24="Yes"),OFFSET('Water Data'!$F$9,0,10*ROW('Water Data'!F18)),NA())</f>
        <v>#N/A</v>
      </c>
      <c r="M24" s="99" t="e">
        <f ca="true">+IF(AND(ISNUMBER(OFFSET('Water Data'!$G$4,0,10*ROW('Water Data'!G18))),'Data Summary'!CB24="Yes"),100-OFFSET('Water Data'!$G$4,0,10*ROW('Water Data'!G18)),NA())</f>
        <v>#N/A</v>
      </c>
      <c r="N24" s="99" t="e">
        <f ca="true">+IF(AND(ISNUMBER(OFFSET('Water Data'!$G$6,0,10*ROW('Water Data'!G18))),'Data Summary'!CC24="Yes"),OFFSET('Water Data'!$G$6,0,10*ROW('Water Data'!G18)),NA())</f>
        <v>#N/A</v>
      </c>
      <c r="O24" s="99" t="e">
        <f ca="true">+IF(AND(ISNUMBER(OFFSET('Water Data'!$G$9,0,10*ROW('Water Data'!G18))),'Data Summary'!CD24="Yes"),OFFSET('Water Data'!$G$9,0,10*ROW('Water Data'!G18)),NA())</f>
        <v>#N/A</v>
      </c>
      <c r="P24" s="99" t="e">
        <f ca="true">+IF(AND(ISNUMBER(OFFSET('Water Data'!$H$4,0,10*ROW('Water Data'!H18))),'Data Summary'!CE24="Yes"),100-OFFSET('Water Data'!$H$4,0,10*ROW('Water Data'!H18)),NA())</f>
        <v>#N/A</v>
      </c>
      <c r="Q24" s="99" t="e">
        <f ca="true">+IF(AND(ISNUMBER(OFFSET('Water Data'!$H$6,0,10*ROW('Water Data'!H18))),'Data Summary'!CF24="Yes"),OFFSET('Water Data'!$H$6,0,10*ROW('Water Data'!H18)),NA())</f>
        <v>#N/A</v>
      </c>
      <c r="R24" s="99" t="e">
        <f ca="true">+IF(AND(ISNUMBER(OFFSET('Water Data'!$H$9,0,10*ROW('Water Data'!H18))),'Data Summary'!CG24="Yes"),OFFSET('Water Data'!$H$9,0,10*ROW('Water Data'!H18)),NA())</f>
        <v>#N/A</v>
      </c>
      <c r="S24" s="99" t="e">
        <f ca="true">+IF(AND(ISNUMBER(OFFSET('Water Data'!$I$4,0,10*ROW('Water Data'!I18))),'Data Summary'!CH24="Yes"),100-OFFSET('Water Data'!$I$4,0,10*ROW('Water Data'!I18)),NA())</f>
        <v>#N/A</v>
      </c>
      <c r="T24" s="99" t="e">
        <f ca="true">+IF(AND(ISNUMBER(OFFSET('Water Data'!$I$6,0,10*ROW('Water Data'!I18))),'Data Summary'!CI24="Yes"),OFFSET('Water Data'!$I$6,0,10*ROW('Water Data'!I18)),NA())</f>
        <v>#N/A</v>
      </c>
      <c r="U24" s="99" t="e">
        <f ca="true">+IF(AND(ISNUMBER(OFFSET('Water Data'!$I$9,0,10*ROW('Water Data'!I18))),'Data Summary'!CJ24="Yes"),OFFSET('Water Data'!$I$9,0,10*ROW('Water Data'!I18)),NA())</f>
        <v>#N/A</v>
      </c>
      <c r="V24" s="100" t="e">
        <f ca="true">+IF(AND(ISNUMBER(OFFSET('Sanitation Data'!$D$4,0,10*ROW('Sanitation Data'!D18))),'Data Summary'!CK24="Yes"),100-OFFSET('Sanitation Data'!$D$4,0,10*ROW('Sanitation Data'!D18)),NA())</f>
        <v>#N/A</v>
      </c>
      <c r="W24" s="100" t="e">
        <f ca="true">+IF(AND(ISNUMBER(OFFSET('Sanitation Data'!$D$6,0,10*ROW('Sanitation Data'!D18))),'Data Summary'!CL24="Yes"),OFFSET('Sanitation Data'!$D$6,0,10*ROW('Sanitation Data'!D18)),NA())</f>
        <v>#N/A</v>
      </c>
      <c r="X24" s="100" t="e">
        <f ca="true">+IF(AND(ISNUMBER(OFFSET('Sanitation Data'!$D$10,0,10*ROW('Sanitation Data'!D18))),'Data Summary'!CM24="Yes"),OFFSET('Sanitation Data'!$D$10,0,10*ROW('Sanitation Data'!D18)),NA())</f>
        <v>#N/A</v>
      </c>
      <c r="Y24" s="100" t="e">
        <f ca="true">+IF(AND(ISNUMBER(OFFSET('Sanitation Data'!$D$11,0,10*ROW('Sanitation Data'!D18))),'Data Summary'!CN24="Yes"),OFFSET('Sanitation Data'!$D$11,0,10*ROW('Sanitation Data'!D18)),NA())</f>
        <v>#N/A</v>
      </c>
      <c r="Z24" s="100" t="e">
        <f ca="true">+IF(AND(ISNUMBER(OFFSET('Sanitation Data'!$D$12,0,10*ROW('Sanitation Data'!D18))),'Data Summary'!CO24="Yes"),OFFSET('Sanitation Data'!$D$12,0,10*ROW('Sanitation Data'!D18)),NA())</f>
        <v>#N/A</v>
      </c>
      <c r="AA24" s="100" t="e">
        <f ca="true">+IF(AND(ISNUMBER(OFFSET('Sanitation Data'!$E$4,0,10*ROW('Sanitation Data'!E18))),'Data Summary'!CP24="Yes"),100-OFFSET('Sanitation Data'!$E$4,0,10*ROW('Sanitation Data'!E18)),NA())</f>
        <v>#N/A</v>
      </c>
      <c r="AB24" s="100" t="e">
        <f ca="true">+IF(AND(ISNUMBER(OFFSET('Sanitation Data'!$E$6,0,10*ROW('Sanitation Data'!E18))),'Data Summary'!CQ24="Yes"),OFFSET('Sanitation Data'!$E$6,0,10*ROW('Sanitation Data'!E18)),NA())</f>
        <v>#N/A</v>
      </c>
      <c r="AC24" s="100" t="e">
        <f ca="true">+IF(AND(ISNUMBER(OFFSET('Sanitation Data'!$E$10,0,10*ROW('Sanitation Data'!E18))),'Data Summary'!CR24="Yes"),OFFSET('Sanitation Data'!$E$10,0,10*ROW('Sanitation Data'!E18)),NA())</f>
        <v>#N/A</v>
      </c>
      <c r="AD24" s="100" t="e">
        <f ca="true">+IF(AND(ISNUMBER(OFFSET('Sanitation Data'!$E$11,0,10*ROW('Sanitation Data'!E18))),'Data Summary'!CS24="Yes"),OFFSET('Sanitation Data'!$E$11,0,10*ROW('Sanitation Data'!E18)),NA())</f>
        <v>#N/A</v>
      </c>
      <c r="AE24" s="100" t="e">
        <f ca="true">+IF(AND(ISNUMBER(OFFSET('Sanitation Data'!$E$12,0,10*ROW('Sanitation Data'!E18))),'Data Summary'!CT24="Yes"),OFFSET('Sanitation Data'!$E$12,0,10*ROW('Sanitation Data'!E18)),NA())</f>
        <v>#N/A</v>
      </c>
      <c r="AF24" s="100" t="e">
        <f ca="true">+IF(AND(ISNUMBER(OFFSET('Sanitation Data'!$F$4,0,10*ROW('Sanitation Data'!F18))),'Data Summary'!CU24="Yes"),100-OFFSET('Sanitation Data'!$F$4,0,10*ROW('Sanitation Data'!F18)),NA())</f>
        <v>#N/A</v>
      </c>
      <c r="AG24" s="100" t="e">
        <f ca="true">+IF(AND(ISNUMBER(OFFSET('Sanitation Data'!$F$6,0,10*ROW('Sanitation Data'!F18))),'Data Summary'!CV24="Yes"),OFFSET('Sanitation Data'!$F$6,0,10*ROW('Sanitation Data'!F18)),NA())</f>
        <v>#N/A</v>
      </c>
      <c r="AH24" s="100" t="e">
        <f ca="true">+IF(AND(ISNUMBER(OFFSET('Sanitation Data'!$F$10,0,10*ROW('Sanitation Data'!F18))),'Data Summary'!CW24="Yes"),OFFSET('Sanitation Data'!$F$10,0,10*ROW('Sanitation Data'!F18)),NA())</f>
        <v>#N/A</v>
      </c>
      <c r="AI24" s="100" t="e">
        <f ca="true">+IF(AND(ISNUMBER(OFFSET('Sanitation Data'!$F$11,0,10*ROW('Sanitation Data'!F18))),'Data Summary'!CX24="Yes"),OFFSET('Sanitation Data'!$F$11,0,10*ROW('Sanitation Data'!F18)),NA())</f>
        <v>#N/A</v>
      </c>
      <c r="AJ24" s="100" t="e">
        <f ca="true">+IF(AND(ISNUMBER(OFFSET('Sanitation Data'!$F$12,0,10*ROW('Sanitation Data'!F18))),'Data Summary'!CY24="Yes"),OFFSET('Sanitation Data'!$F$12,0,10*ROW('Sanitation Data'!F18)),NA())</f>
        <v>#N/A</v>
      </c>
      <c r="AK24" s="100" t="e">
        <f ca="true">+IF(AND(ISNUMBER(OFFSET('Sanitation Data'!$G$4,0,10*ROW('Sanitation Data'!G18))),'Data Summary'!CZ24="Yes"),100-OFFSET('Sanitation Data'!$G$4,0,10*ROW('Sanitation Data'!G18)),NA())</f>
        <v>#N/A</v>
      </c>
      <c r="AL24" s="100" t="e">
        <f ca="true">+IF(AND(ISNUMBER(OFFSET('Sanitation Data'!$G$6,0,10*ROW('Sanitation Data'!G18))),'Data Summary'!DA24="Yes"),OFFSET('Sanitation Data'!$G$6,0,10*ROW('Sanitation Data'!G18)),NA())</f>
        <v>#N/A</v>
      </c>
      <c r="AM24" s="100" t="e">
        <f ca="true">+IF(AND(ISNUMBER(OFFSET('Sanitation Data'!$G$10,0,10*ROW('Sanitation Data'!G18))),'Data Summary'!DB24="Yes"),OFFSET('Sanitation Data'!$G$10,0,10*ROW('Sanitation Data'!G18)),NA())</f>
        <v>#N/A</v>
      </c>
      <c r="AN24" s="100" t="e">
        <f ca="true">+IF(AND(ISNUMBER(OFFSET('Sanitation Data'!$G$11,0,10*ROW('Sanitation Data'!G18))),'Data Summary'!DC24="Yes"),OFFSET('Sanitation Data'!$G$11,0,10*ROW('Sanitation Data'!G18)),NA())</f>
        <v>#N/A</v>
      </c>
      <c r="AO24" s="100" t="e">
        <f ca="true">+IF(AND(ISNUMBER(OFFSET('Sanitation Data'!$G$12,0,10*ROW('Sanitation Data'!G18))),'Data Summary'!DD24="Yes"),OFFSET('Sanitation Data'!$G$12,0,10*ROW('Sanitation Data'!G18)),NA())</f>
        <v>#N/A</v>
      </c>
      <c r="AP24" s="100" t="e">
        <f ca="true">+IF(AND(ISNUMBER(OFFSET('Sanitation Data'!$H$4,0,10*ROW('Sanitation Data'!H18))),'Data Summary'!DE24="Yes"),100-OFFSET('Sanitation Data'!$H$4,0,10*ROW('Sanitation Data'!H18)),NA())</f>
        <v>#N/A</v>
      </c>
      <c r="AQ24" s="100" t="e">
        <f ca="true">+IF(AND(ISNUMBER(OFFSET('Sanitation Data'!$H$6,0,10*ROW('Sanitation Data'!H18))),'Data Summary'!DF24="Yes"),OFFSET('Sanitation Data'!$H$6,0,10*ROW('Sanitation Data'!H18)),NA())</f>
        <v>#N/A</v>
      </c>
      <c r="AR24" s="100" t="e">
        <f ca="true">+IF(AND(ISNUMBER(OFFSET('Sanitation Data'!$H$10,0,10*ROW('Sanitation Data'!H18))),'Data Summary'!DG24="Yes"),OFFSET('Sanitation Data'!$H$10,0,10*ROW('Sanitation Data'!H18)),NA())</f>
        <v>#N/A</v>
      </c>
      <c r="AS24" s="100" t="e">
        <f ca="true">+IF(AND(ISNUMBER(OFFSET('Sanitation Data'!$H$11,0,10*ROW('Sanitation Data'!H18))),'Data Summary'!DH24="Yes"),OFFSET('Sanitation Data'!$H$11,0,10*ROW('Sanitation Data'!H18)),NA())</f>
        <v>#N/A</v>
      </c>
      <c r="AT24" s="100" t="e">
        <f ca="true">+IF(AND(ISNUMBER(OFFSET('Sanitation Data'!$H$12,0,10*ROW('Sanitation Data'!H18))),'Data Summary'!DI24="Yes"),OFFSET('Sanitation Data'!$H$12,0,10*ROW('Sanitation Data'!H18)),NA())</f>
        <v>#N/A</v>
      </c>
      <c r="AU24" s="100" t="e">
        <f ca="true">+IF(AND(ISNUMBER(OFFSET('Sanitation Data'!$I$4,0,10*ROW('Sanitation Data'!I18))),'Data Summary'!DJ24="Yes"),100-OFFSET('Sanitation Data'!$I$4,0,10*ROW('Sanitation Data'!I18)),NA())</f>
        <v>#N/A</v>
      </c>
      <c r="AV24" s="100" t="e">
        <f ca="true">+IF(AND(ISNUMBER(OFFSET('Sanitation Data'!$I$6,0,10*ROW('Sanitation Data'!I18))),'Data Summary'!DK24="Yes"),OFFSET('Sanitation Data'!$I$6,0,10*ROW('Sanitation Data'!I18)),NA())</f>
        <v>#N/A</v>
      </c>
      <c r="AW24" s="100" t="e">
        <f ca="true">+IF(AND(ISNUMBER(OFFSET('Sanitation Data'!$I$10,0,10*ROW('Sanitation Data'!I18))),'Data Summary'!DL24="Yes"),OFFSET('Sanitation Data'!$I$10,0,10*ROW('Sanitation Data'!I18)),NA())</f>
        <v>#N/A</v>
      </c>
      <c r="AX24" s="100" t="e">
        <f ca="true">+IF(AND(ISNUMBER(OFFSET('Sanitation Data'!$I$11,0,10*ROW('Sanitation Data'!I18))),'Data Summary'!DM24="Yes"),OFFSET('Sanitation Data'!$I$11,0,10*ROW('Sanitation Data'!I18)),NA())</f>
        <v>#N/A</v>
      </c>
      <c r="AY24" s="100" t="e">
        <f ca="true">+IF(AND(ISNUMBER(OFFSET('Sanitation Data'!$I$12,0,10*ROW('Sanitation Data'!I18))),'Data Summary'!DN24="Yes"),OFFSET('Sanitation Data'!$I$12,0,10*ROW('Sanitation Data'!I18)),NA())</f>
        <v>#N/A</v>
      </c>
      <c r="AZ24" s="101" t="e">
        <f ca="true">+IF(AND(ISNUMBER(OFFSET('Hygiene Data'!$D$5,0,10*ROW('Hygiene Data'!D18))),'Data Summary'!DO24="Yes"),OFFSET('Hygiene Data'!$D$5,0,10*ROW('Hygiene Data'!D18)),NA())</f>
        <v>#N/A</v>
      </c>
      <c r="BA24" s="101" t="e">
        <f ca="true">+IF(AND(ISNUMBER(OFFSET('Hygiene Data'!$D$7,0,10*ROW('Hygiene Data'!D18))),'Data Summary'!DP24="Yes"),OFFSET('Hygiene Data'!$D$7,0,10*ROW('Hygiene Data'!D18)),NA())</f>
        <v>#N/A</v>
      </c>
      <c r="BB24" s="101" t="e">
        <f ca="true">+IF(AND(ISNUMBER(OFFSET('Hygiene Data'!$D$9,0,10*ROW('Hygiene Data'!D18))),'Data Summary'!DQ24="Yes"),OFFSET('Hygiene Data'!$D$9,0,10*ROW('Hygiene Data'!D18)),NA())</f>
        <v>#N/A</v>
      </c>
      <c r="BC24" s="101" t="e">
        <f ca="true">+IF(AND(ISNUMBER(OFFSET('Hygiene Data'!$E$5,0,10*ROW('Hygiene Data'!E18))),'Data Summary'!DR24="Yes"),OFFSET('Hygiene Data'!$E$5,0,10*ROW('Hygiene Data'!E18)),NA())</f>
        <v>#N/A</v>
      </c>
      <c r="BD24" s="101" t="e">
        <f ca="true">+IF(AND(ISNUMBER(OFFSET('Hygiene Data'!$E$7,0,10*ROW('Hygiene Data'!E18))),'Data Summary'!DS24="Yes"),OFFSET('Hygiene Data'!$E$7,0,10*ROW('Hygiene Data'!E18)),NA())</f>
        <v>#N/A</v>
      </c>
      <c r="BE24" s="101" t="e">
        <f ca="true">+IF(AND(ISNUMBER(OFFSET('Hygiene Data'!$E$9,0,10*ROW('Hygiene Data'!E18))),'Data Summary'!DT24="Yes"),OFFSET('Hygiene Data'!$E$9,0,10*ROW('Hygiene Data'!E18)),NA())</f>
        <v>#N/A</v>
      </c>
      <c r="BF24" s="101" t="e">
        <f ca="true">+IF(AND(ISNUMBER(OFFSET('Hygiene Data'!$F$5,0,10*ROW('Hygiene Data'!F18))),'Data Summary'!DU24="Yes"),OFFSET('Hygiene Data'!$F$5,0,10*ROW('Hygiene Data'!F18)),NA())</f>
        <v>#N/A</v>
      </c>
      <c r="BG24" s="101" t="e">
        <f ca="true">+IF(AND(ISNUMBER(OFFSET('Hygiene Data'!$F$7,0,10*ROW('Hygiene Data'!F18))),'Data Summary'!DV24="Yes"),OFFSET('Hygiene Data'!$F$7,0,10*ROW('Hygiene Data'!F18)),NA())</f>
        <v>#N/A</v>
      </c>
      <c r="BH24" s="101" t="e">
        <f ca="true">+IF(AND(ISNUMBER(OFFSET('Hygiene Data'!$F$9,0,10*ROW('Hygiene Data'!F18))),'Data Summary'!DW24="Yes"),OFFSET('Hygiene Data'!$F$9,0,10*ROW('Hygiene Data'!F18)),NA())</f>
        <v>#N/A</v>
      </c>
      <c r="BI24" s="101" t="e">
        <f ca="true">+IF(AND(ISNUMBER(OFFSET('Hygiene Data'!$G$5,0,10*ROW('Hygiene Data'!G18))),'Data Summary'!DX24="Yes"),OFFSET('Hygiene Data'!$G$5,0,10*ROW('Hygiene Data'!G18)),NA())</f>
        <v>#N/A</v>
      </c>
      <c r="BJ24" s="101" t="e">
        <f ca="true">+IF(AND(ISNUMBER(OFFSET('Hygiene Data'!$G$7,0,10*ROW('Hygiene Data'!G18))),'Data Summary'!DY24="Yes"),OFFSET('Hygiene Data'!$G$7,0,10*ROW('Hygiene Data'!G18)),NA())</f>
        <v>#N/A</v>
      </c>
      <c r="BK24" s="101" t="e">
        <f ca="true">+IF(AND(ISNUMBER(OFFSET('Hygiene Data'!$G$9,0,10*ROW('Hygiene Data'!G18))),'Data Summary'!DZ24="Yes"),OFFSET('Hygiene Data'!$G$9,0,10*ROW('Hygiene Data'!G18)),NA())</f>
        <v>#N/A</v>
      </c>
      <c r="BL24" s="101" t="e">
        <f ca="true">+IF(AND(ISNUMBER(OFFSET('Hygiene Data'!$H$5,0,10*ROW('Hygiene Data'!H18))),'Data Summary'!EA24="Yes"),OFFSET('Hygiene Data'!$H$5,0,10*ROW('Hygiene Data'!H18)),NA())</f>
        <v>#N/A</v>
      </c>
      <c r="BM24" s="101" t="e">
        <f ca="true">+IF(AND(ISNUMBER(OFFSET('Hygiene Data'!$H$7,0,10*ROW('Hygiene Data'!H18))),'Data Summary'!EB24="Yes"),OFFSET('Hygiene Data'!$H$7,0,10*ROW('Hygiene Data'!H18)),NA())</f>
        <v>#N/A</v>
      </c>
      <c r="BN24" s="101" t="e">
        <f ca="true">+IF(AND(ISNUMBER(OFFSET('Hygiene Data'!$H$9,0,10*ROW('Hygiene Data'!H18))),'Data Summary'!EC24="Yes"),OFFSET('Hygiene Data'!$H$9,0,10*ROW('Hygiene Data'!H18)),NA())</f>
        <v>#N/A</v>
      </c>
      <c r="BO24" s="101" t="e">
        <f ca="true">+IF(AND(ISNUMBER(OFFSET('Hygiene Data'!$I$5,0,10*ROW('Hygiene Data'!I18))),'Data Summary'!ED24="Yes"),OFFSET('Hygiene Data'!$I$5,0,10*ROW('Hygiene Data'!I18)),NA())</f>
        <v>#N/A</v>
      </c>
      <c r="BP24" s="101" t="e">
        <f ca="true">+IF(AND(ISNUMBER(OFFSET('Hygiene Data'!$I$7,0,10*ROW('Hygiene Data'!I18))),'Data Summary'!EE24="Yes"),OFFSET('Hygiene Data'!$I$7,0,10*ROW('Hygiene Data'!I18)),NA())</f>
        <v>#N/A</v>
      </c>
      <c r="BQ24" s="101" t="e">
        <f ca="true">+IF(AND(ISNUMBER(OFFSET('Hygiene Data'!$I$9,0,10*ROW('Hygiene Data'!I18))),'Data Summary'!EF24="Yes"),OFFSET('Hygiene Data'!$I$9,0,10*ROW('Hygiene Data'!I18)),NA())</f>
        <v>#N/A</v>
      </c>
    </row>
    <row xmlns:x14ac="http://schemas.microsoft.com/office/spreadsheetml/2009/9/ac" r="25" x14ac:dyDescent="0.2">
      <c r="A25" s="331" t="e">
        <f ca="true">+RIGHT('Data Summary'!A25,LEN('Data Summary'!A25)-9)</f>
        <v>#VALUE!</v>
      </c>
      <c r="B25" s="38" t="str">
        <f ca="true">+IF(ISTEXT('Data Summary'!B25),'Data Summary'!B25,"")</f>
        <v/>
      </c>
      <c r="C25" s="330" t="e">
        <f ca="true">+VALUE('Data Summary'!C25)</f>
        <v>#VALUE!</v>
      </c>
      <c r="D25" s="99" t="e">
        <f ca="true">+IF(AND(ISNUMBER(OFFSET('Water Data'!$D$4,0,10*ROW('Water Data'!D19))),'Data Summary'!BS25="Yes"),100-OFFSET('Water Data'!$D$4,0,10*ROW('Water Data'!D19)),NA())</f>
        <v>#N/A</v>
      </c>
      <c r="E25" s="99" t="e">
        <f ca="true">+IF(AND(ISNUMBER(OFFSET('Water Data'!$D$6,0,10*ROW('Water Data'!D19))),'Data Summary'!BT25="Yes"),OFFSET('Water Data'!$D$6,0,10*ROW('Water Data'!D19)),NA())</f>
        <v>#N/A</v>
      </c>
      <c r="F25" s="99" t="e">
        <f ca="true">+IF(AND(ISNUMBER(OFFSET('Water Data'!$D$9,0,10*ROW('Water Data'!D19))),'Data Summary'!BU25="Yes"),OFFSET('Water Data'!$D$9,0,10*ROW('Water Data'!D19)),NA())</f>
        <v>#N/A</v>
      </c>
      <c r="G25" s="99" t="e">
        <f ca="true">+IF(AND(ISNUMBER(OFFSET('Water Data'!$E$4,0,10*ROW('Water Data'!E19))),'Data Summary'!BV25="Yes"),100-OFFSET('Water Data'!$E$4,0,10*ROW('Water Data'!E19)),NA())</f>
        <v>#N/A</v>
      </c>
      <c r="H25" s="99" t="e">
        <f ca="true">+IF(AND(ISNUMBER(OFFSET('Water Data'!$E$6,0,10*ROW('Water Data'!E19))),'Data Summary'!BW25="Yes"),OFFSET('Water Data'!$E$6,0,10*ROW('Water Data'!E19)),NA())</f>
        <v>#N/A</v>
      </c>
      <c r="I25" s="99" t="e">
        <f ca="true">+IF(AND(ISNUMBER(OFFSET('Water Data'!$E$9,0,10*ROW('Water Data'!E19))),'Data Summary'!BX25="Yes"),OFFSET('Water Data'!$E$9,0,10*ROW('Water Data'!E19)),NA())</f>
        <v>#N/A</v>
      </c>
      <c r="J25" s="99" t="e">
        <f ca="true">+IF(AND(ISNUMBER(OFFSET('Water Data'!$F$4,0,10*ROW('Water Data'!F19))),'Data Summary'!BY25="Yes"),100-OFFSET('Water Data'!$F$4,0,10*ROW('Water Data'!F19)),NA())</f>
        <v>#N/A</v>
      </c>
      <c r="K25" s="99" t="e">
        <f ca="true">+IF(AND(ISNUMBER(OFFSET('Water Data'!$F$6,0,10*ROW('Water Data'!F19))),'Data Summary'!BZ25="Yes"),OFFSET('Water Data'!$F$6,0,10*ROW('Water Data'!F19)),NA())</f>
        <v>#N/A</v>
      </c>
      <c r="L25" s="99" t="e">
        <f ca="true">+IF(AND(ISNUMBER(OFFSET('Water Data'!$F$9,0,10*ROW('Water Data'!F19))),'Data Summary'!CA25="Yes"),OFFSET('Water Data'!$F$9,0,10*ROW('Water Data'!F19)),NA())</f>
        <v>#N/A</v>
      </c>
      <c r="M25" s="99" t="e">
        <f ca="true">+IF(AND(ISNUMBER(OFFSET('Water Data'!$G$4,0,10*ROW('Water Data'!G19))),'Data Summary'!CB25="Yes"),100-OFFSET('Water Data'!$G$4,0,10*ROW('Water Data'!G19)),NA())</f>
        <v>#N/A</v>
      </c>
      <c r="N25" s="99" t="e">
        <f ca="true">+IF(AND(ISNUMBER(OFFSET('Water Data'!$G$6,0,10*ROW('Water Data'!G19))),'Data Summary'!CC25="Yes"),OFFSET('Water Data'!$G$6,0,10*ROW('Water Data'!G19)),NA())</f>
        <v>#N/A</v>
      </c>
      <c r="O25" s="99" t="e">
        <f ca="true">+IF(AND(ISNUMBER(OFFSET('Water Data'!$G$9,0,10*ROW('Water Data'!G19))),'Data Summary'!CD25="Yes"),OFFSET('Water Data'!$G$9,0,10*ROW('Water Data'!G19)),NA())</f>
        <v>#N/A</v>
      </c>
      <c r="P25" s="99" t="e">
        <f ca="true">+IF(AND(ISNUMBER(OFFSET('Water Data'!$H$4,0,10*ROW('Water Data'!H19))),'Data Summary'!CE25="Yes"),100-OFFSET('Water Data'!$H$4,0,10*ROW('Water Data'!H19)),NA())</f>
        <v>#N/A</v>
      </c>
      <c r="Q25" s="99" t="e">
        <f ca="true">+IF(AND(ISNUMBER(OFFSET('Water Data'!$H$6,0,10*ROW('Water Data'!H19))),'Data Summary'!CF25="Yes"),OFFSET('Water Data'!$H$6,0,10*ROW('Water Data'!H19)),NA())</f>
        <v>#N/A</v>
      </c>
      <c r="R25" s="99" t="e">
        <f ca="true">+IF(AND(ISNUMBER(OFFSET('Water Data'!$H$9,0,10*ROW('Water Data'!H19))),'Data Summary'!CG25="Yes"),OFFSET('Water Data'!$H$9,0,10*ROW('Water Data'!H19)),NA())</f>
        <v>#N/A</v>
      </c>
      <c r="S25" s="99" t="e">
        <f ca="true">+IF(AND(ISNUMBER(OFFSET('Water Data'!$I$4,0,10*ROW('Water Data'!I19))),'Data Summary'!CH25="Yes"),100-OFFSET('Water Data'!$I$4,0,10*ROW('Water Data'!I19)),NA())</f>
        <v>#N/A</v>
      </c>
      <c r="T25" s="99" t="e">
        <f ca="true">+IF(AND(ISNUMBER(OFFSET('Water Data'!$I$6,0,10*ROW('Water Data'!I19))),'Data Summary'!CI25="Yes"),OFFSET('Water Data'!$I$6,0,10*ROW('Water Data'!I19)),NA())</f>
        <v>#N/A</v>
      </c>
      <c r="U25" s="99" t="e">
        <f ca="true">+IF(AND(ISNUMBER(OFFSET('Water Data'!$I$9,0,10*ROW('Water Data'!I19))),'Data Summary'!CJ25="Yes"),OFFSET('Water Data'!$I$9,0,10*ROW('Water Data'!I19)),NA())</f>
        <v>#N/A</v>
      </c>
      <c r="V25" s="100" t="e">
        <f ca="true">+IF(AND(ISNUMBER(OFFSET('Sanitation Data'!$D$4,0,10*ROW('Sanitation Data'!D19))),'Data Summary'!CK25="Yes"),100-OFFSET('Sanitation Data'!$D$4,0,10*ROW('Sanitation Data'!D19)),NA())</f>
        <v>#N/A</v>
      </c>
      <c r="W25" s="100" t="e">
        <f ca="true">+IF(AND(ISNUMBER(OFFSET('Sanitation Data'!$D$6,0,10*ROW('Sanitation Data'!D19))),'Data Summary'!CL25="Yes"),OFFSET('Sanitation Data'!$D$6,0,10*ROW('Sanitation Data'!D19)),NA())</f>
        <v>#N/A</v>
      </c>
      <c r="X25" s="100" t="e">
        <f ca="true">+IF(AND(ISNUMBER(OFFSET('Sanitation Data'!$D$10,0,10*ROW('Sanitation Data'!D19))),'Data Summary'!CM25="Yes"),OFFSET('Sanitation Data'!$D$10,0,10*ROW('Sanitation Data'!D19)),NA())</f>
        <v>#N/A</v>
      </c>
      <c r="Y25" s="100" t="e">
        <f ca="true">+IF(AND(ISNUMBER(OFFSET('Sanitation Data'!$D$11,0,10*ROW('Sanitation Data'!D19))),'Data Summary'!CN25="Yes"),OFFSET('Sanitation Data'!$D$11,0,10*ROW('Sanitation Data'!D19)),NA())</f>
        <v>#N/A</v>
      </c>
      <c r="Z25" s="100" t="e">
        <f ca="true">+IF(AND(ISNUMBER(OFFSET('Sanitation Data'!$D$12,0,10*ROW('Sanitation Data'!D19))),'Data Summary'!CO25="Yes"),OFFSET('Sanitation Data'!$D$12,0,10*ROW('Sanitation Data'!D19)),NA())</f>
        <v>#N/A</v>
      </c>
      <c r="AA25" s="100" t="e">
        <f ca="true">+IF(AND(ISNUMBER(OFFSET('Sanitation Data'!$E$4,0,10*ROW('Sanitation Data'!E19))),'Data Summary'!CP25="Yes"),100-OFFSET('Sanitation Data'!$E$4,0,10*ROW('Sanitation Data'!E19)),NA())</f>
        <v>#N/A</v>
      </c>
      <c r="AB25" s="100" t="e">
        <f ca="true">+IF(AND(ISNUMBER(OFFSET('Sanitation Data'!$E$6,0,10*ROW('Sanitation Data'!E19))),'Data Summary'!CQ25="Yes"),OFFSET('Sanitation Data'!$E$6,0,10*ROW('Sanitation Data'!E19)),NA())</f>
        <v>#N/A</v>
      </c>
      <c r="AC25" s="100" t="e">
        <f ca="true">+IF(AND(ISNUMBER(OFFSET('Sanitation Data'!$E$10,0,10*ROW('Sanitation Data'!E19))),'Data Summary'!CR25="Yes"),OFFSET('Sanitation Data'!$E$10,0,10*ROW('Sanitation Data'!E19)),NA())</f>
        <v>#N/A</v>
      </c>
      <c r="AD25" s="100" t="e">
        <f ca="true">+IF(AND(ISNUMBER(OFFSET('Sanitation Data'!$E$11,0,10*ROW('Sanitation Data'!E19))),'Data Summary'!CS25="Yes"),OFFSET('Sanitation Data'!$E$11,0,10*ROW('Sanitation Data'!E19)),NA())</f>
        <v>#N/A</v>
      </c>
      <c r="AE25" s="100" t="e">
        <f ca="true">+IF(AND(ISNUMBER(OFFSET('Sanitation Data'!$E$12,0,10*ROW('Sanitation Data'!E19))),'Data Summary'!CT25="Yes"),OFFSET('Sanitation Data'!$E$12,0,10*ROW('Sanitation Data'!E19)),NA())</f>
        <v>#N/A</v>
      </c>
      <c r="AF25" s="100" t="e">
        <f ca="true">+IF(AND(ISNUMBER(OFFSET('Sanitation Data'!$F$4,0,10*ROW('Sanitation Data'!F19))),'Data Summary'!CU25="Yes"),100-OFFSET('Sanitation Data'!$F$4,0,10*ROW('Sanitation Data'!F19)),NA())</f>
        <v>#N/A</v>
      </c>
      <c r="AG25" s="100" t="e">
        <f ca="true">+IF(AND(ISNUMBER(OFFSET('Sanitation Data'!$F$6,0,10*ROW('Sanitation Data'!F19))),'Data Summary'!CV25="Yes"),OFFSET('Sanitation Data'!$F$6,0,10*ROW('Sanitation Data'!F19)),NA())</f>
        <v>#N/A</v>
      </c>
      <c r="AH25" s="100" t="e">
        <f ca="true">+IF(AND(ISNUMBER(OFFSET('Sanitation Data'!$F$10,0,10*ROW('Sanitation Data'!F19))),'Data Summary'!CW25="Yes"),OFFSET('Sanitation Data'!$F$10,0,10*ROW('Sanitation Data'!F19)),NA())</f>
        <v>#N/A</v>
      </c>
      <c r="AI25" s="100" t="e">
        <f ca="true">+IF(AND(ISNUMBER(OFFSET('Sanitation Data'!$F$11,0,10*ROW('Sanitation Data'!F19))),'Data Summary'!CX25="Yes"),OFFSET('Sanitation Data'!$F$11,0,10*ROW('Sanitation Data'!F19)),NA())</f>
        <v>#N/A</v>
      </c>
      <c r="AJ25" s="100" t="e">
        <f ca="true">+IF(AND(ISNUMBER(OFFSET('Sanitation Data'!$F$12,0,10*ROW('Sanitation Data'!F19))),'Data Summary'!CY25="Yes"),OFFSET('Sanitation Data'!$F$12,0,10*ROW('Sanitation Data'!F19)),NA())</f>
        <v>#N/A</v>
      </c>
      <c r="AK25" s="100" t="e">
        <f ca="true">+IF(AND(ISNUMBER(OFFSET('Sanitation Data'!$G$4,0,10*ROW('Sanitation Data'!G19))),'Data Summary'!CZ25="Yes"),100-OFFSET('Sanitation Data'!$G$4,0,10*ROW('Sanitation Data'!G19)),NA())</f>
        <v>#N/A</v>
      </c>
      <c r="AL25" s="100" t="e">
        <f ca="true">+IF(AND(ISNUMBER(OFFSET('Sanitation Data'!$G$6,0,10*ROW('Sanitation Data'!G19))),'Data Summary'!DA25="Yes"),OFFSET('Sanitation Data'!$G$6,0,10*ROW('Sanitation Data'!G19)),NA())</f>
        <v>#N/A</v>
      </c>
      <c r="AM25" s="100" t="e">
        <f ca="true">+IF(AND(ISNUMBER(OFFSET('Sanitation Data'!$G$10,0,10*ROW('Sanitation Data'!G19))),'Data Summary'!DB25="Yes"),OFFSET('Sanitation Data'!$G$10,0,10*ROW('Sanitation Data'!G19)),NA())</f>
        <v>#N/A</v>
      </c>
      <c r="AN25" s="100" t="e">
        <f ca="true">+IF(AND(ISNUMBER(OFFSET('Sanitation Data'!$G$11,0,10*ROW('Sanitation Data'!G19))),'Data Summary'!DC25="Yes"),OFFSET('Sanitation Data'!$G$11,0,10*ROW('Sanitation Data'!G19)),NA())</f>
        <v>#N/A</v>
      </c>
      <c r="AO25" s="100" t="e">
        <f ca="true">+IF(AND(ISNUMBER(OFFSET('Sanitation Data'!$G$12,0,10*ROW('Sanitation Data'!G19))),'Data Summary'!DD25="Yes"),OFFSET('Sanitation Data'!$G$12,0,10*ROW('Sanitation Data'!G19)),NA())</f>
        <v>#N/A</v>
      </c>
      <c r="AP25" s="100" t="e">
        <f ca="true">+IF(AND(ISNUMBER(OFFSET('Sanitation Data'!$H$4,0,10*ROW('Sanitation Data'!H19))),'Data Summary'!DE25="Yes"),100-OFFSET('Sanitation Data'!$H$4,0,10*ROW('Sanitation Data'!H19)),NA())</f>
        <v>#N/A</v>
      </c>
      <c r="AQ25" s="100" t="e">
        <f ca="true">+IF(AND(ISNUMBER(OFFSET('Sanitation Data'!$H$6,0,10*ROW('Sanitation Data'!H19))),'Data Summary'!DF25="Yes"),OFFSET('Sanitation Data'!$H$6,0,10*ROW('Sanitation Data'!H19)),NA())</f>
        <v>#N/A</v>
      </c>
      <c r="AR25" s="100" t="e">
        <f ca="true">+IF(AND(ISNUMBER(OFFSET('Sanitation Data'!$H$10,0,10*ROW('Sanitation Data'!H19))),'Data Summary'!DG25="Yes"),OFFSET('Sanitation Data'!$H$10,0,10*ROW('Sanitation Data'!H19)),NA())</f>
        <v>#N/A</v>
      </c>
      <c r="AS25" s="100" t="e">
        <f ca="true">+IF(AND(ISNUMBER(OFFSET('Sanitation Data'!$H$11,0,10*ROW('Sanitation Data'!H19))),'Data Summary'!DH25="Yes"),OFFSET('Sanitation Data'!$H$11,0,10*ROW('Sanitation Data'!H19)),NA())</f>
        <v>#N/A</v>
      </c>
      <c r="AT25" s="100" t="e">
        <f ca="true">+IF(AND(ISNUMBER(OFFSET('Sanitation Data'!$H$12,0,10*ROW('Sanitation Data'!H19))),'Data Summary'!DI25="Yes"),OFFSET('Sanitation Data'!$H$12,0,10*ROW('Sanitation Data'!H19)),NA())</f>
        <v>#N/A</v>
      </c>
      <c r="AU25" s="100" t="e">
        <f ca="true">+IF(AND(ISNUMBER(OFFSET('Sanitation Data'!$I$4,0,10*ROW('Sanitation Data'!I19))),'Data Summary'!DJ25="Yes"),100-OFFSET('Sanitation Data'!$I$4,0,10*ROW('Sanitation Data'!I19)),NA())</f>
        <v>#N/A</v>
      </c>
      <c r="AV25" s="100" t="e">
        <f ca="true">+IF(AND(ISNUMBER(OFFSET('Sanitation Data'!$I$6,0,10*ROW('Sanitation Data'!I19))),'Data Summary'!DK25="Yes"),OFFSET('Sanitation Data'!$I$6,0,10*ROW('Sanitation Data'!I19)),NA())</f>
        <v>#N/A</v>
      </c>
      <c r="AW25" s="100" t="e">
        <f ca="true">+IF(AND(ISNUMBER(OFFSET('Sanitation Data'!$I$10,0,10*ROW('Sanitation Data'!I19))),'Data Summary'!DL25="Yes"),OFFSET('Sanitation Data'!$I$10,0,10*ROW('Sanitation Data'!I19)),NA())</f>
        <v>#N/A</v>
      </c>
      <c r="AX25" s="100" t="e">
        <f ca="true">+IF(AND(ISNUMBER(OFFSET('Sanitation Data'!$I$11,0,10*ROW('Sanitation Data'!I19))),'Data Summary'!DM25="Yes"),OFFSET('Sanitation Data'!$I$11,0,10*ROW('Sanitation Data'!I19)),NA())</f>
        <v>#N/A</v>
      </c>
      <c r="AY25" s="100" t="e">
        <f ca="true">+IF(AND(ISNUMBER(OFFSET('Sanitation Data'!$I$12,0,10*ROW('Sanitation Data'!I19))),'Data Summary'!DN25="Yes"),OFFSET('Sanitation Data'!$I$12,0,10*ROW('Sanitation Data'!I19)),NA())</f>
        <v>#N/A</v>
      </c>
      <c r="AZ25" s="101" t="e">
        <f ca="true">+IF(AND(ISNUMBER(OFFSET('Hygiene Data'!$D$5,0,10*ROW('Hygiene Data'!D19))),'Data Summary'!DO25="Yes"),OFFSET('Hygiene Data'!$D$5,0,10*ROW('Hygiene Data'!D19)),NA())</f>
        <v>#N/A</v>
      </c>
      <c r="BA25" s="101" t="e">
        <f ca="true">+IF(AND(ISNUMBER(OFFSET('Hygiene Data'!$D$7,0,10*ROW('Hygiene Data'!D19))),'Data Summary'!DP25="Yes"),OFFSET('Hygiene Data'!$D$7,0,10*ROW('Hygiene Data'!D19)),NA())</f>
        <v>#N/A</v>
      </c>
      <c r="BB25" s="101" t="e">
        <f ca="true">+IF(AND(ISNUMBER(OFFSET('Hygiene Data'!$D$9,0,10*ROW('Hygiene Data'!D19))),'Data Summary'!DQ25="Yes"),OFFSET('Hygiene Data'!$D$9,0,10*ROW('Hygiene Data'!D19)),NA())</f>
        <v>#N/A</v>
      </c>
      <c r="BC25" s="101" t="e">
        <f ca="true">+IF(AND(ISNUMBER(OFFSET('Hygiene Data'!$E$5,0,10*ROW('Hygiene Data'!E19))),'Data Summary'!DR25="Yes"),OFFSET('Hygiene Data'!$E$5,0,10*ROW('Hygiene Data'!E19)),NA())</f>
        <v>#N/A</v>
      </c>
      <c r="BD25" s="101" t="e">
        <f ca="true">+IF(AND(ISNUMBER(OFFSET('Hygiene Data'!$E$7,0,10*ROW('Hygiene Data'!E19))),'Data Summary'!DS25="Yes"),OFFSET('Hygiene Data'!$E$7,0,10*ROW('Hygiene Data'!E19)),NA())</f>
        <v>#N/A</v>
      </c>
      <c r="BE25" s="101" t="e">
        <f ca="true">+IF(AND(ISNUMBER(OFFSET('Hygiene Data'!$E$9,0,10*ROW('Hygiene Data'!E19))),'Data Summary'!DT25="Yes"),OFFSET('Hygiene Data'!$E$9,0,10*ROW('Hygiene Data'!E19)),NA())</f>
        <v>#N/A</v>
      </c>
      <c r="BF25" s="101" t="e">
        <f ca="true">+IF(AND(ISNUMBER(OFFSET('Hygiene Data'!$F$5,0,10*ROW('Hygiene Data'!F19))),'Data Summary'!DU25="Yes"),OFFSET('Hygiene Data'!$F$5,0,10*ROW('Hygiene Data'!F19)),NA())</f>
        <v>#N/A</v>
      </c>
      <c r="BG25" s="101" t="e">
        <f ca="true">+IF(AND(ISNUMBER(OFFSET('Hygiene Data'!$F$7,0,10*ROW('Hygiene Data'!F19))),'Data Summary'!DV25="Yes"),OFFSET('Hygiene Data'!$F$7,0,10*ROW('Hygiene Data'!F19)),NA())</f>
        <v>#N/A</v>
      </c>
      <c r="BH25" s="101" t="e">
        <f ca="true">+IF(AND(ISNUMBER(OFFSET('Hygiene Data'!$F$9,0,10*ROW('Hygiene Data'!F19))),'Data Summary'!DW25="Yes"),OFFSET('Hygiene Data'!$F$9,0,10*ROW('Hygiene Data'!F19)),NA())</f>
        <v>#N/A</v>
      </c>
      <c r="BI25" s="101" t="e">
        <f ca="true">+IF(AND(ISNUMBER(OFFSET('Hygiene Data'!$G$5,0,10*ROW('Hygiene Data'!G19))),'Data Summary'!DX25="Yes"),OFFSET('Hygiene Data'!$G$5,0,10*ROW('Hygiene Data'!G19)),NA())</f>
        <v>#N/A</v>
      </c>
      <c r="BJ25" s="101" t="e">
        <f ca="true">+IF(AND(ISNUMBER(OFFSET('Hygiene Data'!$G$7,0,10*ROW('Hygiene Data'!G19))),'Data Summary'!DY25="Yes"),OFFSET('Hygiene Data'!$G$7,0,10*ROW('Hygiene Data'!G19)),NA())</f>
        <v>#N/A</v>
      </c>
      <c r="BK25" s="101" t="e">
        <f ca="true">+IF(AND(ISNUMBER(OFFSET('Hygiene Data'!$G$9,0,10*ROW('Hygiene Data'!G19))),'Data Summary'!DZ25="Yes"),OFFSET('Hygiene Data'!$G$9,0,10*ROW('Hygiene Data'!G19)),NA())</f>
        <v>#N/A</v>
      </c>
      <c r="BL25" s="101" t="e">
        <f ca="true">+IF(AND(ISNUMBER(OFFSET('Hygiene Data'!$H$5,0,10*ROW('Hygiene Data'!H19))),'Data Summary'!EA25="Yes"),OFFSET('Hygiene Data'!$H$5,0,10*ROW('Hygiene Data'!H19)),NA())</f>
        <v>#N/A</v>
      </c>
      <c r="BM25" s="101" t="e">
        <f ca="true">+IF(AND(ISNUMBER(OFFSET('Hygiene Data'!$H$7,0,10*ROW('Hygiene Data'!H19))),'Data Summary'!EB25="Yes"),OFFSET('Hygiene Data'!$H$7,0,10*ROW('Hygiene Data'!H19)),NA())</f>
        <v>#N/A</v>
      </c>
      <c r="BN25" s="101" t="e">
        <f ca="true">+IF(AND(ISNUMBER(OFFSET('Hygiene Data'!$H$9,0,10*ROW('Hygiene Data'!H19))),'Data Summary'!EC25="Yes"),OFFSET('Hygiene Data'!$H$9,0,10*ROW('Hygiene Data'!H19)),NA())</f>
        <v>#N/A</v>
      </c>
      <c r="BO25" s="101" t="e">
        <f ca="true">+IF(AND(ISNUMBER(OFFSET('Hygiene Data'!$I$5,0,10*ROW('Hygiene Data'!I19))),'Data Summary'!ED25="Yes"),OFFSET('Hygiene Data'!$I$5,0,10*ROW('Hygiene Data'!I19)),NA())</f>
        <v>#N/A</v>
      </c>
      <c r="BP25" s="101" t="e">
        <f ca="true">+IF(AND(ISNUMBER(OFFSET('Hygiene Data'!$I$7,0,10*ROW('Hygiene Data'!I19))),'Data Summary'!EE25="Yes"),OFFSET('Hygiene Data'!$I$7,0,10*ROW('Hygiene Data'!I19)),NA())</f>
        <v>#N/A</v>
      </c>
      <c r="BQ25" s="101" t="e">
        <f ca="true">+IF(AND(ISNUMBER(OFFSET('Hygiene Data'!$I$9,0,10*ROW('Hygiene Data'!I19))),'Data Summary'!EF25="Yes"),OFFSET('Hygiene Data'!$I$9,0,10*ROW('Hygiene Data'!I19)),NA())</f>
        <v>#N/A</v>
      </c>
    </row>
    <row xmlns:x14ac="http://schemas.microsoft.com/office/spreadsheetml/2009/9/ac" r="26" x14ac:dyDescent="0.2">
      <c r="A26" s="331" t="e">
        <f ca="true">+RIGHT('Data Summary'!A26,LEN('Data Summary'!A26)-9)</f>
        <v>#VALUE!</v>
      </c>
      <c r="B26" s="38" t="str">
        <f ca="true">+IF(ISTEXT('Data Summary'!B26),'Data Summary'!B26,"")</f>
        <v/>
      </c>
      <c r="C26" s="330" t="e">
        <f ca="true">+VALUE('Data Summary'!C26)</f>
        <v>#VALUE!</v>
      </c>
      <c r="D26" s="99" t="e">
        <f ca="true">+IF(AND(ISNUMBER(OFFSET('Water Data'!$D$4,0,10*ROW('Water Data'!D20))),'Data Summary'!BS26="Yes"),100-OFFSET('Water Data'!$D$4,0,10*ROW('Water Data'!D20)),NA())</f>
        <v>#N/A</v>
      </c>
      <c r="E26" s="99" t="e">
        <f ca="true">+IF(AND(ISNUMBER(OFFSET('Water Data'!$D$6,0,10*ROW('Water Data'!D20))),'Data Summary'!BT26="Yes"),OFFSET('Water Data'!$D$6,0,10*ROW('Water Data'!D20)),NA())</f>
        <v>#N/A</v>
      </c>
      <c r="F26" s="99" t="e">
        <f ca="true">+IF(AND(ISNUMBER(OFFSET('Water Data'!$D$9,0,10*ROW('Water Data'!D20))),'Data Summary'!BU26="Yes"),OFFSET('Water Data'!$D$9,0,10*ROW('Water Data'!D20)),NA())</f>
        <v>#N/A</v>
      </c>
      <c r="G26" s="99" t="e">
        <f ca="true">+IF(AND(ISNUMBER(OFFSET('Water Data'!$E$4,0,10*ROW('Water Data'!E20))),'Data Summary'!BV26="Yes"),100-OFFSET('Water Data'!$E$4,0,10*ROW('Water Data'!E20)),NA())</f>
        <v>#N/A</v>
      </c>
      <c r="H26" s="99" t="e">
        <f ca="true">+IF(AND(ISNUMBER(OFFSET('Water Data'!$E$6,0,10*ROW('Water Data'!E20))),'Data Summary'!BW26="Yes"),OFFSET('Water Data'!$E$6,0,10*ROW('Water Data'!E20)),NA())</f>
        <v>#N/A</v>
      </c>
      <c r="I26" s="99" t="e">
        <f ca="true">+IF(AND(ISNUMBER(OFFSET('Water Data'!$E$9,0,10*ROW('Water Data'!E20))),'Data Summary'!BX26="Yes"),OFFSET('Water Data'!$E$9,0,10*ROW('Water Data'!E20)),NA())</f>
        <v>#N/A</v>
      </c>
      <c r="J26" s="99" t="e">
        <f ca="true">+IF(AND(ISNUMBER(OFFSET('Water Data'!$F$4,0,10*ROW('Water Data'!F20))),'Data Summary'!BY26="Yes"),100-OFFSET('Water Data'!$F$4,0,10*ROW('Water Data'!F20)),NA())</f>
        <v>#N/A</v>
      </c>
      <c r="K26" s="99" t="e">
        <f ca="true">+IF(AND(ISNUMBER(OFFSET('Water Data'!$F$6,0,10*ROW('Water Data'!F20))),'Data Summary'!BZ26="Yes"),OFFSET('Water Data'!$F$6,0,10*ROW('Water Data'!F20)),NA())</f>
        <v>#N/A</v>
      </c>
      <c r="L26" s="99" t="e">
        <f ca="true">+IF(AND(ISNUMBER(OFFSET('Water Data'!$F$9,0,10*ROW('Water Data'!F20))),'Data Summary'!CA26="Yes"),OFFSET('Water Data'!$F$9,0,10*ROW('Water Data'!F20)),NA())</f>
        <v>#N/A</v>
      </c>
      <c r="M26" s="99" t="e">
        <f ca="true">+IF(AND(ISNUMBER(OFFSET('Water Data'!$G$4,0,10*ROW('Water Data'!G20))),'Data Summary'!CB26="Yes"),100-OFFSET('Water Data'!$G$4,0,10*ROW('Water Data'!G20)),NA())</f>
        <v>#N/A</v>
      </c>
      <c r="N26" s="99" t="e">
        <f ca="true">+IF(AND(ISNUMBER(OFFSET('Water Data'!$G$6,0,10*ROW('Water Data'!G20))),'Data Summary'!CC26="Yes"),OFFSET('Water Data'!$G$6,0,10*ROW('Water Data'!G20)),NA())</f>
        <v>#N/A</v>
      </c>
      <c r="O26" s="99" t="e">
        <f ca="true">+IF(AND(ISNUMBER(OFFSET('Water Data'!$G$9,0,10*ROW('Water Data'!G20))),'Data Summary'!CD26="Yes"),OFFSET('Water Data'!$G$9,0,10*ROW('Water Data'!G20)),NA())</f>
        <v>#N/A</v>
      </c>
      <c r="P26" s="99" t="e">
        <f ca="true">+IF(AND(ISNUMBER(OFFSET('Water Data'!$H$4,0,10*ROW('Water Data'!H20))),'Data Summary'!CE26="Yes"),100-OFFSET('Water Data'!$H$4,0,10*ROW('Water Data'!H20)),NA())</f>
        <v>#N/A</v>
      </c>
      <c r="Q26" s="99" t="e">
        <f ca="true">+IF(AND(ISNUMBER(OFFSET('Water Data'!$H$6,0,10*ROW('Water Data'!H20))),'Data Summary'!CF26="Yes"),OFFSET('Water Data'!$H$6,0,10*ROW('Water Data'!H20)),NA())</f>
        <v>#N/A</v>
      </c>
      <c r="R26" s="99" t="e">
        <f ca="true">+IF(AND(ISNUMBER(OFFSET('Water Data'!$H$9,0,10*ROW('Water Data'!H20))),'Data Summary'!CG26="Yes"),OFFSET('Water Data'!$H$9,0,10*ROW('Water Data'!H20)),NA())</f>
        <v>#N/A</v>
      </c>
      <c r="S26" s="99" t="e">
        <f ca="true">+IF(AND(ISNUMBER(OFFSET('Water Data'!$I$4,0,10*ROW('Water Data'!I20))),'Data Summary'!CH26="Yes"),100-OFFSET('Water Data'!$I$4,0,10*ROW('Water Data'!I20)),NA())</f>
        <v>#N/A</v>
      </c>
      <c r="T26" s="99" t="e">
        <f ca="true">+IF(AND(ISNUMBER(OFFSET('Water Data'!$I$6,0,10*ROW('Water Data'!I20))),'Data Summary'!CI26="Yes"),OFFSET('Water Data'!$I$6,0,10*ROW('Water Data'!I20)),NA())</f>
        <v>#N/A</v>
      </c>
      <c r="U26" s="99" t="e">
        <f ca="true">+IF(AND(ISNUMBER(OFFSET('Water Data'!$I$9,0,10*ROW('Water Data'!I20))),'Data Summary'!CJ26="Yes"),OFFSET('Water Data'!$I$9,0,10*ROW('Water Data'!I20)),NA())</f>
        <v>#N/A</v>
      </c>
      <c r="V26" s="100" t="e">
        <f ca="true">+IF(AND(ISNUMBER(OFFSET('Sanitation Data'!$D$4,0,10*ROW('Sanitation Data'!D20))),'Data Summary'!CK26="Yes"),100-OFFSET('Sanitation Data'!$D$4,0,10*ROW('Sanitation Data'!D20)),NA())</f>
        <v>#N/A</v>
      </c>
      <c r="W26" s="100" t="e">
        <f ca="true">+IF(AND(ISNUMBER(OFFSET('Sanitation Data'!$D$6,0,10*ROW('Sanitation Data'!D20))),'Data Summary'!CL26="Yes"),OFFSET('Sanitation Data'!$D$6,0,10*ROW('Sanitation Data'!D20)),NA())</f>
        <v>#N/A</v>
      </c>
      <c r="X26" s="100" t="e">
        <f ca="true">+IF(AND(ISNUMBER(OFFSET('Sanitation Data'!$D$10,0,10*ROW('Sanitation Data'!D20))),'Data Summary'!CM26="Yes"),OFFSET('Sanitation Data'!$D$10,0,10*ROW('Sanitation Data'!D20)),NA())</f>
        <v>#N/A</v>
      </c>
      <c r="Y26" s="100" t="e">
        <f ca="true">+IF(AND(ISNUMBER(OFFSET('Sanitation Data'!$D$11,0,10*ROW('Sanitation Data'!D20))),'Data Summary'!CN26="Yes"),OFFSET('Sanitation Data'!$D$11,0,10*ROW('Sanitation Data'!D20)),NA())</f>
        <v>#N/A</v>
      </c>
      <c r="Z26" s="100" t="e">
        <f ca="true">+IF(AND(ISNUMBER(OFFSET('Sanitation Data'!$D$12,0,10*ROW('Sanitation Data'!D20))),'Data Summary'!CO26="Yes"),OFFSET('Sanitation Data'!$D$12,0,10*ROW('Sanitation Data'!D20)),NA())</f>
        <v>#N/A</v>
      </c>
      <c r="AA26" s="100" t="e">
        <f ca="true">+IF(AND(ISNUMBER(OFFSET('Sanitation Data'!$E$4,0,10*ROW('Sanitation Data'!E20))),'Data Summary'!CP26="Yes"),100-OFFSET('Sanitation Data'!$E$4,0,10*ROW('Sanitation Data'!E20)),NA())</f>
        <v>#N/A</v>
      </c>
      <c r="AB26" s="100" t="e">
        <f ca="true">+IF(AND(ISNUMBER(OFFSET('Sanitation Data'!$E$6,0,10*ROW('Sanitation Data'!E20))),'Data Summary'!CQ26="Yes"),OFFSET('Sanitation Data'!$E$6,0,10*ROW('Sanitation Data'!E20)),NA())</f>
        <v>#N/A</v>
      </c>
      <c r="AC26" s="100" t="e">
        <f ca="true">+IF(AND(ISNUMBER(OFFSET('Sanitation Data'!$E$10,0,10*ROW('Sanitation Data'!E20))),'Data Summary'!CR26="Yes"),OFFSET('Sanitation Data'!$E$10,0,10*ROW('Sanitation Data'!E20)),NA())</f>
        <v>#N/A</v>
      </c>
      <c r="AD26" s="100" t="e">
        <f ca="true">+IF(AND(ISNUMBER(OFFSET('Sanitation Data'!$E$11,0,10*ROW('Sanitation Data'!E20))),'Data Summary'!CS26="Yes"),OFFSET('Sanitation Data'!$E$11,0,10*ROW('Sanitation Data'!E20)),NA())</f>
        <v>#N/A</v>
      </c>
      <c r="AE26" s="100" t="e">
        <f ca="true">+IF(AND(ISNUMBER(OFFSET('Sanitation Data'!$E$12,0,10*ROW('Sanitation Data'!E20))),'Data Summary'!CT26="Yes"),OFFSET('Sanitation Data'!$E$12,0,10*ROW('Sanitation Data'!E20)),NA())</f>
        <v>#N/A</v>
      </c>
      <c r="AF26" s="100" t="e">
        <f ca="true">+IF(AND(ISNUMBER(OFFSET('Sanitation Data'!$F$4,0,10*ROW('Sanitation Data'!F20))),'Data Summary'!CU26="Yes"),100-OFFSET('Sanitation Data'!$F$4,0,10*ROW('Sanitation Data'!F20)),NA())</f>
        <v>#N/A</v>
      </c>
      <c r="AG26" s="100" t="e">
        <f ca="true">+IF(AND(ISNUMBER(OFFSET('Sanitation Data'!$F$6,0,10*ROW('Sanitation Data'!F20))),'Data Summary'!CV26="Yes"),OFFSET('Sanitation Data'!$F$6,0,10*ROW('Sanitation Data'!F20)),NA())</f>
        <v>#N/A</v>
      </c>
      <c r="AH26" s="100" t="e">
        <f ca="true">+IF(AND(ISNUMBER(OFFSET('Sanitation Data'!$F$10,0,10*ROW('Sanitation Data'!F20))),'Data Summary'!CW26="Yes"),OFFSET('Sanitation Data'!$F$10,0,10*ROW('Sanitation Data'!F20)),NA())</f>
        <v>#N/A</v>
      </c>
      <c r="AI26" s="100" t="e">
        <f ca="true">+IF(AND(ISNUMBER(OFFSET('Sanitation Data'!$F$11,0,10*ROW('Sanitation Data'!F20))),'Data Summary'!CX26="Yes"),OFFSET('Sanitation Data'!$F$11,0,10*ROW('Sanitation Data'!F20)),NA())</f>
        <v>#N/A</v>
      </c>
      <c r="AJ26" s="100" t="e">
        <f ca="true">+IF(AND(ISNUMBER(OFFSET('Sanitation Data'!$F$12,0,10*ROW('Sanitation Data'!F20))),'Data Summary'!CY26="Yes"),OFFSET('Sanitation Data'!$F$12,0,10*ROW('Sanitation Data'!F20)),NA())</f>
        <v>#N/A</v>
      </c>
      <c r="AK26" s="100" t="e">
        <f ca="true">+IF(AND(ISNUMBER(OFFSET('Sanitation Data'!$G$4,0,10*ROW('Sanitation Data'!G20))),'Data Summary'!CZ26="Yes"),100-OFFSET('Sanitation Data'!$G$4,0,10*ROW('Sanitation Data'!G20)),NA())</f>
        <v>#N/A</v>
      </c>
      <c r="AL26" s="100" t="e">
        <f ca="true">+IF(AND(ISNUMBER(OFFSET('Sanitation Data'!$G$6,0,10*ROW('Sanitation Data'!G20))),'Data Summary'!DA26="Yes"),OFFSET('Sanitation Data'!$G$6,0,10*ROW('Sanitation Data'!G20)),NA())</f>
        <v>#N/A</v>
      </c>
      <c r="AM26" s="100" t="e">
        <f ca="true">+IF(AND(ISNUMBER(OFFSET('Sanitation Data'!$G$10,0,10*ROW('Sanitation Data'!G20))),'Data Summary'!DB26="Yes"),OFFSET('Sanitation Data'!$G$10,0,10*ROW('Sanitation Data'!G20)),NA())</f>
        <v>#N/A</v>
      </c>
      <c r="AN26" s="100" t="e">
        <f ca="true">+IF(AND(ISNUMBER(OFFSET('Sanitation Data'!$G$11,0,10*ROW('Sanitation Data'!G20))),'Data Summary'!DC26="Yes"),OFFSET('Sanitation Data'!$G$11,0,10*ROW('Sanitation Data'!G20)),NA())</f>
        <v>#N/A</v>
      </c>
      <c r="AO26" s="100" t="e">
        <f ca="true">+IF(AND(ISNUMBER(OFFSET('Sanitation Data'!$G$12,0,10*ROW('Sanitation Data'!G20))),'Data Summary'!DD26="Yes"),OFFSET('Sanitation Data'!$G$12,0,10*ROW('Sanitation Data'!G20)),NA())</f>
        <v>#N/A</v>
      </c>
      <c r="AP26" s="100" t="e">
        <f ca="true">+IF(AND(ISNUMBER(OFFSET('Sanitation Data'!$H$4,0,10*ROW('Sanitation Data'!H20))),'Data Summary'!DE26="Yes"),100-OFFSET('Sanitation Data'!$H$4,0,10*ROW('Sanitation Data'!H20)),NA())</f>
        <v>#N/A</v>
      </c>
      <c r="AQ26" s="100" t="e">
        <f ca="true">+IF(AND(ISNUMBER(OFFSET('Sanitation Data'!$H$6,0,10*ROW('Sanitation Data'!H20))),'Data Summary'!DF26="Yes"),OFFSET('Sanitation Data'!$H$6,0,10*ROW('Sanitation Data'!H20)),NA())</f>
        <v>#N/A</v>
      </c>
      <c r="AR26" s="100" t="e">
        <f ca="true">+IF(AND(ISNUMBER(OFFSET('Sanitation Data'!$H$10,0,10*ROW('Sanitation Data'!H20))),'Data Summary'!DG26="Yes"),OFFSET('Sanitation Data'!$H$10,0,10*ROW('Sanitation Data'!H20)),NA())</f>
        <v>#N/A</v>
      </c>
      <c r="AS26" s="100" t="e">
        <f ca="true">+IF(AND(ISNUMBER(OFFSET('Sanitation Data'!$H$11,0,10*ROW('Sanitation Data'!H20))),'Data Summary'!DH26="Yes"),OFFSET('Sanitation Data'!$H$11,0,10*ROW('Sanitation Data'!H20)),NA())</f>
        <v>#N/A</v>
      </c>
      <c r="AT26" s="100" t="e">
        <f ca="true">+IF(AND(ISNUMBER(OFFSET('Sanitation Data'!$H$12,0,10*ROW('Sanitation Data'!H20))),'Data Summary'!DI26="Yes"),OFFSET('Sanitation Data'!$H$12,0,10*ROW('Sanitation Data'!H20)),NA())</f>
        <v>#N/A</v>
      </c>
      <c r="AU26" s="100" t="e">
        <f ca="true">+IF(AND(ISNUMBER(OFFSET('Sanitation Data'!$I$4,0,10*ROW('Sanitation Data'!I20))),'Data Summary'!DJ26="Yes"),100-OFFSET('Sanitation Data'!$I$4,0,10*ROW('Sanitation Data'!I20)),NA())</f>
        <v>#N/A</v>
      </c>
      <c r="AV26" s="100" t="e">
        <f ca="true">+IF(AND(ISNUMBER(OFFSET('Sanitation Data'!$I$6,0,10*ROW('Sanitation Data'!I20))),'Data Summary'!DK26="Yes"),OFFSET('Sanitation Data'!$I$6,0,10*ROW('Sanitation Data'!I20)),NA())</f>
        <v>#N/A</v>
      </c>
      <c r="AW26" s="100" t="e">
        <f ca="true">+IF(AND(ISNUMBER(OFFSET('Sanitation Data'!$I$10,0,10*ROW('Sanitation Data'!I20))),'Data Summary'!DL26="Yes"),OFFSET('Sanitation Data'!$I$10,0,10*ROW('Sanitation Data'!I20)),NA())</f>
        <v>#N/A</v>
      </c>
      <c r="AX26" s="100" t="e">
        <f ca="true">+IF(AND(ISNUMBER(OFFSET('Sanitation Data'!$I$11,0,10*ROW('Sanitation Data'!I20))),'Data Summary'!DM26="Yes"),OFFSET('Sanitation Data'!$I$11,0,10*ROW('Sanitation Data'!I20)),NA())</f>
        <v>#N/A</v>
      </c>
      <c r="AY26" s="100" t="e">
        <f ca="true">+IF(AND(ISNUMBER(OFFSET('Sanitation Data'!$I$12,0,10*ROW('Sanitation Data'!I20))),'Data Summary'!DN26="Yes"),OFFSET('Sanitation Data'!$I$12,0,10*ROW('Sanitation Data'!I20)),NA())</f>
        <v>#N/A</v>
      </c>
      <c r="AZ26" s="101" t="e">
        <f ca="true">+IF(AND(ISNUMBER(OFFSET('Hygiene Data'!$D$5,0,10*ROW('Hygiene Data'!D20))),'Data Summary'!DO26="Yes"),OFFSET('Hygiene Data'!$D$5,0,10*ROW('Hygiene Data'!D20)),NA())</f>
        <v>#N/A</v>
      </c>
      <c r="BA26" s="101" t="e">
        <f ca="true">+IF(AND(ISNUMBER(OFFSET('Hygiene Data'!$D$7,0,10*ROW('Hygiene Data'!D20))),'Data Summary'!DP26="Yes"),OFFSET('Hygiene Data'!$D$7,0,10*ROW('Hygiene Data'!D20)),NA())</f>
        <v>#N/A</v>
      </c>
      <c r="BB26" s="101" t="e">
        <f ca="true">+IF(AND(ISNUMBER(OFFSET('Hygiene Data'!$D$9,0,10*ROW('Hygiene Data'!D20))),'Data Summary'!DQ26="Yes"),OFFSET('Hygiene Data'!$D$9,0,10*ROW('Hygiene Data'!D20)),NA())</f>
        <v>#N/A</v>
      </c>
      <c r="BC26" s="101" t="e">
        <f ca="true">+IF(AND(ISNUMBER(OFFSET('Hygiene Data'!$E$5,0,10*ROW('Hygiene Data'!E20))),'Data Summary'!DR26="Yes"),OFFSET('Hygiene Data'!$E$5,0,10*ROW('Hygiene Data'!E20)),NA())</f>
        <v>#N/A</v>
      </c>
      <c r="BD26" s="101" t="e">
        <f ca="true">+IF(AND(ISNUMBER(OFFSET('Hygiene Data'!$E$7,0,10*ROW('Hygiene Data'!E20))),'Data Summary'!DS26="Yes"),OFFSET('Hygiene Data'!$E$7,0,10*ROW('Hygiene Data'!E20)),NA())</f>
        <v>#N/A</v>
      </c>
      <c r="BE26" s="101" t="e">
        <f ca="true">+IF(AND(ISNUMBER(OFFSET('Hygiene Data'!$E$9,0,10*ROW('Hygiene Data'!E20))),'Data Summary'!DT26="Yes"),OFFSET('Hygiene Data'!$E$9,0,10*ROW('Hygiene Data'!E20)),NA())</f>
        <v>#N/A</v>
      </c>
      <c r="BF26" s="101" t="e">
        <f ca="true">+IF(AND(ISNUMBER(OFFSET('Hygiene Data'!$F$5,0,10*ROW('Hygiene Data'!F20))),'Data Summary'!DU26="Yes"),OFFSET('Hygiene Data'!$F$5,0,10*ROW('Hygiene Data'!F20)),NA())</f>
        <v>#N/A</v>
      </c>
      <c r="BG26" s="101" t="e">
        <f ca="true">+IF(AND(ISNUMBER(OFFSET('Hygiene Data'!$F$7,0,10*ROW('Hygiene Data'!F20))),'Data Summary'!DV26="Yes"),OFFSET('Hygiene Data'!$F$7,0,10*ROW('Hygiene Data'!F20)),NA())</f>
        <v>#N/A</v>
      </c>
      <c r="BH26" s="101" t="e">
        <f ca="true">+IF(AND(ISNUMBER(OFFSET('Hygiene Data'!$F$9,0,10*ROW('Hygiene Data'!F20))),'Data Summary'!DW26="Yes"),OFFSET('Hygiene Data'!$F$9,0,10*ROW('Hygiene Data'!F20)),NA())</f>
        <v>#N/A</v>
      </c>
      <c r="BI26" s="101" t="e">
        <f ca="true">+IF(AND(ISNUMBER(OFFSET('Hygiene Data'!$G$5,0,10*ROW('Hygiene Data'!G20))),'Data Summary'!DX26="Yes"),OFFSET('Hygiene Data'!$G$5,0,10*ROW('Hygiene Data'!G20)),NA())</f>
        <v>#N/A</v>
      </c>
      <c r="BJ26" s="101" t="e">
        <f ca="true">+IF(AND(ISNUMBER(OFFSET('Hygiene Data'!$G$7,0,10*ROW('Hygiene Data'!G20))),'Data Summary'!DY26="Yes"),OFFSET('Hygiene Data'!$G$7,0,10*ROW('Hygiene Data'!G20)),NA())</f>
        <v>#N/A</v>
      </c>
      <c r="BK26" s="101" t="e">
        <f ca="true">+IF(AND(ISNUMBER(OFFSET('Hygiene Data'!$G$9,0,10*ROW('Hygiene Data'!G20))),'Data Summary'!DZ26="Yes"),OFFSET('Hygiene Data'!$G$9,0,10*ROW('Hygiene Data'!G20)),NA())</f>
        <v>#N/A</v>
      </c>
      <c r="BL26" s="101" t="e">
        <f ca="true">+IF(AND(ISNUMBER(OFFSET('Hygiene Data'!$H$5,0,10*ROW('Hygiene Data'!H20))),'Data Summary'!EA26="Yes"),OFFSET('Hygiene Data'!$H$5,0,10*ROW('Hygiene Data'!H20)),NA())</f>
        <v>#N/A</v>
      </c>
      <c r="BM26" s="101" t="e">
        <f ca="true">+IF(AND(ISNUMBER(OFFSET('Hygiene Data'!$H$7,0,10*ROW('Hygiene Data'!H20))),'Data Summary'!EB26="Yes"),OFFSET('Hygiene Data'!$H$7,0,10*ROW('Hygiene Data'!H20)),NA())</f>
        <v>#N/A</v>
      </c>
      <c r="BN26" s="101" t="e">
        <f ca="true">+IF(AND(ISNUMBER(OFFSET('Hygiene Data'!$H$9,0,10*ROW('Hygiene Data'!H20))),'Data Summary'!EC26="Yes"),OFFSET('Hygiene Data'!$H$9,0,10*ROW('Hygiene Data'!H20)),NA())</f>
        <v>#N/A</v>
      </c>
      <c r="BO26" s="101" t="e">
        <f ca="true">+IF(AND(ISNUMBER(OFFSET('Hygiene Data'!$I$5,0,10*ROW('Hygiene Data'!I20))),'Data Summary'!ED26="Yes"),OFFSET('Hygiene Data'!$I$5,0,10*ROW('Hygiene Data'!I20)),NA())</f>
        <v>#N/A</v>
      </c>
      <c r="BP26" s="101" t="e">
        <f ca="true">+IF(AND(ISNUMBER(OFFSET('Hygiene Data'!$I$7,0,10*ROW('Hygiene Data'!I20))),'Data Summary'!EE26="Yes"),OFFSET('Hygiene Data'!$I$7,0,10*ROW('Hygiene Data'!I20)),NA())</f>
        <v>#N/A</v>
      </c>
      <c r="BQ26" s="101" t="e">
        <f ca="true">+IF(AND(ISNUMBER(OFFSET('Hygiene Data'!$I$9,0,10*ROW('Hygiene Data'!I20))),'Data Summary'!EF26="Yes"),OFFSET('Hygiene Data'!$I$9,0,10*ROW('Hygiene Data'!I20)),NA())</f>
        <v>#N/A</v>
      </c>
    </row>
    <row xmlns:x14ac="http://schemas.microsoft.com/office/spreadsheetml/2009/9/ac" r="27" x14ac:dyDescent="0.2">
      <c r="A27" s="331" t="e">
        <f ca="true">+RIGHT('Data Summary'!A27,LEN('Data Summary'!A27)-9)</f>
        <v>#VALUE!</v>
      </c>
      <c r="B27" s="38" t="str">
        <f ca="true">+IF(ISTEXT('Data Summary'!B27),'Data Summary'!B27,"")</f>
        <v/>
      </c>
      <c r="C27" s="330" t="e">
        <f ca="true">+VALUE('Data Summary'!C27)</f>
        <v>#VALUE!</v>
      </c>
      <c r="D27" s="99" t="e">
        <f ca="true">+IF(AND(ISNUMBER(OFFSET('Water Data'!$D$4,0,10*ROW('Water Data'!D21))),'Data Summary'!BS27="Yes"),100-OFFSET('Water Data'!$D$4,0,10*ROW('Water Data'!D21)),NA())</f>
        <v>#N/A</v>
      </c>
      <c r="E27" s="99" t="e">
        <f ca="true">+IF(AND(ISNUMBER(OFFSET('Water Data'!$D$6,0,10*ROW('Water Data'!D21))),'Data Summary'!BT27="Yes"),OFFSET('Water Data'!$D$6,0,10*ROW('Water Data'!D21)),NA())</f>
        <v>#N/A</v>
      </c>
      <c r="F27" s="99" t="e">
        <f ca="true">+IF(AND(ISNUMBER(OFFSET('Water Data'!$D$9,0,10*ROW('Water Data'!D21))),'Data Summary'!BU27="Yes"),OFFSET('Water Data'!$D$9,0,10*ROW('Water Data'!D21)),NA())</f>
        <v>#N/A</v>
      </c>
      <c r="G27" s="99" t="e">
        <f ca="true">+IF(AND(ISNUMBER(OFFSET('Water Data'!$E$4,0,10*ROW('Water Data'!E21))),'Data Summary'!BV27="Yes"),100-OFFSET('Water Data'!$E$4,0,10*ROW('Water Data'!E21)),NA())</f>
        <v>#N/A</v>
      </c>
      <c r="H27" s="99" t="e">
        <f ca="true">+IF(AND(ISNUMBER(OFFSET('Water Data'!$E$6,0,10*ROW('Water Data'!E21))),'Data Summary'!BW27="Yes"),OFFSET('Water Data'!$E$6,0,10*ROW('Water Data'!E21)),NA())</f>
        <v>#N/A</v>
      </c>
      <c r="I27" s="99" t="e">
        <f ca="true">+IF(AND(ISNUMBER(OFFSET('Water Data'!$E$9,0,10*ROW('Water Data'!E21))),'Data Summary'!BX27="Yes"),OFFSET('Water Data'!$E$9,0,10*ROW('Water Data'!E21)),NA())</f>
        <v>#N/A</v>
      </c>
      <c r="J27" s="99" t="e">
        <f ca="true">+IF(AND(ISNUMBER(OFFSET('Water Data'!$F$4,0,10*ROW('Water Data'!F21))),'Data Summary'!BY27="Yes"),100-OFFSET('Water Data'!$F$4,0,10*ROW('Water Data'!F21)),NA())</f>
        <v>#N/A</v>
      </c>
      <c r="K27" s="99" t="e">
        <f ca="true">+IF(AND(ISNUMBER(OFFSET('Water Data'!$F$6,0,10*ROW('Water Data'!F21))),'Data Summary'!BZ27="Yes"),OFFSET('Water Data'!$F$6,0,10*ROW('Water Data'!F21)),NA())</f>
        <v>#N/A</v>
      </c>
      <c r="L27" s="99" t="e">
        <f ca="true">+IF(AND(ISNUMBER(OFFSET('Water Data'!$F$9,0,10*ROW('Water Data'!F21))),'Data Summary'!CA27="Yes"),OFFSET('Water Data'!$F$9,0,10*ROW('Water Data'!F21)),NA())</f>
        <v>#N/A</v>
      </c>
      <c r="M27" s="99" t="e">
        <f ca="true">+IF(AND(ISNUMBER(OFFSET('Water Data'!$G$4,0,10*ROW('Water Data'!G21))),'Data Summary'!CB27="Yes"),100-OFFSET('Water Data'!$G$4,0,10*ROW('Water Data'!G21)),NA())</f>
        <v>#N/A</v>
      </c>
      <c r="N27" s="99" t="e">
        <f ca="true">+IF(AND(ISNUMBER(OFFSET('Water Data'!$G$6,0,10*ROW('Water Data'!G21))),'Data Summary'!CC27="Yes"),OFFSET('Water Data'!$G$6,0,10*ROW('Water Data'!G21)),NA())</f>
        <v>#N/A</v>
      </c>
      <c r="O27" s="99" t="e">
        <f ca="true">+IF(AND(ISNUMBER(OFFSET('Water Data'!$G$9,0,10*ROW('Water Data'!G21))),'Data Summary'!CD27="Yes"),OFFSET('Water Data'!$G$9,0,10*ROW('Water Data'!G21)),NA())</f>
        <v>#N/A</v>
      </c>
      <c r="P27" s="99" t="e">
        <f ca="true">+IF(AND(ISNUMBER(OFFSET('Water Data'!$H$4,0,10*ROW('Water Data'!H21))),'Data Summary'!CE27="Yes"),100-OFFSET('Water Data'!$H$4,0,10*ROW('Water Data'!H21)),NA())</f>
        <v>#N/A</v>
      </c>
      <c r="Q27" s="99" t="e">
        <f ca="true">+IF(AND(ISNUMBER(OFFSET('Water Data'!$H$6,0,10*ROW('Water Data'!H21))),'Data Summary'!CF27="Yes"),OFFSET('Water Data'!$H$6,0,10*ROW('Water Data'!H21)),NA())</f>
        <v>#N/A</v>
      </c>
      <c r="R27" s="99" t="e">
        <f ca="true">+IF(AND(ISNUMBER(OFFSET('Water Data'!$H$9,0,10*ROW('Water Data'!H21))),'Data Summary'!CG27="Yes"),OFFSET('Water Data'!$H$9,0,10*ROW('Water Data'!H21)),NA())</f>
        <v>#N/A</v>
      </c>
      <c r="S27" s="99" t="e">
        <f ca="true">+IF(AND(ISNUMBER(OFFSET('Water Data'!$I$4,0,10*ROW('Water Data'!I21))),'Data Summary'!CH27="Yes"),100-OFFSET('Water Data'!$I$4,0,10*ROW('Water Data'!I21)),NA())</f>
        <v>#N/A</v>
      </c>
      <c r="T27" s="99" t="e">
        <f ca="true">+IF(AND(ISNUMBER(OFFSET('Water Data'!$I$6,0,10*ROW('Water Data'!I21))),'Data Summary'!CI27="Yes"),OFFSET('Water Data'!$I$6,0,10*ROW('Water Data'!I21)),NA())</f>
        <v>#N/A</v>
      </c>
      <c r="U27" s="99" t="e">
        <f ca="true">+IF(AND(ISNUMBER(OFFSET('Water Data'!$I$9,0,10*ROW('Water Data'!I21))),'Data Summary'!CJ27="Yes"),OFFSET('Water Data'!$I$9,0,10*ROW('Water Data'!I21)),NA())</f>
        <v>#N/A</v>
      </c>
      <c r="V27" s="100" t="e">
        <f ca="true">+IF(AND(ISNUMBER(OFFSET('Sanitation Data'!$D$4,0,10*ROW('Sanitation Data'!D21))),'Data Summary'!CK27="Yes"),100-OFFSET('Sanitation Data'!$D$4,0,10*ROW('Sanitation Data'!D21)),NA())</f>
        <v>#N/A</v>
      </c>
      <c r="W27" s="100" t="e">
        <f ca="true">+IF(AND(ISNUMBER(OFFSET('Sanitation Data'!$D$6,0,10*ROW('Sanitation Data'!D21))),'Data Summary'!CL27="Yes"),OFFSET('Sanitation Data'!$D$6,0,10*ROW('Sanitation Data'!D21)),NA())</f>
        <v>#N/A</v>
      </c>
      <c r="X27" s="100" t="e">
        <f ca="true">+IF(AND(ISNUMBER(OFFSET('Sanitation Data'!$D$10,0,10*ROW('Sanitation Data'!D21))),'Data Summary'!CM27="Yes"),OFFSET('Sanitation Data'!$D$10,0,10*ROW('Sanitation Data'!D21)),NA())</f>
        <v>#N/A</v>
      </c>
      <c r="Y27" s="100" t="e">
        <f ca="true">+IF(AND(ISNUMBER(OFFSET('Sanitation Data'!$D$11,0,10*ROW('Sanitation Data'!D21))),'Data Summary'!CN27="Yes"),OFFSET('Sanitation Data'!$D$11,0,10*ROW('Sanitation Data'!D21)),NA())</f>
        <v>#N/A</v>
      </c>
      <c r="Z27" s="100" t="e">
        <f ca="true">+IF(AND(ISNUMBER(OFFSET('Sanitation Data'!$D$12,0,10*ROW('Sanitation Data'!D21))),'Data Summary'!CO27="Yes"),OFFSET('Sanitation Data'!$D$12,0,10*ROW('Sanitation Data'!D21)),NA())</f>
        <v>#N/A</v>
      </c>
      <c r="AA27" s="100" t="e">
        <f ca="true">+IF(AND(ISNUMBER(OFFSET('Sanitation Data'!$E$4,0,10*ROW('Sanitation Data'!E21))),'Data Summary'!CP27="Yes"),100-OFFSET('Sanitation Data'!$E$4,0,10*ROW('Sanitation Data'!E21)),NA())</f>
        <v>#N/A</v>
      </c>
      <c r="AB27" s="100" t="e">
        <f ca="true">+IF(AND(ISNUMBER(OFFSET('Sanitation Data'!$E$6,0,10*ROW('Sanitation Data'!E21))),'Data Summary'!CQ27="Yes"),OFFSET('Sanitation Data'!$E$6,0,10*ROW('Sanitation Data'!E21)),NA())</f>
        <v>#N/A</v>
      </c>
      <c r="AC27" s="100" t="e">
        <f ca="true">+IF(AND(ISNUMBER(OFFSET('Sanitation Data'!$E$10,0,10*ROW('Sanitation Data'!E21))),'Data Summary'!CR27="Yes"),OFFSET('Sanitation Data'!$E$10,0,10*ROW('Sanitation Data'!E21)),NA())</f>
        <v>#N/A</v>
      </c>
      <c r="AD27" s="100" t="e">
        <f ca="true">+IF(AND(ISNUMBER(OFFSET('Sanitation Data'!$E$11,0,10*ROW('Sanitation Data'!E21))),'Data Summary'!CS27="Yes"),OFFSET('Sanitation Data'!$E$11,0,10*ROW('Sanitation Data'!E21)),NA())</f>
        <v>#N/A</v>
      </c>
      <c r="AE27" s="100" t="e">
        <f ca="true">+IF(AND(ISNUMBER(OFFSET('Sanitation Data'!$E$12,0,10*ROW('Sanitation Data'!E21))),'Data Summary'!CT27="Yes"),OFFSET('Sanitation Data'!$E$12,0,10*ROW('Sanitation Data'!E21)),NA())</f>
        <v>#N/A</v>
      </c>
      <c r="AF27" s="100" t="e">
        <f ca="true">+IF(AND(ISNUMBER(OFFSET('Sanitation Data'!$F$4,0,10*ROW('Sanitation Data'!F21))),'Data Summary'!CU27="Yes"),100-OFFSET('Sanitation Data'!$F$4,0,10*ROW('Sanitation Data'!F21)),NA())</f>
        <v>#N/A</v>
      </c>
      <c r="AG27" s="100" t="e">
        <f ca="true">+IF(AND(ISNUMBER(OFFSET('Sanitation Data'!$F$6,0,10*ROW('Sanitation Data'!F21))),'Data Summary'!CV27="Yes"),OFFSET('Sanitation Data'!$F$6,0,10*ROW('Sanitation Data'!F21)),NA())</f>
        <v>#N/A</v>
      </c>
      <c r="AH27" s="100" t="e">
        <f ca="true">+IF(AND(ISNUMBER(OFFSET('Sanitation Data'!$F$10,0,10*ROW('Sanitation Data'!F21))),'Data Summary'!CW27="Yes"),OFFSET('Sanitation Data'!$F$10,0,10*ROW('Sanitation Data'!F21)),NA())</f>
        <v>#N/A</v>
      </c>
      <c r="AI27" s="100" t="e">
        <f ca="true">+IF(AND(ISNUMBER(OFFSET('Sanitation Data'!$F$11,0,10*ROW('Sanitation Data'!F21))),'Data Summary'!CX27="Yes"),OFFSET('Sanitation Data'!$F$11,0,10*ROW('Sanitation Data'!F21)),NA())</f>
        <v>#N/A</v>
      </c>
      <c r="AJ27" s="100" t="e">
        <f ca="true">+IF(AND(ISNUMBER(OFFSET('Sanitation Data'!$F$12,0,10*ROW('Sanitation Data'!F21))),'Data Summary'!CY27="Yes"),OFFSET('Sanitation Data'!$F$12,0,10*ROW('Sanitation Data'!F21)),NA())</f>
        <v>#N/A</v>
      </c>
      <c r="AK27" s="100" t="e">
        <f ca="true">+IF(AND(ISNUMBER(OFFSET('Sanitation Data'!$G$4,0,10*ROW('Sanitation Data'!G21))),'Data Summary'!CZ27="Yes"),100-OFFSET('Sanitation Data'!$G$4,0,10*ROW('Sanitation Data'!G21)),NA())</f>
        <v>#N/A</v>
      </c>
      <c r="AL27" s="100" t="e">
        <f ca="true">+IF(AND(ISNUMBER(OFFSET('Sanitation Data'!$G$6,0,10*ROW('Sanitation Data'!G21))),'Data Summary'!DA27="Yes"),OFFSET('Sanitation Data'!$G$6,0,10*ROW('Sanitation Data'!G21)),NA())</f>
        <v>#N/A</v>
      </c>
      <c r="AM27" s="100" t="e">
        <f ca="true">+IF(AND(ISNUMBER(OFFSET('Sanitation Data'!$G$10,0,10*ROW('Sanitation Data'!G21))),'Data Summary'!DB27="Yes"),OFFSET('Sanitation Data'!$G$10,0,10*ROW('Sanitation Data'!G21)),NA())</f>
        <v>#N/A</v>
      </c>
      <c r="AN27" s="100" t="e">
        <f ca="true">+IF(AND(ISNUMBER(OFFSET('Sanitation Data'!$G$11,0,10*ROW('Sanitation Data'!G21))),'Data Summary'!DC27="Yes"),OFFSET('Sanitation Data'!$G$11,0,10*ROW('Sanitation Data'!G21)),NA())</f>
        <v>#N/A</v>
      </c>
      <c r="AO27" s="100" t="e">
        <f ca="true">+IF(AND(ISNUMBER(OFFSET('Sanitation Data'!$G$12,0,10*ROW('Sanitation Data'!G21))),'Data Summary'!DD27="Yes"),OFFSET('Sanitation Data'!$G$12,0,10*ROW('Sanitation Data'!G21)),NA())</f>
        <v>#N/A</v>
      </c>
      <c r="AP27" s="100" t="e">
        <f ca="true">+IF(AND(ISNUMBER(OFFSET('Sanitation Data'!$H$4,0,10*ROW('Sanitation Data'!H21))),'Data Summary'!DE27="Yes"),100-OFFSET('Sanitation Data'!$H$4,0,10*ROW('Sanitation Data'!H21)),NA())</f>
        <v>#N/A</v>
      </c>
      <c r="AQ27" s="100" t="e">
        <f ca="true">+IF(AND(ISNUMBER(OFFSET('Sanitation Data'!$H$6,0,10*ROW('Sanitation Data'!H21))),'Data Summary'!DF27="Yes"),OFFSET('Sanitation Data'!$H$6,0,10*ROW('Sanitation Data'!H21)),NA())</f>
        <v>#N/A</v>
      </c>
      <c r="AR27" s="100" t="e">
        <f ca="true">+IF(AND(ISNUMBER(OFFSET('Sanitation Data'!$H$10,0,10*ROW('Sanitation Data'!H21))),'Data Summary'!DG27="Yes"),OFFSET('Sanitation Data'!$H$10,0,10*ROW('Sanitation Data'!H21)),NA())</f>
        <v>#N/A</v>
      </c>
      <c r="AS27" s="100" t="e">
        <f ca="true">+IF(AND(ISNUMBER(OFFSET('Sanitation Data'!$H$11,0,10*ROW('Sanitation Data'!H21))),'Data Summary'!DH27="Yes"),OFFSET('Sanitation Data'!$H$11,0,10*ROW('Sanitation Data'!H21)),NA())</f>
        <v>#N/A</v>
      </c>
      <c r="AT27" s="100" t="e">
        <f ca="true">+IF(AND(ISNUMBER(OFFSET('Sanitation Data'!$H$12,0,10*ROW('Sanitation Data'!H21))),'Data Summary'!DI27="Yes"),OFFSET('Sanitation Data'!$H$12,0,10*ROW('Sanitation Data'!H21)),NA())</f>
        <v>#N/A</v>
      </c>
      <c r="AU27" s="100" t="e">
        <f ca="true">+IF(AND(ISNUMBER(OFFSET('Sanitation Data'!$I$4,0,10*ROW('Sanitation Data'!I21))),'Data Summary'!DJ27="Yes"),100-OFFSET('Sanitation Data'!$I$4,0,10*ROW('Sanitation Data'!I21)),NA())</f>
        <v>#N/A</v>
      </c>
      <c r="AV27" s="100" t="e">
        <f ca="true">+IF(AND(ISNUMBER(OFFSET('Sanitation Data'!$I$6,0,10*ROW('Sanitation Data'!I21))),'Data Summary'!DK27="Yes"),OFFSET('Sanitation Data'!$I$6,0,10*ROW('Sanitation Data'!I21)),NA())</f>
        <v>#N/A</v>
      </c>
      <c r="AW27" s="100" t="e">
        <f ca="true">+IF(AND(ISNUMBER(OFFSET('Sanitation Data'!$I$10,0,10*ROW('Sanitation Data'!I21))),'Data Summary'!DL27="Yes"),OFFSET('Sanitation Data'!$I$10,0,10*ROW('Sanitation Data'!I21)),NA())</f>
        <v>#N/A</v>
      </c>
      <c r="AX27" s="100" t="e">
        <f ca="true">+IF(AND(ISNUMBER(OFFSET('Sanitation Data'!$I$11,0,10*ROW('Sanitation Data'!I21))),'Data Summary'!DM27="Yes"),OFFSET('Sanitation Data'!$I$11,0,10*ROW('Sanitation Data'!I21)),NA())</f>
        <v>#N/A</v>
      </c>
      <c r="AY27" s="100" t="e">
        <f ca="true">+IF(AND(ISNUMBER(OFFSET('Sanitation Data'!$I$12,0,10*ROW('Sanitation Data'!I21))),'Data Summary'!DN27="Yes"),OFFSET('Sanitation Data'!$I$12,0,10*ROW('Sanitation Data'!I21)),NA())</f>
        <v>#N/A</v>
      </c>
      <c r="AZ27" s="101" t="e">
        <f ca="true">+IF(AND(ISNUMBER(OFFSET('Hygiene Data'!$D$5,0,10*ROW('Hygiene Data'!D21))),'Data Summary'!DO27="Yes"),OFFSET('Hygiene Data'!$D$5,0,10*ROW('Hygiene Data'!D21)),NA())</f>
        <v>#N/A</v>
      </c>
      <c r="BA27" s="101" t="e">
        <f ca="true">+IF(AND(ISNUMBER(OFFSET('Hygiene Data'!$D$7,0,10*ROW('Hygiene Data'!D21))),'Data Summary'!DP27="Yes"),OFFSET('Hygiene Data'!$D$7,0,10*ROW('Hygiene Data'!D21)),NA())</f>
        <v>#N/A</v>
      </c>
      <c r="BB27" s="101" t="e">
        <f ca="true">+IF(AND(ISNUMBER(OFFSET('Hygiene Data'!$D$9,0,10*ROW('Hygiene Data'!D21))),'Data Summary'!DQ27="Yes"),OFFSET('Hygiene Data'!$D$9,0,10*ROW('Hygiene Data'!D21)),NA())</f>
        <v>#N/A</v>
      </c>
      <c r="BC27" s="101" t="e">
        <f ca="true">+IF(AND(ISNUMBER(OFFSET('Hygiene Data'!$E$5,0,10*ROW('Hygiene Data'!E21))),'Data Summary'!DR27="Yes"),OFFSET('Hygiene Data'!$E$5,0,10*ROW('Hygiene Data'!E21)),NA())</f>
        <v>#N/A</v>
      </c>
      <c r="BD27" s="101" t="e">
        <f ca="true">+IF(AND(ISNUMBER(OFFSET('Hygiene Data'!$E$7,0,10*ROW('Hygiene Data'!E21))),'Data Summary'!DS27="Yes"),OFFSET('Hygiene Data'!$E$7,0,10*ROW('Hygiene Data'!E21)),NA())</f>
        <v>#N/A</v>
      </c>
      <c r="BE27" s="101" t="e">
        <f ca="true">+IF(AND(ISNUMBER(OFFSET('Hygiene Data'!$E$9,0,10*ROW('Hygiene Data'!E21))),'Data Summary'!DT27="Yes"),OFFSET('Hygiene Data'!$E$9,0,10*ROW('Hygiene Data'!E21)),NA())</f>
        <v>#N/A</v>
      </c>
      <c r="BF27" s="101" t="e">
        <f ca="true">+IF(AND(ISNUMBER(OFFSET('Hygiene Data'!$F$5,0,10*ROW('Hygiene Data'!F21))),'Data Summary'!DU27="Yes"),OFFSET('Hygiene Data'!$F$5,0,10*ROW('Hygiene Data'!F21)),NA())</f>
        <v>#N/A</v>
      </c>
      <c r="BG27" s="101" t="e">
        <f ca="true">+IF(AND(ISNUMBER(OFFSET('Hygiene Data'!$F$7,0,10*ROW('Hygiene Data'!F21))),'Data Summary'!DV27="Yes"),OFFSET('Hygiene Data'!$F$7,0,10*ROW('Hygiene Data'!F21)),NA())</f>
        <v>#N/A</v>
      </c>
      <c r="BH27" s="101" t="e">
        <f ca="true">+IF(AND(ISNUMBER(OFFSET('Hygiene Data'!$F$9,0,10*ROW('Hygiene Data'!F21))),'Data Summary'!DW27="Yes"),OFFSET('Hygiene Data'!$F$9,0,10*ROW('Hygiene Data'!F21)),NA())</f>
        <v>#N/A</v>
      </c>
      <c r="BI27" s="101" t="e">
        <f ca="true">+IF(AND(ISNUMBER(OFFSET('Hygiene Data'!$G$5,0,10*ROW('Hygiene Data'!G21))),'Data Summary'!DX27="Yes"),OFFSET('Hygiene Data'!$G$5,0,10*ROW('Hygiene Data'!G21)),NA())</f>
        <v>#N/A</v>
      </c>
      <c r="BJ27" s="101" t="e">
        <f ca="true">+IF(AND(ISNUMBER(OFFSET('Hygiene Data'!$G$7,0,10*ROW('Hygiene Data'!G21))),'Data Summary'!DY27="Yes"),OFFSET('Hygiene Data'!$G$7,0,10*ROW('Hygiene Data'!G21)),NA())</f>
        <v>#N/A</v>
      </c>
      <c r="BK27" s="101" t="e">
        <f ca="true">+IF(AND(ISNUMBER(OFFSET('Hygiene Data'!$G$9,0,10*ROW('Hygiene Data'!G21))),'Data Summary'!DZ27="Yes"),OFFSET('Hygiene Data'!$G$9,0,10*ROW('Hygiene Data'!G21)),NA())</f>
        <v>#N/A</v>
      </c>
      <c r="BL27" s="101" t="e">
        <f ca="true">+IF(AND(ISNUMBER(OFFSET('Hygiene Data'!$H$5,0,10*ROW('Hygiene Data'!H21))),'Data Summary'!EA27="Yes"),OFFSET('Hygiene Data'!$H$5,0,10*ROW('Hygiene Data'!H21)),NA())</f>
        <v>#N/A</v>
      </c>
      <c r="BM27" s="101" t="e">
        <f ca="true">+IF(AND(ISNUMBER(OFFSET('Hygiene Data'!$H$7,0,10*ROW('Hygiene Data'!H21))),'Data Summary'!EB27="Yes"),OFFSET('Hygiene Data'!$H$7,0,10*ROW('Hygiene Data'!H21)),NA())</f>
        <v>#N/A</v>
      </c>
      <c r="BN27" s="101" t="e">
        <f ca="true">+IF(AND(ISNUMBER(OFFSET('Hygiene Data'!$H$9,0,10*ROW('Hygiene Data'!H21))),'Data Summary'!EC27="Yes"),OFFSET('Hygiene Data'!$H$9,0,10*ROW('Hygiene Data'!H21)),NA())</f>
        <v>#N/A</v>
      </c>
      <c r="BO27" s="101" t="e">
        <f ca="true">+IF(AND(ISNUMBER(OFFSET('Hygiene Data'!$I$5,0,10*ROW('Hygiene Data'!I21))),'Data Summary'!ED27="Yes"),OFFSET('Hygiene Data'!$I$5,0,10*ROW('Hygiene Data'!I21)),NA())</f>
        <v>#N/A</v>
      </c>
      <c r="BP27" s="101" t="e">
        <f ca="true">+IF(AND(ISNUMBER(OFFSET('Hygiene Data'!$I$7,0,10*ROW('Hygiene Data'!I21))),'Data Summary'!EE27="Yes"),OFFSET('Hygiene Data'!$I$7,0,10*ROW('Hygiene Data'!I21)),NA())</f>
        <v>#N/A</v>
      </c>
      <c r="BQ27" s="101" t="e">
        <f ca="true">+IF(AND(ISNUMBER(OFFSET('Hygiene Data'!$I$9,0,10*ROW('Hygiene Data'!I21))),'Data Summary'!EF27="Yes"),OFFSET('Hygiene Data'!$I$9,0,10*ROW('Hygiene Data'!I21)),NA())</f>
        <v>#N/A</v>
      </c>
    </row>
    <row xmlns:x14ac="http://schemas.microsoft.com/office/spreadsheetml/2009/9/ac" r="28" x14ac:dyDescent="0.2">
      <c r="A28" s="331" t="e">
        <f ca="true">+RIGHT('Data Summary'!A28,LEN('Data Summary'!A28)-9)</f>
        <v>#VALUE!</v>
      </c>
      <c r="B28" s="38" t="str">
        <f ca="true">+IF(ISTEXT('Data Summary'!B28),'Data Summary'!B28,"")</f>
        <v/>
      </c>
      <c r="C28" s="330" t="e">
        <f ca="true">+VALUE('Data Summary'!C28)</f>
        <v>#VALUE!</v>
      </c>
      <c r="D28" s="99" t="e">
        <f ca="true">+IF(AND(ISNUMBER(OFFSET('Water Data'!$D$4,0,10*ROW('Water Data'!D22))),'Data Summary'!BS28="Yes"),100-OFFSET('Water Data'!$D$4,0,10*ROW('Water Data'!D22)),NA())</f>
        <v>#N/A</v>
      </c>
      <c r="E28" s="99" t="e">
        <f ca="true">+IF(AND(ISNUMBER(OFFSET('Water Data'!$D$6,0,10*ROW('Water Data'!D22))),'Data Summary'!BT28="Yes"),OFFSET('Water Data'!$D$6,0,10*ROW('Water Data'!D22)),NA())</f>
        <v>#N/A</v>
      </c>
      <c r="F28" s="99" t="e">
        <f ca="true">+IF(AND(ISNUMBER(OFFSET('Water Data'!$D$9,0,10*ROW('Water Data'!D22))),'Data Summary'!BU28="Yes"),OFFSET('Water Data'!$D$9,0,10*ROW('Water Data'!D22)),NA())</f>
        <v>#N/A</v>
      </c>
      <c r="G28" s="99" t="e">
        <f ca="true">+IF(AND(ISNUMBER(OFFSET('Water Data'!$E$4,0,10*ROW('Water Data'!E22))),'Data Summary'!BV28="Yes"),100-OFFSET('Water Data'!$E$4,0,10*ROW('Water Data'!E22)),NA())</f>
        <v>#N/A</v>
      </c>
      <c r="H28" s="99" t="e">
        <f ca="true">+IF(AND(ISNUMBER(OFFSET('Water Data'!$E$6,0,10*ROW('Water Data'!E22))),'Data Summary'!BW28="Yes"),OFFSET('Water Data'!$E$6,0,10*ROW('Water Data'!E22)),NA())</f>
        <v>#N/A</v>
      </c>
      <c r="I28" s="99" t="e">
        <f ca="true">+IF(AND(ISNUMBER(OFFSET('Water Data'!$E$9,0,10*ROW('Water Data'!E22))),'Data Summary'!BX28="Yes"),OFFSET('Water Data'!$E$9,0,10*ROW('Water Data'!E22)),NA())</f>
        <v>#N/A</v>
      </c>
      <c r="J28" s="99" t="e">
        <f ca="true">+IF(AND(ISNUMBER(OFFSET('Water Data'!$F$4,0,10*ROW('Water Data'!F22))),'Data Summary'!BY28="Yes"),100-OFFSET('Water Data'!$F$4,0,10*ROW('Water Data'!F22)),NA())</f>
        <v>#N/A</v>
      </c>
      <c r="K28" s="99" t="e">
        <f ca="true">+IF(AND(ISNUMBER(OFFSET('Water Data'!$F$6,0,10*ROW('Water Data'!F22))),'Data Summary'!BZ28="Yes"),OFFSET('Water Data'!$F$6,0,10*ROW('Water Data'!F22)),NA())</f>
        <v>#N/A</v>
      </c>
      <c r="L28" s="99" t="e">
        <f ca="true">+IF(AND(ISNUMBER(OFFSET('Water Data'!$F$9,0,10*ROW('Water Data'!F22))),'Data Summary'!CA28="Yes"),OFFSET('Water Data'!$F$9,0,10*ROW('Water Data'!F22)),NA())</f>
        <v>#N/A</v>
      </c>
      <c r="M28" s="99" t="e">
        <f ca="true">+IF(AND(ISNUMBER(OFFSET('Water Data'!$G$4,0,10*ROW('Water Data'!G22))),'Data Summary'!CB28="Yes"),100-OFFSET('Water Data'!$G$4,0,10*ROW('Water Data'!G22)),NA())</f>
        <v>#N/A</v>
      </c>
      <c r="N28" s="99" t="e">
        <f ca="true">+IF(AND(ISNUMBER(OFFSET('Water Data'!$G$6,0,10*ROW('Water Data'!G22))),'Data Summary'!CC28="Yes"),OFFSET('Water Data'!$G$6,0,10*ROW('Water Data'!G22)),NA())</f>
        <v>#N/A</v>
      </c>
      <c r="O28" s="99" t="e">
        <f ca="true">+IF(AND(ISNUMBER(OFFSET('Water Data'!$G$9,0,10*ROW('Water Data'!G22))),'Data Summary'!CD28="Yes"),OFFSET('Water Data'!$G$9,0,10*ROW('Water Data'!G22)),NA())</f>
        <v>#N/A</v>
      </c>
      <c r="P28" s="99" t="e">
        <f ca="true">+IF(AND(ISNUMBER(OFFSET('Water Data'!$H$4,0,10*ROW('Water Data'!H22))),'Data Summary'!CE28="Yes"),100-OFFSET('Water Data'!$H$4,0,10*ROW('Water Data'!H22)),NA())</f>
        <v>#N/A</v>
      </c>
      <c r="Q28" s="99" t="e">
        <f ca="true">+IF(AND(ISNUMBER(OFFSET('Water Data'!$H$6,0,10*ROW('Water Data'!H22))),'Data Summary'!CF28="Yes"),OFFSET('Water Data'!$H$6,0,10*ROW('Water Data'!H22)),NA())</f>
        <v>#N/A</v>
      </c>
      <c r="R28" s="99" t="e">
        <f ca="true">+IF(AND(ISNUMBER(OFFSET('Water Data'!$H$9,0,10*ROW('Water Data'!H22))),'Data Summary'!CG28="Yes"),OFFSET('Water Data'!$H$9,0,10*ROW('Water Data'!H22)),NA())</f>
        <v>#N/A</v>
      </c>
      <c r="S28" s="99" t="e">
        <f ca="true">+IF(AND(ISNUMBER(OFFSET('Water Data'!$I$4,0,10*ROW('Water Data'!I22))),'Data Summary'!CH28="Yes"),100-OFFSET('Water Data'!$I$4,0,10*ROW('Water Data'!I22)),NA())</f>
        <v>#N/A</v>
      </c>
      <c r="T28" s="99" t="e">
        <f ca="true">+IF(AND(ISNUMBER(OFFSET('Water Data'!$I$6,0,10*ROW('Water Data'!I22))),'Data Summary'!CI28="Yes"),OFFSET('Water Data'!$I$6,0,10*ROW('Water Data'!I22)),NA())</f>
        <v>#N/A</v>
      </c>
      <c r="U28" s="99" t="e">
        <f ca="true">+IF(AND(ISNUMBER(OFFSET('Water Data'!$I$9,0,10*ROW('Water Data'!I22))),'Data Summary'!CJ28="Yes"),OFFSET('Water Data'!$I$9,0,10*ROW('Water Data'!I22)),NA())</f>
        <v>#N/A</v>
      </c>
      <c r="V28" s="100" t="e">
        <f ca="true">+IF(AND(ISNUMBER(OFFSET('Sanitation Data'!$D$4,0,10*ROW('Sanitation Data'!D22))),'Data Summary'!CK28="Yes"),100-OFFSET('Sanitation Data'!$D$4,0,10*ROW('Sanitation Data'!D22)),NA())</f>
        <v>#N/A</v>
      </c>
      <c r="W28" s="100" t="e">
        <f ca="true">+IF(AND(ISNUMBER(OFFSET('Sanitation Data'!$D$6,0,10*ROW('Sanitation Data'!D22))),'Data Summary'!CL28="Yes"),OFFSET('Sanitation Data'!$D$6,0,10*ROW('Sanitation Data'!D22)),NA())</f>
        <v>#N/A</v>
      </c>
      <c r="X28" s="100" t="e">
        <f ca="true">+IF(AND(ISNUMBER(OFFSET('Sanitation Data'!$D$10,0,10*ROW('Sanitation Data'!D22))),'Data Summary'!CM28="Yes"),OFFSET('Sanitation Data'!$D$10,0,10*ROW('Sanitation Data'!D22)),NA())</f>
        <v>#N/A</v>
      </c>
      <c r="Y28" s="100" t="e">
        <f ca="true">+IF(AND(ISNUMBER(OFFSET('Sanitation Data'!$D$11,0,10*ROW('Sanitation Data'!D22))),'Data Summary'!CN28="Yes"),OFFSET('Sanitation Data'!$D$11,0,10*ROW('Sanitation Data'!D22)),NA())</f>
        <v>#N/A</v>
      </c>
      <c r="Z28" s="100" t="e">
        <f ca="true">+IF(AND(ISNUMBER(OFFSET('Sanitation Data'!$D$12,0,10*ROW('Sanitation Data'!D22))),'Data Summary'!CO28="Yes"),OFFSET('Sanitation Data'!$D$12,0,10*ROW('Sanitation Data'!D22)),NA())</f>
        <v>#N/A</v>
      </c>
      <c r="AA28" s="100" t="e">
        <f ca="true">+IF(AND(ISNUMBER(OFFSET('Sanitation Data'!$E$4,0,10*ROW('Sanitation Data'!E22))),'Data Summary'!CP28="Yes"),100-OFFSET('Sanitation Data'!$E$4,0,10*ROW('Sanitation Data'!E22)),NA())</f>
        <v>#N/A</v>
      </c>
      <c r="AB28" s="100" t="e">
        <f ca="true">+IF(AND(ISNUMBER(OFFSET('Sanitation Data'!$E$6,0,10*ROW('Sanitation Data'!E22))),'Data Summary'!CQ28="Yes"),OFFSET('Sanitation Data'!$E$6,0,10*ROW('Sanitation Data'!E22)),NA())</f>
        <v>#N/A</v>
      </c>
      <c r="AC28" s="100" t="e">
        <f ca="true">+IF(AND(ISNUMBER(OFFSET('Sanitation Data'!$E$10,0,10*ROW('Sanitation Data'!E22))),'Data Summary'!CR28="Yes"),OFFSET('Sanitation Data'!$E$10,0,10*ROW('Sanitation Data'!E22)),NA())</f>
        <v>#N/A</v>
      </c>
      <c r="AD28" s="100" t="e">
        <f ca="true">+IF(AND(ISNUMBER(OFFSET('Sanitation Data'!$E$11,0,10*ROW('Sanitation Data'!E22))),'Data Summary'!CS28="Yes"),OFFSET('Sanitation Data'!$E$11,0,10*ROW('Sanitation Data'!E22)),NA())</f>
        <v>#N/A</v>
      </c>
      <c r="AE28" s="100" t="e">
        <f ca="true">+IF(AND(ISNUMBER(OFFSET('Sanitation Data'!$E$12,0,10*ROW('Sanitation Data'!E22))),'Data Summary'!CT28="Yes"),OFFSET('Sanitation Data'!$E$12,0,10*ROW('Sanitation Data'!E22)),NA())</f>
        <v>#N/A</v>
      </c>
      <c r="AF28" s="100" t="e">
        <f ca="true">+IF(AND(ISNUMBER(OFFSET('Sanitation Data'!$F$4,0,10*ROW('Sanitation Data'!F22))),'Data Summary'!CU28="Yes"),100-OFFSET('Sanitation Data'!$F$4,0,10*ROW('Sanitation Data'!F22)),NA())</f>
        <v>#N/A</v>
      </c>
      <c r="AG28" s="100" t="e">
        <f ca="true">+IF(AND(ISNUMBER(OFFSET('Sanitation Data'!$F$6,0,10*ROW('Sanitation Data'!F22))),'Data Summary'!CV28="Yes"),OFFSET('Sanitation Data'!$F$6,0,10*ROW('Sanitation Data'!F22)),NA())</f>
        <v>#N/A</v>
      </c>
      <c r="AH28" s="100" t="e">
        <f ca="true">+IF(AND(ISNUMBER(OFFSET('Sanitation Data'!$F$10,0,10*ROW('Sanitation Data'!F22))),'Data Summary'!CW28="Yes"),OFFSET('Sanitation Data'!$F$10,0,10*ROW('Sanitation Data'!F22)),NA())</f>
        <v>#N/A</v>
      </c>
      <c r="AI28" s="100" t="e">
        <f ca="true">+IF(AND(ISNUMBER(OFFSET('Sanitation Data'!$F$11,0,10*ROW('Sanitation Data'!F22))),'Data Summary'!CX28="Yes"),OFFSET('Sanitation Data'!$F$11,0,10*ROW('Sanitation Data'!F22)),NA())</f>
        <v>#N/A</v>
      </c>
      <c r="AJ28" s="100" t="e">
        <f ca="true">+IF(AND(ISNUMBER(OFFSET('Sanitation Data'!$F$12,0,10*ROW('Sanitation Data'!F22))),'Data Summary'!CY28="Yes"),OFFSET('Sanitation Data'!$F$12,0,10*ROW('Sanitation Data'!F22)),NA())</f>
        <v>#N/A</v>
      </c>
      <c r="AK28" s="100" t="e">
        <f ca="true">+IF(AND(ISNUMBER(OFFSET('Sanitation Data'!$G$4,0,10*ROW('Sanitation Data'!G22))),'Data Summary'!CZ28="Yes"),100-OFFSET('Sanitation Data'!$G$4,0,10*ROW('Sanitation Data'!G22)),NA())</f>
        <v>#N/A</v>
      </c>
      <c r="AL28" s="100" t="e">
        <f ca="true">+IF(AND(ISNUMBER(OFFSET('Sanitation Data'!$G$6,0,10*ROW('Sanitation Data'!G22))),'Data Summary'!DA28="Yes"),OFFSET('Sanitation Data'!$G$6,0,10*ROW('Sanitation Data'!G22)),NA())</f>
        <v>#N/A</v>
      </c>
      <c r="AM28" s="100" t="e">
        <f ca="true">+IF(AND(ISNUMBER(OFFSET('Sanitation Data'!$G$10,0,10*ROW('Sanitation Data'!G22))),'Data Summary'!DB28="Yes"),OFFSET('Sanitation Data'!$G$10,0,10*ROW('Sanitation Data'!G22)),NA())</f>
        <v>#N/A</v>
      </c>
      <c r="AN28" s="100" t="e">
        <f ca="true">+IF(AND(ISNUMBER(OFFSET('Sanitation Data'!$G$11,0,10*ROW('Sanitation Data'!G22))),'Data Summary'!DC28="Yes"),OFFSET('Sanitation Data'!$G$11,0,10*ROW('Sanitation Data'!G22)),NA())</f>
        <v>#N/A</v>
      </c>
      <c r="AO28" s="100" t="e">
        <f ca="true">+IF(AND(ISNUMBER(OFFSET('Sanitation Data'!$G$12,0,10*ROW('Sanitation Data'!G22))),'Data Summary'!DD28="Yes"),OFFSET('Sanitation Data'!$G$12,0,10*ROW('Sanitation Data'!G22)),NA())</f>
        <v>#N/A</v>
      </c>
      <c r="AP28" s="100" t="e">
        <f ca="true">+IF(AND(ISNUMBER(OFFSET('Sanitation Data'!$H$4,0,10*ROW('Sanitation Data'!H22))),'Data Summary'!DE28="Yes"),100-OFFSET('Sanitation Data'!$H$4,0,10*ROW('Sanitation Data'!H22)),NA())</f>
        <v>#N/A</v>
      </c>
      <c r="AQ28" s="100" t="e">
        <f ca="true">+IF(AND(ISNUMBER(OFFSET('Sanitation Data'!$H$6,0,10*ROW('Sanitation Data'!H22))),'Data Summary'!DF28="Yes"),OFFSET('Sanitation Data'!$H$6,0,10*ROW('Sanitation Data'!H22)),NA())</f>
        <v>#N/A</v>
      </c>
      <c r="AR28" s="100" t="e">
        <f ca="true">+IF(AND(ISNUMBER(OFFSET('Sanitation Data'!$H$10,0,10*ROW('Sanitation Data'!H22))),'Data Summary'!DG28="Yes"),OFFSET('Sanitation Data'!$H$10,0,10*ROW('Sanitation Data'!H22)),NA())</f>
        <v>#N/A</v>
      </c>
      <c r="AS28" s="100" t="e">
        <f ca="true">+IF(AND(ISNUMBER(OFFSET('Sanitation Data'!$H$11,0,10*ROW('Sanitation Data'!H22))),'Data Summary'!DH28="Yes"),OFFSET('Sanitation Data'!$H$11,0,10*ROW('Sanitation Data'!H22)),NA())</f>
        <v>#N/A</v>
      </c>
      <c r="AT28" s="100" t="e">
        <f ca="true">+IF(AND(ISNUMBER(OFFSET('Sanitation Data'!$H$12,0,10*ROW('Sanitation Data'!H22))),'Data Summary'!DI28="Yes"),OFFSET('Sanitation Data'!$H$12,0,10*ROW('Sanitation Data'!H22)),NA())</f>
        <v>#N/A</v>
      </c>
      <c r="AU28" s="100" t="e">
        <f ca="true">+IF(AND(ISNUMBER(OFFSET('Sanitation Data'!$I$4,0,10*ROW('Sanitation Data'!I22))),'Data Summary'!DJ28="Yes"),100-OFFSET('Sanitation Data'!$I$4,0,10*ROW('Sanitation Data'!I22)),NA())</f>
        <v>#N/A</v>
      </c>
      <c r="AV28" s="100" t="e">
        <f ca="true">+IF(AND(ISNUMBER(OFFSET('Sanitation Data'!$I$6,0,10*ROW('Sanitation Data'!I22))),'Data Summary'!DK28="Yes"),OFFSET('Sanitation Data'!$I$6,0,10*ROW('Sanitation Data'!I22)),NA())</f>
        <v>#N/A</v>
      </c>
      <c r="AW28" s="100" t="e">
        <f ca="true">+IF(AND(ISNUMBER(OFFSET('Sanitation Data'!$I$10,0,10*ROW('Sanitation Data'!I22))),'Data Summary'!DL28="Yes"),OFFSET('Sanitation Data'!$I$10,0,10*ROW('Sanitation Data'!I22)),NA())</f>
        <v>#N/A</v>
      </c>
      <c r="AX28" s="100" t="e">
        <f ca="true">+IF(AND(ISNUMBER(OFFSET('Sanitation Data'!$I$11,0,10*ROW('Sanitation Data'!I22))),'Data Summary'!DM28="Yes"),OFFSET('Sanitation Data'!$I$11,0,10*ROW('Sanitation Data'!I22)),NA())</f>
        <v>#N/A</v>
      </c>
      <c r="AY28" s="100" t="e">
        <f ca="true">+IF(AND(ISNUMBER(OFFSET('Sanitation Data'!$I$12,0,10*ROW('Sanitation Data'!I22))),'Data Summary'!DN28="Yes"),OFFSET('Sanitation Data'!$I$12,0,10*ROW('Sanitation Data'!I22)),NA())</f>
        <v>#N/A</v>
      </c>
      <c r="AZ28" s="101" t="e">
        <f ca="true">+IF(AND(ISNUMBER(OFFSET('Hygiene Data'!$D$5,0,10*ROW('Hygiene Data'!D22))),'Data Summary'!DO28="Yes"),OFFSET('Hygiene Data'!$D$5,0,10*ROW('Hygiene Data'!D22)),NA())</f>
        <v>#N/A</v>
      </c>
      <c r="BA28" s="101" t="e">
        <f ca="true">+IF(AND(ISNUMBER(OFFSET('Hygiene Data'!$D$7,0,10*ROW('Hygiene Data'!D22))),'Data Summary'!DP28="Yes"),OFFSET('Hygiene Data'!$D$7,0,10*ROW('Hygiene Data'!D22)),NA())</f>
        <v>#N/A</v>
      </c>
      <c r="BB28" s="101" t="e">
        <f ca="true">+IF(AND(ISNUMBER(OFFSET('Hygiene Data'!$D$9,0,10*ROW('Hygiene Data'!D22))),'Data Summary'!DQ28="Yes"),OFFSET('Hygiene Data'!$D$9,0,10*ROW('Hygiene Data'!D22)),NA())</f>
        <v>#N/A</v>
      </c>
      <c r="BC28" s="101" t="e">
        <f ca="true">+IF(AND(ISNUMBER(OFFSET('Hygiene Data'!$E$5,0,10*ROW('Hygiene Data'!E22))),'Data Summary'!DR28="Yes"),OFFSET('Hygiene Data'!$E$5,0,10*ROW('Hygiene Data'!E22)),NA())</f>
        <v>#N/A</v>
      </c>
      <c r="BD28" s="101" t="e">
        <f ca="true">+IF(AND(ISNUMBER(OFFSET('Hygiene Data'!$E$7,0,10*ROW('Hygiene Data'!E22))),'Data Summary'!DS28="Yes"),OFFSET('Hygiene Data'!$E$7,0,10*ROW('Hygiene Data'!E22)),NA())</f>
        <v>#N/A</v>
      </c>
      <c r="BE28" s="101" t="e">
        <f ca="true">+IF(AND(ISNUMBER(OFFSET('Hygiene Data'!$E$9,0,10*ROW('Hygiene Data'!E22))),'Data Summary'!DT28="Yes"),OFFSET('Hygiene Data'!$E$9,0,10*ROW('Hygiene Data'!E22)),NA())</f>
        <v>#N/A</v>
      </c>
      <c r="BF28" s="101" t="e">
        <f ca="true">+IF(AND(ISNUMBER(OFFSET('Hygiene Data'!$F$5,0,10*ROW('Hygiene Data'!F22))),'Data Summary'!DU28="Yes"),OFFSET('Hygiene Data'!$F$5,0,10*ROW('Hygiene Data'!F22)),NA())</f>
        <v>#N/A</v>
      </c>
      <c r="BG28" s="101" t="e">
        <f ca="true">+IF(AND(ISNUMBER(OFFSET('Hygiene Data'!$F$7,0,10*ROW('Hygiene Data'!F22))),'Data Summary'!DV28="Yes"),OFFSET('Hygiene Data'!$F$7,0,10*ROW('Hygiene Data'!F22)),NA())</f>
        <v>#N/A</v>
      </c>
      <c r="BH28" s="101" t="e">
        <f ca="true">+IF(AND(ISNUMBER(OFFSET('Hygiene Data'!$F$9,0,10*ROW('Hygiene Data'!F22))),'Data Summary'!DW28="Yes"),OFFSET('Hygiene Data'!$F$9,0,10*ROW('Hygiene Data'!F22)),NA())</f>
        <v>#N/A</v>
      </c>
      <c r="BI28" s="101" t="e">
        <f ca="true">+IF(AND(ISNUMBER(OFFSET('Hygiene Data'!$G$5,0,10*ROW('Hygiene Data'!G22))),'Data Summary'!DX28="Yes"),OFFSET('Hygiene Data'!$G$5,0,10*ROW('Hygiene Data'!G22)),NA())</f>
        <v>#N/A</v>
      </c>
      <c r="BJ28" s="101" t="e">
        <f ca="true">+IF(AND(ISNUMBER(OFFSET('Hygiene Data'!$G$7,0,10*ROW('Hygiene Data'!G22))),'Data Summary'!DY28="Yes"),OFFSET('Hygiene Data'!$G$7,0,10*ROW('Hygiene Data'!G22)),NA())</f>
        <v>#N/A</v>
      </c>
      <c r="BK28" s="101" t="e">
        <f ca="true">+IF(AND(ISNUMBER(OFFSET('Hygiene Data'!$G$9,0,10*ROW('Hygiene Data'!G22))),'Data Summary'!DZ28="Yes"),OFFSET('Hygiene Data'!$G$9,0,10*ROW('Hygiene Data'!G22)),NA())</f>
        <v>#N/A</v>
      </c>
      <c r="BL28" s="101" t="e">
        <f ca="true">+IF(AND(ISNUMBER(OFFSET('Hygiene Data'!$H$5,0,10*ROW('Hygiene Data'!H22))),'Data Summary'!EA28="Yes"),OFFSET('Hygiene Data'!$H$5,0,10*ROW('Hygiene Data'!H22)),NA())</f>
        <v>#N/A</v>
      </c>
      <c r="BM28" s="101" t="e">
        <f ca="true">+IF(AND(ISNUMBER(OFFSET('Hygiene Data'!$H$7,0,10*ROW('Hygiene Data'!H22))),'Data Summary'!EB28="Yes"),OFFSET('Hygiene Data'!$H$7,0,10*ROW('Hygiene Data'!H22)),NA())</f>
        <v>#N/A</v>
      </c>
      <c r="BN28" s="101" t="e">
        <f ca="true">+IF(AND(ISNUMBER(OFFSET('Hygiene Data'!$H$9,0,10*ROW('Hygiene Data'!H22))),'Data Summary'!EC28="Yes"),OFFSET('Hygiene Data'!$H$9,0,10*ROW('Hygiene Data'!H22)),NA())</f>
        <v>#N/A</v>
      </c>
      <c r="BO28" s="101" t="e">
        <f ca="true">+IF(AND(ISNUMBER(OFFSET('Hygiene Data'!$I$5,0,10*ROW('Hygiene Data'!I22))),'Data Summary'!ED28="Yes"),OFFSET('Hygiene Data'!$I$5,0,10*ROW('Hygiene Data'!I22)),NA())</f>
        <v>#N/A</v>
      </c>
      <c r="BP28" s="101" t="e">
        <f ca="true">+IF(AND(ISNUMBER(OFFSET('Hygiene Data'!$I$7,0,10*ROW('Hygiene Data'!I22))),'Data Summary'!EE28="Yes"),OFFSET('Hygiene Data'!$I$7,0,10*ROW('Hygiene Data'!I22)),NA())</f>
        <v>#N/A</v>
      </c>
      <c r="BQ28" s="101" t="e">
        <f ca="true">+IF(AND(ISNUMBER(OFFSET('Hygiene Data'!$I$9,0,10*ROW('Hygiene Data'!I22))),'Data Summary'!EF28="Yes"),OFFSET('Hygiene Data'!$I$9,0,10*ROW('Hygiene Data'!I22)),NA())</f>
        <v>#N/A</v>
      </c>
    </row>
    <row xmlns:x14ac="http://schemas.microsoft.com/office/spreadsheetml/2009/9/ac" r="29" x14ac:dyDescent="0.2">
      <c r="A29" s="331" t="e">
        <f ca="true">+RIGHT('Data Summary'!A29,LEN('Data Summary'!A29)-9)</f>
        <v>#VALUE!</v>
      </c>
      <c r="B29" s="38" t="str">
        <f ca="true">+IF(ISTEXT('Data Summary'!B29),'Data Summary'!B29,"")</f>
        <v/>
      </c>
      <c r="C29" s="330" t="e">
        <f ca="true">+VALUE('Data Summary'!C29)</f>
        <v>#VALUE!</v>
      </c>
      <c r="D29" s="99" t="e">
        <f ca="true">+IF(AND(ISNUMBER(OFFSET('Water Data'!$D$4,0,10*ROW('Water Data'!D23))),'Data Summary'!BS29="Yes"),100-OFFSET('Water Data'!$D$4,0,10*ROW('Water Data'!D23)),NA())</f>
        <v>#N/A</v>
      </c>
      <c r="E29" s="99" t="e">
        <f ca="true">+IF(AND(ISNUMBER(OFFSET('Water Data'!$D$6,0,10*ROW('Water Data'!D23))),'Data Summary'!BT29="Yes"),OFFSET('Water Data'!$D$6,0,10*ROW('Water Data'!D23)),NA())</f>
        <v>#N/A</v>
      </c>
      <c r="F29" s="99" t="e">
        <f ca="true">+IF(AND(ISNUMBER(OFFSET('Water Data'!$D$9,0,10*ROW('Water Data'!D23))),'Data Summary'!BU29="Yes"),OFFSET('Water Data'!$D$9,0,10*ROW('Water Data'!D23)),NA())</f>
        <v>#N/A</v>
      </c>
      <c r="G29" s="99" t="e">
        <f ca="true">+IF(AND(ISNUMBER(OFFSET('Water Data'!$E$4,0,10*ROW('Water Data'!E23))),'Data Summary'!BV29="Yes"),100-OFFSET('Water Data'!$E$4,0,10*ROW('Water Data'!E23)),NA())</f>
        <v>#N/A</v>
      </c>
      <c r="H29" s="99" t="e">
        <f ca="true">+IF(AND(ISNUMBER(OFFSET('Water Data'!$E$6,0,10*ROW('Water Data'!E23))),'Data Summary'!BW29="Yes"),OFFSET('Water Data'!$E$6,0,10*ROW('Water Data'!E23)),NA())</f>
        <v>#N/A</v>
      </c>
      <c r="I29" s="99" t="e">
        <f ca="true">+IF(AND(ISNUMBER(OFFSET('Water Data'!$E$9,0,10*ROW('Water Data'!E23))),'Data Summary'!BX29="Yes"),OFFSET('Water Data'!$E$9,0,10*ROW('Water Data'!E23)),NA())</f>
        <v>#N/A</v>
      </c>
      <c r="J29" s="99" t="e">
        <f ca="true">+IF(AND(ISNUMBER(OFFSET('Water Data'!$F$4,0,10*ROW('Water Data'!F23))),'Data Summary'!BY29="Yes"),100-OFFSET('Water Data'!$F$4,0,10*ROW('Water Data'!F23)),NA())</f>
        <v>#N/A</v>
      </c>
      <c r="K29" s="99" t="e">
        <f ca="true">+IF(AND(ISNUMBER(OFFSET('Water Data'!$F$6,0,10*ROW('Water Data'!F23))),'Data Summary'!BZ29="Yes"),OFFSET('Water Data'!$F$6,0,10*ROW('Water Data'!F23)),NA())</f>
        <v>#N/A</v>
      </c>
      <c r="L29" s="99" t="e">
        <f ca="true">+IF(AND(ISNUMBER(OFFSET('Water Data'!$F$9,0,10*ROW('Water Data'!F23))),'Data Summary'!CA29="Yes"),OFFSET('Water Data'!$F$9,0,10*ROW('Water Data'!F23)),NA())</f>
        <v>#N/A</v>
      </c>
      <c r="M29" s="99" t="e">
        <f ca="true">+IF(AND(ISNUMBER(OFFSET('Water Data'!$G$4,0,10*ROW('Water Data'!G23))),'Data Summary'!CB29="Yes"),100-OFFSET('Water Data'!$G$4,0,10*ROW('Water Data'!G23)),NA())</f>
        <v>#N/A</v>
      </c>
      <c r="N29" s="99" t="e">
        <f ca="true">+IF(AND(ISNUMBER(OFFSET('Water Data'!$G$6,0,10*ROW('Water Data'!G23))),'Data Summary'!CC29="Yes"),OFFSET('Water Data'!$G$6,0,10*ROW('Water Data'!G23)),NA())</f>
        <v>#N/A</v>
      </c>
      <c r="O29" s="99" t="e">
        <f ca="true">+IF(AND(ISNUMBER(OFFSET('Water Data'!$G$9,0,10*ROW('Water Data'!G23))),'Data Summary'!CD29="Yes"),OFFSET('Water Data'!$G$9,0,10*ROW('Water Data'!G23)),NA())</f>
        <v>#N/A</v>
      </c>
      <c r="P29" s="99" t="e">
        <f ca="true">+IF(AND(ISNUMBER(OFFSET('Water Data'!$H$4,0,10*ROW('Water Data'!H23))),'Data Summary'!CE29="Yes"),100-OFFSET('Water Data'!$H$4,0,10*ROW('Water Data'!H23)),NA())</f>
        <v>#N/A</v>
      </c>
      <c r="Q29" s="99" t="e">
        <f ca="true">+IF(AND(ISNUMBER(OFFSET('Water Data'!$H$6,0,10*ROW('Water Data'!H23))),'Data Summary'!CF29="Yes"),OFFSET('Water Data'!$H$6,0,10*ROW('Water Data'!H23)),NA())</f>
        <v>#N/A</v>
      </c>
      <c r="R29" s="99" t="e">
        <f ca="true">+IF(AND(ISNUMBER(OFFSET('Water Data'!$H$9,0,10*ROW('Water Data'!H23))),'Data Summary'!CG29="Yes"),OFFSET('Water Data'!$H$9,0,10*ROW('Water Data'!H23)),NA())</f>
        <v>#N/A</v>
      </c>
      <c r="S29" s="99" t="e">
        <f ca="true">+IF(AND(ISNUMBER(OFFSET('Water Data'!$I$4,0,10*ROW('Water Data'!I23))),'Data Summary'!CH29="Yes"),100-OFFSET('Water Data'!$I$4,0,10*ROW('Water Data'!I23)),NA())</f>
        <v>#N/A</v>
      </c>
      <c r="T29" s="99" t="e">
        <f ca="true">+IF(AND(ISNUMBER(OFFSET('Water Data'!$I$6,0,10*ROW('Water Data'!I23))),'Data Summary'!CI29="Yes"),OFFSET('Water Data'!$I$6,0,10*ROW('Water Data'!I23)),NA())</f>
        <v>#N/A</v>
      </c>
      <c r="U29" s="99" t="e">
        <f ca="true">+IF(AND(ISNUMBER(OFFSET('Water Data'!$I$9,0,10*ROW('Water Data'!I23))),'Data Summary'!CJ29="Yes"),OFFSET('Water Data'!$I$9,0,10*ROW('Water Data'!I23)),NA())</f>
        <v>#N/A</v>
      </c>
      <c r="V29" s="100" t="e">
        <f ca="true">+IF(AND(ISNUMBER(OFFSET('Sanitation Data'!$D$4,0,10*ROW('Sanitation Data'!D23))),'Data Summary'!CK29="Yes"),100-OFFSET('Sanitation Data'!$D$4,0,10*ROW('Sanitation Data'!D23)),NA())</f>
        <v>#N/A</v>
      </c>
      <c r="W29" s="100" t="e">
        <f ca="true">+IF(AND(ISNUMBER(OFFSET('Sanitation Data'!$D$6,0,10*ROW('Sanitation Data'!D23))),'Data Summary'!CL29="Yes"),OFFSET('Sanitation Data'!$D$6,0,10*ROW('Sanitation Data'!D23)),NA())</f>
        <v>#N/A</v>
      </c>
      <c r="X29" s="100" t="e">
        <f ca="true">+IF(AND(ISNUMBER(OFFSET('Sanitation Data'!$D$10,0,10*ROW('Sanitation Data'!D23))),'Data Summary'!CM29="Yes"),OFFSET('Sanitation Data'!$D$10,0,10*ROW('Sanitation Data'!D23)),NA())</f>
        <v>#N/A</v>
      </c>
      <c r="Y29" s="100" t="e">
        <f ca="true">+IF(AND(ISNUMBER(OFFSET('Sanitation Data'!$D$11,0,10*ROW('Sanitation Data'!D23))),'Data Summary'!CN29="Yes"),OFFSET('Sanitation Data'!$D$11,0,10*ROW('Sanitation Data'!D23)),NA())</f>
        <v>#N/A</v>
      </c>
      <c r="Z29" s="100" t="e">
        <f ca="true">+IF(AND(ISNUMBER(OFFSET('Sanitation Data'!$D$12,0,10*ROW('Sanitation Data'!D23))),'Data Summary'!CO29="Yes"),OFFSET('Sanitation Data'!$D$12,0,10*ROW('Sanitation Data'!D23)),NA())</f>
        <v>#N/A</v>
      </c>
      <c r="AA29" s="100" t="e">
        <f ca="true">+IF(AND(ISNUMBER(OFFSET('Sanitation Data'!$E$4,0,10*ROW('Sanitation Data'!E23))),'Data Summary'!CP29="Yes"),100-OFFSET('Sanitation Data'!$E$4,0,10*ROW('Sanitation Data'!E23)),NA())</f>
        <v>#N/A</v>
      </c>
      <c r="AB29" s="100" t="e">
        <f ca="true">+IF(AND(ISNUMBER(OFFSET('Sanitation Data'!$E$6,0,10*ROW('Sanitation Data'!E23))),'Data Summary'!CQ29="Yes"),OFFSET('Sanitation Data'!$E$6,0,10*ROW('Sanitation Data'!E23)),NA())</f>
        <v>#N/A</v>
      </c>
      <c r="AC29" s="100" t="e">
        <f ca="true">+IF(AND(ISNUMBER(OFFSET('Sanitation Data'!$E$10,0,10*ROW('Sanitation Data'!E23))),'Data Summary'!CR29="Yes"),OFFSET('Sanitation Data'!$E$10,0,10*ROW('Sanitation Data'!E23)),NA())</f>
        <v>#N/A</v>
      </c>
      <c r="AD29" s="100" t="e">
        <f ca="true">+IF(AND(ISNUMBER(OFFSET('Sanitation Data'!$E$11,0,10*ROW('Sanitation Data'!E23))),'Data Summary'!CS29="Yes"),OFFSET('Sanitation Data'!$E$11,0,10*ROW('Sanitation Data'!E23)),NA())</f>
        <v>#N/A</v>
      </c>
      <c r="AE29" s="100" t="e">
        <f ca="true">+IF(AND(ISNUMBER(OFFSET('Sanitation Data'!$E$12,0,10*ROW('Sanitation Data'!E23))),'Data Summary'!CT29="Yes"),OFFSET('Sanitation Data'!$E$12,0,10*ROW('Sanitation Data'!E23)),NA())</f>
        <v>#N/A</v>
      </c>
      <c r="AF29" s="100" t="e">
        <f ca="true">+IF(AND(ISNUMBER(OFFSET('Sanitation Data'!$F$4,0,10*ROW('Sanitation Data'!F23))),'Data Summary'!CU29="Yes"),100-OFFSET('Sanitation Data'!$F$4,0,10*ROW('Sanitation Data'!F23)),NA())</f>
        <v>#N/A</v>
      </c>
      <c r="AG29" s="100" t="e">
        <f ca="true">+IF(AND(ISNUMBER(OFFSET('Sanitation Data'!$F$6,0,10*ROW('Sanitation Data'!F23))),'Data Summary'!CV29="Yes"),OFFSET('Sanitation Data'!$F$6,0,10*ROW('Sanitation Data'!F23)),NA())</f>
        <v>#N/A</v>
      </c>
      <c r="AH29" s="100" t="e">
        <f ca="true">+IF(AND(ISNUMBER(OFFSET('Sanitation Data'!$F$10,0,10*ROW('Sanitation Data'!F23))),'Data Summary'!CW29="Yes"),OFFSET('Sanitation Data'!$F$10,0,10*ROW('Sanitation Data'!F23)),NA())</f>
        <v>#N/A</v>
      </c>
      <c r="AI29" s="100" t="e">
        <f ca="true">+IF(AND(ISNUMBER(OFFSET('Sanitation Data'!$F$11,0,10*ROW('Sanitation Data'!F23))),'Data Summary'!CX29="Yes"),OFFSET('Sanitation Data'!$F$11,0,10*ROW('Sanitation Data'!F23)),NA())</f>
        <v>#N/A</v>
      </c>
      <c r="AJ29" s="100" t="e">
        <f ca="true">+IF(AND(ISNUMBER(OFFSET('Sanitation Data'!$F$12,0,10*ROW('Sanitation Data'!F23))),'Data Summary'!CY29="Yes"),OFFSET('Sanitation Data'!$F$12,0,10*ROW('Sanitation Data'!F23)),NA())</f>
        <v>#N/A</v>
      </c>
      <c r="AK29" s="100" t="e">
        <f ca="true">+IF(AND(ISNUMBER(OFFSET('Sanitation Data'!$G$4,0,10*ROW('Sanitation Data'!G23))),'Data Summary'!CZ29="Yes"),100-OFFSET('Sanitation Data'!$G$4,0,10*ROW('Sanitation Data'!G23)),NA())</f>
        <v>#N/A</v>
      </c>
      <c r="AL29" s="100" t="e">
        <f ca="true">+IF(AND(ISNUMBER(OFFSET('Sanitation Data'!$G$6,0,10*ROW('Sanitation Data'!G23))),'Data Summary'!DA29="Yes"),OFFSET('Sanitation Data'!$G$6,0,10*ROW('Sanitation Data'!G23)),NA())</f>
        <v>#N/A</v>
      </c>
      <c r="AM29" s="100" t="e">
        <f ca="true">+IF(AND(ISNUMBER(OFFSET('Sanitation Data'!$G$10,0,10*ROW('Sanitation Data'!G23))),'Data Summary'!DB29="Yes"),OFFSET('Sanitation Data'!$G$10,0,10*ROW('Sanitation Data'!G23)),NA())</f>
        <v>#N/A</v>
      </c>
      <c r="AN29" s="100" t="e">
        <f ca="true">+IF(AND(ISNUMBER(OFFSET('Sanitation Data'!$G$11,0,10*ROW('Sanitation Data'!G23))),'Data Summary'!DC29="Yes"),OFFSET('Sanitation Data'!$G$11,0,10*ROW('Sanitation Data'!G23)),NA())</f>
        <v>#N/A</v>
      </c>
      <c r="AO29" s="100" t="e">
        <f ca="true">+IF(AND(ISNUMBER(OFFSET('Sanitation Data'!$G$12,0,10*ROW('Sanitation Data'!G23))),'Data Summary'!DD29="Yes"),OFFSET('Sanitation Data'!$G$12,0,10*ROW('Sanitation Data'!G23)),NA())</f>
        <v>#N/A</v>
      </c>
      <c r="AP29" s="100" t="e">
        <f ca="true">+IF(AND(ISNUMBER(OFFSET('Sanitation Data'!$H$4,0,10*ROW('Sanitation Data'!H23))),'Data Summary'!DE29="Yes"),100-OFFSET('Sanitation Data'!$H$4,0,10*ROW('Sanitation Data'!H23)),NA())</f>
        <v>#N/A</v>
      </c>
      <c r="AQ29" s="100" t="e">
        <f ca="true">+IF(AND(ISNUMBER(OFFSET('Sanitation Data'!$H$6,0,10*ROW('Sanitation Data'!H23))),'Data Summary'!DF29="Yes"),OFFSET('Sanitation Data'!$H$6,0,10*ROW('Sanitation Data'!H23)),NA())</f>
        <v>#N/A</v>
      </c>
      <c r="AR29" s="100" t="e">
        <f ca="true">+IF(AND(ISNUMBER(OFFSET('Sanitation Data'!$H$10,0,10*ROW('Sanitation Data'!H23))),'Data Summary'!DG29="Yes"),OFFSET('Sanitation Data'!$H$10,0,10*ROW('Sanitation Data'!H23)),NA())</f>
        <v>#N/A</v>
      </c>
      <c r="AS29" s="100" t="e">
        <f ca="true">+IF(AND(ISNUMBER(OFFSET('Sanitation Data'!$H$11,0,10*ROW('Sanitation Data'!H23))),'Data Summary'!DH29="Yes"),OFFSET('Sanitation Data'!$H$11,0,10*ROW('Sanitation Data'!H23)),NA())</f>
        <v>#N/A</v>
      </c>
      <c r="AT29" s="100" t="e">
        <f ca="true">+IF(AND(ISNUMBER(OFFSET('Sanitation Data'!$H$12,0,10*ROW('Sanitation Data'!H23))),'Data Summary'!DI29="Yes"),OFFSET('Sanitation Data'!$H$12,0,10*ROW('Sanitation Data'!H23)),NA())</f>
        <v>#N/A</v>
      </c>
      <c r="AU29" s="100" t="e">
        <f ca="true">+IF(AND(ISNUMBER(OFFSET('Sanitation Data'!$I$4,0,10*ROW('Sanitation Data'!I23))),'Data Summary'!DJ29="Yes"),100-OFFSET('Sanitation Data'!$I$4,0,10*ROW('Sanitation Data'!I23)),NA())</f>
        <v>#N/A</v>
      </c>
      <c r="AV29" s="100" t="e">
        <f ca="true">+IF(AND(ISNUMBER(OFFSET('Sanitation Data'!$I$6,0,10*ROW('Sanitation Data'!I23))),'Data Summary'!DK29="Yes"),OFFSET('Sanitation Data'!$I$6,0,10*ROW('Sanitation Data'!I23)),NA())</f>
        <v>#N/A</v>
      </c>
      <c r="AW29" s="100" t="e">
        <f ca="true">+IF(AND(ISNUMBER(OFFSET('Sanitation Data'!$I$10,0,10*ROW('Sanitation Data'!I23))),'Data Summary'!DL29="Yes"),OFFSET('Sanitation Data'!$I$10,0,10*ROW('Sanitation Data'!I23)),NA())</f>
        <v>#N/A</v>
      </c>
      <c r="AX29" s="100" t="e">
        <f ca="true">+IF(AND(ISNUMBER(OFFSET('Sanitation Data'!$I$11,0,10*ROW('Sanitation Data'!I23))),'Data Summary'!DM29="Yes"),OFFSET('Sanitation Data'!$I$11,0,10*ROW('Sanitation Data'!I23)),NA())</f>
        <v>#N/A</v>
      </c>
      <c r="AY29" s="100" t="e">
        <f ca="true">+IF(AND(ISNUMBER(OFFSET('Sanitation Data'!$I$12,0,10*ROW('Sanitation Data'!I23))),'Data Summary'!DN29="Yes"),OFFSET('Sanitation Data'!$I$12,0,10*ROW('Sanitation Data'!I23)),NA())</f>
        <v>#N/A</v>
      </c>
      <c r="AZ29" s="101" t="e">
        <f ca="true">+IF(AND(ISNUMBER(OFFSET('Hygiene Data'!$D$5,0,10*ROW('Hygiene Data'!D23))),'Data Summary'!DO29="Yes"),OFFSET('Hygiene Data'!$D$5,0,10*ROW('Hygiene Data'!D23)),NA())</f>
        <v>#N/A</v>
      </c>
      <c r="BA29" s="101" t="e">
        <f ca="true">+IF(AND(ISNUMBER(OFFSET('Hygiene Data'!$D$7,0,10*ROW('Hygiene Data'!D23))),'Data Summary'!DP29="Yes"),OFFSET('Hygiene Data'!$D$7,0,10*ROW('Hygiene Data'!D23)),NA())</f>
        <v>#N/A</v>
      </c>
      <c r="BB29" s="101" t="e">
        <f ca="true">+IF(AND(ISNUMBER(OFFSET('Hygiene Data'!$D$9,0,10*ROW('Hygiene Data'!D23))),'Data Summary'!DQ29="Yes"),OFFSET('Hygiene Data'!$D$9,0,10*ROW('Hygiene Data'!D23)),NA())</f>
        <v>#N/A</v>
      </c>
      <c r="BC29" s="101" t="e">
        <f ca="true">+IF(AND(ISNUMBER(OFFSET('Hygiene Data'!$E$5,0,10*ROW('Hygiene Data'!E23))),'Data Summary'!DR29="Yes"),OFFSET('Hygiene Data'!$E$5,0,10*ROW('Hygiene Data'!E23)),NA())</f>
        <v>#N/A</v>
      </c>
      <c r="BD29" s="101" t="e">
        <f ca="true">+IF(AND(ISNUMBER(OFFSET('Hygiene Data'!$E$7,0,10*ROW('Hygiene Data'!E23))),'Data Summary'!DS29="Yes"),OFFSET('Hygiene Data'!$E$7,0,10*ROW('Hygiene Data'!E23)),NA())</f>
        <v>#N/A</v>
      </c>
      <c r="BE29" s="101" t="e">
        <f ca="true">+IF(AND(ISNUMBER(OFFSET('Hygiene Data'!$E$9,0,10*ROW('Hygiene Data'!E23))),'Data Summary'!DT29="Yes"),OFFSET('Hygiene Data'!$E$9,0,10*ROW('Hygiene Data'!E23)),NA())</f>
        <v>#N/A</v>
      </c>
      <c r="BF29" s="101" t="e">
        <f ca="true">+IF(AND(ISNUMBER(OFFSET('Hygiene Data'!$F$5,0,10*ROW('Hygiene Data'!F23))),'Data Summary'!DU29="Yes"),OFFSET('Hygiene Data'!$F$5,0,10*ROW('Hygiene Data'!F23)),NA())</f>
        <v>#N/A</v>
      </c>
      <c r="BG29" s="101" t="e">
        <f ca="true">+IF(AND(ISNUMBER(OFFSET('Hygiene Data'!$F$7,0,10*ROW('Hygiene Data'!F23))),'Data Summary'!DV29="Yes"),OFFSET('Hygiene Data'!$F$7,0,10*ROW('Hygiene Data'!F23)),NA())</f>
        <v>#N/A</v>
      </c>
      <c r="BH29" s="101" t="e">
        <f ca="true">+IF(AND(ISNUMBER(OFFSET('Hygiene Data'!$F$9,0,10*ROW('Hygiene Data'!F23))),'Data Summary'!DW29="Yes"),OFFSET('Hygiene Data'!$F$9,0,10*ROW('Hygiene Data'!F23)),NA())</f>
        <v>#N/A</v>
      </c>
      <c r="BI29" s="101" t="e">
        <f ca="true">+IF(AND(ISNUMBER(OFFSET('Hygiene Data'!$G$5,0,10*ROW('Hygiene Data'!G23))),'Data Summary'!DX29="Yes"),OFFSET('Hygiene Data'!$G$5,0,10*ROW('Hygiene Data'!G23)),NA())</f>
        <v>#N/A</v>
      </c>
      <c r="BJ29" s="101" t="e">
        <f ca="true">+IF(AND(ISNUMBER(OFFSET('Hygiene Data'!$G$7,0,10*ROW('Hygiene Data'!G23))),'Data Summary'!DY29="Yes"),OFFSET('Hygiene Data'!$G$7,0,10*ROW('Hygiene Data'!G23)),NA())</f>
        <v>#N/A</v>
      </c>
      <c r="BK29" s="101" t="e">
        <f ca="true">+IF(AND(ISNUMBER(OFFSET('Hygiene Data'!$G$9,0,10*ROW('Hygiene Data'!G23))),'Data Summary'!DZ29="Yes"),OFFSET('Hygiene Data'!$G$9,0,10*ROW('Hygiene Data'!G23)),NA())</f>
        <v>#N/A</v>
      </c>
      <c r="BL29" s="101" t="e">
        <f ca="true">+IF(AND(ISNUMBER(OFFSET('Hygiene Data'!$H$5,0,10*ROW('Hygiene Data'!H23))),'Data Summary'!EA29="Yes"),OFFSET('Hygiene Data'!$H$5,0,10*ROW('Hygiene Data'!H23)),NA())</f>
        <v>#N/A</v>
      </c>
      <c r="BM29" s="101" t="e">
        <f ca="true">+IF(AND(ISNUMBER(OFFSET('Hygiene Data'!$H$7,0,10*ROW('Hygiene Data'!H23))),'Data Summary'!EB29="Yes"),OFFSET('Hygiene Data'!$H$7,0,10*ROW('Hygiene Data'!H23)),NA())</f>
        <v>#N/A</v>
      </c>
      <c r="BN29" s="101" t="e">
        <f ca="true">+IF(AND(ISNUMBER(OFFSET('Hygiene Data'!$H$9,0,10*ROW('Hygiene Data'!H23))),'Data Summary'!EC29="Yes"),OFFSET('Hygiene Data'!$H$9,0,10*ROW('Hygiene Data'!H23)),NA())</f>
        <v>#N/A</v>
      </c>
      <c r="BO29" s="101" t="e">
        <f ca="true">+IF(AND(ISNUMBER(OFFSET('Hygiene Data'!$I$5,0,10*ROW('Hygiene Data'!I23))),'Data Summary'!ED29="Yes"),OFFSET('Hygiene Data'!$I$5,0,10*ROW('Hygiene Data'!I23)),NA())</f>
        <v>#N/A</v>
      </c>
      <c r="BP29" s="101" t="e">
        <f ca="true">+IF(AND(ISNUMBER(OFFSET('Hygiene Data'!$I$7,0,10*ROW('Hygiene Data'!I23))),'Data Summary'!EE29="Yes"),OFFSET('Hygiene Data'!$I$7,0,10*ROW('Hygiene Data'!I23)),NA())</f>
        <v>#N/A</v>
      </c>
      <c r="BQ29" s="101" t="e">
        <f ca="true">+IF(AND(ISNUMBER(OFFSET('Hygiene Data'!$I$9,0,10*ROW('Hygiene Data'!I23))),'Data Summary'!EF29="Yes"),OFFSET('Hygiene Data'!$I$9,0,10*ROW('Hygiene Data'!I23)),NA())</f>
        <v>#N/A</v>
      </c>
    </row>
    <row xmlns:x14ac="http://schemas.microsoft.com/office/spreadsheetml/2009/9/ac" r="30" x14ac:dyDescent="0.2">
      <c r="A30" s="331" t="e">
        <f ca="true">+RIGHT('Data Summary'!A30,LEN('Data Summary'!A30)-9)</f>
        <v>#VALUE!</v>
      </c>
      <c r="B30" s="38" t="str">
        <f ca="true">+IF(ISTEXT('Data Summary'!B30),'Data Summary'!B30,"")</f>
        <v/>
      </c>
      <c r="C30" s="330" t="e">
        <f ca="true">+VALUE('Data Summary'!C30)</f>
        <v>#VALUE!</v>
      </c>
      <c r="D30" s="99" t="e">
        <f ca="true">+IF(AND(ISNUMBER(OFFSET('Water Data'!$D$4,0,10*ROW('Water Data'!D24))),'Data Summary'!BS30="Yes"),100-OFFSET('Water Data'!$D$4,0,10*ROW('Water Data'!D24)),NA())</f>
        <v>#N/A</v>
      </c>
      <c r="E30" s="99" t="e">
        <f ca="true">+IF(AND(ISNUMBER(OFFSET('Water Data'!$D$6,0,10*ROW('Water Data'!D24))),'Data Summary'!BT30="Yes"),OFFSET('Water Data'!$D$6,0,10*ROW('Water Data'!D24)),NA())</f>
        <v>#N/A</v>
      </c>
      <c r="F30" s="99" t="e">
        <f ca="true">+IF(AND(ISNUMBER(OFFSET('Water Data'!$D$9,0,10*ROW('Water Data'!D24))),'Data Summary'!BU30="Yes"),OFFSET('Water Data'!$D$9,0,10*ROW('Water Data'!D24)),NA())</f>
        <v>#N/A</v>
      </c>
      <c r="G30" s="99" t="e">
        <f ca="true">+IF(AND(ISNUMBER(OFFSET('Water Data'!$E$4,0,10*ROW('Water Data'!E24))),'Data Summary'!BV30="Yes"),100-OFFSET('Water Data'!$E$4,0,10*ROW('Water Data'!E24)),NA())</f>
        <v>#N/A</v>
      </c>
      <c r="H30" s="99" t="e">
        <f ca="true">+IF(AND(ISNUMBER(OFFSET('Water Data'!$E$6,0,10*ROW('Water Data'!E24))),'Data Summary'!BW30="Yes"),OFFSET('Water Data'!$E$6,0,10*ROW('Water Data'!E24)),NA())</f>
        <v>#N/A</v>
      </c>
      <c r="I30" s="99" t="e">
        <f ca="true">+IF(AND(ISNUMBER(OFFSET('Water Data'!$E$9,0,10*ROW('Water Data'!E24))),'Data Summary'!BX30="Yes"),OFFSET('Water Data'!$E$9,0,10*ROW('Water Data'!E24)),NA())</f>
        <v>#N/A</v>
      </c>
      <c r="J30" s="99" t="e">
        <f ca="true">+IF(AND(ISNUMBER(OFFSET('Water Data'!$F$4,0,10*ROW('Water Data'!F24))),'Data Summary'!BY30="Yes"),100-OFFSET('Water Data'!$F$4,0,10*ROW('Water Data'!F24)),NA())</f>
        <v>#N/A</v>
      </c>
      <c r="K30" s="99" t="e">
        <f ca="true">+IF(AND(ISNUMBER(OFFSET('Water Data'!$F$6,0,10*ROW('Water Data'!F24))),'Data Summary'!BZ30="Yes"),OFFSET('Water Data'!$F$6,0,10*ROW('Water Data'!F24)),NA())</f>
        <v>#N/A</v>
      </c>
      <c r="L30" s="99" t="e">
        <f ca="true">+IF(AND(ISNUMBER(OFFSET('Water Data'!$F$9,0,10*ROW('Water Data'!F24))),'Data Summary'!CA30="Yes"),OFFSET('Water Data'!$F$9,0,10*ROW('Water Data'!F24)),NA())</f>
        <v>#N/A</v>
      </c>
      <c r="M30" s="99" t="e">
        <f ca="true">+IF(AND(ISNUMBER(OFFSET('Water Data'!$G$4,0,10*ROW('Water Data'!G24))),'Data Summary'!CB30="Yes"),100-OFFSET('Water Data'!$G$4,0,10*ROW('Water Data'!G24)),NA())</f>
        <v>#N/A</v>
      </c>
      <c r="N30" s="99" t="e">
        <f ca="true">+IF(AND(ISNUMBER(OFFSET('Water Data'!$G$6,0,10*ROW('Water Data'!G24))),'Data Summary'!CC30="Yes"),OFFSET('Water Data'!$G$6,0,10*ROW('Water Data'!G24)),NA())</f>
        <v>#N/A</v>
      </c>
      <c r="O30" s="99" t="e">
        <f ca="true">+IF(AND(ISNUMBER(OFFSET('Water Data'!$G$9,0,10*ROW('Water Data'!G24))),'Data Summary'!CD30="Yes"),OFFSET('Water Data'!$G$9,0,10*ROW('Water Data'!G24)),NA())</f>
        <v>#N/A</v>
      </c>
      <c r="P30" s="99" t="e">
        <f ca="true">+IF(AND(ISNUMBER(OFFSET('Water Data'!$H$4,0,10*ROW('Water Data'!H24))),'Data Summary'!CE30="Yes"),100-OFFSET('Water Data'!$H$4,0,10*ROW('Water Data'!H24)),NA())</f>
        <v>#N/A</v>
      </c>
      <c r="Q30" s="99" t="e">
        <f ca="true">+IF(AND(ISNUMBER(OFFSET('Water Data'!$H$6,0,10*ROW('Water Data'!H24))),'Data Summary'!CF30="Yes"),OFFSET('Water Data'!$H$6,0,10*ROW('Water Data'!H24)),NA())</f>
        <v>#N/A</v>
      </c>
      <c r="R30" s="99" t="e">
        <f ca="true">+IF(AND(ISNUMBER(OFFSET('Water Data'!$H$9,0,10*ROW('Water Data'!H24))),'Data Summary'!CG30="Yes"),OFFSET('Water Data'!$H$9,0,10*ROW('Water Data'!H24)),NA())</f>
        <v>#N/A</v>
      </c>
      <c r="S30" s="99" t="e">
        <f ca="true">+IF(AND(ISNUMBER(OFFSET('Water Data'!$I$4,0,10*ROW('Water Data'!I24))),'Data Summary'!CH30="Yes"),100-OFFSET('Water Data'!$I$4,0,10*ROW('Water Data'!I24)),NA())</f>
        <v>#N/A</v>
      </c>
      <c r="T30" s="99" t="e">
        <f ca="true">+IF(AND(ISNUMBER(OFFSET('Water Data'!$I$6,0,10*ROW('Water Data'!I24))),'Data Summary'!CI30="Yes"),OFFSET('Water Data'!$I$6,0,10*ROW('Water Data'!I24)),NA())</f>
        <v>#N/A</v>
      </c>
      <c r="U30" s="99" t="e">
        <f ca="true">+IF(AND(ISNUMBER(OFFSET('Water Data'!$I$9,0,10*ROW('Water Data'!I24))),'Data Summary'!CJ30="Yes"),OFFSET('Water Data'!$I$9,0,10*ROW('Water Data'!I24)),NA())</f>
        <v>#N/A</v>
      </c>
      <c r="V30" s="100" t="e">
        <f ca="true">+IF(AND(ISNUMBER(OFFSET('Sanitation Data'!$D$4,0,10*ROW('Sanitation Data'!D24))),'Data Summary'!CK30="Yes"),100-OFFSET('Sanitation Data'!$D$4,0,10*ROW('Sanitation Data'!D24)),NA())</f>
        <v>#N/A</v>
      </c>
      <c r="W30" s="100" t="e">
        <f ca="true">+IF(AND(ISNUMBER(OFFSET('Sanitation Data'!$D$6,0,10*ROW('Sanitation Data'!D24))),'Data Summary'!CL30="Yes"),OFFSET('Sanitation Data'!$D$6,0,10*ROW('Sanitation Data'!D24)),NA())</f>
        <v>#N/A</v>
      </c>
      <c r="X30" s="100" t="e">
        <f ca="true">+IF(AND(ISNUMBER(OFFSET('Sanitation Data'!$D$10,0,10*ROW('Sanitation Data'!D24))),'Data Summary'!CM30="Yes"),OFFSET('Sanitation Data'!$D$10,0,10*ROW('Sanitation Data'!D24)),NA())</f>
        <v>#N/A</v>
      </c>
      <c r="Y30" s="100" t="e">
        <f ca="true">+IF(AND(ISNUMBER(OFFSET('Sanitation Data'!$D$11,0,10*ROW('Sanitation Data'!D24))),'Data Summary'!CN30="Yes"),OFFSET('Sanitation Data'!$D$11,0,10*ROW('Sanitation Data'!D24)),NA())</f>
        <v>#N/A</v>
      </c>
      <c r="Z30" s="100" t="e">
        <f ca="true">+IF(AND(ISNUMBER(OFFSET('Sanitation Data'!$D$12,0,10*ROW('Sanitation Data'!D24))),'Data Summary'!CO30="Yes"),OFFSET('Sanitation Data'!$D$12,0,10*ROW('Sanitation Data'!D24)),NA())</f>
        <v>#N/A</v>
      </c>
      <c r="AA30" s="100" t="e">
        <f ca="true">+IF(AND(ISNUMBER(OFFSET('Sanitation Data'!$E$4,0,10*ROW('Sanitation Data'!E24))),'Data Summary'!CP30="Yes"),100-OFFSET('Sanitation Data'!$E$4,0,10*ROW('Sanitation Data'!E24)),NA())</f>
        <v>#N/A</v>
      </c>
      <c r="AB30" s="100" t="e">
        <f ca="true">+IF(AND(ISNUMBER(OFFSET('Sanitation Data'!$E$6,0,10*ROW('Sanitation Data'!E24))),'Data Summary'!CQ30="Yes"),OFFSET('Sanitation Data'!$E$6,0,10*ROW('Sanitation Data'!E24)),NA())</f>
        <v>#N/A</v>
      </c>
      <c r="AC30" s="100" t="e">
        <f ca="true">+IF(AND(ISNUMBER(OFFSET('Sanitation Data'!$E$10,0,10*ROW('Sanitation Data'!E24))),'Data Summary'!CR30="Yes"),OFFSET('Sanitation Data'!$E$10,0,10*ROW('Sanitation Data'!E24)),NA())</f>
        <v>#N/A</v>
      </c>
      <c r="AD30" s="100" t="e">
        <f ca="true">+IF(AND(ISNUMBER(OFFSET('Sanitation Data'!$E$11,0,10*ROW('Sanitation Data'!E24))),'Data Summary'!CS30="Yes"),OFFSET('Sanitation Data'!$E$11,0,10*ROW('Sanitation Data'!E24)),NA())</f>
        <v>#N/A</v>
      </c>
      <c r="AE30" s="100" t="e">
        <f ca="true">+IF(AND(ISNUMBER(OFFSET('Sanitation Data'!$E$12,0,10*ROW('Sanitation Data'!E24))),'Data Summary'!CT30="Yes"),OFFSET('Sanitation Data'!$E$12,0,10*ROW('Sanitation Data'!E24)),NA())</f>
        <v>#N/A</v>
      </c>
      <c r="AF30" s="100" t="e">
        <f ca="true">+IF(AND(ISNUMBER(OFFSET('Sanitation Data'!$F$4,0,10*ROW('Sanitation Data'!F24))),'Data Summary'!CU30="Yes"),100-OFFSET('Sanitation Data'!$F$4,0,10*ROW('Sanitation Data'!F24)),NA())</f>
        <v>#N/A</v>
      </c>
      <c r="AG30" s="100" t="e">
        <f ca="true">+IF(AND(ISNUMBER(OFFSET('Sanitation Data'!$F$6,0,10*ROW('Sanitation Data'!F24))),'Data Summary'!CV30="Yes"),OFFSET('Sanitation Data'!$F$6,0,10*ROW('Sanitation Data'!F24)),NA())</f>
        <v>#N/A</v>
      </c>
      <c r="AH30" s="100" t="e">
        <f ca="true">+IF(AND(ISNUMBER(OFFSET('Sanitation Data'!$F$10,0,10*ROW('Sanitation Data'!F24))),'Data Summary'!CW30="Yes"),OFFSET('Sanitation Data'!$F$10,0,10*ROW('Sanitation Data'!F24)),NA())</f>
        <v>#N/A</v>
      </c>
      <c r="AI30" s="100" t="e">
        <f ca="true">+IF(AND(ISNUMBER(OFFSET('Sanitation Data'!$F$11,0,10*ROW('Sanitation Data'!F24))),'Data Summary'!CX30="Yes"),OFFSET('Sanitation Data'!$F$11,0,10*ROW('Sanitation Data'!F24)),NA())</f>
        <v>#N/A</v>
      </c>
      <c r="AJ30" s="100" t="e">
        <f ca="true">+IF(AND(ISNUMBER(OFFSET('Sanitation Data'!$F$12,0,10*ROW('Sanitation Data'!F24))),'Data Summary'!CY30="Yes"),OFFSET('Sanitation Data'!$F$12,0,10*ROW('Sanitation Data'!F24)),NA())</f>
        <v>#N/A</v>
      </c>
      <c r="AK30" s="100" t="e">
        <f ca="true">+IF(AND(ISNUMBER(OFFSET('Sanitation Data'!$G$4,0,10*ROW('Sanitation Data'!G24))),'Data Summary'!CZ30="Yes"),100-OFFSET('Sanitation Data'!$G$4,0,10*ROW('Sanitation Data'!G24)),NA())</f>
        <v>#N/A</v>
      </c>
      <c r="AL30" s="100" t="e">
        <f ca="true">+IF(AND(ISNUMBER(OFFSET('Sanitation Data'!$G$6,0,10*ROW('Sanitation Data'!G24))),'Data Summary'!DA30="Yes"),OFFSET('Sanitation Data'!$G$6,0,10*ROW('Sanitation Data'!G24)),NA())</f>
        <v>#N/A</v>
      </c>
      <c r="AM30" s="100" t="e">
        <f ca="true">+IF(AND(ISNUMBER(OFFSET('Sanitation Data'!$G$10,0,10*ROW('Sanitation Data'!G24))),'Data Summary'!DB30="Yes"),OFFSET('Sanitation Data'!$G$10,0,10*ROW('Sanitation Data'!G24)),NA())</f>
        <v>#N/A</v>
      </c>
      <c r="AN30" s="100" t="e">
        <f ca="true">+IF(AND(ISNUMBER(OFFSET('Sanitation Data'!$G$11,0,10*ROW('Sanitation Data'!G24))),'Data Summary'!DC30="Yes"),OFFSET('Sanitation Data'!$G$11,0,10*ROW('Sanitation Data'!G24)),NA())</f>
        <v>#N/A</v>
      </c>
      <c r="AO30" s="100" t="e">
        <f ca="true">+IF(AND(ISNUMBER(OFFSET('Sanitation Data'!$G$12,0,10*ROW('Sanitation Data'!G24))),'Data Summary'!DD30="Yes"),OFFSET('Sanitation Data'!$G$12,0,10*ROW('Sanitation Data'!G24)),NA())</f>
        <v>#N/A</v>
      </c>
      <c r="AP30" s="100" t="e">
        <f ca="true">+IF(AND(ISNUMBER(OFFSET('Sanitation Data'!$H$4,0,10*ROW('Sanitation Data'!H24))),'Data Summary'!DE30="Yes"),100-OFFSET('Sanitation Data'!$H$4,0,10*ROW('Sanitation Data'!H24)),NA())</f>
        <v>#N/A</v>
      </c>
      <c r="AQ30" s="100" t="e">
        <f ca="true">+IF(AND(ISNUMBER(OFFSET('Sanitation Data'!$H$6,0,10*ROW('Sanitation Data'!H24))),'Data Summary'!DF30="Yes"),OFFSET('Sanitation Data'!$H$6,0,10*ROW('Sanitation Data'!H24)),NA())</f>
        <v>#N/A</v>
      </c>
      <c r="AR30" s="100" t="e">
        <f ca="true">+IF(AND(ISNUMBER(OFFSET('Sanitation Data'!$H$10,0,10*ROW('Sanitation Data'!H24))),'Data Summary'!DG30="Yes"),OFFSET('Sanitation Data'!$H$10,0,10*ROW('Sanitation Data'!H24)),NA())</f>
        <v>#N/A</v>
      </c>
      <c r="AS30" s="100" t="e">
        <f ca="true">+IF(AND(ISNUMBER(OFFSET('Sanitation Data'!$H$11,0,10*ROW('Sanitation Data'!H24))),'Data Summary'!DH30="Yes"),OFFSET('Sanitation Data'!$H$11,0,10*ROW('Sanitation Data'!H24)),NA())</f>
        <v>#N/A</v>
      </c>
      <c r="AT30" s="100" t="e">
        <f ca="true">+IF(AND(ISNUMBER(OFFSET('Sanitation Data'!$H$12,0,10*ROW('Sanitation Data'!H24))),'Data Summary'!DI30="Yes"),OFFSET('Sanitation Data'!$H$12,0,10*ROW('Sanitation Data'!H24)),NA())</f>
        <v>#N/A</v>
      </c>
      <c r="AU30" s="100" t="e">
        <f ca="true">+IF(AND(ISNUMBER(OFFSET('Sanitation Data'!$I$4,0,10*ROW('Sanitation Data'!I24))),'Data Summary'!DJ30="Yes"),100-OFFSET('Sanitation Data'!$I$4,0,10*ROW('Sanitation Data'!I24)),NA())</f>
        <v>#N/A</v>
      </c>
      <c r="AV30" s="100" t="e">
        <f ca="true">+IF(AND(ISNUMBER(OFFSET('Sanitation Data'!$I$6,0,10*ROW('Sanitation Data'!I24))),'Data Summary'!DK30="Yes"),OFFSET('Sanitation Data'!$I$6,0,10*ROW('Sanitation Data'!I24)),NA())</f>
        <v>#N/A</v>
      </c>
      <c r="AW30" s="100" t="e">
        <f ca="true">+IF(AND(ISNUMBER(OFFSET('Sanitation Data'!$I$10,0,10*ROW('Sanitation Data'!I24))),'Data Summary'!DL30="Yes"),OFFSET('Sanitation Data'!$I$10,0,10*ROW('Sanitation Data'!I24)),NA())</f>
        <v>#N/A</v>
      </c>
      <c r="AX30" s="100" t="e">
        <f ca="true">+IF(AND(ISNUMBER(OFFSET('Sanitation Data'!$I$11,0,10*ROW('Sanitation Data'!I24))),'Data Summary'!DM30="Yes"),OFFSET('Sanitation Data'!$I$11,0,10*ROW('Sanitation Data'!I24)),NA())</f>
        <v>#N/A</v>
      </c>
      <c r="AY30" s="100" t="e">
        <f ca="true">+IF(AND(ISNUMBER(OFFSET('Sanitation Data'!$I$12,0,10*ROW('Sanitation Data'!I24))),'Data Summary'!DN30="Yes"),OFFSET('Sanitation Data'!$I$12,0,10*ROW('Sanitation Data'!I24)),NA())</f>
        <v>#N/A</v>
      </c>
      <c r="AZ30" s="101" t="e">
        <f ca="true">+IF(AND(ISNUMBER(OFFSET('Hygiene Data'!$D$5,0,10*ROW('Hygiene Data'!D24))),'Data Summary'!DO30="Yes"),OFFSET('Hygiene Data'!$D$5,0,10*ROW('Hygiene Data'!D24)),NA())</f>
        <v>#N/A</v>
      </c>
      <c r="BA30" s="101" t="e">
        <f ca="true">+IF(AND(ISNUMBER(OFFSET('Hygiene Data'!$D$7,0,10*ROW('Hygiene Data'!D24))),'Data Summary'!DP30="Yes"),OFFSET('Hygiene Data'!$D$7,0,10*ROW('Hygiene Data'!D24)),NA())</f>
        <v>#N/A</v>
      </c>
      <c r="BB30" s="101" t="e">
        <f ca="true">+IF(AND(ISNUMBER(OFFSET('Hygiene Data'!$D$9,0,10*ROW('Hygiene Data'!D24))),'Data Summary'!DQ30="Yes"),OFFSET('Hygiene Data'!$D$9,0,10*ROW('Hygiene Data'!D24)),NA())</f>
        <v>#N/A</v>
      </c>
      <c r="BC30" s="101" t="e">
        <f ca="true">+IF(AND(ISNUMBER(OFFSET('Hygiene Data'!$E$5,0,10*ROW('Hygiene Data'!E24))),'Data Summary'!DR30="Yes"),OFFSET('Hygiene Data'!$E$5,0,10*ROW('Hygiene Data'!E24)),NA())</f>
        <v>#N/A</v>
      </c>
      <c r="BD30" s="101" t="e">
        <f ca="true">+IF(AND(ISNUMBER(OFFSET('Hygiene Data'!$E$7,0,10*ROW('Hygiene Data'!E24))),'Data Summary'!DS30="Yes"),OFFSET('Hygiene Data'!$E$7,0,10*ROW('Hygiene Data'!E24)),NA())</f>
        <v>#N/A</v>
      </c>
      <c r="BE30" s="101" t="e">
        <f ca="true">+IF(AND(ISNUMBER(OFFSET('Hygiene Data'!$E$9,0,10*ROW('Hygiene Data'!E24))),'Data Summary'!DT30="Yes"),OFFSET('Hygiene Data'!$E$9,0,10*ROW('Hygiene Data'!E24)),NA())</f>
        <v>#N/A</v>
      </c>
      <c r="BF30" s="101" t="e">
        <f ca="true">+IF(AND(ISNUMBER(OFFSET('Hygiene Data'!$F$5,0,10*ROW('Hygiene Data'!F24))),'Data Summary'!DU30="Yes"),OFFSET('Hygiene Data'!$F$5,0,10*ROW('Hygiene Data'!F24)),NA())</f>
        <v>#N/A</v>
      </c>
      <c r="BG30" s="101" t="e">
        <f ca="true">+IF(AND(ISNUMBER(OFFSET('Hygiene Data'!$F$7,0,10*ROW('Hygiene Data'!F24))),'Data Summary'!DV30="Yes"),OFFSET('Hygiene Data'!$F$7,0,10*ROW('Hygiene Data'!F24)),NA())</f>
        <v>#N/A</v>
      </c>
      <c r="BH30" s="101" t="e">
        <f ca="true">+IF(AND(ISNUMBER(OFFSET('Hygiene Data'!$F$9,0,10*ROW('Hygiene Data'!F24))),'Data Summary'!DW30="Yes"),OFFSET('Hygiene Data'!$F$9,0,10*ROW('Hygiene Data'!F24)),NA())</f>
        <v>#N/A</v>
      </c>
      <c r="BI30" s="101" t="e">
        <f ca="true">+IF(AND(ISNUMBER(OFFSET('Hygiene Data'!$G$5,0,10*ROW('Hygiene Data'!G24))),'Data Summary'!DX30="Yes"),OFFSET('Hygiene Data'!$G$5,0,10*ROW('Hygiene Data'!G24)),NA())</f>
        <v>#N/A</v>
      </c>
      <c r="BJ30" s="101" t="e">
        <f ca="true">+IF(AND(ISNUMBER(OFFSET('Hygiene Data'!$G$7,0,10*ROW('Hygiene Data'!G24))),'Data Summary'!DY30="Yes"),OFFSET('Hygiene Data'!$G$7,0,10*ROW('Hygiene Data'!G24)),NA())</f>
        <v>#N/A</v>
      </c>
      <c r="BK30" s="101" t="e">
        <f ca="true">+IF(AND(ISNUMBER(OFFSET('Hygiene Data'!$G$9,0,10*ROW('Hygiene Data'!G24))),'Data Summary'!DZ30="Yes"),OFFSET('Hygiene Data'!$G$9,0,10*ROW('Hygiene Data'!G24)),NA())</f>
        <v>#N/A</v>
      </c>
      <c r="BL30" s="101" t="e">
        <f ca="true">+IF(AND(ISNUMBER(OFFSET('Hygiene Data'!$H$5,0,10*ROW('Hygiene Data'!H24))),'Data Summary'!EA30="Yes"),OFFSET('Hygiene Data'!$H$5,0,10*ROW('Hygiene Data'!H24)),NA())</f>
        <v>#N/A</v>
      </c>
      <c r="BM30" s="101" t="e">
        <f ca="true">+IF(AND(ISNUMBER(OFFSET('Hygiene Data'!$H$7,0,10*ROW('Hygiene Data'!H24))),'Data Summary'!EB30="Yes"),OFFSET('Hygiene Data'!$H$7,0,10*ROW('Hygiene Data'!H24)),NA())</f>
        <v>#N/A</v>
      </c>
      <c r="BN30" s="101" t="e">
        <f ca="true">+IF(AND(ISNUMBER(OFFSET('Hygiene Data'!$H$9,0,10*ROW('Hygiene Data'!H24))),'Data Summary'!EC30="Yes"),OFFSET('Hygiene Data'!$H$9,0,10*ROW('Hygiene Data'!H24)),NA())</f>
        <v>#N/A</v>
      </c>
      <c r="BO30" s="101" t="e">
        <f ca="true">+IF(AND(ISNUMBER(OFFSET('Hygiene Data'!$I$5,0,10*ROW('Hygiene Data'!I24))),'Data Summary'!ED30="Yes"),OFFSET('Hygiene Data'!$I$5,0,10*ROW('Hygiene Data'!I24)),NA())</f>
        <v>#N/A</v>
      </c>
      <c r="BP30" s="101" t="e">
        <f ca="true">+IF(AND(ISNUMBER(OFFSET('Hygiene Data'!$I$7,0,10*ROW('Hygiene Data'!I24))),'Data Summary'!EE30="Yes"),OFFSET('Hygiene Data'!$I$7,0,10*ROW('Hygiene Data'!I24)),NA())</f>
        <v>#N/A</v>
      </c>
      <c r="BQ30" s="101" t="e">
        <f ca="true">+IF(AND(ISNUMBER(OFFSET('Hygiene Data'!$I$9,0,10*ROW('Hygiene Data'!I24))),'Data Summary'!EF30="Yes"),OFFSET('Hygiene Data'!$I$9,0,10*ROW('Hygiene Data'!I24)),NA())</f>
        <v>#N/A</v>
      </c>
    </row>
    <row xmlns:x14ac="http://schemas.microsoft.com/office/spreadsheetml/2009/9/ac" r="31" x14ac:dyDescent="0.2">
      <c r="A31" s="331" t="e">
        <f ca="true">+RIGHT('Data Summary'!A31,LEN('Data Summary'!A31)-9)</f>
        <v>#VALUE!</v>
      </c>
      <c r="B31" s="38" t="str">
        <f ca="true">+IF(ISTEXT('Data Summary'!B31),'Data Summary'!B31,"")</f>
        <v/>
      </c>
      <c r="C31" s="330" t="e">
        <f ca="true">+VALUE('Data Summary'!C31)</f>
        <v>#VALUE!</v>
      </c>
      <c r="D31" s="99" t="e">
        <f ca="true">+IF(AND(ISNUMBER(OFFSET('Water Data'!$D$4,0,10*ROW('Water Data'!D25))),'Data Summary'!BS31="Yes"),100-OFFSET('Water Data'!$D$4,0,10*ROW('Water Data'!D25)),NA())</f>
        <v>#N/A</v>
      </c>
      <c r="E31" s="99" t="e">
        <f ca="true">+IF(AND(ISNUMBER(OFFSET('Water Data'!$D$6,0,10*ROW('Water Data'!D25))),'Data Summary'!BT31="Yes"),OFFSET('Water Data'!$D$6,0,10*ROW('Water Data'!D25)),NA())</f>
        <v>#N/A</v>
      </c>
      <c r="F31" s="99" t="e">
        <f ca="true">+IF(AND(ISNUMBER(OFFSET('Water Data'!$D$9,0,10*ROW('Water Data'!D25))),'Data Summary'!BU31="Yes"),OFFSET('Water Data'!$D$9,0,10*ROW('Water Data'!D25)),NA())</f>
        <v>#N/A</v>
      </c>
      <c r="G31" s="99" t="e">
        <f ca="true">+IF(AND(ISNUMBER(OFFSET('Water Data'!$E$4,0,10*ROW('Water Data'!E25))),'Data Summary'!BV31="Yes"),100-OFFSET('Water Data'!$E$4,0,10*ROW('Water Data'!E25)),NA())</f>
        <v>#N/A</v>
      </c>
      <c r="H31" s="99" t="e">
        <f ca="true">+IF(AND(ISNUMBER(OFFSET('Water Data'!$E$6,0,10*ROW('Water Data'!E25))),'Data Summary'!BW31="Yes"),OFFSET('Water Data'!$E$6,0,10*ROW('Water Data'!E25)),NA())</f>
        <v>#N/A</v>
      </c>
      <c r="I31" s="99" t="e">
        <f ca="true">+IF(AND(ISNUMBER(OFFSET('Water Data'!$E$9,0,10*ROW('Water Data'!E25))),'Data Summary'!BX31="Yes"),OFFSET('Water Data'!$E$9,0,10*ROW('Water Data'!E25)),NA())</f>
        <v>#N/A</v>
      </c>
      <c r="J31" s="99" t="e">
        <f ca="true">+IF(AND(ISNUMBER(OFFSET('Water Data'!$F$4,0,10*ROW('Water Data'!F25))),'Data Summary'!BY31="Yes"),100-OFFSET('Water Data'!$F$4,0,10*ROW('Water Data'!F25)),NA())</f>
        <v>#N/A</v>
      </c>
      <c r="K31" s="99" t="e">
        <f ca="true">+IF(AND(ISNUMBER(OFFSET('Water Data'!$F$6,0,10*ROW('Water Data'!F25))),'Data Summary'!BZ31="Yes"),OFFSET('Water Data'!$F$6,0,10*ROW('Water Data'!F25)),NA())</f>
        <v>#N/A</v>
      </c>
      <c r="L31" s="99" t="e">
        <f ca="true">+IF(AND(ISNUMBER(OFFSET('Water Data'!$F$9,0,10*ROW('Water Data'!F25))),'Data Summary'!CA31="Yes"),OFFSET('Water Data'!$F$9,0,10*ROW('Water Data'!F25)),NA())</f>
        <v>#N/A</v>
      </c>
      <c r="M31" s="99" t="e">
        <f ca="true">+IF(AND(ISNUMBER(OFFSET('Water Data'!$G$4,0,10*ROW('Water Data'!G25))),'Data Summary'!CB31="Yes"),100-OFFSET('Water Data'!$G$4,0,10*ROW('Water Data'!G25)),NA())</f>
        <v>#N/A</v>
      </c>
      <c r="N31" s="99" t="e">
        <f ca="true">+IF(AND(ISNUMBER(OFFSET('Water Data'!$G$6,0,10*ROW('Water Data'!G25))),'Data Summary'!CC31="Yes"),OFFSET('Water Data'!$G$6,0,10*ROW('Water Data'!G25)),NA())</f>
        <v>#N/A</v>
      </c>
      <c r="O31" s="99" t="e">
        <f ca="true">+IF(AND(ISNUMBER(OFFSET('Water Data'!$G$9,0,10*ROW('Water Data'!G25))),'Data Summary'!CD31="Yes"),OFFSET('Water Data'!$G$9,0,10*ROW('Water Data'!G25)),NA())</f>
        <v>#N/A</v>
      </c>
      <c r="P31" s="99" t="e">
        <f ca="true">+IF(AND(ISNUMBER(OFFSET('Water Data'!$H$4,0,10*ROW('Water Data'!H25))),'Data Summary'!CE31="Yes"),100-OFFSET('Water Data'!$H$4,0,10*ROW('Water Data'!H25)),NA())</f>
        <v>#N/A</v>
      </c>
      <c r="Q31" s="99" t="e">
        <f ca="true">+IF(AND(ISNUMBER(OFFSET('Water Data'!$H$6,0,10*ROW('Water Data'!H25))),'Data Summary'!CF31="Yes"),OFFSET('Water Data'!$H$6,0,10*ROW('Water Data'!H25)),NA())</f>
        <v>#N/A</v>
      </c>
      <c r="R31" s="99" t="e">
        <f ca="true">+IF(AND(ISNUMBER(OFFSET('Water Data'!$H$9,0,10*ROW('Water Data'!H25))),'Data Summary'!CG31="Yes"),OFFSET('Water Data'!$H$9,0,10*ROW('Water Data'!H25)),NA())</f>
        <v>#N/A</v>
      </c>
      <c r="S31" s="99" t="e">
        <f ca="true">+IF(AND(ISNUMBER(OFFSET('Water Data'!$I$4,0,10*ROW('Water Data'!I25))),'Data Summary'!CH31="Yes"),100-OFFSET('Water Data'!$I$4,0,10*ROW('Water Data'!I25)),NA())</f>
        <v>#N/A</v>
      </c>
      <c r="T31" s="99" t="e">
        <f ca="true">+IF(AND(ISNUMBER(OFFSET('Water Data'!$I$6,0,10*ROW('Water Data'!I25))),'Data Summary'!CI31="Yes"),OFFSET('Water Data'!$I$6,0,10*ROW('Water Data'!I25)),NA())</f>
        <v>#N/A</v>
      </c>
      <c r="U31" s="99" t="e">
        <f ca="true">+IF(AND(ISNUMBER(OFFSET('Water Data'!$I$9,0,10*ROW('Water Data'!I25))),'Data Summary'!CJ31="Yes"),OFFSET('Water Data'!$I$9,0,10*ROW('Water Data'!I25)),NA())</f>
        <v>#N/A</v>
      </c>
      <c r="V31" s="100" t="e">
        <f ca="true">+IF(AND(ISNUMBER(OFFSET('Sanitation Data'!$D$4,0,10*ROW('Sanitation Data'!D25))),'Data Summary'!CK31="Yes"),100-OFFSET('Sanitation Data'!$D$4,0,10*ROW('Sanitation Data'!D25)),NA())</f>
        <v>#N/A</v>
      </c>
      <c r="W31" s="100" t="e">
        <f ca="true">+IF(AND(ISNUMBER(OFFSET('Sanitation Data'!$D$6,0,10*ROW('Sanitation Data'!D25))),'Data Summary'!CL31="Yes"),OFFSET('Sanitation Data'!$D$6,0,10*ROW('Sanitation Data'!D25)),NA())</f>
        <v>#N/A</v>
      </c>
      <c r="X31" s="100" t="e">
        <f ca="true">+IF(AND(ISNUMBER(OFFSET('Sanitation Data'!$D$10,0,10*ROW('Sanitation Data'!D25))),'Data Summary'!CM31="Yes"),OFFSET('Sanitation Data'!$D$10,0,10*ROW('Sanitation Data'!D25)),NA())</f>
        <v>#N/A</v>
      </c>
      <c r="Y31" s="100" t="e">
        <f ca="true">+IF(AND(ISNUMBER(OFFSET('Sanitation Data'!$D$11,0,10*ROW('Sanitation Data'!D25))),'Data Summary'!CN31="Yes"),OFFSET('Sanitation Data'!$D$11,0,10*ROW('Sanitation Data'!D25)),NA())</f>
        <v>#N/A</v>
      </c>
      <c r="Z31" s="100" t="e">
        <f ca="true">+IF(AND(ISNUMBER(OFFSET('Sanitation Data'!$D$12,0,10*ROW('Sanitation Data'!D25))),'Data Summary'!CO31="Yes"),OFFSET('Sanitation Data'!$D$12,0,10*ROW('Sanitation Data'!D25)),NA())</f>
        <v>#N/A</v>
      </c>
      <c r="AA31" s="100" t="e">
        <f ca="true">+IF(AND(ISNUMBER(OFFSET('Sanitation Data'!$E$4,0,10*ROW('Sanitation Data'!E25))),'Data Summary'!CP31="Yes"),100-OFFSET('Sanitation Data'!$E$4,0,10*ROW('Sanitation Data'!E25)),NA())</f>
        <v>#N/A</v>
      </c>
      <c r="AB31" s="100" t="e">
        <f ca="true">+IF(AND(ISNUMBER(OFFSET('Sanitation Data'!$E$6,0,10*ROW('Sanitation Data'!E25))),'Data Summary'!CQ31="Yes"),OFFSET('Sanitation Data'!$E$6,0,10*ROW('Sanitation Data'!E25)),NA())</f>
        <v>#N/A</v>
      </c>
      <c r="AC31" s="100" t="e">
        <f ca="true">+IF(AND(ISNUMBER(OFFSET('Sanitation Data'!$E$10,0,10*ROW('Sanitation Data'!E25))),'Data Summary'!CR31="Yes"),OFFSET('Sanitation Data'!$E$10,0,10*ROW('Sanitation Data'!E25)),NA())</f>
        <v>#N/A</v>
      </c>
      <c r="AD31" s="100" t="e">
        <f ca="true">+IF(AND(ISNUMBER(OFFSET('Sanitation Data'!$E$11,0,10*ROW('Sanitation Data'!E25))),'Data Summary'!CS31="Yes"),OFFSET('Sanitation Data'!$E$11,0,10*ROW('Sanitation Data'!E25)),NA())</f>
        <v>#N/A</v>
      </c>
      <c r="AE31" s="100" t="e">
        <f ca="true">+IF(AND(ISNUMBER(OFFSET('Sanitation Data'!$E$12,0,10*ROW('Sanitation Data'!E25))),'Data Summary'!CT31="Yes"),OFFSET('Sanitation Data'!$E$12,0,10*ROW('Sanitation Data'!E25)),NA())</f>
        <v>#N/A</v>
      </c>
      <c r="AF31" s="100" t="e">
        <f ca="true">+IF(AND(ISNUMBER(OFFSET('Sanitation Data'!$F$4,0,10*ROW('Sanitation Data'!F25))),'Data Summary'!CU31="Yes"),100-OFFSET('Sanitation Data'!$F$4,0,10*ROW('Sanitation Data'!F25)),NA())</f>
        <v>#N/A</v>
      </c>
      <c r="AG31" s="100" t="e">
        <f ca="true">+IF(AND(ISNUMBER(OFFSET('Sanitation Data'!$F$6,0,10*ROW('Sanitation Data'!F25))),'Data Summary'!CV31="Yes"),OFFSET('Sanitation Data'!$F$6,0,10*ROW('Sanitation Data'!F25)),NA())</f>
        <v>#N/A</v>
      </c>
      <c r="AH31" s="100" t="e">
        <f ca="true">+IF(AND(ISNUMBER(OFFSET('Sanitation Data'!$F$10,0,10*ROW('Sanitation Data'!F25))),'Data Summary'!CW31="Yes"),OFFSET('Sanitation Data'!$F$10,0,10*ROW('Sanitation Data'!F25)),NA())</f>
        <v>#N/A</v>
      </c>
      <c r="AI31" s="100" t="e">
        <f ca="true">+IF(AND(ISNUMBER(OFFSET('Sanitation Data'!$F$11,0,10*ROW('Sanitation Data'!F25))),'Data Summary'!CX31="Yes"),OFFSET('Sanitation Data'!$F$11,0,10*ROW('Sanitation Data'!F25)),NA())</f>
        <v>#N/A</v>
      </c>
      <c r="AJ31" s="100" t="e">
        <f ca="true">+IF(AND(ISNUMBER(OFFSET('Sanitation Data'!$F$12,0,10*ROW('Sanitation Data'!F25))),'Data Summary'!CY31="Yes"),OFFSET('Sanitation Data'!$F$12,0,10*ROW('Sanitation Data'!F25)),NA())</f>
        <v>#N/A</v>
      </c>
      <c r="AK31" s="100" t="e">
        <f ca="true">+IF(AND(ISNUMBER(OFFSET('Sanitation Data'!$G$4,0,10*ROW('Sanitation Data'!G25))),'Data Summary'!CZ31="Yes"),100-OFFSET('Sanitation Data'!$G$4,0,10*ROW('Sanitation Data'!G25)),NA())</f>
        <v>#N/A</v>
      </c>
      <c r="AL31" s="100" t="e">
        <f ca="true">+IF(AND(ISNUMBER(OFFSET('Sanitation Data'!$G$6,0,10*ROW('Sanitation Data'!G25))),'Data Summary'!DA31="Yes"),OFFSET('Sanitation Data'!$G$6,0,10*ROW('Sanitation Data'!G25)),NA())</f>
        <v>#N/A</v>
      </c>
      <c r="AM31" s="100" t="e">
        <f ca="true">+IF(AND(ISNUMBER(OFFSET('Sanitation Data'!$G$10,0,10*ROW('Sanitation Data'!G25))),'Data Summary'!DB31="Yes"),OFFSET('Sanitation Data'!$G$10,0,10*ROW('Sanitation Data'!G25)),NA())</f>
        <v>#N/A</v>
      </c>
      <c r="AN31" s="100" t="e">
        <f ca="true">+IF(AND(ISNUMBER(OFFSET('Sanitation Data'!$G$11,0,10*ROW('Sanitation Data'!G25))),'Data Summary'!DC31="Yes"),OFFSET('Sanitation Data'!$G$11,0,10*ROW('Sanitation Data'!G25)),NA())</f>
        <v>#N/A</v>
      </c>
      <c r="AO31" s="100" t="e">
        <f ca="true">+IF(AND(ISNUMBER(OFFSET('Sanitation Data'!$G$12,0,10*ROW('Sanitation Data'!G25))),'Data Summary'!DD31="Yes"),OFFSET('Sanitation Data'!$G$12,0,10*ROW('Sanitation Data'!G25)),NA())</f>
        <v>#N/A</v>
      </c>
      <c r="AP31" s="100" t="e">
        <f ca="true">+IF(AND(ISNUMBER(OFFSET('Sanitation Data'!$H$4,0,10*ROW('Sanitation Data'!H25))),'Data Summary'!DE31="Yes"),100-OFFSET('Sanitation Data'!$H$4,0,10*ROW('Sanitation Data'!H25)),NA())</f>
        <v>#N/A</v>
      </c>
      <c r="AQ31" s="100" t="e">
        <f ca="true">+IF(AND(ISNUMBER(OFFSET('Sanitation Data'!$H$6,0,10*ROW('Sanitation Data'!H25))),'Data Summary'!DF31="Yes"),OFFSET('Sanitation Data'!$H$6,0,10*ROW('Sanitation Data'!H25)),NA())</f>
        <v>#N/A</v>
      </c>
      <c r="AR31" s="100" t="e">
        <f ca="true">+IF(AND(ISNUMBER(OFFSET('Sanitation Data'!$H$10,0,10*ROW('Sanitation Data'!H25))),'Data Summary'!DG31="Yes"),OFFSET('Sanitation Data'!$H$10,0,10*ROW('Sanitation Data'!H25)),NA())</f>
        <v>#N/A</v>
      </c>
      <c r="AS31" s="100" t="e">
        <f ca="true">+IF(AND(ISNUMBER(OFFSET('Sanitation Data'!$H$11,0,10*ROW('Sanitation Data'!H25))),'Data Summary'!DH31="Yes"),OFFSET('Sanitation Data'!$H$11,0,10*ROW('Sanitation Data'!H25)),NA())</f>
        <v>#N/A</v>
      </c>
      <c r="AT31" s="100" t="e">
        <f ca="true">+IF(AND(ISNUMBER(OFFSET('Sanitation Data'!$H$12,0,10*ROW('Sanitation Data'!H25))),'Data Summary'!DI31="Yes"),OFFSET('Sanitation Data'!$H$12,0,10*ROW('Sanitation Data'!H25)),NA())</f>
        <v>#N/A</v>
      </c>
      <c r="AU31" s="100" t="e">
        <f ca="true">+IF(AND(ISNUMBER(OFFSET('Sanitation Data'!$I$4,0,10*ROW('Sanitation Data'!I25))),'Data Summary'!DJ31="Yes"),100-OFFSET('Sanitation Data'!$I$4,0,10*ROW('Sanitation Data'!I25)),NA())</f>
        <v>#N/A</v>
      </c>
      <c r="AV31" s="100" t="e">
        <f ca="true">+IF(AND(ISNUMBER(OFFSET('Sanitation Data'!$I$6,0,10*ROW('Sanitation Data'!I25))),'Data Summary'!DK31="Yes"),OFFSET('Sanitation Data'!$I$6,0,10*ROW('Sanitation Data'!I25)),NA())</f>
        <v>#N/A</v>
      </c>
      <c r="AW31" s="100" t="e">
        <f ca="true">+IF(AND(ISNUMBER(OFFSET('Sanitation Data'!$I$10,0,10*ROW('Sanitation Data'!I25))),'Data Summary'!DL31="Yes"),OFFSET('Sanitation Data'!$I$10,0,10*ROW('Sanitation Data'!I25)),NA())</f>
        <v>#N/A</v>
      </c>
      <c r="AX31" s="100" t="e">
        <f ca="true">+IF(AND(ISNUMBER(OFFSET('Sanitation Data'!$I$11,0,10*ROW('Sanitation Data'!I25))),'Data Summary'!DM31="Yes"),OFFSET('Sanitation Data'!$I$11,0,10*ROW('Sanitation Data'!I25)),NA())</f>
        <v>#N/A</v>
      </c>
      <c r="AY31" s="100" t="e">
        <f ca="true">+IF(AND(ISNUMBER(OFFSET('Sanitation Data'!$I$12,0,10*ROW('Sanitation Data'!I25))),'Data Summary'!DN31="Yes"),OFFSET('Sanitation Data'!$I$12,0,10*ROW('Sanitation Data'!I25)),NA())</f>
        <v>#N/A</v>
      </c>
      <c r="AZ31" s="101" t="e">
        <f ca="true">+IF(AND(ISNUMBER(OFFSET('Hygiene Data'!$D$5,0,10*ROW('Hygiene Data'!D25))),'Data Summary'!DO31="Yes"),OFFSET('Hygiene Data'!$D$5,0,10*ROW('Hygiene Data'!D25)),NA())</f>
        <v>#N/A</v>
      </c>
      <c r="BA31" s="101" t="e">
        <f ca="true">+IF(AND(ISNUMBER(OFFSET('Hygiene Data'!$D$7,0,10*ROW('Hygiene Data'!D25))),'Data Summary'!DP31="Yes"),OFFSET('Hygiene Data'!$D$7,0,10*ROW('Hygiene Data'!D25)),NA())</f>
        <v>#N/A</v>
      </c>
      <c r="BB31" s="101" t="e">
        <f ca="true">+IF(AND(ISNUMBER(OFFSET('Hygiene Data'!$D$9,0,10*ROW('Hygiene Data'!D25))),'Data Summary'!DQ31="Yes"),OFFSET('Hygiene Data'!$D$9,0,10*ROW('Hygiene Data'!D25)),NA())</f>
        <v>#N/A</v>
      </c>
      <c r="BC31" s="101" t="e">
        <f ca="true">+IF(AND(ISNUMBER(OFFSET('Hygiene Data'!$E$5,0,10*ROW('Hygiene Data'!E25))),'Data Summary'!DR31="Yes"),OFFSET('Hygiene Data'!$E$5,0,10*ROW('Hygiene Data'!E25)),NA())</f>
        <v>#N/A</v>
      </c>
      <c r="BD31" s="101" t="e">
        <f ca="true">+IF(AND(ISNUMBER(OFFSET('Hygiene Data'!$E$7,0,10*ROW('Hygiene Data'!E25))),'Data Summary'!DS31="Yes"),OFFSET('Hygiene Data'!$E$7,0,10*ROW('Hygiene Data'!E25)),NA())</f>
        <v>#N/A</v>
      </c>
      <c r="BE31" s="101" t="e">
        <f ca="true">+IF(AND(ISNUMBER(OFFSET('Hygiene Data'!$E$9,0,10*ROW('Hygiene Data'!E25))),'Data Summary'!DT31="Yes"),OFFSET('Hygiene Data'!$E$9,0,10*ROW('Hygiene Data'!E25)),NA())</f>
        <v>#N/A</v>
      </c>
      <c r="BF31" s="101" t="e">
        <f ca="true">+IF(AND(ISNUMBER(OFFSET('Hygiene Data'!$F$5,0,10*ROW('Hygiene Data'!F25))),'Data Summary'!DU31="Yes"),OFFSET('Hygiene Data'!$F$5,0,10*ROW('Hygiene Data'!F25)),NA())</f>
        <v>#N/A</v>
      </c>
      <c r="BG31" s="101" t="e">
        <f ca="true">+IF(AND(ISNUMBER(OFFSET('Hygiene Data'!$F$7,0,10*ROW('Hygiene Data'!F25))),'Data Summary'!DV31="Yes"),OFFSET('Hygiene Data'!$F$7,0,10*ROW('Hygiene Data'!F25)),NA())</f>
        <v>#N/A</v>
      </c>
      <c r="BH31" s="101" t="e">
        <f ca="true">+IF(AND(ISNUMBER(OFFSET('Hygiene Data'!$F$9,0,10*ROW('Hygiene Data'!F25))),'Data Summary'!DW31="Yes"),OFFSET('Hygiene Data'!$F$9,0,10*ROW('Hygiene Data'!F25)),NA())</f>
        <v>#N/A</v>
      </c>
      <c r="BI31" s="101" t="e">
        <f ca="true">+IF(AND(ISNUMBER(OFFSET('Hygiene Data'!$G$5,0,10*ROW('Hygiene Data'!G25))),'Data Summary'!DX31="Yes"),OFFSET('Hygiene Data'!$G$5,0,10*ROW('Hygiene Data'!G25)),NA())</f>
        <v>#N/A</v>
      </c>
      <c r="BJ31" s="101" t="e">
        <f ca="true">+IF(AND(ISNUMBER(OFFSET('Hygiene Data'!$G$7,0,10*ROW('Hygiene Data'!G25))),'Data Summary'!DY31="Yes"),OFFSET('Hygiene Data'!$G$7,0,10*ROW('Hygiene Data'!G25)),NA())</f>
        <v>#N/A</v>
      </c>
      <c r="BK31" s="101" t="e">
        <f ca="true">+IF(AND(ISNUMBER(OFFSET('Hygiene Data'!$G$9,0,10*ROW('Hygiene Data'!G25))),'Data Summary'!DZ31="Yes"),OFFSET('Hygiene Data'!$G$9,0,10*ROW('Hygiene Data'!G25)),NA())</f>
        <v>#N/A</v>
      </c>
      <c r="BL31" s="101" t="e">
        <f ca="true">+IF(AND(ISNUMBER(OFFSET('Hygiene Data'!$H$5,0,10*ROW('Hygiene Data'!H25))),'Data Summary'!EA31="Yes"),OFFSET('Hygiene Data'!$H$5,0,10*ROW('Hygiene Data'!H25)),NA())</f>
        <v>#N/A</v>
      </c>
      <c r="BM31" s="101" t="e">
        <f ca="true">+IF(AND(ISNUMBER(OFFSET('Hygiene Data'!$H$7,0,10*ROW('Hygiene Data'!H25))),'Data Summary'!EB31="Yes"),OFFSET('Hygiene Data'!$H$7,0,10*ROW('Hygiene Data'!H25)),NA())</f>
        <v>#N/A</v>
      </c>
      <c r="BN31" s="101" t="e">
        <f ca="true">+IF(AND(ISNUMBER(OFFSET('Hygiene Data'!$H$9,0,10*ROW('Hygiene Data'!H25))),'Data Summary'!EC31="Yes"),OFFSET('Hygiene Data'!$H$9,0,10*ROW('Hygiene Data'!H25)),NA())</f>
        <v>#N/A</v>
      </c>
      <c r="BO31" s="101" t="e">
        <f ca="true">+IF(AND(ISNUMBER(OFFSET('Hygiene Data'!$I$5,0,10*ROW('Hygiene Data'!I25))),'Data Summary'!ED31="Yes"),OFFSET('Hygiene Data'!$I$5,0,10*ROW('Hygiene Data'!I25)),NA())</f>
        <v>#N/A</v>
      </c>
      <c r="BP31" s="101" t="e">
        <f ca="true">+IF(AND(ISNUMBER(OFFSET('Hygiene Data'!$I$7,0,10*ROW('Hygiene Data'!I25))),'Data Summary'!EE31="Yes"),OFFSET('Hygiene Data'!$I$7,0,10*ROW('Hygiene Data'!I25)),NA())</f>
        <v>#N/A</v>
      </c>
      <c r="BQ31" s="101" t="e">
        <f ca="true">+IF(AND(ISNUMBER(OFFSET('Hygiene Data'!$I$9,0,10*ROW('Hygiene Data'!I25))),'Data Summary'!EF31="Yes"),OFFSET('Hygiene Data'!$I$9,0,10*ROW('Hygiene Data'!I25)),NA())</f>
        <v>#N/A</v>
      </c>
    </row>
    <row xmlns:x14ac="http://schemas.microsoft.com/office/spreadsheetml/2009/9/ac" r="32" x14ac:dyDescent="0.2">
      <c r="A32" s="331" t="e">
        <f ca="true">+RIGHT('Data Summary'!A32,LEN('Data Summary'!A32)-9)</f>
        <v>#VALUE!</v>
      </c>
      <c r="B32" s="38" t="str">
        <f ca="true">+IF(ISTEXT('Data Summary'!B32),'Data Summary'!B32,"")</f>
        <v/>
      </c>
      <c r="C32" s="330" t="e">
        <f ca="true">+VALUE('Data Summary'!C32)</f>
        <v>#VALUE!</v>
      </c>
      <c r="D32" s="99" t="e">
        <f ca="true">+IF(AND(ISNUMBER(OFFSET('Water Data'!$D$4,0,10*ROW('Water Data'!D26))),'Data Summary'!BS32="Yes"),100-OFFSET('Water Data'!$D$4,0,10*ROW('Water Data'!D26)),NA())</f>
        <v>#N/A</v>
      </c>
      <c r="E32" s="99" t="e">
        <f ca="true">+IF(AND(ISNUMBER(OFFSET('Water Data'!$D$6,0,10*ROW('Water Data'!D26))),'Data Summary'!BT32="Yes"),OFFSET('Water Data'!$D$6,0,10*ROW('Water Data'!D26)),NA())</f>
        <v>#N/A</v>
      </c>
      <c r="F32" s="99" t="e">
        <f ca="true">+IF(AND(ISNUMBER(OFFSET('Water Data'!$D$9,0,10*ROW('Water Data'!D26))),'Data Summary'!BU32="Yes"),OFFSET('Water Data'!$D$9,0,10*ROW('Water Data'!D26)),NA())</f>
        <v>#N/A</v>
      </c>
      <c r="G32" s="99" t="e">
        <f ca="true">+IF(AND(ISNUMBER(OFFSET('Water Data'!$E$4,0,10*ROW('Water Data'!E26))),'Data Summary'!BV32="Yes"),100-OFFSET('Water Data'!$E$4,0,10*ROW('Water Data'!E26)),NA())</f>
        <v>#N/A</v>
      </c>
      <c r="H32" s="99" t="e">
        <f ca="true">+IF(AND(ISNUMBER(OFFSET('Water Data'!$E$6,0,10*ROW('Water Data'!E26))),'Data Summary'!BW32="Yes"),OFFSET('Water Data'!$E$6,0,10*ROW('Water Data'!E26)),NA())</f>
        <v>#N/A</v>
      </c>
      <c r="I32" s="99" t="e">
        <f ca="true">+IF(AND(ISNUMBER(OFFSET('Water Data'!$E$9,0,10*ROW('Water Data'!E26))),'Data Summary'!BX32="Yes"),OFFSET('Water Data'!$E$9,0,10*ROW('Water Data'!E26)),NA())</f>
        <v>#N/A</v>
      </c>
      <c r="J32" s="99" t="e">
        <f ca="true">+IF(AND(ISNUMBER(OFFSET('Water Data'!$F$4,0,10*ROW('Water Data'!F26))),'Data Summary'!BY32="Yes"),100-OFFSET('Water Data'!$F$4,0,10*ROW('Water Data'!F26)),NA())</f>
        <v>#N/A</v>
      </c>
      <c r="K32" s="99" t="e">
        <f ca="true">+IF(AND(ISNUMBER(OFFSET('Water Data'!$F$6,0,10*ROW('Water Data'!F26))),'Data Summary'!BZ32="Yes"),OFFSET('Water Data'!$F$6,0,10*ROW('Water Data'!F26)),NA())</f>
        <v>#N/A</v>
      </c>
      <c r="L32" s="99" t="e">
        <f ca="true">+IF(AND(ISNUMBER(OFFSET('Water Data'!$F$9,0,10*ROW('Water Data'!F26))),'Data Summary'!CA32="Yes"),OFFSET('Water Data'!$F$9,0,10*ROW('Water Data'!F26)),NA())</f>
        <v>#N/A</v>
      </c>
      <c r="M32" s="99" t="e">
        <f ca="true">+IF(AND(ISNUMBER(OFFSET('Water Data'!$G$4,0,10*ROW('Water Data'!G26))),'Data Summary'!CB32="Yes"),100-OFFSET('Water Data'!$G$4,0,10*ROW('Water Data'!G26)),NA())</f>
        <v>#N/A</v>
      </c>
      <c r="N32" s="99" t="e">
        <f ca="true">+IF(AND(ISNUMBER(OFFSET('Water Data'!$G$6,0,10*ROW('Water Data'!G26))),'Data Summary'!CC32="Yes"),OFFSET('Water Data'!$G$6,0,10*ROW('Water Data'!G26)),NA())</f>
        <v>#N/A</v>
      </c>
      <c r="O32" s="99" t="e">
        <f ca="true">+IF(AND(ISNUMBER(OFFSET('Water Data'!$G$9,0,10*ROW('Water Data'!G26))),'Data Summary'!CD32="Yes"),OFFSET('Water Data'!$G$9,0,10*ROW('Water Data'!G26)),NA())</f>
        <v>#N/A</v>
      </c>
      <c r="P32" s="99" t="e">
        <f ca="true">+IF(AND(ISNUMBER(OFFSET('Water Data'!$H$4,0,10*ROW('Water Data'!H26))),'Data Summary'!CE32="Yes"),100-OFFSET('Water Data'!$H$4,0,10*ROW('Water Data'!H26)),NA())</f>
        <v>#N/A</v>
      </c>
      <c r="Q32" s="99" t="e">
        <f ca="true">+IF(AND(ISNUMBER(OFFSET('Water Data'!$H$6,0,10*ROW('Water Data'!H26))),'Data Summary'!CF32="Yes"),OFFSET('Water Data'!$H$6,0,10*ROW('Water Data'!H26)),NA())</f>
        <v>#N/A</v>
      </c>
      <c r="R32" s="99" t="e">
        <f ca="true">+IF(AND(ISNUMBER(OFFSET('Water Data'!$H$9,0,10*ROW('Water Data'!H26))),'Data Summary'!CG32="Yes"),OFFSET('Water Data'!$H$9,0,10*ROW('Water Data'!H26)),NA())</f>
        <v>#N/A</v>
      </c>
      <c r="S32" s="99" t="e">
        <f ca="true">+IF(AND(ISNUMBER(OFFSET('Water Data'!$I$4,0,10*ROW('Water Data'!I26))),'Data Summary'!CH32="Yes"),100-OFFSET('Water Data'!$I$4,0,10*ROW('Water Data'!I26)),NA())</f>
        <v>#N/A</v>
      </c>
      <c r="T32" s="99" t="e">
        <f ca="true">+IF(AND(ISNUMBER(OFFSET('Water Data'!$I$6,0,10*ROW('Water Data'!I26))),'Data Summary'!CI32="Yes"),OFFSET('Water Data'!$I$6,0,10*ROW('Water Data'!I26)),NA())</f>
        <v>#N/A</v>
      </c>
      <c r="U32" s="99" t="e">
        <f ca="true">+IF(AND(ISNUMBER(OFFSET('Water Data'!$I$9,0,10*ROW('Water Data'!I26))),'Data Summary'!CJ32="Yes"),OFFSET('Water Data'!$I$9,0,10*ROW('Water Data'!I26)),NA())</f>
        <v>#N/A</v>
      </c>
      <c r="V32" s="100" t="e">
        <f ca="true">+IF(AND(ISNUMBER(OFFSET('Sanitation Data'!$D$4,0,10*ROW('Sanitation Data'!D26))),'Data Summary'!CK32="Yes"),100-OFFSET('Sanitation Data'!$D$4,0,10*ROW('Sanitation Data'!D26)),NA())</f>
        <v>#N/A</v>
      </c>
      <c r="W32" s="100" t="e">
        <f ca="true">+IF(AND(ISNUMBER(OFFSET('Sanitation Data'!$D$6,0,10*ROW('Sanitation Data'!D26))),'Data Summary'!CL32="Yes"),OFFSET('Sanitation Data'!$D$6,0,10*ROW('Sanitation Data'!D26)),NA())</f>
        <v>#N/A</v>
      </c>
      <c r="X32" s="100" t="e">
        <f ca="true">+IF(AND(ISNUMBER(OFFSET('Sanitation Data'!$D$10,0,10*ROW('Sanitation Data'!D26))),'Data Summary'!CM32="Yes"),OFFSET('Sanitation Data'!$D$10,0,10*ROW('Sanitation Data'!D26)),NA())</f>
        <v>#N/A</v>
      </c>
      <c r="Y32" s="100" t="e">
        <f ca="true">+IF(AND(ISNUMBER(OFFSET('Sanitation Data'!$D$11,0,10*ROW('Sanitation Data'!D26))),'Data Summary'!CN32="Yes"),OFFSET('Sanitation Data'!$D$11,0,10*ROW('Sanitation Data'!D26)),NA())</f>
        <v>#N/A</v>
      </c>
      <c r="Z32" s="100" t="e">
        <f ca="true">+IF(AND(ISNUMBER(OFFSET('Sanitation Data'!$D$12,0,10*ROW('Sanitation Data'!D26))),'Data Summary'!CO32="Yes"),OFFSET('Sanitation Data'!$D$12,0,10*ROW('Sanitation Data'!D26)),NA())</f>
        <v>#N/A</v>
      </c>
      <c r="AA32" s="100" t="e">
        <f ca="true">+IF(AND(ISNUMBER(OFFSET('Sanitation Data'!$E$4,0,10*ROW('Sanitation Data'!E26))),'Data Summary'!CP32="Yes"),100-OFFSET('Sanitation Data'!$E$4,0,10*ROW('Sanitation Data'!E26)),NA())</f>
        <v>#N/A</v>
      </c>
      <c r="AB32" s="100" t="e">
        <f ca="true">+IF(AND(ISNUMBER(OFFSET('Sanitation Data'!$E$6,0,10*ROW('Sanitation Data'!E26))),'Data Summary'!CQ32="Yes"),OFFSET('Sanitation Data'!$E$6,0,10*ROW('Sanitation Data'!E26)),NA())</f>
        <v>#N/A</v>
      </c>
      <c r="AC32" s="100" t="e">
        <f ca="true">+IF(AND(ISNUMBER(OFFSET('Sanitation Data'!$E$10,0,10*ROW('Sanitation Data'!E26))),'Data Summary'!CR32="Yes"),OFFSET('Sanitation Data'!$E$10,0,10*ROW('Sanitation Data'!E26)),NA())</f>
        <v>#N/A</v>
      </c>
      <c r="AD32" s="100" t="e">
        <f ca="true">+IF(AND(ISNUMBER(OFFSET('Sanitation Data'!$E$11,0,10*ROW('Sanitation Data'!E26))),'Data Summary'!CS32="Yes"),OFFSET('Sanitation Data'!$E$11,0,10*ROW('Sanitation Data'!E26)),NA())</f>
        <v>#N/A</v>
      </c>
      <c r="AE32" s="100" t="e">
        <f ca="true">+IF(AND(ISNUMBER(OFFSET('Sanitation Data'!$E$12,0,10*ROW('Sanitation Data'!E26))),'Data Summary'!CT32="Yes"),OFFSET('Sanitation Data'!$E$12,0,10*ROW('Sanitation Data'!E26)),NA())</f>
        <v>#N/A</v>
      </c>
      <c r="AF32" s="100" t="e">
        <f ca="true">+IF(AND(ISNUMBER(OFFSET('Sanitation Data'!$F$4,0,10*ROW('Sanitation Data'!F26))),'Data Summary'!CU32="Yes"),100-OFFSET('Sanitation Data'!$F$4,0,10*ROW('Sanitation Data'!F26)),NA())</f>
        <v>#N/A</v>
      </c>
      <c r="AG32" s="100" t="e">
        <f ca="true">+IF(AND(ISNUMBER(OFFSET('Sanitation Data'!$F$6,0,10*ROW('Sanitation Data'!F26))),'Data Summary'!CV32="Yes"),OFFSET('Sanitation Data'!$F$6,0,10*ROW('Sanitation Data'!F26)),NA())</f>
        <v>#N/A</v>
      </c>
      <c r="AH32" s="100" t="e">
        <f ca="true">+IF(AND(ISNUMBER(OFFSET('Sanitation Data'!$F$10,0,10*ROW('Sanitation Data'!F26))),'Data Summary'!CW32="Yes"),OFFSET('Sanitation Data'!$F$10,0,10*ROW('Sanitation Data'!F26)),NA())</f>
        <v>#N/A</v>
      </c>
      <c r="AI32" s="100" t="e">
        <f ca="true">+IF(AND(ISNUMBER(OFFSET('Sanitation Data'!$F$11,0,10*ROW('Sanitation Data'!F26))),'Data Summary'!CX32="Yes"),OFFSET('Sanitation Data'!$F$11,0,10*ROW('Sanitation Data'!F26)),NA())</f>
        <v>#N/A</v>
      </c>
      <c r="AJ32" s="100" t="e">
        <f ca="true">+IF(AND(ISNUMBER(OFFSET('Sanitation Data'!$F$12,0,10*ROW('Sanitation Data'!F26))),'Data Summary'!CY32="Yes"),OFFSET('Sanitation Data'!$F$12,0,10*ROW('Sanitation Data'!F26)),NA())</f>
        <v>#N/A</v>
      </c>
      <c r="AK32" s="100" t="e">
        <f ca="true">+IF(AND(ISNUMBER(OFFSET('Sanitation Data'!$G$4,0,10*ROW('Sanitation Data'!G26))),'Data Summary'!CZ32="Yes"),100-OFFSET('Sanitation Data'!$G$4,0,10*ROW('Sanitation Data'!G26)),NA())</f>
        <v>#N/A</v>
      </c>
      <c r="AL32" s="100" t="e">
        <f ca="true">+IF(AND(ISNUMBER(OFFSET('Sanitation Data'!$G$6,0,10*ROW('Sanitation Data'!G26))),'Data Summary'!DA32="Yes"),OFFSET('Sanitation Data'!$G$6,0,10*ROW('Sanitation Data'!G26)),NA())</f>
        <v>#N/A</v>
      </c>
      <c r="AM32" s="100" t="e">
        <f ca="true">+IF(AND(ISNUMBER(OFFSET('Sanitation Data'!$G$10,0,10*ROW('Sanitation Data'!G26))),'Data Summary'!DB32="Yes"),OFFSET('Sanitation Data'!$G$10,0,10*ROW('Sanitation Data'!G26)),NA())</f>
        <v>#N/A</v>
      </c>
      <c r="AN32" s="100" t="e">
        <f ca="true">+IF(AND(ISNUMBER(OFFSET('Sanitation Data'!$G$11,0,10*ROW('Sanitation Data'!G26))),'Data Summary'!DC32="Yes"),OFFSET('Sanitation Data'!$G$11,0,10*ROW('Sanitation Data'!G26)),NA())</f>
        <v>#N/A</v>
      </c>
      <c r="AO32" s="100" t="e">
        <f ca="true">+IF(AND(ISNUMBER(OFFSET('Sanitation Data'!$G$12,0,10*ROW('Sanitation Data'!G26))),'Data Summary'!DD32="Yes"),OFFSET('Sanitation Data'!$G$12,0,10*ROW('Sanitation Data'!G26)),NA())</f>
        <v>#N/A</v>
      </c>
      <c r="AP32" s="100" t="e">
        <f ca="true">+IF(AND(ISNUMBER(OFFSET('Sanitation Data'!$H$4,0,10*ROW('Sanitation Data'!H26))),'Data Summary'!DE32="Yes"),100-OFFSET('Sanitation Data'!$H$4,0,10*ROW('Sanitation Data'!H26)),NA())</f>
        <v>#N/A</v>
      </c>
      <c r="AQ32" s="100" t="e">
        <f ca="true">+IF(AND(ISNUMBER(OFFSET('Sanitation Data'!$H$6,0,10*ROW('Sanitation Data'!H26))),'Data Summary'!DF32="Yes"),OFFSET('Sanitation Data'!$H$6,0,10*ROW('Sanitation Data'!H26)),NA())</f>
        <v>#N/A</v>
      </c>
      <c r="AR32" s="100" t="e">
        <f ca="true">+IF(AND(ISNUMBER(OFFSET('Sanitation Data'!$H$10,0,10*ROW('Sanitation Data'!H26))),'Data Summary'!DG32="Yes"),OFFSET('Sanitation Data'!$H$10,0,10*ROW('Sanitation Data'!H26)),NA())</f>
        <v>#N/A</v>
      </c>
      <c r="AS32" s="100" t="e">
        <f ca="true">+IF(AND(ISNUMBER(OFFSET('Sanitation Data'!$H$11,0,10*ROW('Sanitation Data'!H26))),'Data Summary'!DH32="Yes"),OFFSET('Sanitation Data'!$H$11,0,10*ROW('Sanitation Data'!H26)),NA())</f>
        <v>#N/A</v>
      </c>
      <c r="AT32" s="100" t="e">
        <f ca="true">+IF(AND(ISNUMBER(OFFSET('Sanitation Data'!$H$12,0,10*ROW('Sanitation Data'!H26))),'Data Summary'!DI32="Yes"),OFFSET('Sanitation Data'!$H$12,0,10*ROW('Sanitation Data'!H26)),NA())</f>
        <v>#N/A</v>
      </c>
      <c r="AU32" s="100" t="e">
        <f ca="true">+IF(AND(ISNUMBER(OFFSET('Sanitation Data'!$I$4,0,10*ROW('Sanitation Data'!I26))),'Data Summary'!DJ32="Yes"),100-OFFSET('Sanitation Data'!$I$4,0,10*ROW('Sanitation Data'!I26)),NA())</f>
        <v>#N/A</v>
      </c>
      <c r="AV32" s="100" t="e">
        <f ca="true">+IF(AND(ISNUMBER(OFFSET('Sanitation Data'!$I$6,0,10*ROW('Sanitation Data'!I26))),'Data Summary'!DK32="Yes"),OFFSET('Sanitation Data'!$I$6,0,10*ROW('Sanitation Data'!I26)),NA())</f>
        <v>#N/A</v>
      </c>
      <c r="AW32" s="100" t="e">
        <f ca="true">+IF(AND(ISNUMBER(OFFSET('Sanitation Data'!$I$10,0,10*ROW('Sanitation Data'!I26))),'Data Summary'!DL32="Yes"),OFFSET('Sanitation Data'!$I$10,0,10*ROW('Sanitation Data'!I26)),NA())</f>
        <v>#N/A</v>
      </c>
      <c r="AX32" s="100" t="e">
        <f ca="true">+IF(AND(ISNUMBER(OFFSET('Sanitation Data'!$I$11,0,10*ROW('Sanitation Data'!I26))),'Data Summary'!DM32="Yes"),OFFSET('Sanitation Data'!$I$11,0,10*ROW('Sanitation Data'!I26)),NA())</f>
        <v>#N/A</v>
      </c>
      <c r="AY32" s="100" t="e">
        <f ca="true">+IF(AND(ISNUMBER(OFFSET('Sanitation Data'!$I$12,0,10*ROW('Sanitation Data'!I26))),'Data Summary'!DN32="Yes"),OFFSET('Sanitation Data'!$I$12,0,10*ROW('Sanitation Data'!I26)),NA())</f>
        <v>#N/A</v>
      </c>
      <c r="AZ32" s="101" t="e">
        <f ca="true">+IF(AND(ISNUMBER(OFFSET('Hygiene Data'!$D$5,0,10*ROW('Hygiene Data'!D26))),'Data Summary'!DO32="Yes"),OFFSET('Hygiene Data'!$D$5,0,10*ROW('Hygiene Data'!D26)),NA())</f>
        <v>#N/A</v>
      </c>
      <c r="BA32" s="101" t="e">
        <f ca="true">+IF(AND(ISNUMBER(OFFSET('Hygiene Data'!$D$7,0,10*ROW('Hygiene Data'!D26))),'Data Summary'!DP32="Yes"),OFFSET('Hygiene Data'!$D$7,0,10*ROW('Hygiene Data'!D26)),NA())</f>
        <v>#N/A</v>
      </c>
      <c r="BB32" s="101" t="e">
        <f ca="true">+IF(AND(ISNUMBER(OFFSET('Hygiene Data'!$D$9,0,10*ROW('Hygiene Data'!D26))),'Data Summary'!DQ32="Yes"),OFFSET('Hygiene Data'!$D$9,0,10*ROW('Hygiene Data'!D26)),NA())</f>
        <v>#N/A</v>
      </c>
      <c r="BC32" s="101" t="e">
        <f ca="true">+IF(AND(ISNUMBER(OFFSET('Hygiene Data'!$E$5,0,10*ROW('Hygiene Data'!E26))),'Data Summary'!DR32="Yes"),OFFSET('Hygiene Data'!$E$5,0,10*ROW('Hygiene Data'!E26)),NA())</f>
        <v>#N/A</v>
      </c>
      <c r="BD32" s="101" t="e">
        <f ca="true">+IF(AND(ISNUMBER(OFFSET('Hygiene Data'!$E$7,0,10*ROW('Hygiene Data'!E26))),'Data Summary'!DS32="Yes"),OFFSET('Hygiene Data'!$E$7,0,10*ROW('Hygiene Data'!E26)),NA())</f>
        <v>#N/A</v>
      </c>
      <c r="BE32" s="101" t="e">
        <f ca="true">+IF(AND(ISNUMBER(OFFSET('Hygiene Data'!$E$9,0,10*ROW('Hygiene Data'!E26))),'Data Summary'!DT32="Yes"),OFFSET('Hygiene Data'!$E$9,0,10*ROW('Hygiene Data'!E26)),NA())</f>
        <v>#N/A</v>
      </c>
      <c r="BF32" s="101" t="e">
        <f ca="true">+IF(AND(ISNUMBER(OFFSET('Hygiene Data'!$F$5,0,10*ROW('Hygiene Data'!F26))),'Data Summary'!DU32="Yes"),OFFSET('Hygiene Data'!$F$5,0,10*ROW('Hygiene Data'!F26)),NA())</f>
        <v>#N/A</v>
      </c>
      <c r="BG32" s="101" t="e">
        <f ca="true">+IF(AND(ISNUMBER(OFFSET('Hygiene Data'!$F$7,0,10*ROW('Hygiene Data'!F26))),'Data Summary'!DV32="Yes"),OFFSET('Hygiene Data'!$F$7,0,10*ROW('Hygiene Data'!F26)),NA())</f>
        <v>#N/A</v>
      </c>
      <c r="BH32" s="101" t="e">
        <f ca="true">+IF(AND(ISNUMBER(OFFSET('Hygiene Data'!$F$9,0,10*ROW('Hygiene Data'!F26))),'Data Summary'!DW32="Yes"),OFFSET('Hygiene Data'!$F$9,0,10*ROW('Hygiene Data'!F26)),NA())</f>
        <v>#N/A</v>
      </c>
      <c r="BI32" s="101" t="e">
        <f ca="true">+IF(AND(ISNUMBER(OFFSET('Hygiene Data'!$G$5,0,10*ROW('Hygiene Data'!G26))),'Data Summary'!DX32="Yes"),OFFSET('Hygiene Data'!$G$5,0,10*ROW('Hygiene Data'!G26)),NA())</f>
        <v>#N/A</v>
      </c>
      <c r="BJ32" s="101" t="e">
        <f ca="true">+IF(AND(ISNUMBER(OFFSET('Hygiene Data'!$G$7,0,10*ROW('Hygiene Data'!G26))),'Data Summary'!DY32="Yes"),OFFSET('Hygiene Data'!$G$7,0,10*ROW('Hygiene Data'!G26)),NA())</f>
        <v>#N/A</v>
      </c>
      <c r="BK32" s="101" t="e">
        <f ca="true">+IF(AND(ISNUMBER(OFFSET('Hygiene Data'!$G$9,0,10*ROW('Hygiene Data'!G26))),'Data Summary'!DZ32="Yes"),OFFSET('Hygiene Data'!$G$9,0,10*ROW('Hygiene Data'!G26)),NA())</f>
        <v>#N/A</v>
      </c>
      <c r="BL32" s="101" t="e">
        <f ca="true">+IF(AND(ISNUMBER(OFFSET('Hygiene Data'!$H$5,0,10*ROW('Hygiene Data'!H26))),'Data Summary'!EA32="Yes"),OFFSET('Hygiene Data'!$H$5,0,10*ROW('Hygiene Data'!H26)),NA())</f>
        <v>#N/A</v>
      </c>
      <c r="BM32" s="101" t="e">
        <f ca="true">+IF(AND(ISNUMBER(OFFSET('Hygiene Data'!$H$7,0,10*ROW('Hygiene Data'!H26))),'Data Summary'!EB32="Yes"),OFFSET('Hygiene Data'!$H$7,0,10*ROW('Hygiene Data'!H26)),NA())</f>
        <v>#N/A</v>
      </c>
      <c r="BN32" s="101" t="e">
        <f ca="true">+IF(AND(ISNUMBER(OFFSET('Hygiene Data'!$H$9,0,10*ROW('Hygiene Data'!H26))),'Data Summary'!EC32="Yes"),OFFSET('Hygiene Data'!$H$9,0,10*ROW('Hygiene Data'!H26)),NA())</f>
        <v>#N/A</v>
      </c>
      <c r="BO32" s="101" t="e">
        <f ca="true">+IF(AND(ISNUMBER(OFFSET('Hygiene Data'!$I$5,0,10*ROW('Hygiene Data'!I26))),'Data Summary'!ED32="Yes"),OFFSET('Hygiene Data'!$I$5,0,10*ROW('Hygiene Data'!I26)),NA())</f>
        <v>#N/A</v>
      </c>
      <c r="BP32" s="101" t="e">
        <f ca="true">+IF(AND(ISNUMBER(OFFSET('Hygiene Data'!$I$7,0,10*ROW('Hygiene Data'!I26))),'Data Summary'!EE32="Yes"),OFFSET('Hygiene Data'!$I$7,0,10*ROW('Hygiene Data'!I26)),NA())</f>
        <v>#N/A</v>
      </c>
      <c r="BQ32" s="101" t="e">
        <f ca="true">+IF(AND(ISNUMBER(OFFSET('Hygiene Data'!$I$9,0,10*ROW('Hygiene Data'!I26))),'Data Summary'!EF32="Yes"),OFFSET('Hygiene Data'!$I$9,0,10*ROW('Hygiene Data'!I26)),NA())</f>
        <v>#N/A</v>
      </c>
    </row>
    <row xmlns:x14ac="http://schemas.microsoft.com/office/spreadsheetml/2009/9/ac" r="33" x14ac:dyDescent="0.2">
      <c r="A33" s="331" t="e">
        <f ca="true">+RIGHT('Data Summary'!A33,LEN('Data Summary'!A33)-9)</f>
        <v>#VALUE!</v>
      </c>
      <c r="B33" s="38" t="str">
        <f ca="true">+IF(ISTEXT('Data Summary'!B33),'Data Summary'!B33,"")</f>
        <v/>
      </c>
      <c r="C33" s="330" t="e">
        <f ca="true">+VALUE('Data Summary'!C33)</f>
        <v>#VALUE!</v>
      </c>
      <c r="D33" s="99" t="e">
        <f ca="true">+IF(AND(ISNUMBER(OFFSET('Water Data'!$D$4,0,10*ROW('Water Data'!D27))),'Data Summary'!BS33="Yes"),100-OFFSET('Water Data'!$D$4,0,10*ROW('Water Data'!D27)),NA())</f>
        <v>#N/A</v>
      </c>
      <c r="E33" s="99" t="e">
        <f ca="true">+IF(AND(ISNUMBER(OFFSET('Water Data'!$D$6,0,10*ROW('Water Data'!D27))),'Data Summary'!BT33="Yes"),OFFSET('Water Data'!$D$6,0,10*ROW('Water Data'!D27)),NA())</f>
        <v>#N/A</v>
      </c>
      <c r="F33" s="99" t="e">
        <f ca="true">+IF(AND(ISNUMBER(OFFSET('Water Data'!$D$9,0,10*ROW('Water Data'!D27))),'Data Summary'!BU33="Yes"),OFFSET('Water Data'!$D$9,0,10*ROW('Water Data'!D27)),NA())</f>
        <v>#N/A</v>
      </c>
      <c r="G33" s="99" t="e">
        <f ca="true">+IF(AND(ISNUMBER(OFFSET('Water Data'!$E$4,0,10*ROW('Water Data'!E27))),'Data Summary'!BV33="Yes"),100-OFFSET('Water Data'!$E$4,0,10*ROW('Water Data'!E27)),NA())</f>
        <v>#N/A</v>
      </c>
      <c r="H33" s="99" t="e">
        <f ca="true">+IF(AND(ISNUMBER(OFFSET('Water Data'!$E$6,0,10*ROW('Water Data'!E27))),'Data Summary'!BW33="Yes"),OFFSET('Water Data'!$E$6,0,10*ROW('Water Data'!E27)),NA())</f>
        <v>#N/A</v>
      </c>
      <c r="I33" s="99" t="e">
        <f ca="true">+IF(AND(ISNUMBER(OFFSET('Water Data'!$E$9,0,10*ROW('Water Data'!E27))),'Data Summary'!BX33="Yes"),OFFSET('Water Data'!$E$9,0,10*ROW('Water Data'!E27)),NA())</f>
        <v>#N/A</v>
      </c>
      <c r="J33" s="99" t="e">
        <f ca="true">+IF(AND(ISNUMBER(OFFSET('Water Data'!$F$4,0,10*ROW('Water Data'!F27))),'Data Summary'!BY33="Yes"),100-OFFSET('Water Data'!$F$4,0,10*ROW('Water Data'!F27)),NA())</f>
        <v>#N/A</v>
      </c>
      <c r="K33" s="99" t="e">
        <f ca="true">+IF(AND(ISNUMBER(OFFSET('Water Data'!$F$6,0,10*ROW('Water Data'!F27))),'Data Summary'!BZ33="Yes"),OFFSET('Water Data'!$F$6,0,10*ROW('Water Data'!F27)),NA())</f>
        <v>#N/A</v>
      </c>
      <c r="L33" s="99" t="e">
        <f ca="true">+IF(AND(ISNUMBER(OFFSET('Water Data'!$F$9,0,10*ROW('Water Data'!F27))),'Data Summary'!CA33="Yes"),OFFSET('Water Data'!$F$9,0,10*ROW('Water Data'!F27)),NA())</f>
        <v>#N/A</v>
      </c>
      <c r="M33" s="99" t="e">
        <f ca="true">+IF(AND(ISNUMBER(OFFSET('Water Data'!$G$4,0,10*ROW('Water Data'!G27))),'Data Summary'!CB33="Yes"),100-OFFSET('Water Data'!$G$4,0,10*ROW('Water Data'!G27)),NA())</f>
        <v>#N/A</v>
      </c>
      <c r="N33" s="99" t="e">
        <f ca="true">+IF(AND(ISNUMBER(OFFSET('Water Data'!$G$6,0,10*ROW('Water Data'!G27))),'Data Summary'!CC33="Yes"),OFFSET('Water Data'!$G$6,0,10*ROW('Water Data'!G27)),NA())</f>
        <v>#N/A</v>
      </c>
      <c r="O33" s="99" t="e">
        <f ca="true">+IF(AND(ISNUMBER(OFFSET('Water Data'!$G$9,0,10*ROW('Water Data'!G27))),'Data Summary'!CD33="Yes"),OFFSET('Water Data'!$G$9,0,10*ROW('Water Data'!G27)),NA())</f>
        <v>#N/A</v>
      </c>
      <c r="P33" s="99" t="e">
        <f ca="true">+IF(AND(ISNUMBER(OFFSET('Water Data'!$H$4,0,10*ROW('Water Data'!H27))),'Data Summary'!CE33="Yes"),100-OFFSET('Water Data'!$H$4,0,10*ROW('Water Data'!H27)),NA())</f>
        <v>#N/A</v>
      </c>
      <c r="Q33" s="99" t="e">
        <f ca="true">+IF(AND(ISNUMBER(OFFSET('Water Data'!$H$6,0,10*ROW('Water Data'!H27))),'Data Summary'!CF33="Yes"),OFFSET('Water Data'!$H$6,0,10*ROW('Water Data'!H27)),NA())</f>
        <v>#N/A</v>
      </c>
      <c r="R33" s="99" t="e">
        <f ca="true">+IF(AND(ISNUMBER(OFFSET('Water Data'!$H$9,0,10*ROW('Water Data'!H27))),'Data Summary'!CG33="Yes"),OFFSET('Water Data'!$H$9,0,10*ROW('Water Data'!H27)),NA())</f>
        <v>#N/A</v>
      </c>
      <c r="S33" s="99" t="e">
        <f ca="true">+IF(AND(ISNUMBER(OFFSET('Water Data'!$I$4,0,10*ROW('Water Data'!I27))),'Data Summary'!CH33="Yes"),100-OFFSET('Water Data'!$I$4,0,10*ROW('Water Data'!I27)),NA())</f>
        <v>#N/A</v>
      </c>
      <c r="T33" s="99" t="e">
        <f ca="true">+IF(AND(ISNUMBER(OFFSET('Water Data'!$I$6,0,10*ROW('Water Data'!I27))),'Data Summary'!CI33="Yes"),OFFSET('Water Data'!$I$6,0,10*ROW('Water Data'!I27)),NA())</f>
        <v>#N/A</v>
      </c>
      <c r="U33" s="99" t="e">
        <f ca="true">+IF(AND(ISNUMBER(OFFSET('Water Data'!$I$9,0,10*ROW('Water Data'!I27))),'Data Summary'!CJ33="Yes"),OFFSET('Water Data'!$I$9,0,10*ROW('Water Data'!I27)),NA())</f>
        <v>#N/A</v>
      </c>
      <c r="V33" s="100" t="e">
        <f ca="true">+IF(AND(ISNUMBER(OFFSET('Sanitation Data'!$D$4,0,10*ROW('Sanitation Data'!D27))),'Data Summary'!CK33="Yes"),100-OFFSET('Sanitation Data'!$D$4,0,10*ROW('Sanitation Data'!D27)),NA())</f>
        <v>#N/A</v>
      </c>
      <c r="W33" s="100" t="e">
        <f ca="true">+IF(AND(ISNUMBER(OFFSET('Sanitation Data'!$D$6,0,10*ROW('Sanitation Data'!D27))),'Data Summary'!CL33="Yes"),OFFSET('Sanitation Data'!$D$6,0,10*ROW('Sanitation Data'!D27)),NA())</f>
        <v>#N/A</v>
      </c>
      <c r="X33" s="100" t="e">
        <f ca="true">+IF(AND(ISNUMBER(OFFSET('Sanitation Data'!$D$10,0,10*ROW('Sanitation Data'!D27))),'Data Summary'!CM33="Yes"),OFFSET('Sanitation Data'!$D$10,0,10*ROW('Sanitation Data'!D27)),NA())</f>
        <v>#N/A</v>
      </c>
      <c r="Y33" s="100" t="e">
        <f ca="true">+IF(AND(ISNUMBER(OFFSET('Sanitation Data'!$D$11,0,10*ROW('Sanitation Data'!D27))),'Data Summary'!CN33="Yes"),OFFSET('Sanitation Data'!$D$11,0,10*ROW('Sanitation Data'!D27)),NA())</f>
        <v>#N/A</v>
      </c>
      <c r="Z33" s="100" t="e">
        <f ca="true">+IF(AND(ISNUMBER(OFFSET('Sanitation Data'!$D$12,0,10*ROW('Sanitation Data'!D27))),'Data Summary'!CO33="Yes"),OFFSET('Sanitation Data'!$D$12,0,10*ROW('Sanitation Data'!D27)),NA())</f>
        <v>#N/A</v>
      </c>
      <c r="AA33" s="100" t="e">
        <f ca="true">+IF(AND(ISNUMBER(OFFSET('Sanitation Data'!$E$4,0,10*ROW('Sanitation Data'!E27))),'Data Summary'!CP33="Yes"),100-OFFSET('Sanitation Data'!$E$4,0,10*ROW('Sanitation Data'!E27)),NA())</f>
        <v>#N/A</v>
      </c>
      <c r="AB33" s="100" t="e">
        <f ca="true">+IF(AND(ISNUMBER(OFFSET('Sanitation Data'!$E$6,0,10*ROW('Sanitation Data'!E27))),'Data Summary'!CQ33="Yes"),OFFSET('Sanitation Data'!$E$6,0,10*ROW('Sanitation Data'!E27)),NA())</f>
        <v>#N/A</v>
      </c>
      <c r="AC33" s="100" t="e">
        <f ca="true">+IF(AND(ISNUMBER(OFFSET('Sanitation Data'!$E$10,0,10*ROW('Sanitation Data'!E27))),'Data Summary'!CR33="Yes"),OFFSET('Sanitation Data'!$E$10,0,10*ROW('Sanitation Data'!E27)),NA())</f>
        <v>#N/A</v>
      </c>
      <c r="AD33" s="100" t="e">
        <f ca="true">+IF(AND(ISNUMBER(OFFSET('Sanitation Data'!$E$11,0,10*ROW('Sanitation Data'!E27))),'Data Summary'!CS33="Yes"),OFFSET('Sanitation Data'!$E$11,0,10*ROW('Sanitation Data'!E27)),NA())</f>
        <v>#N/A</v>
      </c>
      <c r="AE33" s="100" t="e">
        <f ca="true">+IF(AND(ISNUMBER(OFFSET('Sanitation Data'!$E$12,0,10*ROW('Sanitation Data'!E27))),'Data Summary'!CT33="Yes"),OFFSET('Sanitation Data'!$E$12,0,10*ROW('Sanitation Data'!E27)),NA())</f>
        <v>#N/A</v>
      </c>
      <c r="AF33" s="100" t="e">
        <f ca="true">+IF(AND(ISNUMBER(OFFSET('Sanitation Data'!$F$4,0,10*ROW('Sanitation Data'!F27))),'Data Summary'!CU33="Yes"),100-OFFSET('Sanitation Data'!$F$4,0,10*ROW('Sanitation Data'!F27)),NA())</f>
        <v>#N/A</v>
      </c>
      <c r="AG33" s="100" t="e">
        <f ca="true">+IF(AND(ISNUMBER(OFFSET('Sanitation Data'!$F$6,0,10*ROW('Sanitation Data'!F27))),'Data Summary'!CV33="Yes"),OFFSET('Sanitation Data'!$F$6,0,10*ROW('Sanitation Data'!F27)),NA())</f>
        <v>#N/A</v>
      </c>
      <c r="AH33" s="100" t="e">
        <f ca="true">+IF(AND(ISNUMBER(OFFSET('Sanitation Data'!$F$10,0,10*ROW('Sanitation Data'!F27))),'Data Summary'!CW33="Yes"),OFFSET('Sanitation Data'!$F$10,0,10*ROW('Sanitation Data'!F27)),NA())</f>
        <v>#N/A</v>
      </c>
      <c r="AI33" s="100" t="e">
        <f ca="true">+IF(AND(ISNUMBER(OFFSET('Sanitation Data'!$F$11,0,10*ROW('Sanitation Data'!F27))),'Data Summary'!CX33="Yes"),OFFSET('Sanitation Data'!$F$11,0,10*ROW('Sanitation Data'!F27)),NA())</f>
        <v>#N/A</v>
      </c>
      <c r="AJ33" s="100" t="e">
        <f ca="true">+IF(AND(ISNUMBER(OFFSET('Sanitation Data'!$F$12,0,10*ROW('Sanitation Data'!F27))),'Data Summary'!CY33="Yes"),OFFSET('Sanitation Data'!$F$12,0,10*ROW('Sanitation Data'!F27)),NA())</f>
        <v>#N/A</v>
      </c>
      <c r="AK33" s="100" t="e">
        <f ca="true">+IF(AND(ISNUMBER(OFFSET('Sanitation Data'!$G$4,0,10*ROW('Sanitation Data'!G27))),'Data Summary'!CZ33="Yes"),100-OFFSET('Sanitation Data'!$G$4,0,10*ROW('Sanitation Data'!G27)),NA())</f>
        <v>#N/A</v>
      </c>
      <c r="AL33" s="100" t="e">
        <f ca="true">+IF(AND(ISNUMBER(OFFSET('Sanitation Data'!$G$6,0,10*ROW('Sanitation Data'!G27))),'Data Summary'!DA33="Yes"),OFFSET('Sanitation Data'!$G$6,0,10*ROW('Sanitation Data'!G27)),NA())</f>
        <v>#N/A</v>
      </c>
      <c r="AM33" s="100" t="e">
        <f ca="true">+IF(AND(ISNUMBER(OFFSET('Sanitation Data'!$G$10,0,10*ROW('Sanitation Data'!G27))),'Data Summary'!DB33="Yes"),OFFSET('Sanitation Data'!$G$10,0,10*ROW('Sanitation Data'!G27)),NA())</f>
        <v>#N/A</v>
      </c>
      <c r="AN33" s="100" t="e">
        <f ca="true">+IF(AND(ISNUMBER(OFFSET('Sanitation Data'!$G$11,0,10*ROW('Sanitation Data'!G27))),'Data Summary'!DC33="Yes"),OFFSET('Sanitation Data'!$G$11,0,10*ROW('Sanitation Data'!G27)),NA())</f>
        <v>#N/A</v>
      </c>
      <c r="AO33" s="100" t="e">
        <f ca="true">+IF(AND(ISNUMBER(OFFSET('Sanitation Data'!$G$12,0,10*ROW('Sanitation Data'!G27))),'Data Summary'!DD33="Yes"),OFFSET('Sanitation Data'!$G$12,0,10*ROW('Sanitation Data'!G27)),NA())</f>
        <v>#N/A</v>
      </c>
      <c r="AP33" s="100" t="e">
        <f ca="true">+IF(AND(ISNUMBER(OFFSET('Sanitation Data'!$H$4,0,10*ROW('Sanitation Data'!H27))),'Data Summary'!DE33="Yes"),100-OFFSET('Sanitation Data'!$H$4,0,10*ROW('Sanitation Data'!H27)),NA())</f>
        <v>#N/A</v>
      </c>
      <c r="AQ33" s="100" t="e">
        <f ca="true">+IF(AND(ISNUMBER(OFFSET('Sanitation Data'!$H$6,0,10*ROW('Sanitation Data'!H27))),'Data Summary'!DF33="Yes"),OFFSET('Sanitation Data'!$H$6,0,10*ROW('Sanitation Data'!H27)),NA())</f>
        <v>#N/A</v>
      </c>
      <c r="AR33" s="100" t="e">
        <f ca="true">+IF(AND(ISNUMBER(OFFSET('Sanitation Data'!$H$10,0,10*ROW('Sanitation Data'!H27))),'Data Summary'!DG33="Yes"),OFFSET('Sanitation Data'!$H$10,0,10*ROW('Sanitation Data'!H27)),NA())</f>
        <v>#N/A</v>
      </c>
      <c r="AS33" s="100" t="e">
        <f ca="true">+IF(AND(ISNUMBER(OFFSET('Sanitation Data'!$H$11,0,10*ROW('Sanitation Data'!H27))),'Data Summary'!DH33="Yes"),OFFSET('Sanitation Data'!$H$11,0,10*ROW('Sanitation Data'!H27)),NA())</f>
        <v>#N/A</v>
      </c>
      <c r="AT33" s="100" t="e">
        <f ca="true">+IF(AND(ISNUMBER(OFFSET('Sanitation Data'!$H$12,0,10*ROW('Sanitation Data'!H27))),'Data Summary'!DI33="Yes"),OFFSET('Sanitation Data'!$H$12,0,10*ROW('Sanitation Data'!H27)),NA())</f>
        <v>#N/A</v>
      </c>
      <c r="AU33" s="100" t="e">
        <f ca="true">+IF(AND(ISNUMBER(OFFSET('Sanitation Data'!$I$4,0,10*ROW('Sanitation Data'!I27))),'Data Summary'!DJ33="Yes"),100-OFFSET('Sanitation Data'!$I$4,0,10*ROW('Sanitation Data'!I27)),NA())</f>
        <v>#N/A</v>
      </c>
      <c r="AV33" s="100" t="e">
        <f ca="true">+IF(AND(ISNUMBER(OFFSET('Sanitation Data'!$I$6,0,10*ROW('Sanitation Data'!I27))),'Data Summary'!DK33="Yes"),OFFSET('Sanitation Data'!$I$6,0,10*ROW('Sanitation Data'!I27)),NA())</f>
        <v>#N/A</v>
      </c>
      <c r="AW33" s="100" t="e">
        <f ca="true">+IF(AND(ISNUMBER(OFFSET('Sanitation Data'!$I$10,0,10*ROW('Sanitation Data'!I27))),'Data Summary'!DL33="Yes"),OFFSET('Sanitation Data'!$I$10,0,10*ROW('Sanitation Data'!I27)),NA())</f>
        <v>#N/A</v>
      </c>
      <c r="AX33" s="100" t="e">
        <f ca="true">+IF(AND(ISNUMBER(OFFSET('Sanitation Data'!$I$11,0,10*ROW('Sanitation Data'!I27))),'Data Summary'!DM33="Yes"),OFFSET('Sanitation Data'!$I$11,0,10*ROW('Sanitation Data'!I27)),NA())</f>
        <v>#N/A</v>
      </c>
      <c r="AY33" s="100" t="e">
        <f ca="true">+IF(AND(ISNUMBER(OFFSET('Sanitation Data'!$I$12,0,10*ROW('Sanitation Data'!I27))),'Data Summary'!DN33="Yes"),OFFSET('Sanitation Data'!$I$12,0,10*ROW('Sanitation Data'!I27)),NA())</f>
        <v>#N/A</v>
      </c>
      <c r="AZ33" s="101" t="e">
        <f ca="true">+IF(AND(ISNUMBER(OFFSET('Hygiene Data'!$D$5,0,10*ROW('Hygiene Data'!D27))),'Data Summary'!DO33="Yes"),OFFSET('Hygiene Data'!$D$5,0,10*ROW('Hygiene Data'!D27)),NA())</f>
        <v>#N/A</v>
      </c>
      <c r="BA33" s="101" t="e">
        <f ca="true">+IF(AND(ISNUMBER(OFFSET('Hygiene Data'!$D$7,0,10*ROW('Hygiene Data'!D27))),'Data Summary'!DP33="Yes"),OFFSET('Hygiene Data'!$D$7,0,10*ROW('Hygiene Data'!D27)),NA())</f>
        <v>#N/A</v>
      </c>
      <c r="BB33" s="101" t="e">
        <f ca="true">+IF(AND(ISNUMBER(OFFSET('Hygiene Data'!$D$9,0,10*ROW('Hygiene Data'!D27))),'Data Summary'!DQ33="Yes"),OFFSET('Hygiene Data'!$D$9,0,10*ROW('Hygiene Data'!D27)),NA())</f>
        <v>#N/A</v>
      </c>
      <c r="BC33" s="101" t="e">
        <f ca="true">+IF(AND(ISNUMBER(OFFSET('Hygiene Data'!$E$5,0,10*ROW('Hygiene Data'!E27))),'Data Summary'!DR33="Yes"),OFFSET('Hygiene Data'!$E$5,0,10*ROW('Hygiene Data'!E27)),NA())</f>
        <v>#N/A</v>
      </c>
      <c r="BD33" s="101" t="e">
        <f ca="true">+IF(AND(ISNUMBER(OFFSET('Hygiene Data'!$E$7,0,10*ROW('Hygiene Data'!E27))),'Data Summary'!DS33="Yes"),OFFSET('Hygiene Data'!$E$7,0,10*ROW('Hygiene Data'!E27)),NA())</f>
        <v>#N/A</v>
      </c>
      <c r="BE33" s="101" t="e">
        <f ca="true">+IF(AND(ISNUMBER(OFFSET('Hygiene Data'!$E$9,0,10*ROW('Hygiene Data'!E27))),'Data Summary'!DT33="Yes"),OFFSET('Hygiene Data'!$E$9,0,10*ROW('Hygiene Data'!E27)),NA())</f>
        <v>#N/A</v>
      </c>
      <c r="BF33" s="101" t="e">
        <f ca="true">+IF(AND(ISNUMBER(OFFSET('Hygiene Data'!$F$5,0,10*ROW('Hygiene Data'!F27))),'Data Summary'!DU33="Yes"),OFFSET('Hygiene Data'!$F$5,0,10*ROW('Hygiene Data'!F27)),NA())</f>
        <v>#N/A</v>
      </c>
      <c r="BG33" s="101" t="e">
        <f ca="true">+IF(AND(ISNUMBER(OFFSET('Hygiene Data'!$F$7,0,10*ROW('Hygiene Data'!F27))),'Data Summary'!DV33="Yes"),OFFSET('Hygiene Data'!$F$7,0,10*ROW('Hygiene Data'!F27)),NA())</f>
        <v>#N/A</v>
      </c>
      <c r="BH33" s="101" t="e">
        <f ca="true">+IF(AND(ISNUMBER(OFFSET('Hygiene Data'!$F$9,0,10*ROW('Hygiene Data'!F27))),'Data Summary'!DW33="Yes"),OFFSET('Hygiene Data'!$F$9,0,10*ROW('Hygiene Data'!F27)),NA())</f>
        <v>#N/A</v>
      </c>
      <c r="BI33" s="101" t="e">
        <f ca="true">+IF(AND(ISNUMBER(OFFSET('Hygiene Data'!$G$5,0,10*ROW('Hygiene Data'!G27))),'Data Summary'!DX33="Yes"),OFFSET('Hygiene Data'!$G$5,0,10*ROW('Hygiene Data'!G27)),NA())</f>
        <v>#N/A</v>
      </c>
      <c r="BJ33" s="101" t="e">
        <f ca="true">+IF(AND(ISNUMBER(OFFSET('Hygiene Data'!$G$7,0,10*ROW('Hygiene Data'!G27))),'Data Summary'!DY33="Yes"),OFFSET('Hygiene Data'!$G$7,0,10*ROW('Hygiene Data'!G27)),NA())</f>
        <v>#N/A</v>
      </c>
      <c r="BK33" s="101" t="e">
        <f ca="true">+IF(AND(ISNUMBER(OFFSET('Hygiene Data'!$G$9,0,10*ROW('Hygiene Data'!G27))),'Data Summary'!DZ33="Yes"),OFFSET('Hygiene Data'!$G$9,0,10*ROW('Hygiene Data'!G27)),NA())</f>
        <v>#N/A</v>
      </c>
      <c r="BL33" s="101" t="e">
        <f ca="true">+IF(AND(ISNUMBER(OFFSET('Hygiene Data'!$H$5,0,10*ROW('Hygiene Data'!H27))),'Data Summary'!EA33="Yes"),OFFSET('Hygiene Data'!$H$5,0,10*ROW('Hygiene Data'!H27)),NA())</f>
        <v>#N/A</v>
      </c>
      <c r="BM33" s="101" t="e">
        <f ca="true">+IF(AND(ISNUMBER(OFFSET('Hygiene Data'!$H$7,0,10*ROW('Hygiene Data'!H27))),'Data Summary'!EB33="Yes"),OFFSET('Hygiene Data'!$H$7,0,10*ROW('Hygiene Data'!H27)),NA())</f>
        <v>#N/A</v>
      </c>
      <c r="BN33" s="101" t="e">
        <f ca="true">+IF(AND(ISNUMBER(OFFSET('Hygiene Data'!$H$9,0,10*ROW('Hygiene Data'!H27))),'Data Summary'!EC33="Yes"),OFFSET('Hygiene Data'!$H$9,0,10*ROW('Hygiene Data'!H27)),NA())</f>
        <v>#N/A</v>
      </c>
      <c r="BO33" s="101" t="e">
        <f ca="true">+IF(AND(ISNUMBER(OFFSET('Hygiene Data'!$I$5,0,10*ROW('Hygiene Data'!I27))),'Data Summary'!ED33="Yes"),OFFSET('Hygiene Data'!$I$5,0,10*ROW('Hygiene Data'!I27)),NA())</f>
        <v>#N/A</v>
      </c>
      <c r="BP33" s="101" t="e">
        <f ca="true">+IF(AND(ISNUMBER(OFFSET('Hygiene Data'!$I$7,0,10*ROW('Hygiene Data'!I27))),'Data Summary'!EE33="Yes"),OFFSET('Hygiene Data'!$I$7,0,10*ROW('Hygiene Data'!I27)),NA())</f>
        <v>#N/A</v>
      </c>
      <c r="BQ33" s="101" t="e">
        <f ca="true">+IF(AND(ISNUMBER(OFFSET('Hygiene Data'!$I$9,0,10*ROW('Hygiene Data'!I27))),'Data Summary'!EF33="Yes"),OFFSET('Hygiene Data'!$I$9,0,10*ROW('Hygiene Data'!I27)),NA())</f>
        <v>#N/A</v>
      </c>
    </row>
    <row xmlns:x14ac="http://schemas.microsoft.com/office/spreadsheetml/2009/9/ac" r="34" x14ac:dyDescent="0.2">
      <c r="A34" s="331" t="e">
        <f ca="true">+RIGHT('Data Summary'!A34,LEN('Data Summary'!A34)-9)</f>
        <v>#VALUE!</v>
      </c>
      <c r="B34" s="38" t="str">
        <f ca="true">+IF(ISTEXT('Data Summary'!B34),'Data Summary'!B34,"")</f>
        <v/>
      </c>
      <c r="C34" s="330" t="e">
        <f ca="true">+VALUE('Data Summary'!C34)</f>
        <v>#VALUE!</v>
      </c>
      <c r="D34" s="99" t="e">
        <f ca="true">+IF(AND(ISNUMBER(OFFSET('Water Data'!$D$4,0,10*ROW('Water Data'!D28))),'Data Summary'!BS34="Yes"),100-OFFSET('Water Data'!$D$4,0,10*ROW('Water Data'!D28)),NA())</f>
        <v>#N/A</v>
      </c>
      <c r="E34" s="99" t="e">
        <f ca="true">+IF(AND(ISNUMBER(OFFSET('Water Data'!$D$6,0,10*ROW('Water Data'!D28))),'Data Summary'!BT34="Yes"),OFFSET('Water Data'!$D$6,0,10*ROW('Water Data'!D28)),NA())</f>
        <v>#N/A</v>
      </c>
      <c r="F34" s="99" t="e">
        <f ca="true">+IF(AND(ISNUMBER(OFFSET('Water Data'!$D$9,0,10*ROW('Water Data'!D28))),'Data Summary'!BU34="Yes"),OFFSET('Water Data'!$D$9,0,10*ROW('Water Data'!D28)),NA())</f>
        <v>#N/A</v>
      </c>
      <c r="G34" s="99" t="e">
        <f ca="true">+IF(AND(ISNUMBER(OFFSET('Water Data'!$E$4,0,10*ROW('Water Data'!E28))),'Data Summary'!BV34="Yes"),100-OFFSET('Water Data'!$E$4,0,10*ROW('Water Data'!E28)),NA())</f>
        <v>#N/A</v>
      </c>
      <c r="H34" s="99" t="e">
        <f ca="true">+IF(AND(ISNUMBER(OFFSET('Water Data'!$E$6,0,10*ROW('Water Data'!E28))),'Data Summary'!BW34="Yes"),OFFSET('Water Data'!$E$6,0,10*ROW('Water Data'!E28)),NA())</f>
        <v>#N/A</v>
      </c>
      <c r="I34" s="99" t="e">
        <f ca="true">+IF(AND(ISNUMBER(OFFSET('Water Data'!$E$9,0,10*ROW('Water Data'!E28))),'Data Summary'!BX34="Yes"),OFFSET('Water Data'!$E$9,0,10*ROW('Water Data'!E28)),NA())</f>
        <v>#N/A</v>
      </c>
      <c r="J34" s="99" t="e">
        <f ca="true">+IF(AND(ISNUMBER(OFFSET('Water Data'!$F$4,0,10*ROW('Water Data'!F28))),'Data Summary'!BY34="Yes"),100-OFFSET('Water Data'!$F$4,0,10*ROW('Water Data'!F28)),NA())</f>
        <v>#N/A</v>
      </c>
      <c r="K34" s="99" t="e">
        <f ca="true">+IF(AND(ISNUMBER(OFFSET('Water Data'!$F$6,0,10*ROW('Water Data'!F28))),'Data Summary'!BZ34="Yes"),OFFSET('Water Data'!$F$6,0,10*ROW('Water Data'!F28)),NA())</f>
        <v>#N/A</v>
      </c>
      <c r="L34" s="99" t="e">
        <f ca="true">+IF(AND(ISNUMBER(OFFSET('Water Data'!$F$9,0,10*ROW('Water Data'!F28))),'Data Summary'!CA34="Yes"),OFFSET('Water Data'!$F$9,0,10*ROW('Water Data'!F28)),NA())</f>
        <v>#N/A</v>
      </c>
      <c r="M34" s="99" t="e">
        <f ca="true">+IF(AND(ISNUMBER(OFFSET('Water Data'!$G$4,0,10*ROW('Water Data'!G28))),'Data Summary'!CB34="Yes"),100-OFFSET('Water Data'!$G$4,0,10*ROW('Water Data'!G28)),NA())</f>
        <v>#N/A</v>
      </c>
      <c r="N34" s="99" t="e">
        <f ca="true">+IF(AND(ISNUMBER(OFFSET('Water Data'!$G$6,0,10*ROW('Water Data'!G28))),'Data Summary'!CC34="Yes"),OFFSET('Water Data'!$G$6,0,10*ROW('Water Data'!G28)),NA())</f>
        <v>#N/A</v>
      </c>
      <c r="O34" s="99" t="e">
        <f ca="true">+IF(AND(ISNUMBER(OFFSET('Water Data'!$G$9,0,10*ROW('Water Data'!G28))),'Data Summary'!CD34="Yes"),OFFSET('Water Data'!$G$9,0,10*ROW('Water Data'!G28)),NA())</f>
        <v>#N/A</v>
      </c>
      <c r="P34" s="99" t="e">
        <f ca="true">+IF(AND(ISNUMBER(OFFSET('Water Data'!$H$4,0,10*ROW('Water Data'!H28))),'Data Summary'!CE34="Yes"),100-OFFSET('Water Data'!$H$4,0,10*ROW('Water Data'!H28)),NA())</f>
        <v>#N/A</v>
      </c>
      <c r="Q34" s="99" t="e">
        <f ca="true">+IF(AND(ISNUMBER(OFFSET('Water Data'!$H$6,0,10*ROW('Water Data'!H28))),'Data Summary'!CF34="Yes"),OFFSET('Water Data'!$H$6,0,10*ROW('Water Data'!H28)),NA())</f>
        <v>#N/A</v>
      </c>
      <c r="R34" s="99" t="e">
        <f ca="true">+IF(AND(ISNUMBER(OFFSET('Water Data'!$H$9,0,10*ROW('Water Data'!H28))),'Data Summary'!CG34="Yes"),OFFSET('Water Data'!$H$9,0,10*ROW('Water Data'!H28)),NA())</f>
        <v>#N/A</v>
      </c>
      <c r="S34" s="99" t="e">
        <f ca="true">+IF(AND(ISNUMBER(OFFSET('Water Data'!$I$4,0,10*ROW('Water Data'!I28))),'Data Summary'!CH34="Yes"),100-OFFSET('Water Data'!$I$4,0,10*ROW('Water Data'!I28)),NA())</f>
        <v>#N/A</v>
      </c>
      <c r="T34" s="99" t="e">
        <f ca="true">+IF(AND(ISNUMBER(OFFSET('Water Data'!$I$6,0,10*ROW('Water Data'!I28))),'Data Summary'!CI34="Yes"),OFFSET('Water Data'!$I$6,0,10*ROW('Water Data'!I28)),NA())</f>
        <v>#N/A</v>
      </c>
      <c r="U34" s="99" t="e">
        <f ca="true">+IF(AND(ISNUMBER(OFFSET('Water Data'!$I$9,0,10*ROW('Water Data'!I28))),'Data Summary'!CJ34="Yes"),OFFSET('Water Data'!$I$9,0,10*ROW('Water Data'!I28)),NA())</f>
        <v>#N/A</v>
      </c>
      <c r="V34" s="100" t="e">
        <f ca="true">+IF(AND(ISNUMBER(OFFSET('Sanitation Data'!$D$4,0,10*ROW('Sanitation Data'!D28))),'Data Summary'!CK34="Yes"),100-OFFSET('Sanitation Data'!$D$4,0,10*ROW('Sanitation Data'!D28)),NA())</f>
        <v>#N/A</v>
      </c>
      <c r="W34" s="100" t="e">
        <f ca="true">+IF(AND(ISNUMBER(OFFSET('Sanitation Data'!$D$6,0,10*ROW('Sanitation Data'!D28))),'Data Summary'!CL34="Yes"),OFFSET('Sanitation Data'!$D$6,0,10*ROW('Sanitation Data'!D28)),NA())</f>
        <v>#N/A</v>
      </c>
      <c r="X34" s="100" t="e">
        <f ca="true">+IF(AND(ISNUMBER(OFFSET('Sanitation Data'!$D$10,0,10*ROW('Sanitation Data'!D28))),'Data Summary'!CM34="Yes"),OFFSET('Sanitation Data'!$D$10,0,10*ROW('Sanitation Data'!D28)),NA())</f>
        <v>#N/A</v>
      </c>
      <c r="Y34" s="100" t="e">
        <f ca="true">+IF(AND(ISNUMBER(OFFSET('Sanitation Data'!$D$11,0,10*ROW('Sanitation Data'!D28))),'Data Summary'!CN34="Yes"),OFFSET('Sanitation Data'!$D$11,0,10*ROW('Sanitation Data'!D28)),NA())</f>
        <v>#N/A</v>
      </c>
      <c r="Z34" s="100" t="e">
        <f ca="true">+IF(AND(ISNUMBER(OFFSET('Sanitation Data'!$D$12,0,10*ROW('Sanitation Data'!D28))),'Data Summary'!CO34="Yes"),OFFSET('Sanitation Data'!$D$12,0,10*ROW('Sanitation Data'!D28)),NA())</f>
        <v>#N/A</v>
      </c>
      <c r="AA34" s="100" t="e">
        <f ca="true">+IF(AND(ISNUMBER(OFFSET('Sanitation Data'!$E$4,0,10*ROW('Sanitation Data'!E28))),'Data Summary'!CP34="Yes"),100-OFFSET('Sanitation Data'!$E$4,0,10*ROW('Sanitation Data'!E28)),NA())</f>
        <v>#N/A</v>
      </c>
      <c r="AB34" s="100" t="e">
        <f ca="true">+IF(AND(ISNUMBER(OFFSET('Sanitation Data'!$E$6,0,10*ROW('Sanitation Data'!E28))),'Data Summary'!CQ34="Yes"),OFFSET('Sanitation Data'!$E$6,0,10*ROW('Sanitation Data'!E28)),NA())</f>
        <v>#N/A</v>
      </c>
      <c r="AC34" s="100" t="e">
        <f ca="true">+IF(AND(ISNUMBER(OFFSET('Sanitation Data'!$E$10,0,10*ROW('Sanitation Data'!E28))),'Data Summary'!CR34="Yes"),OFFSET('Sanitation Data'!$E$10,0,10*ROW('Sanitation Data'!E28)),NA())</f>
        <v>#N/A</v>
      </c>
      <c r="AD34" s="100" t="e">
        <f ca="true">+IF(AND(ISNUMBER(OFFSET('Sanitation Data'!$E$11,0,10*ROW('Sanitation Data'!E28))),'Data Summary'!CS34="Yes"),OFFSET('Sanitation Data'!$E$11,0,10*ROW('Sanitation Data'!E28)),NA())</f>
        <v>#N/A</v>
      </c>
      <c r="AE34" s="100" t="e">
        <f ca="true">+IF(AND(ISNUMBER(OFFSET('Sanitation Data'!$E$12,0,10*ROW('Sanitation Data'!E28))),'Data Summary'!CT34="Yes"),OFFSET('Sanitation Data'!$E$12,0,10*ROW('Sanitation Data'!E28)),NA())</f>
        <v>#N/A</v>
      </c>
      <c r="AF34" s="100" t="e">
        <f ca="true">+IF(AND(ISNUMBER(OFFSET('Sanitation Data'!$F$4,0,10*ROW('Sanitation Data'!F28))),'Data Summary'!CU34="Yes"),100-OFFSET('Sanitation Data'!$F$4,0,10*ROW('Sanitation Data'!F28)),NA())</f>
        <v>#N/A</v>
      </c>
      <c r="AG34" s="100" t="e">
        <f ca="true">+IF(AND(ISNUMBER(OFFSET('Sanitation Data'!$F$6,0,10*ROW('Sanitation Data'!F28))),'Data Summary'!CV34="Yes"),OFFSET('Sanitation Data'!$F$6,0,10*ROW('Sanitation Data'!F28)),NA())</f>
        <v>#N/A</v>
      </c>
      <c r="AH34" s="100" t="e">
        <f ca="true">+IF(AND(ISNUMBER(OFFSET('Sanitation Data'!$F$10,0,10*ROW('Sanitation Data'!F28))),'Data Summary'!CW34="Yes"),OFFSET('Sanitation Data'!$F$10,0,10*ROW('Sanitation Data'!F28)),NA())</f>
        <v>#N/A</v>
      </c>
      <c r="AI34" s="100" t="e">
        <f ca="true">+IF(AND(ISNUMBER(OFFSET('Sanitation Data'!$F$11,0,10*ROW('Sanitation Data'!F28))),'Data Summary'!CX34="Yes"),OFFSET('Sanitation Data'!$F$11,0,10*ROW('Sanitation Data'!F28)),NA())</f>
        <v>#N/A</v>
      </c>
      <c r="AJ34" s="100" t="e">
        <f ca="true">+IF(AND(ISNUMBER(OFFSET('Sanitation Data'!$F$12,0,10*ROW('Sanitation Data'!F28))),'Data Summary'!CY34="Yes"),OFFSET('Sanitation Data'!$F$12,0,10*ROW('Sanitation Data'!F28)),NA())</f>
        <v>#N/A</v>
      </c>
      <c r="AK34" s="100" t="e">
        <f ca="true">+IF(AND(ISNUMBER(OFFSET('Sanitation Data'!$G$4,0,10*ROW('Sanitation Data'!G28))),'Data Summary'!CZ34="Yes"),100-OFFSET('Sanitation Data'!$G$4,0,10*ROW('Sanitation Data'!G28)),NA())</f>
        <v>#N/A</v>
      </c>
      <c r="AL34" s="100" t="e">
        <f ca="true">+IF(AND(ISNUMBER(OFFSET('Sanitation Data'!$G$6,0,10*ROW('Sanitation Data'!G28))),'Data Summary'!DA34="Yes"),OFFSET('Sanitation Data'!$G$6,0,10*ROW('Sanitation Data'!G28)),NA())</f>
        <v>#N/A</v>
      </c>
      <c r="AM34" s="100" t="e">
        <f ca="true">+IF(AND(ISNUMBER(OFFSET('Sanitation Data'!$G$10,0,10*ROW('Sanitation Data'!G28))),'Data Summary'!DB34="Yes"),OFFSET('Sanitation Data'!$G$10,0,10*ROW('Sanitation Data'!G28)),NA())</f>
        <v>#N/A</v>
      </c>
      <c r="AN34" s="100" t="e">
        <f ca="true">+IF(AND(ISNUMBER(OFFSET('Sanitation Data'!$G$11,0,10*ROW('Sanitation Data'!G28))),'Data Summary'!DC34="Yes"),OFFSET('Sanitation Data'!$G$11,0,10*ROW('Sanitation Data'!G28)),NA())</f>
        <v>#N/A</v>
      </c>
      <c r="AO34" s="100" t="e">
        <f ca="true">+IF(AND(ISNUMBER(OFFSET('Sanitation Data'!$G$12,0,10*ROW('Sanitation Data'!G28))),'Data Summary'!DD34="Yes"),OFFSET('Sanitation Data'!$G$12,0,10*ROW('Sanitation Data'!G28)),NA())</f>
        <v>#N/A</v>
      </c>
      <c r="AP34" s="100" t="e">
        <f ca="true">+IF(AND(ISNUMBER(OFFSET('Sanitation Data'!$H$4,0,10*ROW('Sanitation Data'!H28))),'Data Summary'!DE34="Yes"),100-OFFSET('Sanitation Data'!$H$4,0,10*ROW('Sanitation Data'!H28)),NA())</f>
        <v>#N/A</v>
      </c>
      <c r="AQ34" s="100" t="e">
        <f ca="true">+IF(AND(ISNUMBER(OFFSET('Sanitation Data'!$H$6,0,10*ROW('Sanitation Data'!H28))),'Data Summary'!DF34="Yes"),OFFSET('Sanitation Data'!$H$6,0,10*ROW('Sanitation Data'!H28)),NA())</f>
        <v>#N/A</v>
      </c>
      <c r="AR34" s="100" t="e">
        <f ca="true">+IF(AND(ISNUMBER(OFFSET('Sanitation Data'!$H$10,0,10*ROW('Sanitation Data'!H28))),'Data Summary'!DG34="Yes"),OFFSET('Sanitation Data'!$H$10,0,10*ROW('Sanitation Data'!H28)),NA())</f>
        <v>#N/A</v>
      </c>
      <c r="AS34" s="100" t="e">
        <f ca="true">+IF(AND(ISNUMBER(OFFSET('Sanitation Data'!$H$11,0,10*ROW('Sanitation Data'!H28))),'Data Summary'!DH34="Yes"),OFFSET('Sanitation Data'!$H$11,0,10*ROW('Sanitation Data'!H28)),NA())</f>
        <v>#N/A</v>
      </c>
      <c r="AT34" s="100" t="e">
        <f ca="true">+IF(AND(ISNUMBER(OFFSET('Sanitation Data'!$H$12,0,10*ROW('Sanitation Data'!H28))),'Data Summary'!DI34="Yes"),OFFSET('Sanitation Data'!$H$12,0,10*ROW('Sanitation Data'!H28)),NA())</f>
        <v>#N/A</v>
      </c>
      <c r="AU34" s="100" t="e">
        <f ca="true">+IF(AND(ISNUMBER(OFFSET('Sanitation Data'!$I$4,0,10*ROW('Sanitation Data'!I28))),'Data Summary'!DJ34="Yes"),100-OFFSET('Sanitation Data'!$I$4,0,10*ROW('Sanitation Data'!I28)),NA())</f>
        <v>#N/A</v>
      </c>
      <c r="AV34" s="100" t="e">
        <f ca="true">+IF(AND(ISNUMBER(OFFSET('Sanitation Data'!$I$6,0,10*ROW('Sanitation Data'!I28))),'Data Summary'!DK34="Yes"),OFFSET('Sanitation Data'!$I$6,0,10*ROW('Sanitation Data'!I28)),NA())</f>
        <v>#N/A</v>
      </c>
      <c r="AW34" s="100" t="e">
        <f ca="true">+IF(AND(ISNUMBER(OFFSET('Sanitation Data'!$I$10,0,10*ROW('Sanitation Data'!I28))),'Data Summary'!DL34="Yes"),OFFSET('Sanitation Data'!$I$10,0,10*ROW('Sanitation Data'!I28)),NA())</f>
        <v>#N/A</v>
      </c>
      <c r="AX34" s="100" t="e">
        <f ca="true">+IF(AND(ISNUMBER(OFFSET('Sanitation Data'!$I$11,0,10*ROW('Sanitation Data'!I28))),'Data Summary'!DM34="Yes"),OFFSET('Sanitation Data'!$I$11,0,10*ROW('Sanitation Data'!I28)),NA())</f>
        <v>#N/A</v>
      </c>
      <c r="AY34" s="100" t="e">
        <f ca="true">+IF(AND(ISNUMBER(OFFSET('Sanitation Data'!$I$12,0,10*ROW('Sanitation Data'!I28))),'Data Summary'!DN34="Yes"),OFFSET('Sanitation Data'!$I$12,0,10*ROW('Sanitation Data'!I28)),NA())</f>
        <v>#N/A</v>
      </c>
      <c r="AZ34" s="101" t="e">
        <f ca="true">+IF(AND(ISNUMBER(OFFSET('Hygiene Data'!$D$5,0,10*ROW('Hygiene Data'!D28))),'Data Summary'!DO34="Yes"),OFFSET('Hygiene Data'!$D$5,0,10*ROW('Hygiene Data'!D28)),NA())</f>
        <v>#N/A</v>
      </c>
      <c r="BA34" s="101" t="e">
        <f ca="true">+IF(AND(ISNUMBER(OFFSET('Hygiene Data'!$D$7,0,10*ROW('Hygiene Data'!D28))),'Data Summary'!DP34="Yes"),OFFSET('Hygiene Data'!$D$7,0,10*ROW('Hygiene Data'!D28)),NA())</f>
        <v>#N/A</v>
      </c>
      <c r="BB34" s="101" t="e">
        <f ca="true">+IF(AND(ISNUMBER(OFFSET('Hygiene Data'!$D$9,0,10*ROW('Hygiene Data'!D28))),'Data Summary'!DQ34="Yes"),OFFSET('Hygiene Data'!$D$9,0,10*ROW('Hygiene Data'!D28)),NA())</f>
        <v>#N/A</v>
      </c>
      <c r="BC34" s="101" t="e">
        <f ca="true">+IF(AND(ISNUMBER(OFFSET('Hygiene Data'!$E$5,0,10*ROW('Hygiene Data'!E28))),'Data Summary'!DR34="Yes"),OFFSET('Hygiene Data'!$E$5,0,10*ROW('Hygiene Data'!E28)),NA())</f>
        <v>#N/A</v>
      </c>
      <c r="BD34" s="101" t="e">
        <f ca="true">+IF(AND(ISNUMBER(OFFSET('Hygiene Data'!$E$7,0,10*ROW('Hygiene Data'!E28))),'Data Summary'!DS34="Yes"),OFFSET('Hygiene Data'!$E$7,0,10*ROW('Hygiene Data'!E28)),NA())</f>
        <v>#N/A</v>
      </c>
      <c r="BE34" s="101" t="e">
        <f ca="true">+IF(AND(ISNUMBER(OFFSET('Hygiene Data'!$E$9,0,10*ROW('Hygiene Data'!E28))),'Data Summary'!DT34="Yes"),OFFSET('Hygiene Data'!$E$9,0,10*ROW('Hygiene Data'!E28)),NA())</f>
        <v>#N/A</v>
      </c>
      <c r="BF34" s="101" t="e">
        <f ca="true">+IF(AND(ISNUMBER(OFFSET('Hygiene Data'!$F$5,0,10*ROW('Hygiene Data'!F28))),'Data Summary'!DU34="Yes"),OFFSET('Hygiene Data'!$F$5,0,10*ROW('Hygiene Data'!F28)),NA())</f>
        <v>#N/A</v>
      </c>
      <c r="BG34" s="101" t="e">
        <f ca="true">+IF(AND(ISNUMBER(OFFSET('Hygiene Data'!$F$7,0,10*ROW('Hygiene Data'!F28))),'Data Summary'!DV34="Yes"),OFFSET('Hygiene Data'!$F$7,0,10*ROW('Hygiene Data'!F28)),NA())</f>
        <v>#N/A</v>
      </c>
      <c r="BH34" s="101" t="e">
        <f ca="true">+IF(AND(ISNUMBER(OFFSET('Hygiene Data'!$F$9,0,10*ROW('Hygiene Data'!F28))),'Data Summary'!DW34="Yes"),OFFSET('Hygiene Data'!$F$9,0,10*ROW('Hygiene Data'!F28)),NA())</f>
        <v>#N/A</v>
      </c>
      <c r="BI34" s="101" t="e">
        <f ca="true">+IF(AND(ISNUMBER(OFFSET('Hygiene Data'!$G$5,0,10*ROW('Hygiene Data'!G28))),'Data Summary'!DX34="Yes"),OFFSET('Hygiene Data'!$G$5,0,10*ROW('Hygiene Data'!G28)),NA())</f>
        <v>#N/A</v>
      </c>
      <c r="BJ34" s="101" t="e">
        <f ca="true">+IF(AND(ISNUMBER(OFFSET('Hygiene Data'!$G$7,0,10*ROW('Hygiene Data'!G28))),'Data Summary'!DY34="Yes"),OFFSET('Hygiene Data'!$G$7,0,10*ROW('Hygiene Data'!G28)),NA())</f>
        <v>#N/A</v>
      </c>
      <c r="BK34" s="101" t="e">
        <f ca="true">+IF(AND(ISNUMBER(OFFSET('Hygiene Data'!$G$9,0,10*ROW('Hygiene Data'!G28))),'Data Summary'!DZ34="Yes"),OFFSET('Hygiene Data'!$G$9,0,10*ROW('Hygiene Data'!G28)),NA())</f>
        <v>#N/A</v>
      </c>
      <c r="BL34" s="101" t="e">
        <f ca="true">+IF(AND(ISNUMBER(OFFSET('Hygiene Data'!$H$5,0,10*ROW('Hygiene Data'!H28))),'Data Summary'!EA34="Yes"),OFFSET('Hygiene Data'!$H$5,0,10*ROW('Hygiene Data'!H28)),NA())</f>
        <v>#N/A</v>
      </c>
      <c r="BM34" s="101" t="e">
        <f ca="true">+IF(AND(ISNUMBER(OFFSET('Hygiene Data'!$H$7,0,10*ROW('Hygiene Data'!H28))),'Data Summary'!EB34="Yes"),OFFSET('Hygiene Data'!$H$7,0,10*ROW('Hygiene Data'!H28)),NA())</f>
        <v>#N/A</v>
      </c>
      <c r="BN34" s="101" t="e">
        <f ca="true">+IF(AND(ISNUMBER(OFFSET('Hygiene Data'!$H$9,0,10*ROW('Hygiene Data'!H28))),'Data Summary'!EC34="Yes"),OFFSET('Hygiene Data'!$H$9,0,10*ROW('Hygiene Data'!H28)),NA())</f>
        <v>#N/A</v>
      </c>
      <c r="BO34" s="101" t="e">
        <f ca="true">+IF(AND(ISNUMBER(OFFSET('Hygiene Data'!$I$5,0,10*ROW('Hygiene Data'!I28))),'Data Summary'!ED34="Yes"),OFFSET('Hygiene Data'!$I$5,0,10*ROW('Hygiene Data'!I28)),NA())</f>
        <v>#N/A</v>
      </c>
      <c r="BP34" s="101" t="e">
        <f ca="true">+IF(AND(ISNUMBER(OFFSET('Hygiene Data'!$I$7,0,10*ROW('Hygiene Data'!I28))),'Data Summary'!EE34="Yes"),OFFSET('Hygiene Data'!$I$7,0,10*ROW('Hygiene Data'!I28)),NA())</f>
        <v>#N/A</v>
      </c>
      <c r="BQ34" s="101" t="e">
        <f ca="true">+IF(AND(ISNUMBER(OFFSET('Hygiene Data'!$I$9,0,10*ROW('Hygiene Data'!I28))),'Data Summary'!EF34="Yes"),OFFSET('Hygiene Data'!$I$9,0,10*ROW('Hygiene Data'!I28)),NA())</f>
        <v>#N/A</v>
      </c>
    </row>
    <row xmlns:x14ac="http://schemas.microsoft.com/office/spreadsheetml/2009/9/ac" r="35" x14ac:dyDescent="0.2">
      <c r="A35" s="331" t="e">
        <f ca="true">+RIGHT('Data Summary'!A35,LEN('Data Summary'!A35)-9)</f>
        <v>#VALUE!</v>
      </c>
      <c r="B35" s="38" t="str">
        <f ca="true">+IF(ISTEXT('Data Summary'!B35),'Data Summary'!B35,"")</f>
        <v/>
      </c>
      <c r="C35" s="330" t="e">
        <f ca="true">+VALUE('Data Summary'!C35)</f>
        <v>#VALUE!</v>
      </c>
      <c r="D35" s="99" t="e">
        <f ca="true">+IF(AND(ISNUMBER(OFFSET('Water Data'!$D$4,0,10*ROW('Water Data'!D29))),'Data Summary'!BS35="Yes"),100-OFFSET('Water Data'!$D$4,0,10*ROW('Water Data'!D29)),NA())</f>
        <v>#N/A</v>
      </c>
      <c r="E35" s="99" t="e">
        <f ca="true">+IF(AND(ISNUMBER(OFFSET('Water Data'!$D$6,0,10*ROW('Water Data'!D29))),'Data Summary'!BT35="Yes"),OFFSET('Water Data'!$D$6,0,10*ROW('Water Data'!D29)),NA())</f>
        <v>#N/A</v>
      </c>
      <c r="F35" s="99" t="e">
        <f ca="true">+IF(AND(ISNUMBER(OFFSET('Water Data'!$D$9,0,10*ROW('Water Data'!D29))),'Data Summary'!BU35="Yes"),OFFSET('Water Data'!$D$9,0,10*ROW('Water Data'!D29)),NA())</f>
        <v>#N/A</v>
      </c>
      <c r="G35" s="99" t="e">
        <f ca="true">+IF(AND(ISNUMBER(OFFSET('Water Data'!$E$4,0,10*ROW('Water Data'!E29))),'Data Summary'!BV35="Yes"),100-OFFSET('Water Data'!$E$4,0,10*ROW('Water Data'!E29)),NA())</f>
        <v>#N/A</v>
      </c>
      <c r="H35" s="99" t="e">
        <f ca="true">+IF(AND(ISNUMBER(OFFSET('Water Data'!$E$6,0,10*ROW('Water Data'!E29))),'Data Summary'!BW35="Yes"),OFFSET('Water Data'!$E$6,0,10*ROW('Water Data'!E29)),NA())</f>
        <v>#N/A</v>
      </c>
      <c r="I35" s="99" t="e">
        <f ca="true">+IF(AND(ISNUMBER(OFFSET('Water Data'!$E$9,0,10*ROW('Water Data'!E29))),'Data Summary'!BX35="Yes"),OFFSET('Water Data'!$E$9,0,10*ROW('Water Data'!E29)),NA())</f>
        <v>#N/A</v>
      </c>
      <c r="J35" s="99" t="e">
        <f ca="true">+IF(AND(ISNUMBER(OFFSET('Water Data'!$F$4,0,10*ROW('Water Data'!F29))),'Data Summary'!BY35="Yes"),100-OFFSET('Water Data'!$F$4,0,10*ROW('Water Data'!F29)),NA())</f>
        <v>#N/A</v>
      </c>
      <c r="K35" s="99" t="e">
        <f ca="true">+IF(AND(ISNUMBER(OFFSET('Water Data'!$F$6,0,10*ROW('Water Data'!F29))),'Data Summary'!BZ35="Yes"),OFFSET('Water Data'!$F$6,0,10*ROW('Water Data'!F29)),NA())</f>
        <v>#N/A</v>
      </c>
      <c r="L35" s="99" t="e">
        <f ca="true">+IF(AND(ISNUMBER(OFFSET('Water Data'!$F$9,0,10*ROW('Water Data'!F29))),'Data Summary'!CA35="Yes"),OFFSET('Water Data'!$F$9,0,10*ROW('Water Data'!F29)),NA())</f>
        <v>#N/A</v>
      </c>
      <c r="M35" s="99" t="e">
        <f ca="true">+IF(AND(ISNUMBER(OFFSET('Water Data'!$G$4,0,10*ROW('Water Data'!G29))),'Data Summary'!CB35="Yes"),100-OFFSET('Water Data'!$G$4,0,10*ROW('Water Data'!G29)),NA())</f>
        <v>#N/A</v>
      </c>
      <c r="N35" s="99" t="e">
        <f ca="true">+IF(AND(ISNUMBER(OFFSET('Water Data'!$G$6,0,10*ROW('Water Data'!G29))),'Data Summary'!CC35="Yes"),OFFSET('Water Data'!$G$6,0,10*ROW('Water Data'!G29)),NA())</f>
        <v>#N/A</v>
      </c>
      <c r="O35" s="99" t="e">
        <f ca="true">+IF(AND(ISNUMBER(OFFSET('Water Data'!$G$9,0,10*ROW('Water Data'!G29))),'Data Summary'!CD35="Yes"),OFFSET('Water Data'!$G$9,0,10*ROW('Water Data'!G29)),NA())</f>
        <v>#N/A</v>
      </c>
      <c r="P35" s="99" t="e">
        <f ca="true">+IF(AND(ISNUMBER(OFFSET('Water Data'!$H$4,0,10*ROW('Water Data'!H29))),'Data Summary'!CE35="Yes"),100-OFFSET('Water Data'!$H$4,0,10*ROW('Water Data'!H29)),NA())</f>
        <v>#N/A</v>
      </c>
      <c r="Q35" s="99" t="e">
        <f ca="true">+IF(AND(ISNUMBER(OFFSET('Water Data'!$H$6,0,10*ROW('Water Data'!H29))),'Data Summary'!CF35="Yes"),OFFSET('Water Data'!$H$6,0,10*ROW('Water Data'!H29)),NA())</f>
        <v>#N/A</v>
      </c>
      <c r="R35" s="99" t="e">
        <f ca="true">+IF(AND(ISNUMBER(OFFSET('Water Data'!$H$9,0,10*ROW('Water Data'!H29))),'Data Summary'!CG35="Yes"),OFFSET('Water Data'!$H$9,0,10*ROW('Water Data'!H29)),NA())</f>
        <v>#N/A</v>
      </c>
      <c r="S35" s="99" t="e">
        <f ca="true">+IF(AND(ISNUMBER(OFFSET('Water Data'!$I$4,0,10*ROW('Water Data'!I29))),'Data Summary'!CH35="Yes"),100-OFFSET('Water Data'!$I$4,0,10*ROW('Water Data'!I29)),NA())</f>
        <v>#N/A</v>
      </c>
      <c r="T35" s="99" t="e">
        <f ca="true">+IF(AND(ISNUMBER(OFFSET('Water Data'!$I$6,0,10*ROW('Water Data'!I29))),'Data Summary'!CI35="Yes"),OFFSET('Water Data'!$I$6,0,10*ROW('Water Data'!I29)),NA())</f>
        <v>#N/A</v>
      </c>
      <c r="U35" s="99" t="e">
        <f ca="true">+IF(AND(ISNUMBER(OFFSET('Water Data'!$I$9,0,10*ROW('Water Data'!I29))),'Data Summary'!CJ35="Yes"),OFFSET('Water Data'!$I$9,0,10*ROW('Water Data'!I29)),NA())</f>
        <v>#N/A</v>
      </c>
      <c r="V35" s="100" t="e">
        <f ca="true">+IF(AND(ISNUMBER(OFFSET('Sanitation Data'!$D$4,0,10*ROW('Sanitation Data'!D29))),'Data Summary'!CK35="Yes"),100-OFFSET('Sanitation Data'!$D$4,0,10*ROW('Sanitation Data'!D29)),NA())</f>
        <v>#N/A</v>
      </c>
      <c r="W35" s="100" t="e">
        <f ca="true">+IF(AND(ISNUMBER(OFFSET('Sanitation Data'!$D$6,0,10*ROW('Sanitation Data'!D29))),'Data Summary'!CL35="Yes"),OFFSET('Sanitation Data'!$D$6,0,10*ROW('Sanitation Data'!D29)),NA())</f>
        <v>#N/A</v>
      </c>
      <c r="X35" s="100" t="e">
        <f ca="true">+IF(AND(ISNUMBER(OFFSET('Sanitation Data'!$D$10,0,10*ROW('Sanitation Data'!D29))),'Data Summary'!CM35="Yes"),OFFSET('Sanitation Data'!$D$10,0,10*ROW('Sanitation Data'!D29)),NA())</f>
        <v>#N/A</v>
      </c>
      <c r="Y35" s="100" t="e">
        <f ca="true">+IF(AND(ISNUMBER(OFFSET('Sanitation Data'!$D$11,0,10*ROW('Sanitation Data'!D29))),'Data Summary'!CN35="Yes"),OFFSET('Sanitation Data'!$D$11,0,10*ROW('Sanitation Data'!D29)),NA())</f>
        <v>#N/A</v>
      </c>
      <c r="Z35" s="100" t="e">
        <f ca="true">+IF(AND(ISNUMBER(OFFSET('Sanitation Data'!$D$12,0,10*ROW('Sanitation Data'!D29))),'Data Summary'!CO35="Yes"),OFFSET('Sanitation Data'!$D$12,0,10*ROW('Sanitation Data'!D29)),NA())</f>
        <v>#N/A</v>
      </c>
      <c r="AA35" s="100" t="e">
        <f ca="true">+IF(AND(ISNUMBER(OFFSET('Sanitation Data'!$E$4,0,10*ROW('Sanitation Data'!E29))),'Data Summary'!CP35="Yes"),100-OFFSET('Sanitation Data'!$E$4,0,10*ROW('Sanitation Data'!E29)),NA())</f>
        <v>#N/A</v>
      </c>
      <c r="AB35" s="100" t="e">
        <f ca="true">+IF(AND(ISNUMBER(OFFSET('Sanitation Data'!$E$6,0,10*ROW('Sanitation Data'!E29))),'Data Summary'!CQ35="Yes"),OFFSET('Sanitation Data'!$E$6,0,10*ROW('Sanitation Data'!E29)),NA())</f>
        <v>#N/A</v>
      </c>
      <c r="AC35" s="100" t="e">
        <f ca="true">+IF(AND(ISNUMBER(OFFSET('Sanitation Data'!$E$10,0,10*ROW('Sanitation Data'!E29))),'Data Summary'!CR35="Yes"),OFFSET('Sanitation Data'!$E$10,0,10*ROW('Sanitation Data'!E29)),NA())</f>
        <v>#N/A</v>
      </c>
      <c r="AD35" s="100" t="e">
        <f ca="true">+IF(AND(ISNUMBER(OFFSET('Sanitation Data'!$E$11,0,10*ROW('Sanitation Data'!E29))),'Data Summary'!CS35="Yes"),OFFSET('Sanitation Data'!$E$11,0,10*ROW('Sanitation Data'!E29)),NA())</f>
        <v>#N/A</v>
      </c>
      <c r="AE35" s="100" t="e">
        <f ca="true">+IF(AND(ISNUMBER(OFFSET('Sanitation Data'!$E$12,0,10*ROW('Sanitation Data'!E29))),'Data Summary'!CT35="Yes"),OFFSET('Sanitation Data'!$E$12,0,10*ROW('Sanitation Data'!E29)),NA())</f>
        <v>#N/A</v>
      </c>
      <c r="AF35" s="100" t="e">
        <f ca="true">+IF(AND(ISNUMBER(OFFSET('Sanitation Data'!$F$4,0,10*ROW('Sanitation Data'!F29))),'Data Summary'!CU35="Yes"),100-OFFSET('Sanitation Data'!$F$4,0,10*ROW('Sanitation Data'!F29)),NA())</f>
        <v>#N/A</v>
      </c>
      <c r="AG35" s="100" t="e">
        <f ca="true">+IF(AND(ISNUMBER(OFFSET('Sanitation Data'!$F$6,0,10*ROW('Sanitation Data'!F29))),'Data Summary'!CV35="Yes"),OFFSET('Sanitation Data'!$F$6,0,10*ROW('Sanitation Data'!F29)),NA())</f>
        <v>#N/A</v>
      </c>
      <c r="AH35" s="100" t="e">
        <f ca="true">+IF(AND(ISNUMBER(OFFSET('Sanitation Data'!$F$10,0,10*ROW('Sanitation Data'!F29))),'Data Summary'!CW35="Yes"),OFFSET('Sanitation Data'!$F$10,0,10*ROW('Sanitation Data'!F29)),NA())</f>
        <v>#N/A</v>
      </c>
      <c r="AI35" s="100" t="e">
        <f ca="true">+IF(AND(ISNUMBER(OFFSET('Sanitation Data'!$F$11,0,10*ROW('Sanitation Data'!F29))),'Data Summary'!CX35="Yes"),OFFSET('Sanitation Data'!$F$11,0,10*ROW('Sanitation Data'!F29)),NA())</f>
        <v>#N/A</v>
      </c>
      <c r="AJ35" s="100" t="e">
        <f ca="true">+IF(AND(ISNUMBER(OFFSET('Sanitation Data'!$F$12,0,10*ROW('Sanitation Data'!F29))),'Data Summary'!CY35="Yes"),OFFSET('Sanitation Data'!$F$12,0,10*ROW('Sanitation Data'!F29)),NA())</f>
        <v>#N/A</v>
      </c>
      <c r="AK35" s="100" t="e">
        <f ca="true">+IF(AND(ISNUMBER(OFFSET('Sanitation Data'!$G$4,0,10*ROW('Sanitation Data'!G29))),'Data Summary'!CZ35="Yes"),100-OFFSET('Sanitation Data'!$G$4,0,10*ROW('Sanitation Data'!G29)),NA())</f>
        <v>#N/A</v>
      </c>
      <c r="AL35" s="100" t="e">
        <f ca="true">+IF(AND(ISNUMBER(OFFSET('Sanitation Data'!$G$6,0,10*ROW('Sanitation Data'!G29))),'Data Summary'!DA35="Yes"),OFFSET('Sanitation Data'!$G$6,0,10*ROW('Sanitation Data'!G29)),NA())</f>
        <v>#N/A</v>
      </c>
      <c r="AM35" s="100" t="e">
        <f ca="true">+IF(AND(ISNUMBER(OFFSET('Sanitation Data'!$G$10,0,10*ROW('Sanitation Data'!G29))),'Data Summary'!DB35="Yes"),OFFSET('Sanitation Data'!$G$10,0,10*ROW('Sanitation Data'!G29)),NA())</f>
        <v>#N/A</v>
      </c>
      <c r="AN35" s="100" t="e">
        <f ca="true">+IF(AND(ISNUMBER(OFFSET('Sanitation Data'!$G$11,0,10*ROW('Sanitation Data'!G29))),'Data Summary'!DC35="Yes"),OFFSET('Sanitation Data'!$G$11,0,10*ROW('Sanitation Data'!G29)),NA())</f>
        <v>#N/A</v>
      </c>
      <c r="AO35" s="100" t="e">
        <f ca="true">+IF(AND(ISNUMBER(OFFSET('Sanitation Data'!$G$12,0,10*ROW('Sanitation Data'!G29))),'Data Summary'!DD35="Yes"),OFFSET('Sanitation Data'!$G$12,0,10*ROW('Sanitation Data'!G29)),NA())</f>
        <v>#N/A</v>
      </c>
      <c r="AP35" s="100" t="e">
        <f ca="true">+IF(AND(ISNUMBER(OFFSET('Sanitation Data'!$H$4,0,10*ROW('Sanitation Data'!H29))),'Data Summary'!DE35="Yes"),100-OFFSET('Sanitation Data'!$H$4,0,10*ROW('Sanitation Data'!H29)),NA())</f>
        <v>#N/A</v>
      </c>
      <c r="AQ35" s="100" t="e">
        <f ca="true">+IF(AND(ISNUMBER(OFFSET('Sanitation Data'!$H$6,0,10*ROW('Sanitation Data'!H29))),'Data Summary'!DF35="Yes"),OFFSET('Sanitation Data'!$H$6,0,10*ROW('Sanitation Data'!H29)),NA())</f>
        <v>#N/A</v>
      </c>
      <c r="AR35" s="100" t="e">
        <f ca="true">+IF(AND(ISNUMBER(OFFSET('Sanitation Data'!$H$10,0,10*ROW('Sanitation Data'!H29))),'Data Summary'!DG35="Yes"),OFFSET('Sanitation Data'!$H$10,0,10*ROW('Sanitation Data'!H29)),NA())</f>
        <v>#N/A</v>
      </c>
      <c r="AS35" s="100" t="e">
        <f ca="true">+IF(AND(ISNUMBER(OFFSET('Sanitation Data'!$H$11,0,10*ROW('Sanitation Data'!H29))),'Data Summary'!DH35="Yes"),OFFSET('Sanitation Data'!$H$11,0,10*ROW('Sanitation Data'!H29)),NA())</f>
        <v>#N/A</v>
      </c>
      <c r="AT35" s="100" t="e">
        <f ca="true">+IF(AND(ISNUMBER(OFFSET('Sanitation Data'!$H$12,0,10*ROW('Sanitation Data'!H29))),'Data Summary'!DI35="Yes"),OFFSET('Sanitation Data'!$H$12,0,10*ROW('Sanitation Data'!H29)),NA())</f>
        <v>#N/A</v>
      </c>
      <c r="AU35" s="100" t="e">
        <f ca="true">+IF(AND(ISNUMBER(OFFSET('Sanitation Data'!$I$4,0,10*ROW('Sanitation Data'!I29))),'Data Summary'!DJ35="Yes"),100-OFFSET('Sanitation Data'!$I$4,0,10*ROW('Sanitation Data'!I29)),NA())</f>
        <v>#N/A</v>
      </c>
      <c r="AV35" s="100" t="e">
        <f ca="true">+IF(AND(ISNUMBER(OFFSET('Sanitation Data'!$I$6,0,10*ROW('Sanitation Data'!I29))),'Data Summary'!DK35="Yes"),OFFSET('Sanitation Data'!$I$6,0,10*ROW('Sanitation Data'!I29)),NA())</f>
        <v>#N/A</v>
      </c>
      <c r="AW35" s="100" t="e">
        <f ca="true">+IF(AND(ISNUMBER(OFFSET('Sanitation Data'!$I$10,0,10*ROW('Sanitation Data'!I29))),'Data Summary'!DL35="Yes"),OFFSET('Sanitation Data'!$I$10,0,10*ROW('Sanitation Data'!I29)),NA())</f>
        <v>#N/A</v>
      </c>
      <c r="AX35" s="100" t="e">
        <f ca="true">+IF(AND(ISNUMBER(OFFSET('Sanitation Data'!$I$11,0,10*ROW('Sanitation Data'!I29))),'Data Summary'!DM35="Yes"),OFFSET('Sanitation Data'!$I$11,0,10*ROW('Sanitation Data'!I29)),NA())</f>
        <v>#N/A</v>
      </c>
      <c r="AY35" s="100" t="e">
        <f ca="true">+IF(AND(ISNUMBER(OFFSET('Sanitation Data'!$I$12,0,10*ROW('Sanitation Data'!I29))),'Data Summary'!DN35="Yes"),OFFSET('Sanitation Data'!$I$12,0,10*ROW('Sanitation Data'!I29)),NA())</f>
        <v>#N/A</v>
      </c>
      <c r="AZ35" s="101" t="e">
        <f ca="true">+IF(AND(ISNUMBER(OFFSET('Hygiene Data'!$D$5,0,10*ROW('Hygiene Data'!D29))),'Data Summary'!DO35="Yes"),OFFSET('Hygiene Data'!$D$5,0,10*ROW('Hygiene Data'!D29)),NA())</f>
        <v>#N/A</v>
      </c>
      <c r="BA35" s="101" t="e">
        <f ca="true">+IF(AND(ISNUMBER(OFFSET('Hygiene Data'!$D$7,0,10*ROW('Hygiene Data'!D29))),'Data Summary'!DP35="Yes"),OFFSET('Hygiene Data'!$D$7,0,10*ROW('Hygiene Data'!D29)),NA())</f>
        <v>#N/A</v>
      </c>
      <c r="BB35" s="101" t="e">
        <f ca="true">+IF(AND(ISNUMBER(OFFSET('Hygiene Data'!$D$9,0,10*ROW('Hygiene Data'!D29))),'Data Summary'!DQ35="Yes"),OFFSET('Hygiene Data'!$D$9,0,10*ROW('Hygiene Data'!D29)),NA())</f>
        <v>#N/A</v>
      </c>
      <c r="BC35" s="101" t="e">
        <f ca="true">+IF(AND(ISNUMBER(OFFSET('Hygiene Data'!$E$5,0,10*ROW('Hygiene Data'!E29))),'Data Summary'!DR35="Yes"),OFFSET('Hygiene Data'!$E$5,0,10*ROW('Hygiene Data'!E29)),NA())</f>
        <v>#N/A</v>
      </c>
      <c r="BD35" s="101" t="e">
        <f ca="true">+IF(AND(ISNUMBER(OFFSET('Hygiene Data'!$E$7,0,10*ROW('Hygiene Data'!E29))),'Data Summary'!DS35="Yes"),OFFSET('Hygiene Data'!$E$7,0,10*ROW('Hygiene Data'!E29)),NA())</f>
        <v>#N/A</v>
      </c>
      <c r="BE35" s="101" t="e">
        <f ca="true">+IF(AND(ISNUMBER(OFFSET('Hygiene Data'!$E$9,0,10*ROW('Hygiene Data'!E29))),'Data Summary'!DT35="Yes"),OFFSET('Hygiene Data'!$E$9,0,10*ROW('Hygiene Data'!E29)),NA())</f>
        <v>#N/A</v>
      </c>
      <c r="BF35" s="101" t="e">
        <f ca="true">+IF(AND(ISNUMBER(OFFSET('Hygiene Data'!$F$5,0,10*ROW('Hygiene Data'!F29))),'Data Summary'!DU35="Yes"),OFFSET('Hygiene Data'!$F$5,0,10*ROW('Hygiene Data'!F29)),NA())</f>
        <v>#N/A</v>
      </c>
      <c r="BG35" s="101" t="e">
        <f ca="true">+IF(AND(ISNUMBER(OFFSET('Hygiene Data'!$F$7,0,10*ROW('Hygiene Data'!F29))),'Data Summary'!DV35="Yes"),OFFSET('Hygiene Data'!$F$7,0,10*ROW('Hygiene Data'!F29)),NA())</f>
        <v>#N/A</v>
      </c>
      <c r="BH35" s="101" t="e">
        <f ca="true">+IF(AND(ISNUMBER(OFFSET('Hygiene Data'!$F$9,0,10*ROW('Hygiene Data'!F29))),'Data Summary'!DW35="Yes"),OFFSET('Hygiene Data'!$F$9,0,10*ROW('Hygiene Data'!F29)),NA())</f>
        <v>#N/A</v>
      </c>
      <c r="BI35" s="101" t="e">
        <f ca="true">+IF(AND(ISNUMBER(OFFSET('Hygiene Data'!$G$5,0,10*ROW('Hygiene Data'!G29))),'Data Summary'!DX35="Yes"),OFFSET('Hygiene Data'!$G$5,0,10*ROW('Hygiene Data'!G29)),NA())</f>
        <v>#N/A</v>
      </c>
      <c r="BJ35" s="101" t="e">
        <f ca="true">+IF(AND(ISNUMBER(OFFSET('Hygiene Data'!$G$7,0,10*ROW('Hygiene Data'!G29))),'Data Summary'!DY35="Yes"),OFFSET('Hygiene Data'!$G$7,0,10*ROW('Hygiene Data'!G29)),NA())</f>
        <v>#N/A</v>
      </c>
      <c r="BK35" s="101" t="e">
        <f ca="true">+IF(AND(ISNUMBER(OFFSET('Hygiene Data'!$G$9,0,10*ROW('Hygiene Data'!G29))),'Data Summary'!DZ35="Yes"),OFFSET('Hygiene Data'!$G$9,0,10*ROW('Hygiene Data'!G29)),NA())</f>
        <v>#N/A</v>
      </c>
      <c r="BL35" s="101" t="e">
        <f ca="true">+IF(AND(ISNUMBER(OFFSET('Hygiene Data'!$H$5,0,10*ROW('Hygiene Data'!H29))),'Data Summary'!EA35="Yes"),OFFSET('Hygiene Data'!$H$5,0,10*ROW('Hygiene Data'!H29)),NA())</f>
        <v>#N/A</v>
      </c>
      <c r="BM35" s="101" t="e">
        <f ca="true">+IF(AND(ISNUMBER(OFFSET('Hygiene Data'!$H$7,0,10*ROW('Hygiene Data'!H29))),'Data Summary'!EB35="Yes"),OFFSET('Hygiene Data'!$H$7,0,10*ROW('Hygiene Data'!H29)),NA())</f>
        <v>#N/A</v>
      </c>
      <c r="BN35" s="101" t="e">
        <f ca="true">+IF(AND(ISNUMBER(OFFSET('Hygiene Data'!$H$9,0,10*ROW('Hygiene Data'!H29))),'Data Summary'!EC35="Yes"),OFFSET('Hygiene Data'!$H$9,0,10*ROW('Hygiene Data'!H29)),NA())</f>
        <v>#N/A</v>
      </c>
      <c r="BO35" s="101" t="e">
        <f ca="true">+IF(AND(ISNUMBER(OFFSET('Hygiene Data'!$I$5,0,10*ROW('Hygiene Data'!I29))),'Data Summary'!ED35="Yes"),OFFSET('Hygiene Data'!$I$5,0,10*ROW('Hygiene Data'!I29)),NA())</f>
        <v>#N/A</v>
      </c>
      <c r="BP35" s="101" t="e">
        <f ca="true">+IF(AND(ISNUMBER(OFFSET('Hygiene Data'!$I$7,0,10*ROW('Hygiene Data'!I29))),'Data Summary'!EE35="Yes"),OFFSET('Hygiene Data'!$I$7,0,10*ROW('Hygiene Data'!I29)),NA())</f>
        <v>#N/A</v>
      </c>
      <c r="BQ35" s="101" t="e">
        <f ca="true">+IF(AND(ISNUMBER(OFFSET('Hygiene Data'!$I$9,0,10*ROW('Hygiene Data'!I29))),'Data Summary'!EF35="Yes"),OFFSET('Hygiene Data'!$I$9,0,10*ROW('Hygiene Data'!I29)),NA())</f>
        <v>#N/A</v>
      </c>
    </row>
    <row xmlns:x14ac="http://schemas.microsoft.com/office/spreadsheetml/2009/9/ac" r="36" x14ac:dyDescent="0.2">
      <c r="A36" s="331" t="e">
        <f ca="true">+RIGHT('Data Summary'!A36,LEN('Data Summary'!A36)-9)</f>
        <v>#VALUE!</v>
      </c>
      <c r="B36" s="38" t="str">
        <f ca="true">+IF(ISTEXT('Data Summary'!B36),'Data Summary'!B36,"")</f>
        <v/>
      </c>
      <c r="C36" s="330" t="e">
        <f ca="true">+VALUE('Data Summary'!C36)</f>
        <v>#VALUE!</v>
      </c>
      <c r="D36" s="99" t="e">
        <f ca="true">+IF(AND(ISNUMBER(OFFSET('Water Data'!$D$4,0,10*ROW('Water Data'!D30))),'Data Summary'!BS36="Yes"),100-OFFSET('Water Data'!$D$4,0,10*ROW('Water Data'!D30)),NA())</f>
        <v>#N/A</v>
      </c>
      <c r="E36" s="99" t="e">
        <f ca="true">+IF(AND(ISNUMBER(OFFSET('Water Data'!$D$6,0,10*ROW('Water Data'!D30))),'Data Summary'!BT36="Yes"),OFFSET('Water Data'!$D$6,0,10*ROW('Water Data'!D30)),NA())</f>
        <v>#N/A</v>
      </c>
      <c r="F36" s="99" t="e">
        <f ca="true">+IF(AND(ISNUMBER(OFFSET('Water Data'!$D$9,0,10*ROW('Water Data'!D30))),'Data Summary'!BU36="Yes"),OFFSET('Water Data'!$D$9,0,10*ROW('Water Data'!D30)),NA())</f>
        <v>#N/A</v>
      </c>
      <c r="G36" s="99" t="e">
        <f ca="true">+IF(AND(ISNUMBER(OFFSET('Water Data'!$E$4,0,10*ROW('Water Data'!E30))),'Data Summary'!BV36="Yes"),100-OFFSET('Water Data'!$E$4,0,10*ROW('Water Data'!E30)),NA())</f>
        <v>#N/A</v>
      </c>
      <c r="H36" s="99" t="e">
        <f ca="true">+IF(AND(ISNUMBER(OFFSET('Water Data'!$E$6,0,10*ROW('Water Data'!E30))),'Data Summary'!BW36="Yes"),OFFSET('Water Data'!$E$6,0,10*ROW('Water Data'!E30)),NA())</f>
        <v>#N/A</v>
      </c>
      <c r="I36" s="99" t="e">
        <f ca="true">+IF(AND(ISNUMBER(OFFSET('Water Data'!$E$9,0,10*ROW('Water Data'!E30))),'Data Summary'!BX36="Yes"),OFFSET('Water Data'!$E$9,0,10*ROW('Water Data'!E30)),NA())</f>
        <v>#N/A</v>
      </c>
      <c r="J36" s="99" t="e">
        <f ca="true">+IF(AND(ISNUMBER(OFFSET('Water Data'!$F$4,0,10*ROW('Water Data'!F30))),'Data Summary'!BY36="Yes"),100-OFFSET('Water Data'!$F$4,0,10*ROW('Water Data'!F30)),NA())</f>
        <v>#N/A</v>
      </c>
      <c r="K36" s="99" t="e">
        <f ca="true">+IF(AND(ISNUMBER(OFFSET('Water Data'!$F$6,0,10*ROW('Water Data'!F30))),'Data Summary'!BZ36="Yes"),OFFSET('Water Data'!$F$6,0,10*ROW('Water Data'!F30)),NA())</f>
        <v>#N/A</v>
      </c>
      <c r="L36" s="99" t="e">
        <f ca="true">+IF(AND(ISNUMBER(OFFSET('Water Data'!$F$9,0,10*ROW('Water Data'!F30))),'Data Summary'!CA36="Yes"),OFFSET('Water Data'!$F$9,0,10*ROW('Water Data'!F30)),NA())</f>
        <v>#N/A</v>
      </c>
      <c r="M36" s="99" t="e">
        <f ca="true">+IF(AND(ISNUMBER(OFFSET('Water Data'!$G$4,0,10*ROW('Water Data'!G30))),'Data Summary'!CB36="Yes"),100-OFFSET('Water Data'!$G$4,0,10*ROW('Water Data'!G30)),NA())</f>
        <v>#N/A</v>
      </c>
      <c r="N36" s="99" t="e">
        <f ca="true">+IF(AND(ISNUMBER(OFFSET('Water Data'!$G$6,0,10*ROW('Water Data'!G30))),'Data Summary'!CC36="Yes"),OFFSET('Water Data'!$G$6,0,10*ROW('Water Data'!G30)),NA())</f>
        <v>#N/A</v>
      </c>
      <c r="O36" s="99" t="e">
        <f ca="true">+IF(AND(ISNUMBER(OFFSET('Water Data'!$G$9,0,10*ROW('Water Data'!G30))),'Data Summary'!CD36="Yes"),OFFSET('Water Data'!$G$9,0,10*ROW('Water Data'!G30)),NA())</f>
        <v>#N/A</v>
      </c>
      <c r="P36" s="99" t="e">
        <f ca="true">+IF(AND(ISNUMBER(OFFSET('Water Data'!$H$4,0,10*ROW('Water Data'!H30))),'Data Summary'!CE36="Yes"),100-OFFSET('Water Data'!$H$4,0,10*ROW('Water Data'!H30)),NA())</f>
        <v>#N/A</v>
      </c>
      <c r="Q36" s="99" t="e">
        <f ca="true">+IF(AND(ISNUMBER(OFFSET('Water Data'!$H$6,0,10*ROW('Water Data'!H30))),'Data Summary'!CF36="Yes"),OFFSET('Water Data'!$H$6,0,10*ROW('Water Data'!H30)),NA())</f>
        <v>#N/A</v>
      </c>
      <c r="R36" s="99" t="e">
        <f ca="true">+IF(AND(ISNUMBER(OFFSET('Water Data'!$H$9,0,10*ROW('Water Data'!H30))),'Data Summary'!CG36="Yes"),OFFSET('Water Data'!$H$9,0,10*ROW('Water Data'!H30)),NA())</f>
        <v>#N/A</v>
      </c>
      <c r="S36" s="99" t="e">
        <f ca="true">+IF(AND(ISNUMBER(OFFSET('Water Data'!$I$4,0,10*ROW('Water Data'!I30))),'Data Summary'!CH36="Yes"),100-OFFSET('Water Data'!$I$4,0,10*ROW('Water Data'!I30)),NA())</f>
        <v>#N/A</v>
      </c>
      <c r="T36" s="99" t="e">
        <f ca="true">+IF(AND(ISNUMBER(OFFSET('Water Data'!$I$6,0,10*ROW('Water Data'!I30))),'Data Summary'!CI36="Yes"),OFFSET('Water Data'!$I$6,0,10*ROW('Water Data'!I30)),NA())</f>
        <v>#N/A</v>
      </c>
      <c r="U36" s="99" t="e">
        <f ca="true">+IF(AND(ISNUMBER(OFFSET('Water Data'!$I$9,0,10*ROW('Water Data'!I30))),'Data Summary'!CJ36="Yes"),OFFSET('Water Data'!$I$9,0,10*ROW('Water Data'!I30)),NA())</f>
        <v>#N/A</v>
      </c>
      <c r="V36" s="100" t="e">
        <f ca="true">+IF(AND(ISNUMBER(OFFSET('Sanitation Data'!$D$4,0,10*ROW('Sanitation Data'!D30))),'Data Summary'!CK36="Yes"),100-OFFSET('Sanitation Data'!$D$4,0,10*ROW('Sanitation Data'!D30)),NA())</f>
        <v>#N/A</v>
      </c>
      <c r="W36" s="100" t="e">
        <f ca="true">+IF(AND(ISNUMBER(OFFSET('Sanitation Data'!$D$6,0,10*ROW('Sanitation Data'!D30))),'Data Summary'!CL36="Yes"),OFFSET('Sanitation Data'!$D$6,0,10*ROW('Sanitation Data'!D30)),NA())</f>
        <v>#N/A</v>
      </c>
      <c r="X36" s="100" t="e">
        <f ca="true">+IF(AND(ISNUMBER(OFFSET('Sanitation Data'!$D$10,0,10*ROW('Sanitation Data'!D30))),'Data Summary'!CM36="Yes"),OFFSET('Sanitation Data'!$D$10,0,10*ROW('Sanitation Data'!D30)),NA())</f>
        <v>#N/A</v>
      </c>
      <c r="Y36" s="100" t="e">
        <f ca="true">+IF(AND(ISNUMBER(OFFSET('Sanitation Data'!$D$11,0,10*ROW('Sanitation Data'!D30))),'Data Summary'!CN36="Yes"),OFFSET('Sanitation Data'!$D$11,0,10*ROW('Sanitation Data'!D30)),NA())</f>
        <v>#N/A</v>
      </c>
      <c r="Z36" s="100" t="e">
        <f ca="true">+IF(AND(ISNUMBER(OFFSET('Sanitation Data'!$D$12,0,10*ROW('Sanitation Data'!D30))),'Data Summary'!CO36="Yes"),OFFSET('Sanitation Data'!$D$12,0,10*ROW('Sanitation Data'!D30)),NA())</f>
        <v>#N/A</v>
      </c>
      <c r="AA36" s="100" t="e">
        <f ca="true">+IF(AND(ISNUMBER(OFFSET('Sanitation Data'!$E$4,0,10*ROW('Sanitation Data'!E30))),'Data Summary'!CP36="Yes"),100-OFFSET('Sanitation Data'!$E$4,0,10*ROW('Sanitation Data'!E30)),NA())</f>
        <v>#N/A</v>
      </c>
      <c r="AB36" s="100" t="e">
        <f ca="true">+IF(AND(ISNUMBER(OFFSET('Sanitation Data'!$E$6,0,10*ROW('Sanitation Data'!E30))),'Data Summary'!CQ36="Yes"),OFFSET('Sanitation Data'!$E$6,0,10*ROW('Sanitation Data'!E30)),NA())</f>
        <v>#N/A</v>
      </c>
      <c r="AC36" s="100" t="e">
        <f ca="true">+IF(AND(ISNUMBER(OFFSET('Sanitation Data'!$E$10,0,10*ROW('Sanitation Data'!E30))),'Data Summary'!CR36="Yes"),OFFSET('Sanitation Data'!$E$10,0,10*ROW('Sanitation Data'!E30)),NA())</f>
        <v>#N/A</v>
      </c>
      <c r="AD36" s="100" t="e">
        <f ca="true">+IF(AND(ISNUMBER(OFFSET('Sanitation Data'!$E$11,0,10*ROW('Sanitation Data'!E30))),'Data Summary'!CS36="Yes"),OFFSET('Sanitation Data'!$E$11,0,10*ROW('Sanitation Data'!E30)),NA())</f>
        <v>#N/A</v>
      </c>
      <c r="AE36" s="100" t="e">
        <f ca="true">+IF(AND(ISNUMBER(OFFSET('Sanitation Data'!$E$12,0,10*ROW('Sanitation Data'!E30))),'Data Summary'!CT36="Yes"),OFFSET('Sanitation Data'!$E$12,0,10*ROW('Sanitation Data'!E30)),NA())</f>
        <v>#N/A</v>
      </c>
      <c r="AF36" s="100" t="e">
        <f ca="true">+IF(AND(ISNUMBER(OFFSET('Sanitation Data'!$F$4,0,10*ROW('Sanitation Data'!F30))),'Data Summary'!CU36="Yes"),100-OFFSET('Sanitation Data'!$F$4,0,10*ROW('Sanitation Data'!F30)),NA())</f>
        <v>#N/A</v>
      </c>
      <c r="AG36" s="100" t="e">
        <f ca="true">+IF(AND(ISNUMBER(OFFSET('Sanitation Data'!$F$6,0,10*ROW('Sanitation Data'!F30))),'Data Summary'!CV36="Yes"),OFFSET('Sanitation Data'!$F$6,0,10*ROW('Sanitation Data'!F30)),NA())</f>
        <v>#N/A</v>
      </c>
      <c r="AH36" s="100" t="e">
        <f ca="true">+IF(AND(ISNUMBER(OFFSET('Sanitation Data'!$F$10,0,10*ROW('Sanitation Data'!F30))),'Data Summary'!CW36="Yes"),OFFSET('Sanitation Data'!$F$10,0,10*ROW('Sanitation Data'!F30)),NA())</f>
        <v>#N/A</v>
      </c>
      <c r="AI36" s="100" t="e">
        <f ca="true">+IF(AND(ISNUMBER(OFFSET('Sanitation Data'!$F$11,0,10*ROW('Sanitation Data'!F30))),'Data Summary'!CX36="Yes"),OFFSET('Sanitation Data'!$F$11,0,10*ROW('Sanitation Data'!F30)),NA())</f>
        <v>#N/A</v>
      </c>
      <c r="AJ36" s="100" t="e">
        <f ca="true">+IF(AND(ISNUMBER(OFFSET('Sanitation Data'!$F$12,0,10*ROW('Sanitation Data'!F30))),'Data Summary'!CY36="Yes"),OFFSET('Sanitation Data'!$F$12,0,10*ROW('Sanitation Data'!F30)),NA())</f>
        <v>#N/A</v>
      </c>
      <c r="AK36" s="100" t="e">
        <f ca="true">+IF(AND(ISNUMBER(OFFSET('Sanitation Data'!$G$4,0,10*ROW('Sanitation Data'!G30))),'Data Summary'!CZ36="Yes"),100-OFFSET('Sanitation Data'!$G$4,0,10*ROW('Sanitation Data'!G30)),NA())</f>
        <v>#N/A</v>
      </c>
      <c r="AL36" s="100" t="e">
        <f ca="true">+IF(AND(ISNUMBER(OFFSET('Sanitation Data'!$G$6,0,10*ROW('Sanitation Data'!G30))),'Data Summary'!DA36="Yes"),OFFSET('Sanitation Data'!$G$6,0,10*ROW('Sanitation Data'!G30)),NA())</f>
        <v>#N/A</v>
      </c>
      <c r="AM36" s="100" t="e">
        <f ca="true">+IF(AND(ISNUMBER(OFFSET('Sanitation Data'!$G$10,0,10*ROW('Sanitation Data'!G30))),'Data Summary'!DB36="Yes"),OFFSET('Sanitation Data'!$G$10,0,10*ROW('Sanitation Data'!G30)),NA())</f>
        <v>#N/A</v>
      </c>
      <c r="AN36" s="100" t="e">
        <f ca="true">+IF(AND(ISNUMBER(OFFSET('Sanitation Data'!$G$11,0,10*ROW('Sanitation Data'!G30))),'Data Summary'!DC36="Yes"),OFFSET('Sanitation Data'!$G$11,0,10*ROW('Sanitation Data'!G30)),NA())</f>
        <v>#N/A</v>
      </c>
      <c r="AO36" s="100" t="e">
        <f ca="true">+IF(AND(ISNUMBER(OFFSET('Sanitation Data'!$G$12,0,10*ROW('Sanitation Data'!G30))),'Data Summary'!DD36="Yes"),OFFSET('Sanitation Data'!$G$12,0,10*ROW('Sanitation Data'!G30)),NA())</f>
        <v>#N/A</v>
      </c>
      <c r="AP36" s="100" t="e">
        <f ca="true">+IF(AND(ISNUMBER(OFFSET('Sanitation Data'!$H$4,0,10*ROW('Sanitation Data'!H30))),'Data Summary'!DE36="Yes"),100-OFFSET('Sanitation Data'!$H$4,0,10*ROW('Sanitation Data'!H30)),NA())</f>
        <v>#N/A</v>
      </c>
      <c r="AQ36" s="100" t="e">
        <f ca="true">+IF(AND(ISNUMBER(OFFSET('Sanitation Data'!$H$6,0,10*ROW('Sanitation Data'!H30))),'Data Summary'!DF36="Yes"),OFFSET('Sanitation Data'!$H$6,0,10*ROW('Sanitation Data'!H30)),NA())</f>
        <v>#N/A</v>
      </c>
      <c r="AR36" s="100" t="e">
        <f ca="true">+IF(AND(ISNUMBER(OFFSET('Sanitation Data'!$H$10,0,10*ROW('Sanitation Data'!H30))),'Data Summary'!DG36="Yes"),OFFSET('Sanitation Data'!$H$10,0,10*ROW('Sanitation Data'!H30)),NA())</f>
        <v>#N/A</v>
      </c>
      <c r="AS36" s="100" t="e">
        <f ca="true">+IF(AND(ISNUMBER(OFFSET('Sanitation Data'!$H$11,0,10*ROW('Sanitation Data'!H30))),'Data Summary'!DH36="Yes"),OFFSET('Sanitation Data'!$H$11,0,10*ROW('Sanitation Data'!H30)),NA())</f>
        <v>#N/A</v>
      </c>
      <c r="AT36" s="100" t="e">
        <f ca="true">+IF(AND(ISNUMBER(OFFSET('Sanitation Data'!$H$12,0,10*ROW('Sanitation Data'!H30))),'Data Summary'!DI36="Yes"),OFFSET('Sanitation Data'!$H$12,0,10*ROW('Sanitation Data'!H30)),NA())</f>
        <v>#N/A</v>
      </c>
      <c r="AU36" s="100" t="e">
        <f ca="true">+IF(AND(ISNUMBER(OFFSET('Sanitation Data'!$I$4,0,10*ROW('Sanitation Data'!I30))),'Data Summary'!DJ36="Yes"),100-OFFSET('Sanitation Data'!$I$4,0,10*ROW('Sanitation Data'!I30)),NA())</f>
        <v>#N/A</v>
      </c>
      <c r="AV36" s="100" t="e">
        <f ca="true">+IF(AND(ISNUMBER(OFFSET('Sanitation Data'!$I$6,0,10*ROW('Sanitation Data'!I30))),'Data Summary'!DK36="Yes"),OFFSET('Sanitation Data'!$I$6,0,10*ROW('Sanitation Data'!I30)),NA())</f>
        <v>#N/A</v>
      </c>
      <c r="AW36" s="100" t="e">
        <f ca="true">+IF(AND(ISNUMBER(OFFSET('Sanitation Data'!$I$10,0,10*ROW('Sanitation Data'!I30))),'Data Summary'!DL36="Yes"),OFFSET('Sanitation Data'!$I$10,0,10*ROW('Sanitation Data'!I30)),NA())</f>
        <v>#N/A</v>
      </c>
      <c r="AX36" s="100" t="e">
        <f ca="true">+IF(AND(ISNUMBER(OFFSET('Sanitation Data'!$I$11,0,10*ROW('Sanitation Data'!I30))),'Data Summary'!DM36="Yes"),OFFSET('Sanitation Data'!$I$11,0,10*ROW('Sanitation Data'!I30)),NA())</f>
        <v>#N/A</v>
      </c>
      <c r="AY36" s="100" t="e">
        <f ca="true">+IF(AND(ISNUMBER(OFFSET('Sanitation Data'!$I$12,0,10*ROW('Sanitation Data'!I30))),'Data Summary'!DN36="Yes"),OFFSET('Sanitation Data'!$I$12,0,10*ROW('Sanitation Data'!I30)),NA())</f>
        <v>#N/A</v>
      </c>
      <c r="AZ36" s="101" t="e">
        <f ca="true">+IF(AND(ISNUMBER(OFFSET('Hygiene Data'!$D$5,0,10*ROW('Hygiene Data'!D30))),'Data Summary'!DO36="Yes"),OFFSET('Hygiene Data'!$D$5,0,10*ROW('Hygiene Data'!D30)),NA())</f>
        <v>#N/A</v>
      </c>
      <c r="BA36" s="101" t="e">
        <f ca="true">+IF(AND(ISNUMBER(OFFSET('Hygiene Data'!$D$7,0,10*ROW('Hygiene Data'!D30))),'Data Summary'!DP36="Yes"),OFFSET('Hygiene Data'!$D$7,0,10*ROW('Hygiene Data'!D30)),NA())</f>
        <v>#N/A</v>
      </c>
      <c r="BB36" s="101" t="e">
        <f ca="true">+IF(AND(ISNUMBER(OFFSET('Hygiene Data'!$D$9,0,10*ROW('Hygiene Data'!D30))),'Data Summary'!DQ36="Yes"),OFFSET('Hygiene Data'!$D$9,0,10*ROW('Hygiene Data'!D30)),NA())</f>
        <v>#N/A</v>
      </c>
      <c r="BC36" s="101" t="e">
        <f ca="true">+IF(AND(ISNUMBER(OFFSET('Hygiene Data'!$E$5,0,10*ROW('Hygiene Data'!E30))),'Data Summary'!DR36="Yes"),OFFSET('Hygiene Data'!$E$5,0,10*ROW('Hygiene Data'!E30)),NA())</f>
        <v>#N/A</v>
      </c>
      <c r="BD36" s="101" t="e">
        <f ca="true">+IF(AND(ISNUMBER(OFFSET('Hygiene Data'!$E$7,0,10*ROW('Hygiene Data'!E30))),'Data Summary'!DS36="Yes"),OFFSET('Hygiene Data'!$E$7,0,10*ROW('Hygiene Data'!E30)),NA())</f>
        <v>#N/A</v>
      </c>
      <c r="BE36" s="101" t="e">
        <f ca="true">+IF(AND(ISNUMBER(OFFSET('Hygiene Data'!$E$9,0,10*ROW('Hygiene Data'!E30))),'Data Summary'!DT36="Yes"),OFFSET('Hygiene Data'!$E$9,0,10*ROW('Hygiene Data'!E30)),NA())</f>
        <v>#N/A</v>
      </c>
      <c r="BF36" s="101" t="e">
        <f ca="true">+IF(AND(ISNUMBER(OFFSET('Hygiene Data'!$F$5,0,10*ROW('Hygiene Data'!F30))),'Data Summary'!DU36="Yes"),OFFSET('Hygiene Data'!$F$5,0,10*ROW('Hygiene Data'!F30)),NA())</f>
        <v>#N/A</v>
      </c>
      <c r="BG36" s="101" t="e">
        <f ca="true">+IF(AND(ISNUMBER(OFFSET('Hygiene Data'!$F$7,0,10*ROW('Hygiene Data'!F30))),'Data Summary'!DV36="Yes"),OFFSET('Hygiene Data'!$F$7,0,10*ROW('Hygiene Data'!F30)),NA())</f>
        <v>#N/A</v>
      </c>
      <c r="BH36" s="101" t="e">
        <f ca="true">+IF(AND(ISNUMBER(OFFSET('Hygiene Data'!$F$9,0,10*ROW('Hygiene Data'!F30))),'Data Summary'!DW36="Yes"),OFFSET('Hygiene Data'!$F$9,0,10*ROW('Hygiene Data'!F30)),NA())</f>
        <v>#N/A</v>
      </c>
      <c r="BI36" s="101" t="e">
        <f ca="true">+IF(AND(ISNUMBER(OFFSET('Hygiene Data'!$G$5,0,10*ROW('Hygiene Data'!G30))),'Data Summary'!DX36="Yes"),OFFSET('Hygiene Data'!$G$5,0,10*ROW('Hygiene Data'!G30)),NA())</f>
        <v>#N/A</v>
      </c>
      <c r="BJ36" s="101" t="e">
        <f ca="true">+IF(AND(ISNUMBER(OFFSET('Hygiene Data'!$G$7,0,10*ROW('Hygiene Data'!G30))),'Data Summary'!DY36="Yes"),OFFSET('Hygiene Data'!$G$7,0,10*ROW('Hygiene Data'!G30)),NA())</f>
        <v>#N/A</v>
      </c>
      <c r="BK36" s="101" t="e">
        <f ca="true">+IF(AND(ISNUMBER(OFFSET('Hygiene Data'!$G$9,0,10*ROW('Hygiene Data'!G30))),'Data Summary'!DZ36="Yes"),OFFSET('Hygiene Data'!$G$9,0,10*ROW('Hygiene Data'!G30)),NA())</f>
        <v>#N/A</v>
      </c>
      <c r="BL36" s="101" t="e">
        <f ca="true">+IF(AND(ISNUMBER(OFFSET('Hygiene Data'!$H$5,0,10*ROW('Hygiene Data'!H30))),'Data Summary'!EA36="Yes"),OFFSET('Hygiene Data'!$H$5,0,10*ROW('Hygiene Data'!H30)),NA())</f>
        <v>#N/A</v>
      </c>
      <c r="BM36" s="101" t="e">
        <f ca="true">+IF(AND(ISNUMBER(OFFSET('Hygiene Data'!$H$7,0,10*ROW('Hygiene Data'!H30))),'Data Summary'!EB36="Yes"),OFFSET('Hygiene Data'!$H$7,0,10*ROW('Hygiene Data'!H30)),NA())</f>
        <v>#N/A</v>
      </c>
      <c r="BN36" s="101" t="e">
        <f ca="true">+IF(AND(ISNUMBER(OFFSET('Hygiene Data'!$H$9,0,10*ROW('Hygiene Data'!H30))),'Data Summary'!EC36="Yes"),OFFSET('Hygiene Data'!$H$9,0,10*ROW('Hygiene Data'!H30)),NA())</f>
        <v>#N/A</v>
      </c>
      <c r="BO36" s="101" t="e">
        <f ca="true">+IF(AND(ISNUMBER(OFFSET('Hygiene Data'!$I$5,0,10*ROW('Hygiene Data'!I30))),'Data Summary'!ED36="Yes"),OFFSET('Hygiene Data'!$I$5,0,10*ROW('Hygiene Data'!I30)),NA())</f>
        <v>#N/A</v>
      </c>
      <c r="BP36" s="101" t="e">
        <f ca="true">+IF(AND(ISNUMBER(OFFSET('Hygiene Data'!$I$7,0,10*ROW('Hygiene Data'!I30))),'Data Summary'!EE36="Yes"),OFFSET('Hygiene Data'!$I$7,0,10*ROW('Hygiene Data'!I30)),NA())</f>
        <v>#N/A</v>
      </c>
      <c r="BQ36" s="101" t="e">
        <f ca="true">+IF(AND(ISNUMBER(OFFSET('Hygiene Data'!$I$9,0,10*ROW('Hygiene Data'!I30))),'Data Summary'!EF36="Yes"),OFFSET('Hygiene Data'!$I$9,0,10*ROW('Hygiene Data'!I30)),NA())</f>
        <v>#N/A</v>
      </c>
    </row>
    <row xmlns:x14ac="http://schemas.microsoft.com/office/spreadsheetml/2009/9/ac" r="37" x14ac:dyDescent="0.2">
      <c r="A37" s="331" t="e">
        <f ca="true">+RIGHT('Data Summary'!A37,LEN('Data Summary'!A37)-9)</f>
        <v>#VALUE!</v>
      </c>
      <c r="B37" s="38" t="str">
        <f ca="true">+IF(ISTEXT('Data Summary'!B37),'Data Summary'!B37,"")</f>
        <v/>
      </c>
      <c r="C37" s="330" t="e">
        <f ca="true">+VALUE('Data Summary'!C37)</f>
        <v>#VALUE!</v>
      </c>
      <c r="D37" s="99" t="e">
        <f ca="true">+IF(AND(ISNUMBER(OFFSET('Water Data'!$D$4,0,10*ROW('Water Data'!D31))),'Data Summary'!BS37="Yes"),100-OFFSET('Water Data'!$D$4,0,10*ROW('Water Data'!D31)),NA())</f>
        <v>#N/A</v>
      </c>
      <c r="E37" s="99" t="e">
        <f ca="true">+IF(AND(ISNUMBER(OFFSET('Water Data'!$D$6,0,10*ROW('Water Data'!D31))),'Data Summary'!BT37="Yes"),OFFSET('Water Data'!$D$6,0,10*ROW('Water Data'!D31)),NA())</f>
        <v>#N/A</v>
      </c>
      <c r="F37" s="99" t="e">
        <f ca="true">+IF(AND(ISNUMBER(OFFSET('Water Data'!$D$9,0,10*ROW('Water Data'!D31))),'Data Summary'!BU37="Yes"),OFFSET('Water Data'!$D$9,0,10*ROW('Water Data'!D31)),NA())</f>
        <v>#N/A</v>
      </c>
      <c r="G37" s="99" t="e">
        <f ca="true">+IF(AND(ISNUMBER(OFFSET('Water Data'!$E$4,0,10*ROW('Water Data'!E31))),'Data Summary'!BV37="Yes"),100-OFFSET('Water Data'!$E$4,0,10*ROW('Water Data'!E31)),NA())</f>
        <v>#N/A</v>
      </c>
      <c r="H37" s="99" t="e">
        <f ca="true">+IF(AND(ISNUMBER(OFFSET('Water Data'!$E$6,0,10*ROW('Water Data'!E31))),'Data Summary'!BW37="Yes"),OFFSET('Water Data'!$E$6,0,10*ROW('Water Data'!E31)),NA())</f>
        <v>#N/A</v>
      </c>
      <c r="I37" s="99" t="e">
        <f ca="true">+IF(AND(ISNUMBER(OFFSET('Water Data'!$E$9,0,10*ROW('Water Data'!E31))),'Data Summary'!BX37="Yes"),OFFSET('Water Data'!$E$9,0,10*ROW('Water Data'!E31)),NA())</f>
        <v>#N/A</v>
      </c>
      <c r="J37" s="99" t="e">
        <f ca="true">+IF(AND(ISNUMBER(OFFSET('Water Data'!$F$4,0,10*ROW('Water Data'!F31))),'Data Summary'!BY37="Yes"),100-OFFSET('Water Data'!$F$4,0,10*ROW('Water Data'!F31)),NA())</f>
        <v>#N/A</v>
      </c>
      <c r="K37" s="99" t="e">
        <f ca="true">+IF(AND(ISNUMBER(OFFSET('Water Data'!$F$6,0,10*ROW('Water Data'!F31))),'Data Summary'!BZ37="Yes"),OFFSET('Water Data'!$F$6,0,10*ROW('Water Data'!F31)),NA())</f>
        <v>#N/A</v>
      </c>
      <c r="L37" s="99" t="e">
        <f ca="true">+IF(AND(ISNUMBER(OFFSET('Water Data'!$F$9,0,10*ROW('Water Data'!F31))),'Data Summary'!CA37="Yes"),OFFSET('Water Data'!$F$9,0,10*ROW('Water Data'!F31)),NA())</f>
        <v>#N/A</v>
      </c>
      <c r="M37" s="99" t="e">
        <f ca="true">+IF(AND(ISNUMBER(OFFSET('Water Data'!$G$4,0,10*ROW('Water Data'!G31))),'Data Summary'!CB37="Yes"),100-OFFSET('Water Data'!$G$4,0,10*ROW('Water Data'!G31)),NA())</f>
        <v>#N/A</v>
      </c>
      <c r="N37" s="99" t="e">
        <f ca="true">+IF(AND(ISNUMBER(OFFSET('Water Data'!$G$6,0,10*ROW('Water Data'!G31))),'Data Summary'!CC37="Yes"),OFFSET('Water Data'!$G$6,0,10*ROW('Water Data'!G31)),NA())</f>
        <v>#N/A</v>
      </c>
      <c r="O37" s="99" t="e">
        <f ca="true">+IF(AND(ISNUMBER(OFFSET('Water Data'!$G$9,0,10*ROW('Water Data'!G31))),'Data Summary'!CD37="Yes"),OFFSET('Water Data'!$G$9,0,10*ROW('Water Data'!G31)),NA())</f>
        <v>#N/A</v>
      </c>
      <c r="P37" s="99" t="e">
        <f ca="true">+IF(AND(ISNUMBER(OFFSET('Water Data'!$H$4,0,10*ROW('Water Data'!H31))),'Data Summary'!CE37="Yes"),100-OFFSET('Water Data'!$H$4,0,10*ROW('Water Data'!H31)),NA())</f>
        <v>#N/A</v>
      </c>
      <c r="Q37" s="99" t="e">
        <f ca="true">+IF(AND(ISNUMBER(OFFSET('Water Data'!$H$6,0,10*ROW('Water Data'!H31))),'Data Summary'!CF37="Yes"),OFFSET('Water Data'!$H$6,0,10*ROW('Water Data'!H31)),NA())</f>
        <v>#N/A</v>
      </c>
      <c r="R37" s="99" t="e">
        <f ca="true">+IF(AND(ISNUMBER(OFFSET('Water Data'!$H$9,0,10*ROW('Water Data'!H31))),'Data Summary'!CG37="Yes"),OFFSET('Water Data'!$H$9,0,10*ROW('Water Data'!H31)),NA())</f>
        <v>#N/A</v>
      </c>
      <c r="S37" s="99" t="e">
        <f ca="true">+IF(AND(ISNUMBER(OFFSET('Water Data'!$I$4,0,10*ROW('Water Data'!I31))),'Data Summary'!CH37="Yes"),100-OFFSET('Water Data'!$I$4,0,10*ROW('Water Data'!I31)),NA())</f>
        <v>#N/A</v>
      </c>
      <c r="T37" s="99" t="e">
        <f ca="true">+IF(AND(ISNUMBER(OFFSET('Water Data'!$I$6,0,10*ROW('Water Data'!I31))),'Data Summary'!CI37="Yes"),OFFSET('Water Data'!$I$6,0,10*ROW('Water Data'!I31)),NA())</f>
        <v>#N/A</v>
      </c>
      <c r="U37" s="99" t="e">
        <f ca="true">+IF(AND(ISNUMBER(OFFSET('Water Data'!$I$9,0,10*ROW('Water Data'!I31))),'Data Summary'!CJ37="Yes"),OFFSET('Water Data'!$I$9,0,10*ROW('Water Data'!I31)),NA())</f>
        <v>#N/A</v>
      </c>
      <c r="V37" s="100" t="e">
        <f ca="true">+IF(AND(ISNUMBER(OFFSET('Sanitation Data'!$D$4,0,10*ROW('Sanitation Data'!D31))),'Data Summary'!CK37="Yes"),100-OFFSET('Sanitation Data'!$D$4,0,10*ROW('Sanitation Data'!D31)),NA())</f>
        <v>#N/A</v>
      </c>
      <c r="W37" s="100" t="e">
        <f ca="true">+IF(AND(ISNUMBER(OFFSET('Sanitation Data'!$D$6,0,10*ROW('Sanitation Data'!D31))),'Data Summary'!CL37="Yes"),OFFSET('Sanitation Data'!$D$6,0,10*ROW('Sanitation Data'!D31)),NA())</f>
        <v>#N/A</v>
      </c>
      <c r="X37" s="100" t="e">
        <f ca="true">+IF(AND(ISNUMBER(OFFSET('Sanitation Data'!$D$10,0,10*ROW('Sanitation Data'!D31))),'Data Summary'!CM37="Yes"),OFFSET('Sanitation Data'!$D$10,0,10*ROW('Sanitation Data'!D31)),NA())</f>
        <v>#N/A</v>
      </c>
      <c r="Y37" s="100" t="e">
        <f ca="true">+IF(AND(ISNUMBER(OFFSET('Sanitation Data'!$D$11,0,10*ROW('Sanitation Data'!D31))),'Data Summary'!CN37="Yes"),OFFSET('Sanitation Data'!$D$11,0,10*ROW('Sanitation Data'!D31)),NA())</f>
        <v>#N/A</v>
      </c>
      <c r="Z37" s="100" t="e">
        <f ca="true">+IF(AND(ISNUMBER(OFFSET('Sanitation Data'!$D$12,0,10*ROW('Sanitation Data'!D31))),'Data Summary'!CO37="Yes"),OFFSET('Sanitation Data'!$D$12,0,10*ROW('Sanitation Data'!D31)),NA())</f>
        <v>#N/A</v>
      </c>
      <c r="AA37" s="100" t="e">
        <f ca="true">+IF(AND(ISNUMBER(OFFSET('Sanitation Data'!$E$4,0,10*ROW('Sanitation Data'!E31))),'Data Summary'!CP37="Yes"),100-OFFSET('Sanitation Data'!$E$4,0,10*ROW('Sanitation Data'!E31)),NA())</f>
        <v>#N/A</v>
      </c>
      <c r="AB37" s="100" t="e">
        <f ca="true">+IF(AND(ISNUMBER(OFFSET('Sanitation Data'!$E$6,0,10*ROW('Sanitation Data'!E31))),'Data Summary'!CQ37="Yes"),OFFSET('Sanitation Data'!$E$6,0,10*ROW('Sanitation Data'!E31)),NA())</f>
        <v>#N/A</v>
      </c>
      <c r="AC37" s="100" t="e">
        <f ca="true">+IF(AND(ISNUMBER(OFFSET('Sanitation Data'!$E$10,0,10*ROW('Sanitation Data'!E31))),'Data Summary'!CR37="Yes"),OFFSET('Sanitation Data'!$E$10,0,10*ROW('Sanitation Data'!E31)),NA())</f>
        <v>#N/A</v>
      </c>
      <c r="AD37" s="100" t="e">
        <f ca="true">+IF(AND(ISNUMBER(OFFSET('Sanitation Data'!$E$11,0,10*ROW('Sanitation Data'!E31))),'Data Summary'!CS37="Yes"),OFFSET('Sanitation Data'!$E$11,0,10*ROW('Sanitation Data'!E31)),NA())</f>
        <v>#N/A</v>
      </c>
      <c r="AE37" s="100" t="e">
        <f ca="true">+IF(AND(ISNUMBER(OFFSET('Sanitation Data'!$E$12,0,10*ROW('Sanitation Data'!E31))),'Data Summary'!CT37="Yes"),OFFSET('Sanitation Data'!$E$12,0,10*ROW('Sanitation Data'!E31)),NA())</f>
        <v>#N/A</v>
      </c>
      <c r="AF37" s="100" t="e">
        <f ca="true">+IF(AND(ISNUMBER(OFFSET('Sanitation Data'!$F$4,0,10*ROW('Sanitation Data'!F31))),'Data Summary'!CU37="Yes"),100-OFFSET('Sanitation Data'!$F$4,0,10*ROW('Sanitation Data'!F31)),NA())</f>
        <v>#N/A</v>
      </c>
      <c r="AG37" s="100" t="e">
        <f ca="true">+IF(AND(ISNUMBER(OFFSET('Sanitation Data'!$F$6,0,10*ROW('Sanitation Data'!F31))),'Data Summary'!CV37="Yes"),OFFSET('Sanitation Data'!$F$6,0,10*ROW('Sanitation Data'!F31)),NA())</f>
        <v>#N/A</v>
      </c>
      <c r="AH37" s="100" t="e">
        <f ca="true">+IF(AND(ISNUMBER(OFFSET('Sanitation Data'!$F$10,0,10*ROW('Sanitation Data'!F31))),'Data Summary'!CW37="Yes"),OFFSET('Sanitation Data'!$F$10,0,10*ROW('Sanitation Data'!F31)),NA())</f>
        <v>#N/A</v>
      </c>
      <c r="AI37" s="100" t="e">
        <f ca="true">+IF(AND(ISNUMBER(OFFSET('Sanitation Data'!$F$11,0,10*ROW('Sanitation Data'!F31))),'Data Summary'!CX37="Yes"),OFFSET('Sanitation Data'!$F$11,0,10*ROW('Sanitation Data'!F31)),NA())</f>
        <v>#N/A</v>
      </c>
      <c r="AJ37" s="100" t="e">
        <f ca="true">+IF(AND(ISNUMBER(OFFSET('Sanitation Data'!$F$12,0,10*ROW('Sanitation Data'!F31))),'Data Summary'!CY37="Yes"),OFFSET('Sanitation Data'!$F$12,0,10*ROW('Sanitation Data'!F31)),NA())</f>
        <v>#N/A</v>
      </c>
      <c r="AK37" s="100" t="e">
        <f ca="true">+IF(AND(ISNUMBER(OFFSET('Sanitation Data'!$G$4,0,10*ROW('Sanitation Data'!G31))),'Data Summary'!CZ37="Yes"),100-OFFSET('Sanitation Data'!$G$4,0,10*ROW('Sanitation Data'!G31)),NA())</f>
        <v>#N/A</v>
      </c>
      <c r="AL37" s="100" t="e">
        <f ca="true">+IF(AND(ISNUMBER(OFFSET('Sanitation Data'!$G$6,0,10*ROW('Sanitation Data'!G31))),'Data Summary'!DA37="Yes"),OFFSET('Sanitation Data'!$G$6,0,10*ROW('Sanitation Data'!G31)),NA())</f>
        <v>#N/A</v>
      </c>
      <c r="AM37" s="100" t="e">
        <f ca="true">+IF(AND(ISNUMBER(OFFSET('Sanitation Data'!$G$10,0,10*ROW('Sanitation Data'!G31))),'Data Summary'!DB37="Yes"),OFFSET('Sanitation Data'!$G$10,0,10*ROW('Sanitation Data'!G31)),NA())</f>
        <v>#N/A</v>
      </c>
      <c r="AN37" s="100" t="e">
        <f ca="true">+IF(AND(ISNUMBER(OFFSET('Sanitation Data'!$G$11,0,10*ROW('Sanitation Data'!G31))),'Data Summary'!DC37="Yes"),OFFSET('Sanitation Data'!$G$11,0,10*ROW('Sanitation Data'!G31)),NA())</f>
        <v>#N/A</v>
      </c>
      <c r="AO37" s="100" t="e">
        <f ca="true">+IF(AND(ISNUMBER(OFFSET('Sanitation Data'!$G$12,0,10*ROW('Sanitation Data'!G31))),'Data Summary'!DD37="Yes"),OFFSET('Sanitation Data'!$G$12,0,10*ROW('Sanitation Data'!G31)),NA())</f>
        <v>#N/A</v>
      </c>
      <c r="AP37" s="100" t="e">
        <f ca="true">+IF(AND(ISNUMBER(OFFSET('Sanitation Data'!$H$4,0,10*ROW('Sanitation Data'!H31))),'Data Summary'!DE37="Yes"),100-OFFSET('Sanitation Data'!$H$4,0,10*ROW('Sanitation Data'!H31)),NA())</f>
        <v>#N/A</v>
      </c>
      <c r="AQ37" s="100" t="e">
        <f ca="true">+IF(AND(ISNUMBER(OFFSET('Sanitation Data'!$H$6,0,10*ROW('Sanitation Data'!H31))),'Data Summary'!DF37="Yes"),OFFSET('Sanitation Data'!$H$6,0,10*ROW('Sanitation Data'!H31)),NA())</f>
        <v>#N/A</v>
      </c>
      <c r="AR37" s="100" t="e">
        <f ca="true">+IF(AND(ISNUMBER(OFFSET('Sanitation Data'!$H$10,0,10*ROW('Sanitation Data'!H31))),'Data Summary'!DG37="Yes"),OFFSET('Sanitation Data'!$H$10,0,10*ROW('Sanitation Data'!H31)),NA())</f>
        <v>#N/A</v>
      </c>
      <c r="AS37" s="100" t="e">
        <f ca="true">+IF(AND(ISNUMBER(OFFSET('Sanitation Data'!$H$11,0,10*ROW('Sanitation Data'!H31))),'Data Summary'!DH37="Yes"),OFFSET('Sanitation Data'!$H$11,0,10*ROW('Sanitation Data'!H31)),NA())</f>
        <v>#N/A</v>
      </c>
      <c r="AT37" s="100" t="e">
        <f ca="true">+IF(AND(ISNUMBER(OFFSET('Sanitation Data'!$H$12,0,10*ROW('Sanitation Data'!H31))),'Data Summary'!DI37="Yes"),OFFSET('Sanitation Data'!$H$12,0,10*ROW('Sanitation Data'!H31)),NA())</f>
        <v>#N/A</v>
      </c>
      <c r="AU37" s="100" t="e">
        <f ca="true">+IF(AND(ISNUMBER(OFFSET('Sanitation Data'!$I$4,0,10*ROW('Sanitation Data'!I31))),'Data Summary'!DJ37="Yes"),100-OFFSET('Sanitation Data'!$I$4,0,10*ROW('Sanitation Data'!I31)),NA())</f>
        <v>#N/A</v>
      </c>
      <c r="AV37" s="100" t="e">
        <f ca="true">+IF(AND(ISNUMBER(OFFSET('Sanitation Data'!$I$6,0,10*ROW('Sanitation Data'!I31))),'Data Summary'!DK37="Yes"),OFFSET('Sanitation Data'!$I$6,0,10*ROW('Sanitation Data'!I31)),NA())</f>
        <v>#N/A</v>
      </c>
      <c r="AW37" s="100" t="e">
        <f ca="true">+IF(AND(ISNUMBER(OFFSET('Sanitation Data'!$I$10,0,10*ROW('Sanitation Data'!I31))),'Data Summary'!DL37="Yes"),OFFSET('Sanitation Data'!$I$10,0,10*ROW('Sanitation Data'!I31)),NA())</f>
        <v>#N/A</v>
      </c>
      <c r="AX37" s="100" t="e">
        <f ca="true">+IF(AND(ISNUMBER(OFFSET('Sanitation Data'!$I$11,0,10*ROW('Sanitation Data'!I31))),'Data Summary'!DM37="Yes"),OFFSET('Sanitation Data'!$I$11,0,10*ROW('Sanitation Data'!I31)),NA())</f>
        <v>#N/A</v>
      </c>
      <c r="AY37" s="100" t="e">
        <f ca="true">+IF(AND(ISNUMBER(OFFSET('Sanitation Data'!$I$12,0,10*ROW('Sanitation Data'!I31))),'Data Summary'!DN37="Yes"),OFFSET('Sanitation Data'!$I$12,0,10*ROW('Sanitation Data'!I31)),NA())</f>
        <v>#N/A</v>
      </c>
      <c r="AZ37" s="101" t="e">
        <f ca="true">+IF(AND(ISNUMBER(OFFSET('Hygiene Data'!$D$5,0,10*ROW('Hygiene Data'!D31))),'Data Summary'!DO37="Yes"),OFFSET('Hygiene Data'!$D$5,0,10*ROW('Hygiene Data'!D31)),NA())</f>
        <v>#N/A</v>
      </c>
      <c r="BA37" s="101" t="e">
        <f ca="true">+IF(AND(ISNUMBER(OFFSET('Hygiene Data'!$D$7,0,10*ROW('Hygiene Data'!D31))),'Data Summary'!DP37="Yes"),OFFSET('Hygiene Data'!$D$7,0,10*ROW('Hygiene Data'!D31)),NA())</f>
        <v>#N/A</v>
      </c>
      <c r="BB37" s="101" t="e">
        <f ca="true">+IF(AND(ISNUMBER(OFFSET('Hygiene Data'!$D$9,0,10*ROW('Hygiene Data'!D31))),'Data Summary'!DQ37="Yes"),OFFSET('Hygiene Data'!$D$9,0,10*ROW('Hygiene Data'!D31)),NA())</f>
        <v>#N/A</v>
      </c>
      <c r="BC37" s="101" t="e">
        <f ca="true">+IF(AND(ISNUMBER(OFFSET('Hygiene Data'!$E$5,0,10*ROW('Hygiene Data'!E31))),'Data Summary'!DR37="Yes"),OFFSET('Hygiene Data'!$E$5,0,10*ROW('Hygiene Data'!E31)),NA())</f>
        <v>#N/A</v>
      </c>
      <c r="BD37" s="101" t="e">
        <f ca="true">+IF(AND(ISNUMBER(OFFSET('Hygiene Data'!$E$7,0,10*ROW('Hygiene Data'!E31))),'Data Summary'!DS37="Yes"),OFFSET('Hygiene Data'!$E$7,0,10*ROW('Hygiene Data'!E31)),NA())</f>
        <v>#N/A</v>
      </c>
      <c r="BE37" s="101" t="e">
        <f ca="true">+IF(AND(ISNUMBER(OFFSET('Hygiene Data'!$E$9,0,10*ROW('Hygiene Data'!E31))),'Data Summary'!DT37="Yes"),OFFSET('Hygiene Data'!$E$9,0,10*ROW('Hygiene Data'!E31)),NA())</f>
        <v>#N/A</v>
      </c>
      <c r="BF37" s="101" t="e">
        <f ca="true">+IF(AND(ISNUMBER(OFFSET('Hygiene Data'!$F$5,0,10*ROW('Hygiene Data'!F31))),'Data Summary'!DU37="Yes"),OFFSET('Hygiene Data'!$F$5,0,10*ROW('Hygiene Data'!F31)),NA())</f>
        <v>#N/A</v>
      </c>
      <c r="BG37" s="101" t="e">
        <f ca="true">+IF(AND(ISNUMBER(OFFSET('Hygiene Data'!$F$7,0,10*ROW('Hygiene Data'!F31))),'Data Summary'!DV37="Yes"),OFFSET('Hygiene Data'!$F$7,0,10*ROW('Hygiene Data'!F31)),NA())</f>
        <v>#N/A</v>
      </c>
      <c r="BH37" s="101" t="e">
        <f ca="true">+IF(AND(ISNUMBER(OFFSET('Hygiene Data'!$F$9,0,10*ROW('Hygiene Data'!F31))),'Data Summary'!DW37="Yes"),OFFSET('Hygiene Data'!$F$9,0,10*ROW('Hygiene Data'!F31)),NA())</f>
        <v>#N/A</v>
      </c>
      <c r="BI37" s="101" t="e">
        <f ca="true">+IF(AND(ISNUMBER(OFFSET('Hygiene Data'!$G$5,0,10*ROW('Hygiene Data'!G31))),'Data Summary'!DX37="Yes"),OFFSET('Hygiene Data'!$G$5,0,10*ROW('Hygiene Data'!G31)),NA())</f>
        <v>#N/A</v>
      </c>
      <c r="BJ37" s="101" t="e">
        <f ca="true">+IF(AND(ISNUMBER(OFFSET('Hygiene Data'!$G$7,0,10*ROW('Hygiene Data'!G31))),'Data Summary'!DY37="Yes"),OFFSET('Hygiene Data'!$G$7,0,10*ROW('Hygiene Data'!G31)),NA())</f>
        <v>#N/A</v>
      </c>
      <c r="BK37" s="101" t="e">
        <f ca="true">+IF(AND(ISNUMBER(OFFSET('Hygiene Data'!$G$9,0,10*ROW('Hygiene Data'!G31))),'Data Summary'!DZ37="Yes"),OFFSET('Hygiene Data'!$G$9,0,10*ROW('Hygiene Data'!G31)),NA())</f>
        <v>#N/A</v>
      </c>
      <c r="BL37" s="101" t="e">
        <f ca="true">+IF(AND(ISNUMBER(OFFSET('Hygiene Data'!$H$5,0,10*ROW('Hygiene Data'!H31))),'Data Summary'!EA37="Yes"),OFFSET('Hygiene Data'!$H$5,0,10*ROW('Hygiene Data'!H31)),NA())</f>
        <v>#N/A</v>
      </c>
      <c r="BM37" s="101" t="e">
        <f ca="true">+IF(AND(ISNUMBER(OFFSET('Hygiene Data'!$H$7,0,10*ROW('Hygiene Data'!H31))),'Data Summary'!EB37="Yes"),OFFSET('Hygiene Data'!$H$7,0,10*ROW('Hygiene Data'!H31)),NA())</f>
        <v>#N/A</v>
      </c>
      <c r="BN37" s="101" t="e">
        <f ca="true">+IF(AND(ISNUMBER(OFFSET('Hygiene Data'!$H$9,0,10*ROW('Hygiene Data'!H31))),'Data Summary'!EC37="Yes"),OFFSET('Hygiene Data'!$H$9,0,10*ROW('Hygiene Data'!H31)),NA())</f>
        <v>#N/A</v>
      </c>
      <c r="BO37" s="101" t="e">
        <f ca="true">+IF(AND(ISNUMBER(OFFSET('Hygiene Data'!$I$5,0,10*ROW('Hygiene Data'!I31))),'Data Summary'!ED37="Yes"),OFFSET('Hygiene Data'!$I$5,0,10*ROW('Hygiene Data'!I31)),NA())</f>
        <v>#N/A</v>
      </c>
      <c r="BP37" s="101" t="e">
        <f ca="true">+IF(AND(ISNUMBER(OFFSET('Hygiene Data'!$I$7,0,10*ROW('Hygiene Data'!I31))),'Data Summary'!EE37="Yes"),OFFSET('Hygiene Data'!$I$7,0,10*ROW('Hygiene Data'!I31)),NA())</f>
        <v>#N/A</v>
      </c>
      <c r="BQ37" s="101" t="e">
        <f ca="true">+IF(AND(ISNUMBER(OFFSET('Hygiene Data'!$I$9,0,10*ROW('Hygiene Data'!I31))),'Data Summary'!EF37="Yes"),OFFSET('Hygiene Data'!$I$9,0,10*ROW('Hygiene Data'!I31)),NA())</f>
        <v>#N/A</v>
      </c>
    </row>
    <row xmlns:x14ac="http://schemas.microsoft.com/office/spreadsheetml/2009/9/ac" r="38" x14ac:dyDescent="0.2">
      <c r="A38" s="331" t="e">
        <f ca="true">+RIGHT('Data Summary'!A38,LEN('Data Summary'!A38)-9)</f>
        <v>#VALUE!</v>
      </c>
      <c r="B38" s="38" t="str">
        <f ca="true">+IF(ISTEXT('Data Summary'!B38),'Data Summary'!B38,"")</f>
        <v/>
      </c>
      <c r="C38" s="330" t="e">
        <f ca="true">+VALUE('Data Summary'!C38)</f>
        <v>#VALUE!</v>
      </c>
      <c r="D38" s="99" t="e">
        <f ca="true">+IF(AND(ISNUMBER(OFFSET('Water Data'!$D$4,0,10*ROW('Water Data'!D32))),'Data Summary'!BS38="Yes"),100-OFFSET('Water Data'!$D$4,0,10*ROW('Water Data'!D32)),NA())</f>
        <v>#N/A</v>
      </c>
      <c r="E38" s="99" t="e">
        <f ca="true">+IF(AND(ISNUMBER(OFFSET('Water Data'!$D$6,0,10*ROW('Water Data'!D32))),'Data Summary'!BT38="Yes"),OFFSET('Water Data'!$D$6,0,10*ROW('Water Data'!D32)),NA())</f>
        <v>#N/A</v>
      </c>
      <c r="F38" s="99" t="e">
        <f ca="true">+IF(AND(ISNUMBER(OFFSET('Water Data'!$D$9,0,10*ROW('Water Data'!D32))),'Data Summary'!BU38="Yes"),OFFSET('Water Data'!$D$9,0,10*ROW('Water Data'!D32)),NA())</f>
        <v>#N/A</v>
      </c>
      <c r="G38" s="99" t="e">
        <f ca="true">+IF(AND(ISNUMBER(OFFSET('Water Data'!$E$4,0,10*ROW('Water Data'!E32))),'Data Summary'!BV38="Yes"),100-OFFSET('Water Data'!$E$4,0,10*ROW('Water Data'!E32)),NA())</f>
        <v>#N/A</v>
      </c>
      <c r="H38" s="99" t="e">
        <f ca="true">+IF(AND(ISNUMBER(OFFSET('Water Data'!$E$6,0,10*ROW('Water Data'!E32))),'Data Summary'!BW38="Yes"),OFFSET('Water Data'!$E$6,0,10*ROW('Water Data'!E32)),NA())</f>
        <v>#N/A</v>
      </c>
      <c r="I38" s="99" t="e">
        <f ca="true">+IF(AND(ISNUMBER(OFFSET('Water Data'!$E$9,0,10*ROW('Water Data'!E32))),'Data Summary'!BX38="Yes"),OFFSET('Water Data'!$E$9,0,10*ROW('Water Data'!E32)),NA())</f>
        <v>#N/A</v>
      </c>
      <c r="J38" s="99" t="e">
        <f ca="true">+IF(AND(ISNUMBER(OFFSET('Water Data'!$F$4,0,10*ROW('Water Data'!F32))),'Data Summary'!BY38="Yes"),100-OFFSET('Water Data'!$F$4,0,10*ROW('Water Data'!F32)),NA())</f>
        <v>#N/A</v>
      </c>
      <c r="K38" s="99" t="e">
        <f ca="true">+IF(AND(ISNUMBER(OFFSET('Water Data'!$F$6,0,10*ROW('Water Data'!F32))),'Data Summary'!BZ38="Yes"),OFFSET('Water Data'!$F$6,0,10*ROW('Water Data'!F32)),NA())</f>
        <v>#N/A</v>
      </c>
      <c r="L38" s="99" t="e">
        <f ca="true">+IF(AND(ISNUMBER(OFFSET('Water Data'!$F$9,0,10*ROW('Water Data'!F32))),'Data Summary'!CA38="Yes"),OFFSET('Water Data'!$F$9,0,10*ROW('Water Data'!F32)),NA())</f>
        <v>#N/A</v>
      </c>
      <c r="M38" s="99" t="e">
        <f ca="true">+IF(AND(ISNUMBER(OFFSET('Water Data'!$G$4,0,10*ROW('Water Data'!G32))),'Data Summary'!CB38="Yes"),100-OFFSET('Water Data'!$G$4,0,10*ROW('Water Data'!G32)),NA())</f>
        <v>#N/A</v>
      </c>
      <c r="N38" s="99" t="e">
        <f ca="true">+IF(AND(ISNUMBER(OFFSET('Water Data'!$G$6,0,10*ROW('Water Data'!G32))),'Data Summary'!CC38="Yes"),OFFSET('Water Data'!$G$6,0,10*ROW('Water Data'!G32)),NA())</f>
        <v>#N/A</v>
      </c>
      <c r="O38" s="99" t="e">
        <f ca="true">+IF(AND(ISNUMBER(OFFSET('Water Data'!$G$9,0,10*ROW('Water Data'!G32))),'Data Summary'!CD38="Yes"),OFFSET('Water Data'!$G$9,0,10*ROW('Water Data'!G32)),NA())</f>
        <v>#N/A</v>
      </c>
      <c r="P38" s="99" t="e">
        <f ca="true">+IF(AND(ISNUMBER(OFFSET('Water Data'!$H$4,0,10*ROW('Water Data'!H32))),'Data Summary'!CE38="Yes"),100-OFFSET('Water Data'!$H$4,0,10*ROW('Water Data'!H32)),NA())</f>
        <v>#N/A</v>
      </c>
      <c r="Q38" s="99" t="e">
        <f ca="true">+IF(AND(ISNUMBER(OFFSET('Water Data'!$H$6,0,10*ROW('Water Data'!H32))),'Data Summary'!CF38="Yes"),OFFSET('Water Data'!$H$6,0,10*ROW('Water Data'!H32)),NA())</f>
        <v>#N/A</v>
      </c>
      <c r="R38" s="99" t="e">
        <f ca="true">+IF(AND(ISNUMBER(OFFSET('Water Data'!$H$9,0,10*ROW('Water Data'!H32))),'Data Summary'!CG38="Yes"),OFFSET('Water Data'!$H$9,0,10*ROW('Water Data'!H32)),NA())</f>
        <v>#N/A</v>
      </c>
      <c r="S38" s="99" t="e">
        <f ca="true">+IF(AND(ISNUMBER(OFFSET('Water Data'!$I$4,0,10*ROW('Water Data'!I32))),'Data Summary'!CH38="Yes"),100-OFFSET('Water Data'!$I$4,0,10*ROW('Water Data'!I32)),NA())</f>
        <v>#N/A</v>
      </c>
      <c r="T38" s="99" t="e">
        <f ca="true">+IF(AND(ISNUMBER(OFFSET('Water Data'!$I$6,0,10*ROW('Water Data'!I32))),'Data Summary'!CI38="Yes"),OFFSET('Water Data'!$I$6,0,10*ROW('Water Data'!I32)),NA())</f>
        <v>#N/A</v>
      </c>
      <c r="U38" s="99" t="e">
        <f ca="true">+IF(AND(ISNUMBER(OFFSET('Water Data'!$I$9,0,10*ROW('Water Data'!I32))),'Data Summary'!CJ38="Yes"),OFFSET('Water Data'!$I$9,0,10*ROW('Water Data'!I32)),NA())</f>
        <v>#N/A</v>
      </c>
      <c r="V38" s="100" t="e">
        <f ca="true">+IF(AND(ISNUMBER(OFFSET('Sanitation Data'!$D$4,0,10*ROW('Sanitation Data'!D32))),'Data Summary'!CK38="Yes"),100-OFFSET('Sanitation Data'!$D$4,0,10*ROW('Sanitation Data'!D32)),NA())</f>
        <v>#N/A</v>
      </c>
      <c r="W38" s="100" t="e">
        <f ca="true">+IF(AND(ISNUMBER(OFFSET('Sanitation Data'!$D$6,0,10*ROW('Sanitation Data'!D32))),'Data Summary'!CL38="Yes"),OFFSET('Sanitation Data'!$D$6,0,10*ROW('Sanitation Data'!D32)),NA())</f>
        <v>#N/A</v>
      </c>
      <c r="X38" s="100" t="e">
        <f ca="true">+IF(AND(ISNUMBER(OFFSET('Sanitation Data'!$D$10,0,10*ROW('Sanitation Data'!D32))),'Data Summary'!CM38="Yes"),OFFSET('Sanitation Data'!$D$10,0,10*ROW('Sanitation Data'!D32)),NA())</f>
        <v>#N/A</v>
      </c>
      <c r="Y38" s="100" t="e">
        <f ca="true">+IF(AND(ISNUMBER(OFFSET('Sanitation Data'!$D$11,0,10*ROW('Sanitation Data'!D32))),'Data Summary'!CN38="Yes"),OFFSET('Sanitation Data'!$D$11,0,10*ROW('Sanitation Data'!D32)),NA())</f>
        <v>#N/A</v>
      </c>
      <c r="Z38" s="100" t="e">
        <f ca="true">+IF(AND(ISNUMBER(OFFSET('Sanitation Data'!$D$12,0,10*ROW('Sanitation Data'!D32))),'Data Summary'!CO38="Yes"),OFFSET('Sanitation Data'!$D$12,0,10*ROW('Sanitation Data'!D32)),NA())</f>
        <v>#N/A</v>
      </c>
      <c r="AA38" s="100" t="e">
        <f ca="true">+IF(AND(ISNUMBER(OFFSET('Sanitation Data'!$E$4,0,10*ROW('Sanitation Data'!E32))),'Data Summary'!CP38="Yes"),100-OFFSET('Sanitation Data'!$E$4,0,10*ROW('Sanitation Data'!E32)),NA())</f>
        <v>#N/A</v>
      </c>
      <c r="AB38" s="100" t="e">
        <f ca="true">+IF(AND(ISNUMBER(OFFSET('Sanitation Data'!$E$6,0,10*ROW('Sanitation Data'!E32))),'Data Summary'!CQ38="Yes"),OFFSET('Sanitation Data'!$E$6,0,10*ROW('Sanitation Data'!E32)),NA())</f>
        <v>#N/A</v>
      </c>
      <c r="AC38" s="100" t="e">
        <f ca="true">+IF(AND(ISNUMBER(OFFSET('Sanitation Data'!$E$10,0,10*ROW('Sanitation Data'!E32))),'Data Summary'!CR38="Yes"),OFFSET('Sanitation Data'!$E$10,0,10*ROW('Sanitation Data'!E32)),NA())</f>
        <v>#N/A</v>
      </c>
      <c r="AD38" s="100" t="e">
        <f ca="true">+IF(AND(ISNUMBER(OFFSET('Sanitation Data'!$E$11,0,10*ROW('Sanitation Data'!E32))),'Data Summary'!CS38="Yes"),OFFSET('Sanitation Data'!$E$11,0,10*ROW('Sanitation Data'!E32)),NA())</f>
        <v>#N/A</v>
      </c>
      <c r="AE38" s="100" t="e">
        <f ca="true">+IF(AND(ISNUMBER(OFFSET('Sanitation Data'!$E$12,0,10*ROW('Sanitation Data'!E32))),'Data Summary'!CT38="Yes"),OFFSET('Sanitation Data'!$E$12,0,10*ROW('Sanitation Data'!E32)),NA())</f>
        <v>#N/A</v>
      </c>
      <c r="AF38" s="100" t="e">
        <f ca="true">+IF(AND(ISNUMBER(OFFSET('Sanitation Data'!$F$4,0,10*ROW('Sanitation Data'!F32))),'Data Summary'!CU38="Yes"),100-OFFSET('Sanitation Data'!$F$4,0,10*ROW('Sanitation Data'!F32)),NA())</f>
        <v>#N/A</v>
      </c>
      <c r="AG38" s="100" t="e">
        <f ca="true">+IF(AND(ISNUMBER(OFFSET('Sanitation Data'!$F$6,0,10*ROW('Sanitation Data'!F32))),'Data Summary'!CV38="Yes"),OFFSET('Sanitation Data'!$F$6,0,10*ROW('Sanitation Data'!F32)),NA())</f>
        <v>#N/A</v>
      </c>
      <c r="AH38" s="100" t="e">
        <f ca="true">+IF(AND(ISNUMBER(OFFSET('Sanitation Data'!$F$10,0,10*ROW('Sanitation Data'!F32))),'Data Summary'!CW38="Yes"),OFFSET('Sanitation Data'!$F$10,0,10*ROW('Sanitation Data'!F32)),NA())</f>
        <v>#N/A</v>
      </c>
      <c r="AI38" s="100" t="e">
        <f ca="true">+IF(AND(ISNUMBER(OFFSET('Sanitation Data'!$F$11,0,10*ROW('Sanitation Data'!F32))),'Data Summary'!CX38="Yes"),OFFSET('Sanitation Data'!$F$11,0,10*ROW('Sanitation Data'!F32)),NA())</f>
        <v>#N/A</v>
      </c>
      <c r="AJ38" s="100" t="e">
        <f ca="true">+IF(AND(ISNUMBER(OFFSET('Sanitation Data'!$F$12,0,10*ROW('Sanitation Data'!F32))),'Data Summary'!CY38="Yes"),OFFSET('Sanitation Data'!$F$12,0,10*ROW('Sanitation Data'!F32)),NA())</f>
        <v>#N/A</v>
      </c>
      <c r="AK38" s="100" t="e">
        <f ca="true">+IF(AND(ISNUMBER(OFFSET('Sanitation Data'!$G$4,0,10*ROW('Sanitation Data'!G32))),'Data Summary'!CZ38="Yes"),100-OFFSET('Sanitation Data'!$G$4,0,10*ROW('Sanitation Data'!G32)),NA())</f>
        <v>#N/A</v>
      </c>
      <c r="AL38" s="100" t="e">
        <f ca="true">+IF(AND(ISNUMBER(OFFSET('Sanitation Data'!$G$6,0,10*ROW('Sanitation Data'!G32))),'Data Summary'!DA38="Yes"),OFFSET('Sanitation Data'!$G$6,0,10*ROW('Sanitation Data'!G32)),NA())</f>
        <v>#N/A</v>
      </c>
      <c r="AM38" s="100" t="e">
        <f ca="true">+IF(AND(ISNUMBER(OFFSET('Sanitation Data'!$G$10,0,10*ROW('Sanitation Data'!G32))),'Data Summary'!DB38="Yes"),OFFSET('Sanitation Data'!$G$10,0,10*ROW('Sanitation Data'!G32)),NA())</f>
        <v>#N/A</v>
      </c>
      <c r="AN38" s="100" t="e">
        <f ca="true">+IF(AND(ISNUMBER(OFFSET('Sanitation Data'!$G$11,0,10*ROW('Sanitation Data'!G32))),'Data Summary'!DC38="Yes"),OFFSET('Sanitation Data'!$G$11,0,10*ROW('Sanitation Data'!G32)),NA())</f>
        <v>#N/A</v>
      </c>
      <c r="AO38" s="100" t="e">
        <f ca="true">+IF(AND(ISNUMBER(OFFSET('Sanitation Data'!$G$12,0,10*ROW('Sanitation Data'!G32))),'Data Summary'!DD38="Yes"),OFFSET('Sanitation Data'!$G$12,0,10*ROW('Sanitation Data'!G32)),NA())</f>
        <v>#N/A</v>
      </c>
      <c r="AP38" s="100" t="e">
        <f ca="true">+IF(AND(ISNUMBER(OFFSET('Sanitation Data'!$H$4,0,10*ROW('Sanitation Data'!H32))),'Data Summary'!DE38="Yes"),100-OFFSET('Sanitation Data'!$H$4,0,10*ROW('Sanitation Data'!H32)),NA())</f>
        <v>#N/A</v>
      </c>
      <c r="AQ38" s="100" t="e">
        <f ca="true">+IF(AND(ISNUMBER(OFFSET('Sanitation Data'!$H$6,0,10*ROW('Sanitation Data'!H32))),'Data Summary'!DF38="Yes"),OFFSET('Sanitation Data'!$H$6,0,10*ROW('Sanitation Data'!H32)),NA())</f>
        <v>#N/A</v>
      </c>
      <c r="AR38" s="100" t="e">
        <f ca="true">+IF(AND(ISNUMBER(OFFSET('Sanitation Data'!$H$10,0,10*ROW('Sanitation Data'!H32))),'Data Summary'!DG38="Yes"),OFFSET('Sanitation Data'!$H$10,0,10*ROW('Sanitation Data'!H32)),NA())</f>
        <v>#N/A</v>
      </c>
      <c r="AS38" s="100" t="e">
        <f ca="true">+IF(AND(ISNUMBER(OFFSET('Sanitation Data'!$H$11,0,10*ROW('Sanitation Data'!H32))),'Data Summary'!DH38="Yes"),OFFSET('Sanitation Data'!$H$11,0,10*ROW('Sanitation Data'!H32)),NA())</f>
        <v>#N/A</v>
      </c>
      <c r="AT38" s="100" t="e">
        <f ca="true">+IF(AND(ISNUMBER(OFFSET('Sanitation Data'!$H$12,0,10*ROW('Sanitation Data'!H32))),'Data Summary'!DI38="Yes"),OFFSET('Sanitation Data'!$H$12,0,10*ROW('Sanitation Data'!H32)),NA())</f>
        <v>#N/A</v>
      </c>
      <c r="AU38" s="100" t="e">
        <f ca="true">+IF(AND(ISNUMBER(OFFSET('Sanitation Data'!$I$4,0,10*ROW('Sanitation Data'!I32))),'Data Summary'!DJ38="Yes"),100-OFFSET('Sanitation Data'!$I$4,0,10*ROW('Sanitation Data'!I32)),NA())</f>
        <v>#N/A</v>
      </c>
      <c r="AV38" s="100" t="e">
        <f ca="true">+IF(AND(ISNUMBER(OFFSET('Sanitation Data'!$I$6,0,10*ROW('Sanitation Data'!I32))),'Data Summary'!DK38="Yes"),OFFSET('Sanitation Data'!$I$6,0,10*ROW('Sanitation Data'!I32)),NA())</f>
        <v>#N/A</v>
      </c>
      <c r="AW38" s="100" t="e">
        <f ca="true">+IF(AND(ISNUMBER(OFFSET('Sanitation Data'!$I$10,0,10*ROW('Sanitation Data'!I32))),'Data Summary'!DL38="Yes"),OFFSET('Sanitation Data'!$I$10,0,10*ROW('Sanitation Data'!I32)),NA())</f>
        <v>#N/A</v>
      </c>
      <c r="AX38" s="100" t="e">
        <f ca="true">+IF(AND(ISNUMBER(OFFSET('Sanitation Data'!$I$11,0,10*ROW('Sanitation Data'!I32))),'Data Summary'!DM38="Yes"),OFFSET('Sanitation Data'!$I$11,0,10*ROW('Sanitation Data'!I32)),NA())</f>
        <v>#N/A</v>
      </c>
      <c r="AY38" s="100" t="e">
        <f ca="true">+IF(AND(ISNUMBER(OFFSET('Sanitation Data'!$I$12,0,10*ROW('Sanitation Data'!I32))),'Data Summary'!DN38="Yes"),OFFSET('Sanitation Data'!$I$12,0,10*ROW('Sanitation Data'!I32)),NA())</f>
        <v>#N/A</v>
      </c>
      <c r="AZ38" s="101" t="e">
        <f ca="true">+IF(AND(ISNUMBER(OFFSET('Hygiene Data'!$D$5,0,10*ROW('Hygiene Data'!D32))),'Data Summary'!DO38="Yes"),OFFSET('Hygiene Data'!$D$5,0,10*ROW('Hygiene Data'!D32)),NA())</f>
        <v>#N/A</v>
      </c>
      <c r="BA38" s="101" t="e">
        <f ca="true">+IF(AND(ISNUMBER(OFFSET('Hygiene Data'!$D$7,0,10*ROW('Hygiene Data'!D32))),'Data Summary'!DP38="Yes"),OFFSET('Hygiene Data'!$D$7,0,10*ROW('Hygiene Data'!D32)),NA())</f>
        <v>#N/A</v>
      </c>
      <c r="BB38" s="101" t="e">
        <f ca="true">+IF(AND(ISNUMBER(OFFSET('Hygiene Data'!$D$9,0,10*ROW('Hygiene Data'!D32))),'Data Summary'!DQ38="Yes"),OFFSET('Hygiene Data'!$D$9,0,10*ROW('Hygiene Data'!D32)),NA())</f>
        <v>#N/A</v>
      </c>
      <c r="BC38" s="101" t="e">
        <f ca="true">+IF(AND(ISNUMBER(OFFSET('Hygiene Data'!$E$5,0,10*ROW('Hygiene Data'!E32))),'Data Summary'!DR38="Yes"),OFFSET('Hygiene Data'!$E$5,0,10*ROW('Hygiene Data'!E32)),NA())</f>
        <v>#N/A</v>
      </c>
      <c r="BD38" s="101" t="e">
        <f ca="true">+IF(AND(ISNUMBER(OFFSET('Hygiene Data'!$E$7,0,10*ROW('Hygiene Data'!E32))),'Data Summary'!DS38="Yes"),OFFSET('Hygiene Data'!$E$7,0,10*ROW('Hygiene Data'!E32)),NA())</f>
        <v>#N/A</v>
      </c>
      <c r="BE38" s="101" t="e">
        <f ca="true">+IF(AND(ISNUMBER(OFFSET('Hygiene Data'!$E$9,0,10*ROW('Hygiene Data'!E32))),'Data Summary'!DT38="Yes"),OFFSET('Hygiene Data'!$E$9,0,10*ROW('Hygiene Data'!E32)),NA())</f>
        <v>#N/A</v>
      </c>
      <c r="BF38" s="101" t="e">
        <f ca="true">+IF(AND(ISNUMBER(OFFSET('Hygiene Data'!$F$5,0,10*ROW('Hygiene Data'!F32))),'Data Summary'!DU38="Yes"),OFFSET('Hygiene Data'!$F$5,0,10*ROW('Hygiene Data'!F32)),NA())</f>
        <v>#N/A</v>
      </c>
      <c r="BG38" s="101" t="e">
        <f ca="true">+IF(AND(ISNUMBER(OFFSET('Hygiene Data'!$F$7,0,10*ROW('Hygiene Data'!F32))),'Data Summary'!DV38="Yes"),OFFSET('Hygiene Data'!$F$7,0,10*ROW('Hygiene Data'!F32)),NA())</f>
        <v>#N/A</v>
      </c>
      <c r="BH38" s="101" t="e">
        <f ca="true">+IF(AND(ISNUMBER(OFFSET('Hygiene Data'!$F$9,0,10*ROW('Hygiene Data'!F32))),'Data Summary'!DW38="Yes"),OFFSET('Hygiene Data'!$F$9,0,10*ROW('Hygiene Data'!F32)),NA())</f>
        <v>#N/A</v>
      </c>
      <c r="BI38" s="101" t="e">
        <f ca="true">+IF(AND(ISNUMBER(OFFSET('Hygiene Data'!$G$5,0,10*ROW('Hygiene Data'!G32))),'Data Summary'!DX38="Yes"),OFFSET('Hygiene Data'!$G$5,0,10*ROW('Hygiene Data'!G32)),NA())</f>
        <v>#N/A</v>
      </c>
      <c r="BJ38" s="101" t="e">
        <f ca="true">+IF(AND(ISNUMBER(OFFSET('Hygiene Data'!$G$7,0,10*ROW('Hygiene Data'!G32))),'Data Summary'!DY38="Yes"),OFFSET('Hygiene Data'!$G$7,0,10*ROW('Hygiene Data'!G32)),NA())</f>
        <v>#N/A</v>
      </c>
      <c r="BK38" s="101" t="e">
        <f ca="true">+IF(AND(ISNUMBER(OFFSET('Hygiene Data'!$G$9,0,10*ROW('Hygiene Data'!G32))),'Data Summary'!DZ38="Yes"),OFFSET('Hygiene Data'!$G$9,0,10*ROW('Hygiene Data'!G32)),NA())</f>
        <v>#N/A</v>
      </c>
      <c r="BL38" s="101" t="e">
        <f ca="true">+IF(AND(ISNUMBER(OFFSET('Hygiene Data'!$H$5,0,10*ROW('Hygiene Data'!H32))),'Data Summary'!EA38="Yes"),OFFSET('Hygiene Data'!$H$5,0,10*ROW('Hygiene Data'!H32)),NA())</f>
        <v>#N/A</v>
      </c>
      <c r="BM38" s="101" t="e">
        <f ca="true">+IF(AND(ISNUMBER(OFFSET('Hygiene Data'!$H$7,0,10*ROW('Hygiene Data'!H32))),'Data Summary'!EB38="Yes"),OFFSET('Hygiene Data'!$H$7,0,10*ROW('Hygiene Data'!H32)),NA())</f>
        <v>#N/A</v>
      </c>
      <c r="BN38" s="101" t="e">
        <f ca="true">+IF(AND(ISNUMBER(OFFSET('Hygiene Data'!$H$9,0,10*ROW('Hygiene Data'!H32))),'Data Summary'!EC38="Yes"),OFFSET('Hygiene Data'!$H$9,0,10*ROW('Hygiene Data'!H32)),NA())</f>
        <v>#N/A</v>
      </c>
      <c r="BO38" s="101" t="e">
        <f ca="true">+IF(AND(ISNUMBER(OFFSET('Hygiene Data'!$I$5,0,10*ROW('Hygiene Data'!I32))),'Data Summary'!ED38="Yes"),OFFSET('Hygiene Data'!$I$5,0,10*ROW('Hygiene Data'!I32)),NA())</f>
        <v>#N/A</v>
      </c>
      <c r="BP38" s="101" t="e">
        <f ca="true">+IF(AND(ISNUMBER(OFFSET('Hygiene Data'!$I$7,0,10*ROW('Hygiene Data'!I32))),'Data Summary'!EE38="Yes"),OFFSET('Hygiene Data'!$I$7,0,10*ROW('Hygiene Data'!I32)),NA())</f>
        <v>#N/A</v>
      </c>
      <c r="BQ38" s="101" t="e">
        <f ca="true">+IF(AND(ISNUMBER(OFFSET('Hygiene Data'!$I$9,0,10*ROW('Hygiene Data'!I32))),'Data Summary'!EF38="Yes"),OFFSET('Hygiene Data'!$I$9,0,10*ROW('Hygiene Data'!I32)),NA())</f>
        <v>#N/A</v>
      </c>
    </row>
    <row xmlns:x14ac="http://schemas.microsoft.com/office/spreadsheetml/2009/9/ac" r="39" x14ac:dyDescent="0.2">
      <c r="A39" s="331" t="e">
        <f ca="true">+RIGHT('Data Summary'!A39,LEN('Data Summary'!A39)-9)</f>
        <v>#VALUE!</v>
      </c>
      <c r="B39" s="38" t="str">
        <f ca="true">+IF(ISTEXT('Data Summary'!B39),'Data Summary'!B39,"")</f>
        <v/>
      </c>
      <c r="C39" s="330" t="e">
        <f ca="true">+VALUE('Data Summary'!C39)</f>
        <v>#VALUE!</v>
      </c>
      <c r="D39" s="99" t="e">
        <f ca="true">+IF(AND(ISNUMBER(OFFSET('Water Data'!$D$4,0,10*ROW('Water Data'!D33))),'Data Summary'!BS39="Yes"),100-OFFSET('Water Data'!$D$4,0,10*ROW('Water Data'!D33)),NA())</f>
        <v>#N/A</v>
      </c>
      <c r="E39" s="99" t="e">
        <f ca="true">+IF(AND(ISNUMBER(OFFSET('Water Data'!$D$6,0,10*ROW('Water Data'!D33))),'Data Summary'!BT39="Yes"),OFFSET('Water Data'!$D$6,0,10*ROW('Water Data'!D33)),NA())</f>
        <v>#N/A</v>
      </c>
      <c r="F39" s="99" t="e">
        <f ca="true">+IF(AND(ISNUMBER(OFFSET('Water Data'!$D$9,0,10*ROW('Water Data'!D33))),'Data Summary'!BU39="Yes"),OFFSET('Water Data'!$D$9,0,10*ROW('Water Data'!D33)),NA())</f>
        <v>#N/A</v>
      </c>
      <c r="G39" s="99" t="e">
        <f ca="true">+IF(AND(ISNUMBER(OFFSET('Water Data'!$E$4,0,10*ROW('Water Data'!E33))),'Data Summary'!BV39="Yes"),100-OFFSET('Water Data'!$E$4,0,10*ROW('Water Data'!E33)),NA())</f>
        <v>#N/A</v>
      </c>
      <c r="H39" s="99" t="e">
        <f ca="true">+IF(AND(ISNUMBER(OFFSET('Water Data'!$E$6,0,10*ROW('Water Data'!E33))),'Data Summary'!BW39="Yes"),OFFSET('Water Data'!$E$6,0,10*ROW('Water Data'!E33)),NA())</f>
        <v>#N/A</v>
      </c>
      <c r="I39" s="99" t="e">
        <f ca="true">+IF(AND(ISNUMBER(OFFSET('Water Data'!$E$9,0,10*ROW('Water Data'!E33))),'Data Summary'!BX39="Yes"),OFFSET('Water Data'!$E$9,0,10*ROW('Water Data'!E33)),NA())</f>
        <v>#N/A</v>
      </c>
      <c r="J39" s="99" t="e">
        <f ca="true">+IF(AND(ISNUMBER(OFFSET('Water Data'!$F$4,0,10*ROW('Water Data'!F33))),'Data Summary'!BY39="Yes"),100-OFFSET('Water Data'!$F$4,0,10*ROW('Water Data'!F33)),NA())</f>
        <v>#N/A</v>
      </c>
      <c r="K39" s="99" t="e">
        <f ca="true">+IF(AND(ISNUMBER(OFFSET('Water Data'!$F$6,0,10*ROW('Water Data'!F33))),'Data Summary'!BZ39="Yes"),OFFSET('Water Data'!$F$6,0,10*ROW('Water Data'!F33)),NA())</f>
        <v>#N/A</v>
      </c>
      <c r="L39" s="99" t="e">
        <f ca="true">+IF(AND(ISNUMBER(OFFSET('Water Data'!$F$9,0,10*ROW('Water Data'!F33))),'Data Summary'!CA39="Yes"),OFFSET('Water Data'!$F$9,0,10*ROW('Water Data'!F33)),NA())</f>
        <v>#N/A</v>
      </c>
      <c r="M39" s="99" t="e">
        <f ca="true">+IF(AND(ISNUMBER(OFFSET('Water Data'!$G$4,0,10*ROW('Water Data'!G33))),'Data Summary'!CB39="Yes"),100-OFFSET('Water Data'!$G$4,0,10*ROW('Water Data'!G33)),NA())</f>
        <v>#N/A</v>
      </c>
      <c r="N39" s="99" t="e">
        <f ca="true">+IF(AND(ISNUMBER(OFFSET('Water Data'!$G$6,0,10*ROW('Water Data'!G33))),'Data Summary'!CC39="Yes"),OFFSET('Water Data'!$G$6,0,10*ROW('Water Data'!G33)),NA())</f>
        <v>#N/A</v>
      </c>
      <c r="O39" s="99" t="e">
        <f ca="true">+IF(AND(ISNUMBER(OFFSET('Water Data'!$G$9,0,10*ROW('Water Data'!G33))),'Data Summary'!CD39="Yes"),OFFSET('Water Data'!$G$9,0,10*ROW('Water Data'!G33)),NA())</f>
        <v>#N/A</v>
      </c>
      <c r="P39" s="99" t="e">
        <f ca="true">+IF(AND(ISNUMBER(OFFSET('Water Data'!$H$4,0,10*ROW('Water Data'!H33))),'Data Summary'!CE39="Yes"),100-OFFSET('Water Data'!$H$4,0,10*ROW('Water Data'!H33)),NA())</f>
        <v>#N/A</v>
      </c>
      <c r="Q39" s="99" t="e">
        <f ca="true">+IF(AND(ISNUMBER(OFFSET('Water Data'!$H$6,0,10*ROW('Water Data'!H33))),'Data Summary'!CF39="Yes"),OFFSET('Water Data'!$H$6,0,10*ROW('Water Data'!H33)),NA())</f>
        <v>#N/A</v>
      </c>
      <c r="R39" s="99" t="e">
        <f ca="true">+IF(AND(ISNUMBER(OFFSET('Water Data'!$H$9,0,10*ROW('Water Data'!H33))),'Data Summary'!CG39="Yes"),OFFSET('Water Data'!$H$9,0,10*ROW('Water Data'!H33)),NA())</f>
        <v>#N/A</v>
      </c>
      <c r="S39" s="99" t="e">
        <f ca="true">+IF(AND(ISNUMBER(OFFSET('Water Data'!$I$4,0,10*ROW('Water Data'!I33))),'Data Summary'!CH39="Yes"),100-OFFSET('Water Data'!$I$4,0,10*ROW('Water Data'!I33)),NA())</f>
        <v>#N/A</v>
      </c>
      <c r="T39" s="99" t="e">
        <f ca="true">+IF(AND(ISNUMBER(OFFSET('Water Data'!$I$6,0,10*ROW('Water Data'!I33))),'Data Summary'!CI39="Yes"),OFFSET('Water Data'!$I$6,0,10*ROW('Water Data'!I33)),NA())</f>
        <v>#N/A</v>
      </c>
      <c r="U39" s="99" t="e">
        <f ca="true">+IF(AND(ISNUMBER(OFFSET('Water Data'!$I$9,0,10*ROW('Water Data'!I33))),'Data Summary'!CJ39="Yes"),OFFSET('Water Data'!$I$9,0,10*ROW('Water Data'!I33)),NA())</f>
        <v>#N/A</v>
      </c>
      <c r="V39" s="100" t="e">
        <f ca="true">+IF(AND(ISNUMBER(OFFSET('Sanitation Data'!$D$4,0,10*ROW('Sanitation Data'!D33))),'Data Summary'!CK39="Yes"),100-OFFSET('Sanitation Data'!$D$4,0,10*ROW('Sanitation Data'!D33)),NA())</f>
        <v>#N/A</v>
      </c>
      <c r="W39" s="100" t="e">
        <f ca="true">+IF(AND(ISNUMBER(OFFSET('Sanitation Data'!$D$6,0,10*ROW('Sanitation Data'!D33))),'Data Summary'!CL39="Yes"),OFFSET('Sanitation Data'!$D$6,0,10*ROW('Sanitation Data'!D33)),NA())</f>
        <v>#N/A</v>
      </c>
      <c r="X39" s="100" t="e">
        <f ca="true">+IF(AND(ISNUMBER(OFFSET('Sanitation Data'!$D$10,0,10*ROW('Sanitation Data'!D33))),'Data Summary'!CM39="Yes"),OFFSET('Sanitation Data'!$D$10,0,10*ROW('Sanitation Data'!D33)),NA())</f>
        <v>#N/A</v>
      </c>
      <c r="Y39" s="100" t="e">
        <f ca="true">+IF(AND(ISNUMBER(OFFSET('Sanitation Data'!$D$11,0,10*ROW('Sanitation Data'!D33))),'Data Summary'!CN39="Yes"),OFFSET('Sanitation Data'!$D$11,0,10*ROW('Sanitation Data'!D33)),NA())</f>
        <v>#N/A</v>
      </c>
      <c r="Z39" s="100" t="e">
        <f ca="true">+IF(AND(ISNUMBER(OFFSET('Sanitation Data'!$D$12,0,10*ROW('Sanitation Data'!D33))),'Data Summary'!CO39="Yes"),OFFSET('Sanitation Data'!$D$12,0,10*ROW('Sanitation Data'!D33)),NA())</f>
        <v>#N/A</v>
      </c>
      <c r="AA39" s="100" t="e">
        <f ca="true">+IF(AND(ISNUMBER(OFFSET('Sanitation Data'!$E$4,0,10*ROW('Sanitation Data'!E33))),'Data Summary'!CP39="Yes"),100-OFFSET('Sanitation Data'!$E$4,0,10*ROW('Sanitation Data'!E33)),NA())</f>
        <v>#N/A</v>
      </c>
      <c r="AB39" s="100" t="e">
        <f ca="true">+IF(AND(ISNUMBER(OFFSET('Sanitation Data'!$E$6,0,10*ROW('Sanitation Data'!E33))),'Data Summary'!CQ39="Yes"),OFFSET('Sanitation Data'!$E$6,0,10*ROW('Sanitation Data'!E33)),NA())</f>
        <v>#N/A</v>
      </c>
      <c r="AC39" s="100" t="e">
        <f ca="true">+IF(AND(ISNUMBER(OFFSET('Sanitation Data'!$E$10,0,10*ROW('Sanitation Data'!E33))),'Data Summary'!CR39="Yes"),OFFSET('Sanitation Data'!$E$10,0,10*ROW('Sanitation Data'!E33)),NA())</f>
        <v>#N/A</v>
      </c>
      <c r="AD39" s="100" t="e">
        <f ca="true">+IF(AND(ISNUMBER(OFFSET('Sanitation Data'!$E$11,0,10*ROW('Sanitation Data'!E33))),'Data Summary'!CS39="Yes"),OFFSET('Sanitation Data'!$E$11,0,10*ROW('Sanitation Data'!E33)),NA())</f>
        <v>#N/A</v>
      </c>
      <c r="AE39" s="100" t="e">
        <f ca="true">+IF(AND(ISNUMBER(OFFSET('Sanitation Data'!$E$12,0,10*ROW('Sanitation Data'!E33))),'Data Summary'!CT39="Yes"),OFFSET('Sanitation Data'!$E$12,0,10*ROW('Sanitation Data'!E33)),NA())</f>
        <v>#N/A</v>
      </c>
      <c r="AF39" s="100" t="e">
        <f ca="true">+IF(AND(ISNUMBER(OFFSET('Sanitation Data'!$F$4,0,10*ROW('Sanitation Data'!F33))),'Data Summary'!CU39="Yes"),100-OFFSET('Sanitation Data'!$F$4,0,10*ROW('Sanitation Data'!F33)),NA())</f>
        <v>#N/A</v>
      </c>
      <c r="AG39" s="100" t="e">
        <f ca="true">+IF(AND(ISNUMBER(OFFSET('Sanitation Data'!$F$6,0,10*ROW('Sanitation Data'!F33))),'Data Summary'!CV39="Yes"),OFFSET('Sanitation Data'!$F$6,0,10*ROW('Sanitation Data'!F33)),NA())</f>
        <v>#N/A</v>
      </c>
      <c r="AH39" s="100" t="e">
        <f ca="true">+IF(AND(ISNUMBER(OFFSET('Sanitation Data'!$F$10,0,10*ROW('Sanitation Data'!F33))),'Data Summary'!CW39="Yes"),OFFSET('Sanitation Data'!$F$10,0,10*ROW('Sanitation Data'!F33)),NA())</f>
        <v>#N/A</v>
      </c>
      <c r="AI39" s="100" t="e">
        <f ca="true">+IF(AND(ISNUMBER(OFFSET('Sanitation Data'!$F$11,0,10*ROW('Sanitation Data'!F33))),'Data Summary'!CX39="Yes"),OFFSET('Sanitation Data'!$F$11,0,10*ROW('Sanitation Data'!F33)),NA())</f>
        <v>#N/A</v>
      </c>
      <c r="AJ39" s="100" t="e">
        <f ca="true">+IF(AND(ISNUMBER(OFFSET('Sanitation Data'!$F$12,0,10*ROW('Sanitation Data'!F33))),'Data Summary'!CY39="Yes"),OFFSET('Sanitation Data'!$F$12,0,10*ROW('Sanitation Data'!F33)),NA())</f>
        <v>#N/A</v>
      </c>
      <c r="AK39" s="100" t="e">
        <f ca="true">+IF(AND(ISNUMBER(OFFSET('Sanitation Data'!$G$4,0,10*ROW('Sanitation Data'!G33))),'Data Summary'!CZ39="Yes"),100-OFFSET('Sanitation Data'!$G$4,0,10*ROW('Sanitation Data'!G33)),NA())</f>
        <v>#N/A</v>
      </c>
      <c r="AL39" s="100" t="e">
        <f ca="true">+IF(AND(ISNUMBER(OFFSET('Sanitation Data'!$G$6,0,10*ROW('Sanitation Data'!G33))),'Data Summary'!DA39="Yes"),OFFSET('Sanitation Data'!$G$6,0,10*ROW('Sanitation Data'!G33)),NA())</f>
        <v>#N/A</v>
      </c>
      <c r="AM39" s="100" t="e">
        <f ca="true">+IF(AND(ISNUMBER(OFFSET('Sanitation Data'!$G$10,0,10*ROW('Sanitation Data'!G33))),'Data Summary'!DB39="Yes"),OFFSET('Sanitation Data'!$G$10,0,10*ROW('Sanitation Data'!G33)),NA())</f>
        <v>#N/A</v>
      </c>
      <c r="AN39" s="100" t="e">
        <f ca="true">+IF(AND(ISNUMBER(OFFSET('Sanitation Data'!$G$11,0,10*ROW('Sanitation Data'!G33))),'Data Summary'!DC39="Yes"),OFFSET('Sanitation Data'!$G$11,0,10*ROW('Sanitation Data'!G33)),NA())</f>
        <v>#N/A</v>
      </c>
      <c r="AO39" s="100" t="e">
        <f ca="true">+IF(AND(ISNUMBER(OFFSET('Sanitation Data'!$G$12,0,10*ROW('Sanitation Data'!G33))),'Data Summary'!DD39="Yes"),OFFSET('Sanitation Data'!$G$12,0,10*ROW('Sanitation Data'!G33)),NA())</f>
        <v>#N/A</v>
      </c>
      <c r="AP39" s="100" t="e">
        <f ca="true">+IF(AND(ISNUMBER(OFFSET('Sanitation Data'!$H$4,0,10*ROW('Sanitation Data'!H33))),'Data Summary'!DE39="Yes"),100-OFFSET('Sanitation Data'!$H$4,0,10*ROW('Sanitation Data'!H33)),NA())</f>
        <v>#N/A</v>
      </c>
      <c r="AQ39" s="100" t="e">
        <f ca="true">+IF(AND(ISNUMBER(OFFSET('Sanitation Data'!$H$6,0,10*ROW('Sanitation Data'!H33))),'Data Summary'!DF39="Yes"),OFFSET('Sanitation Data'!$H$6,0,10*ROW('Sanitation Data'!H33)),NA())</f>
        <v>#N/A</v>
      </c>
      <c r="AR39" s="100" t="e">
        <f ca="true">+IF(AND(ISNUMBER(OFFSET('Sanitation Data'!$H$10,0,10*ROW('Sanitation Data'!H33))),'Data Summary'!DG39="Yes"),OFFSET('Sanitation Data'!$H$10,0,10*ROW('Sanitation Data'!H33)),NA())</f>
        <v>#N/A</v>
      </c>
      <c r="AS39" s="100" t="e">
        <f ca="true">+IF(AND(ISNUMBER(OFFSET('Sanitation Data'!$H$11,0,10*ROW('Sanitation Data'!H33))),'Data Summary'!DH39="Yes"),OFFSET('Sanitation Data'!$H$11,0,10*ROW('Sanitation Data'!H33)),NA())</f>
        <v>#N/A</v>
      </c>
      <c r="AT39" s="100" t="e">
        <f ca="true">+IF(AND(ISNUMBER(OFFSET('Sanitation Data'!$H$12,0,10*ROW('Sanitation Data'!H33))),'Data Summary'!DI39="Yes"),OFFSET('Sanitation Data'!$H$12,0,10*ROW('Sanitation Data'!H33)),NA())</f>
        <v>#N/A</v>
      </c>
      <c r="AU39" s="100" t="e">
        <f ca="true">+IF(AND(ISNUMBER(OFFSET('Sanitation Data'!$I$4,0,10*ROW('Sanitation Data'!I33))),'Data Summary'!DJ39="Yes"),100-OFFSET('Sanitation Data'!$I$4,0,10*ROW('Sanitation Data'!I33)),NA())</f>
        <v>#N/A</v>
      </c>
      <c r="AV39" s="100" t="e">
        <f ca="true">+IF(AND(ISNUMBER(OFFSET('Sanitation Data'!$I$6,0,10*ROW('Sanitation Data'!I33))),'Data Summary'!DK39="Yes"),OFFSET('Sanitation Data'!$I$6,0,10*ROW('Sanitation Data'!I33)),NA())</f>
        <v>#N/A</v>
      </c>
      <c r="AW39" s="100" t="e">
        <f ca="true">+IF(AND(ISNUMBER(OFFSET('Sanitation Data'!$I$10,0,10*ROW('Sanitation Data'!I33))),'Data Summary'!DL39="Yes"),OFFSET('Sanitation Data'!$I$10,0,10*ROW('Sanitation Data'!I33)),NA())</f>
        <v>#N/A</v>
      </c>
      <c r="AX39" s="100" t="e">
        <f ca="true">+IF(AND(ISNUMBER(OFFSET('Sanitation Data'!$I$11,0,10*ROW('Sanitation Data'!I33))),'Data Summary'!DM39="Yes"),OFFSET('Sanitation Data'!$I$11,0,10*ROW('Sanitation Data'!I33)),NA())</f>
        <v>#N/A</v>
      </c>
      <c r="AY39" s="100" t="e">
        <f ca="true">+IF(AND(ISNUMBER(OFFSET('Sanitation Data'!$I$12,0,10*ROW('Sanitation Data'!I33))),'Data Summary'!DN39="Yes"),OFFSET('Sanitation Data'!$I$12,0,10*ROW('Sanitation Data'!I33)),NA())</f>
        <v>#N/A</v>
      </c>
      <c r="AZ39" s="101" t="e">
        <f ca="true">+IF(AND(ISNUMBER(OFFSET('Hygiene Data'!$D$5,0,10*ROW('Hygiene Data'!D33))),'Data Summary'!DO39="Yes"),OFFSET('Hygiene Data'!$D$5,0,10*ROW('Hygiene Data'!D33)),NA())</f>
        <v>#N/A</v>
      </c>
      <c r="BA39" s="101" t="e">
        <f ca="true">+IF(AND(ISNUMBER(OFFSET('Hygiene Data'!$D$7,0,10*ROW('Hygiene Data'!D33))),'Data Summary'!DP39="Yes"),OFFSET('Hygiene Data'!$D$7,0,10*ROW('Hygiene Data'!D33)),NA())</f>
        <v>#N/A</v>
      </c>
      <c r="BB39" s="101" t="e">
        <f ca="true">+IF(AND(ISNUMBER(OFFSET('Hygiene Data'!$D$9,0,10*ROW('Hygiene Data'!D33))),'Data Summary'!DQ39="Yes"),OFFSET('Hygiene Data'!$D$9,0,10*ROW('Hygiene Data'!D33)),NA())</f>
        <v>#N/A</v>
      </c>
      <c r="BC39" s="101" t="e">
        <f ca="true">+IF(AND(ISNUMBER(OFFSET('Hygiene Data'!$E$5,0,10*ROW('Hygiene Data'!E33))),'Data Summary'!DR39="Yes"),OFFSET('Hygiene Data'!$E$5,0,10*ROW('Hygiene Data'!E33)),NA())</f>
        <v>#N/A</v>
      </c>
      <c r="BD39" s="101" t="e">
        <f ca="true">+IF(AND(ISNUMBER(OFFSET('Hygiene Data'!$E$7,0,10*ROW('Hygiene Data'!E33))),'Data Summary'!DS39="Yes"),OFFSET('Hygiene Data'!$E$7,0,10*ROW('Hygiene Data'!E33)),NA())</f>
        <v>#N/A</v>
      </c>
      <c r="BE39" s="101" t="e">
        <f ca="true">+IF(AND(ISNUMBER(OFFSET('Hygiene Data'!$E$9,0,10*ROW('Hygiene Data'!E33))),'Data Summary'!DT39="Yes"),OFFSET('Hygiene Data'!$E$9,0,10*ROW('Hygiene Data'!E33)),NA())</f>
        <v>#N/A</v>
      </c>
      <c r="BF39" s="101" t="e">
        <f ca="true">+IF(AND(ISNUMBER(OFFSET('Hygiene Data'!$F$5,0,10*ROW('Hygiene Data'!F33))),'Data Summary'!DU39="Yes"),OFFSET('Hygiene Data'!$F$5,0,10*ROW('Hygiene Data'!F33)),NA())</f>
        <v>#N/A</v>
      </c>
      <c r="BG39" s="101" t="e">
        <f ca="true">+IF(AND(ISNUMBER(OFFSET('Hygiene Data'!$F$7,0,10*ROW('Hygiene Data'!F33))),'Data Summary'!DV39="Yes"),OFFSET('Hygiene Data'!$F$7,0,10*ROW('Hygiene Data'!F33)),NA())</f>
        <v>#N/A</v>
      </c>
      <c r="BH39" s="101" t="e">
        <f ca="true">+IF(AND(ISNUMBER(OFFSET('Hygiene Data'!$F$9,0,10*ROW('Hygiene Data'!F33))),'Data Summary'!DW39="Yes"),OFFSET('Hygiene Data'!$F$9,0,10*ROW('Hygiene Data'!F33)),NA())</f>
        <v>#N/A</v>
      </c>
      <c r="BI39" s="101" t="e">
        <f ca="true">+IF(AND(ISNUMBER(OFFSET('Hygiene Data'!$G$5,0,10*ROW('Hygiene Data'!G33))),'Data Summary'!DX39="Yes"),OFFSET('Hygiene Data'!$G$5,0,10*ROW('Hygiene Data'!G33)),NA())</f>
        <v>#N/A</v>
      </c>
      <c r="BJ39" s="101" t="e">
        <f ca="true">+IF(AND(ISNUMBER(OFFSET('Hygiene Data'!$G$7,0,10*ROW('Hygiene Data'!G33))),'Data Summary'!DY39="Yes"),OFFSET('Hygiene Data'!$G$7,0,10*ROW('Hygiene Data'!G33)),NA())</f>
        <v>#N/A</v>
      </c>
      <c r="BK39" s="101" t="e">
        <f ca="true">+IF(AND(ISNUMBER(OFFSET('Hygiene Data'!$G$9,0,10*ROW('Hygiene Data'!G33))),'Data Summary'!DZ39="Yes"),OFFSET('Hygiene Data'!$G$9,0,10*ROW('Hygiene Data'!G33)),NA())</f>
        <v>#N/A</v>
      </c>
      <c r="BL39" s="101" t="e">
        <f ca="true">+IF(AND(ISNUMBER(OFFSET('Hygiene Data'!$H$5,0,10*ROW('Hygiene Data'!H33))),'Data Summary'!EA39="Yes"),OFFSET('Hygiene Data'!$H$5,0,10*ROW('Hygiene Data'!H33)),NA())</f>
        <v>#N/A</v>
      </c>
      <c r="BM39" s="101" t="e">
        <f ca="true">+IF(AND(ISNUMBER(OFFSET('Hygiene Data'!$H$7,0,10*ROW('Hygiene Data'!H33))),'Data Summary'!EB39="Yes"),OFFSET('Hygiene Data'!$H$7,0,10*ROW('Hygiene Data'!H33)),NA())</f>
        <v>#N/A</v>
      </c>
      <c r="BN39" s="101" t="e">
        <f ca="true">+IF(AND(ISNUMBER(OFFSET('Hygiene Data'!$H$9,0,10*ROW('Hygiene Data'!H33))),'Data Summary'!EC39="Yes"),OFFSET('Hygiene Data'!$H$9,0,10*ROW('Hygiene Data'!H33)),NA())</f>
        <v>#N/A</v>
      </c>
      <c r="BO39" s="101" t="e">
        <f ca="true">+IF(AND(ISNUMBER(OFFSET('Hygiene Data'!$I$5,0,10*ROW('Hygiene Data'!I33))),'Data Summary'!ED39="Yes"),OFFSET('Hygiene Data'!$I$5,0,10*ROW('Hygiene Data'!I33)),NA())</f>
        <v>#N/A</v>
      </c>
      <c r="BP39" s="101" t="e">
        <f ca="true">+IF(AND(ISNUMBER(OFFSET('Hygiene Data'!$I$7,0,10*ROW('Hygiene Data'!I33))),'Data Summary'!EE39="Yes"),OFFSET('Hygiene Data'!$I$7,0,10*ROW('Hygiene Data'!I33)),NA())</f>
        <v>#N/A</v>
      </c>
      <c r="BQ39" s="101" t="e">
        <f ca="true">+IF(AND(ISNUMBER(OFFSET('Hygiene Data'!$I$9,0,10*ROW('Hygiene Data'!I33))),'Data Summary'!EF39="Yes"),OFFSET('Hygiene Data'!$I$9,0,10*ROW('Hygiene Data'!I33)),NA())</f>
        <v>#N/A</v>
      </c>
    </row>
    <row xmlns:x14ac="http://schemas.microsoft.com/office/spreadsheetml/2009/9/ac" r="40" x14ac:dyDescent="0.2">
      <c r="A40" s="331" t="e">
        <f ca="true">+RIGHT('Data Summary'!A40,LEN('Data Summary'!A40)-9)</f>
        <v>#VALUE!</v>
      </c>
      <c r="B40" s="38" t="str">
        <f ca="true">+IF(ISTEXT('Data Summary'!B40),'Data Summary'!B40,"")</f>
        <v/>
      </c>
      <c r="C40" s="330" t="e">
        <f ca="true">+VALUE('Data Summary'!C40)</f>
        <v>#VALUE!</v>
      </c>
      <c r="D40" s="99" t="e">
        <f ca="true">+IF(AND(ISNUMBER(OFFSET('Water Data'!$D$4,0,10*ROW('Water Data'!D34))),'Data Summary'!BS40="Yes"),100-OFFSET('Water Data'!$D$4,0,10*ROW('Water Data'!D34)),NA())</f>
        <v>#N/A</v>
      </c>
      <c r="E40" s="99" t="e">
        <f ca="true">+IF(AND(ISNUMBER(OFFSET('Water Data'!$D$6,0,10*ROW('Water Data'!D34))),'Data Summary'!BT40="Yes"),OFFSET('Water Data'!$D$6,0,10*ROW('Water Data'!D34)),NA())</f>
        <v>#N/A</v>
      </c>
      <c r="F40" s="99" t="e">
        <f ca="true">+IF(AND(ISNUMBER(OFFSET('Water Data'!$D$9,0,10*ROW('Water Data'!D34))),'Data Summary'!BU40="Yes"),OFFSET('Water Data'!$D$9,0,10*ROW('Water Data'!D34)),NA())</f>
        <v>#N/A</v>
      </c>
      <c r="G40" s="99" t="e">
        <f ca="true">+IF(AND(ISNUMBER(OFFSET('Water Data'!$E$4,0,10*ROW('Water Data'!E34))),'Data Summary'!BV40="Yes"),100-OFFSET('Water Data'!$E$4,0,10*ROW('Water Data'!E34)),NA())</f>
        <v>#N/A</v>
      </c>
      <c r="H40" s="99" t="e">
        <f ca="true">+IF(AND(ISNUMBER(OFFSET('Water Data'!$E$6,0,10*ROW('Water Data'!E34))),'Data Summary'!BW40="Yes"),OFFSET('Water Data'!$E$6,0,10*ROW('Water Data'!E34)),NA())</f>
        <v>#N/A</v>
      </c>
      <c r="I40" s="99" t="e">
        <f ca="true">+IF(AND(ISNUMBER(OFFSET('Water Data'!$E$9,0,10*ROW('Water Data'!E34))),'Data Summary'!BX40="Yes"),OFFSET('Water Data'!$E$9,0,10*ROW('Water Data'!E34)),NA())</f>
        <v>#N/A</v>
      </c>
      <c r="J40" s="99" t="e">
        <f ca="true">+IF(AND(ISNUMBER(OFFSET('Water Data'!$F$4,0,10*ROW('Water Data'!F34))),'Data Summary'!BY40="Yes"),100-OFFSET('Water Data'!$F$4,0,10*ROW('Water Data'!F34)),NA())</f>
        <v>#N/A</v>
      </c>
      <c r="K40" s="99" t="e">
        <f ca="true">+IF(AND(ISNUMBER(OFFSET('Water Data'!$F$6,0,10*ROW('Water Data'!F34))),'Data Summary'!BZ40="Yes"),OFFSET('Water Data'!$F$6,0,10*ROW('Water Data'!F34)),NA())</f>
        <v>#N/A</v>
      </c>
      <c r="L40" s="99" t="e">
        <f ca="true">+IF(AND(ISNUMBER(OFFSET('Water Data'!$F$9,0,10*ROW('Water Data'!F34))),'Data Summary'!CA40="Yes"),OFFSET('Water Data'!$F$9,0,10*ROW('Water Data'!F34)),NA())</f>
        <v>#N/A</v>
      </c>
      <c r="M40" s="99" t="e">
        <f ca="true">+IF(AND(ISNUMBER(OFFSET('Water Data'!$G$4,0,10*ROW('Water Data'!G34))),'Data Summary'!CB40="Yes"),100-OFFSET('Water Data'!$G$4,0,10*ROW('Water Data'!G34)),NA())</f>
        <v>#N/A</v>
      </c>
      <c r="N40" s="99" t="e">
        <f ca="true">+IF(AND(ISNUMBER(OFFSET('Water Data'!$G$6,0,10*ROW('Water Data'!G34))),'Data Summary'!CC40="Yes"),OFFSET('Water Data'!$G$6,0,10*ROW('Water Data'!G34)),NA())</f>
        <v>#N/A</v>
      </c>
      <c r="O40" s="99" t="e">
        <f ca="true">+IF(AND(ISNUMBER(OFFSET('Water Data'!$G$9,0,10*ROW('Water Data'!G34))),'Data Summary'!CD40="Yes"),OFFSET('Water Data'!$G$9,0,10*ROW('Water Data'!G34)),NA())</f>
        <v>#N/A</v>
      </c>
      <c r="P40" s="99" t="e">
        <f ca="true">+IF(AND(ISNUMBER(OFFSET('Water Data'!$H$4,0,10*ROW('Water Data'!H34))),'Data Summary'!CE40="Yes"),100-OFFSET('Water Data'!$H$4,0,10*ROW('Water Data'!H34)),NA())</f>
        <v>#N/A</v>
      </c>
      <c r="Q40" s="99" t="e">
        <f ca="true">+IF(AND(ISNUMBER(OFFSET('Water Data'!$H$6,0,10*ROW('Water Data'!H34))),'Data Summary'!CF40="Yes"),OFFSET('Water Data'!$H$6,0,10*ROW('Water Data'!H34)),NA())</f>
        <v>#N/A</v>
      </c>
      <c r="R40" s="99" t="e">
        <f ca="true">+IF(AND(ISNUMBER(OFFSET('Water Data'!$H$9,0,10*ROW('Water Data'!H34))),'Data Summary'!CG40="Yes"),OFFSET('Water Data'!$H$9,0,10*ROW('Water Data'!H34)),NA())</f>
        <v>#N/A</v>
      </c>
      <c r="S40" s="99" t="e">
        <f ca="true">+IF(AND(ISNUMBER(OFFSET('Water Data'!$I$4,0,10*ROW('Water Data'!I34))),'Data Summary'!CH40="Yes"),100-OFFSET('Water Data'!$I$4,0,10*ROW('Water Data'!I34)),NA())</f>
        <v>#N/A</v>
      </c>
      <c r="T40" s="99" t="e">
        <f ca="true">+IF(AND(ISNUMBER(OFFSET('Water Data'!$I$6,0,10*ROW('Water Data'!I34))),'Data Summary'!CI40="Yes"),OFFSET('Water Data'!$I$6,0,10*ROW('Water Data'!I34)),NA())</f>
        <v>#N/A</v>
      </c>
      <c r="U40" s="99" t="e">
        <f ca="true">+IF(AND(ISNUMBER(OFFSET('Water Data'!$I$9,0,10*ROW('Water Data'!I34))),'Data Summary'!CJ40="Yes"),OFFSET('Water Data'!$I$9,0,10*ROW('Water Data'!I34)),NA())</f>
        <v>#N/A</v>
      </c>
      <c r="V40" s="100" t="e">
        <f ca="true">+IF(AND(ISNUMBER(OFFSET('Sanitation Data'!$D$4,0,10*ROW('Sanitation Data'!D34))),'Data Summary'!CK40="Yes"),100-OFFSET('Sanitation Data'!$D$4,0,10*ROW('Sanitation Data'!D34)),NA())</f>
        <v>#N/A</v>
      </c>
      <c r="W40" s="100" t="e">
        <f ca="true">+IF(AND(ISNUMBER(OFFSET('Sanitation Data'!$D$6,0,10*ROW('Sanitation Data'!D34))),'Data Summary'!CL40="Yes"),OFFSET('Sanitation Data'!$D$6,0,10*ROW('Sanitation Data'!D34)),NA())</f>
        <v>#N/A</v>
      </c>
      <c r="X40" s="100" t="e">
        <f ca="true">+IF(AND(ISNUMBER(OFFSET('Sanitation Data'!$D$10,0,10*ROW('Sanitation Data'!D34))),'Data Summary'!CM40="Yes"),OFFSET('Sanitation Data'!$D$10,0,10*ROW('Sanitation Data'!D34)),NA())</f>
        <v>#N/A</v>
      </c>
      <c r="Y40" s="100" t="e">
        <f ca="true">+IF(AND(ISNUMBER(OFFSET('Sanitation Data'!$D$11,0,10*ROW('Sanitation Data'!D34))),'Data Summary'!CN40="Yes"),OFFSET('Sanitation Data'!$D$11,0,10*ROW('Sanitation Data'!D34)),NA())</f>
        <v>#N/A</v>
      </c>
      <c r="Z40" s="100" t="e">
        <f ca="true">+IF(AND(ISNUMBER(OFFSET('Sanitation Data'!$D$12,0,10*ROW('Sanitation Data'!D34))),'Data Summary'!CO40="Yes"),OFFSET('Sanitation Data'!$D$12,0,10*ROW('Sanitation Data'!D34)),NA())</f>
        <v>#N/A</v>
      </c>
      <c r="AA40" s="100" t="e">
        <f ca="true">+IF(AND(ISNUMBER(OFFSET('Sanitation Data'!$E$4,0,10*ROW('Sanitation Data'!E34))),'Data Summary'!CP40="Yes"),100-OFFSET('Sanitation Data'!$E$4,0,10*ROW('Sanitation Data'!E34)),NA())</f>
        <v>#N/A</v>
      </c>
      <c r="AB40" s="100" t="e">
        <f ca="true">+IF(AND(ISNUMBER(OFFSET('Sanitation Data'!$E$6,0,10*ROW('Sanitation Data'!E34))),'Data Summary'!CQ40="Yes"),OFFSET('Sanitation Data'!$E$6,0,10*ROW('Sanitation Data'!E34)),NA())</f>
        <v>#N/A</v>
      </c>
      <c r="AC40" s="100" t="e">
        <f ca="true">+IF(AND(ISNUMBER(OFFSET('Sanitation Data'!$E$10,0,10*ROW('Sanitation Data'!E34))),'Data Summary'!CR40="Yes"),OFFSET('Sanitation Data'!$E$10,0,10*ROW('Sanitation Data'!E34)),NA())</f>
        <v>#N/A</v>
      </c>
      <c r="AD40" s="100" t="e">
        <f ca="true">+IF(AND(ISNUMBER(OFFSET('Sanitation Data'!$E$11,0,10*ROW('Sanitation Data'!E34))),'Data Summary'!CS40="Yes"),OFFSET('Sanitation Data'!$E$11,0,10*ROW('Sanitation Data'!E34)),NA())</f>
        <v>#N/A</v>
      </c>
      <c r="AE40" s="100" t="e">
        <f ca="true">+IF(AND(ISNUMBER(OFFSET('Sanitation Data'!$E$12,0,10*ROW('Sanitation Data'!E34))),'Data Summary'!CT40="Yes"),OFFSET('Sanitation Data'!$E$12,0,10*ROW('Sanitation Data'!E34)),NA())</f>
        <v>#N/A</v>
      </c>
      <c r="AF40" s="100" t="e">
        <f ca="true">+IF(AND(ISNUMBER(OFFSET('Sanitation Data'!$F$4,0,10*ROW('Sanitation Data'!F34))),'Data Summary'!CU40="Yes"),100-OFFSET('Sanitation Data'!$F$4,0,10*ROW('Sanitation Data'!F34)),NA())</f>
        <v>#N/A</v>
      </c>
      <c r="AG40" s="100" t="e">
        <f ca="true">+IF(AND(ISNUMBER(OFFSET('Sanitation Data'!$F$6,0,10*ROW('Sanitation Data'!F34))),'Data Summary'!CV40="Yes"),OFFSET('Sanitation Data'!$F$6,0,10*ROW('Sanitation Data'!F34)),NA())</f>
        <v>#N/A</v>
      </c>
      <c r="AH40" s="100" t="e">
        <f ca="true">+IF(AND(ISNUMBER(OFFSET('Sanitation Data'!$F$10,0,10*ROW('Sanitation Data'!F34))),'Data Summary'!CW40="Yes"),OFFSET('Sanitation Data'!$F$10,0,10*ROW('Sanitation Data'!F34)),NA())</f>
        <v>#N/A</v>
      </c>
      <c r="AI40" s="100" t="e">
        <f ca="true">+IF(AND(ISNUMBER(OFFSET('Sanitation Data'!$F$11,0,10*ROW('Sanitation Data'!F34))),'Data Summary'!CX40="Yes"),OFFSET('Sanitation Data'!$F$11,0,10*ROW('Sanitation Data'!F34)),NA())</f>
        <v>#N/A</v>
      </c>
      <c r="AJ40" s="100" t="e">
        <f ca="true">+IF(AND(ISNUMBER(OFFSET('Sanitation Data'!$F$12,0,10*ROW('Sanitation Data'!F34))),'Data Summary'!CY40="Yes"),OFFSET('Sanitation Data'!$F$12,0,10*ROW('Sanitation Data'!F34)),NA())</f>
        <v>#N/A</v>
      </c>
      <c r="AK40" s="100" t="e">
        <f ca="true">+IF(AND(ISNUMBER(OFFSET('Sanitation Data'!$G$4,0,10*ROW('Sanitation Data'!G34))),'Data Summary'!CZ40="Yes"),100-OFFSET('Sanitation Data'!$G$4,0,10*ROW('Sanitation Data'!G34)),NA())</f>
        <v>#N/A</v>
      </c>
      <c r="AL40" s="100" t="e">
        <f ca="true">+IF(AND(ISNUMBER(OFFSET('Sanitation Data'!$G$6,0,10*ROW('Sanitation Data'!G34))),'Data Summary'!DA40="Yes"),OFFSET('Sanitation Data'!$G$6,0,10*ROW('Sanitation Data'!G34)),NA())</f>
        <v>#N/A</v>
      </c>
      <c r="AM40" s="100" t="e">
        <f ca="true">+IF(AND(ISNUMBER(OFFSET('Sanitation Data'!$G$10,0,10*ROW('Sanitation Data'!G34))),'Data Summary'!DB40="Yes"),OFFSET('Sanitation Data'!$G$10,0,10*ROW('Sanitation Data'!G34)),NA())</f>
        <v>#N/A</v>
      </c>
      <c r="AN40" s="100" t="e">
        <f ca="true">+IF(AND(ISNUMBER(OFFSET('Sanitation Data'!$G$11,0,10*ROW('Sanitation Data'!G34))),'Data Summary'!DC40="Yes"),OFFSET('Sanitation Data'!$G$11,0,10*ROW('Sanitation Data'!G34)),NA())</f>
        <v>#N/A</v>
      </c>
      <c r="AO40" s="100" t="e">
        <f ca="true">+IF(AND(ISNUMBER(OFFSET('Sanitation Data'!$G$12,0,10*ROW('Sanitation Data'!G34))),'Data Summary'!DD40="Yes"),OFFSET('Sanitation Data'!$G$12,0,10*ROW('Sanitation Data'!G34)),NA())</f>
        <v>#N/A</v>
      </c>
      <c r="AP40" s="100" t="e">
        <f ca="true">+IF(AND(ISNUMBER(OFFSET('Sanitation Data'!$H$4,0,10*ROW('Sanitation Data'!H34))),'Data Summary'!DE40="Yes"),100-OFFSET('Sanitation Data'!$H$4,0,10*ROW('Sanitation Data'!H34)),NA())</f>
        <v>#N/A</v>
      </c>
      <c r="AQ40" s="100" t="e">
        <f ca="true">+IF(AND(ISNUMBER(OFFSET('Sanitation Data'!$H$6,0,10*ROW('Sanitation Data'!H34))),'Data Summary'!DF40="Yes"),OFFSET('Sanitation Data'!$H$6,0,10*ROW('Sanitation Data'!H34)),NA())</f>
        <v>#N/A</v>
      </c>
      <c r="AR40" s="100" t="e">
        <f ca="true">+IF(AND(ISNUMBER(OFFSET('Sanitation Data'!$H$10,0,10*ROW('Sanitation Data'!H34))),'Data Summary'!DG40="Yes"),OFFSET('Sanitation Data'!$H$10,0,10*ROW('Sanitation Data'!H34)),NA())</f>
        <v>#N/A</v>
      </c>
      <c r="AS40" s="100" t="e">
        <f ca="true">+IF(AND(ISNUMBER(OFFSET('Sanitation Data'!$H$11,0,10*ROW('Sanitation Data'!H34))),'Data Summary'!DH40="Yes"),OFFSET('Sanitation Data'!$H$11,0,10*ROW('Sanitation Data'!H34)),NA())</f>
        <v>#N/A</v>
      </c>
      <c r="AT40" s="100" t="e">
        <f ca="true">+IF(AND(ISNUMBER(OFFSET('Sanitation Data'!$H$12,0,10*ROW('Sanitation Data'!H34))),'Data Summary'!DI40="Yes"),OFFSET('Sanitation Data'!$H$12,0,10*ROW('Sanitation Data'!H34)),NA())</f>
        <v>#N/A</v>
      </c>
      <c r="AU40" s="100" t="e">
        <f ca="true">+IF(AND(ISNUMBER(OFFSET('Sanitation Data'!$I$4,0,10*ROW('Sanitation Data'!I34))),'Data Summary'!DJ40="Yes"),100-OFFSET('Sanitation Data'!$I$4,0,10*ROW('Sanitation Data'!I34)),NA())</f>
        <v>#N/A</v>
      </c>
      <c r="AV40" s="100" t="e">
        <f ca="true">+IF(AND(ISNUMBER(OFFSET('Sanitation Data'!$I$6,0,10*ROW('Sanitation Data'!I34))),'Data Summary'!DK40="Yes"),OFFSET('Sanitation Data'!$I$6,0,10*ROW('Sanitation Data'!I34)),NA())</f>
        <v>#N/A</v>
      </c>
      <c r="AW40" s="100" t="e">
        <f ca="true">+IF(AND(ISNUMBER(OFFSET('Sanitation Data'!$I$10,0,10*ROW('Sanitation Data'!I34))),'Data Summary'!DL40="Yes"),OFFSET('Sanitation Data'!$I$10,0,10*ROW('Sanitation Data'!I34)),NA())</f>
        <v>#N/A</v>
      </c>
      <c r="AX40" s="100" t="e">
        <f ca="true">+IF(AND(ISNUMBER(OFFSET('Sanitation Data'!$I$11,0,10*ROW('Sanitation Data'!I34))),'Data Summary'!DM40="Yes"),OFFSET('Sanitation Data'!$I$11,0,10*ROW('Sanitation Data'!I34)),NA())</f>
        <v>#N/A</v>
      </c>
      <c r="AY40" s="100" t="e">
        <f ca="true">+IF(AND(ISNUMBER(OFFSET('Sanitation Data'!$I$12,0,10*ROW('Sanitation Data'!I34))),'Data Summary'!DN40="Yes"),OFFSET('Sanitation Data'!$I$12,0,10*ROW('Sanitation Data'!I34)),NA())</f>
        <v>#N/A</v>
      </c>
      <c r="AZ40" s="101" t="e">
        <f ca="true">+IF(AND(ISNUMBER(OFFSET('Hygiene Data'!$D$5,0,10*ROW('Hygiene Data'!D34))),'Data Summary'!DO40="Yes"),OFFSET('Hygiene Data'!$D$5,0,10*ROW('Hygiene Data'!D34)),NA())</f>
        <v>#N/A</v>
      </c>
      <c r="BA40" s="101" t="e">
        <f ca="true">+IF(AND(ISNUMBER(OFFSET('Hygiene Data'!$D$7,0,10*ROW('Hygiene Data'!D34))),'Data Summary'!DP40="Yes"),OFFSET('Hygiene Data'!$D$7,0,10*ROW('Hygiene Data'!D34)),NA())</f>
        <v>#N/A</v>
      </c>
      <c r="BB40" s="101" t="e">
        <f ca="true">+IF(AND(ISNUMBER(OFFSET('Hygiene Data'!$D$9,0,10*ROW('Hygiene Data'!D34))),'Data Summary'!DQ40="Yes"),OFFSET('Hygiene Data'!$D$9,0,10*ROW('Hygiene Data'!D34)),NA())</f>
        <v>#N/A</v>
      </c>
      <c r="BC40" s="101" t="e">
        <f ca="true">+IF(AND(ISNUMBER(OFFSET('Hygiene Data'!$E$5,0,10*ROW('Hygiene Data'!E34))),'Data Summary'!DR40="Yes"),OFFSET('Hygiene Data'!$E$5,0,10*ROW('Hygiene Data'!E34)),NA())</f>
        <v>#N/A</v>
      </c>
      <c r="BD40" s="101" t="e">
        <f ca="true">+IF(AND(ISNUMBER(OFFSET('Hygiene Data'!$E$7,0,10*ROW('Hygiene Data'!E34))),'Data Summary'!DS40="Yes"),OFFSET('Hygiene Data'!$E$7,0,10*ROW('Hygiene Data'!E34)),NA())</f>
        <v>#N/A</v>
      </c>
      <c r="BE40" s="101" t="e">
        <f ca="true">+IF(AND(ISNUMBER(OFFSET('Hygiene Data'!$E$9,0,10*ROW('Hygiene Data'!E34))),'Data Summary'!DT40="Yes"),OFFSET('Hygiene Data'!$E$9,0,10*ROW('Hygiene Data'!E34)),NA())</f>
        <v>#N/A</v>
      </c>
      <c r="BF40" s="101" t="e">
        <f ca="true">+IF(AND(ISNUMBER(OFFSET('Hygiene Data'!$F$5,0,10*ROW('Hygiene Data'!F34))),'Data Summary'!DU40="Yes"),OFFSET('Hygiene Data'!$F$5,0,10*ROW('Hygiene Data'!F34)),NA())</f>
        <v>#N/A</v>
      </c>
      <c r="BG40" s="101" t="e">
        <f ca="true">+IF(AND(ISNUMBER(OFFSET('Hygiene Data'!$F$7,0,10*ROW('Hygiene Data'!F34))),'Data Summary'!DV40="Yes"),OFFSET('Hygiene Data'!$F$7,0,10*ROW('Hygiene Data'!F34)),NA())</f>
        <v>#N/A</v>
      </c>
      <c r="BH40" s="101" t="e">
        <f ca="true">+IF(AND(ISNUMBER(OFFSET('Hygiene Data'!$F$9,0,10*ROW('Hygiene Data'!F34))),'Data Summary'!DW40="Yes"),OFFSET('Hygiene Data'!$F$9,0,10*ROW('Hygiene Data'!F34)),NA())</f>
        <v>#N/A</v>
      </c>
      <c r="BI40" s="101" t="e">
        <f ca="true">+IF(AND(ISNUMBER(OFFSET('Hygiene Data'!$G$5,0,10*ROW('Hygiene Data'!G34))),'Data Summary'!DX40="Yes"),OFFSET('Hygiene Data'!$G$5,0,10*ROW('Hygiene Data'!G34)),NA())</f>
        <v>#N/A</v>
      </c>
      <c r="BJ40" s="101" t="e">
        <f ca="true">+IF(AND(ISNUMBER(OFFSET('Hygiene Data'!$G$7,0,10*ROW('Hygiene Data'!G34))),'Data Summary'!DY40="Yes"),OFFSET('Hygiene Data'!$G$7,0,10*ROW('Hygiene Data'!G34)),NA())</f>
        <v>#N/A</v>
      </c>
      <c r="BK40" s="101" t="e">
        <f ca="true">+IF(AND(ISNUMBER(OFFSET('Hygiene Data'!$G$9,0,10*ROW('Hygiene Data'!G34))),'Data Summary'!DZ40="Yes"),OFFSET('Hygiene Data'!$G$9,0,10*ROW('Hygiene Data'!G34)),NA())</f>
        <v>#N/A</v>
      </c>
      <c r="BL40" s="101" t="e">
        <f ca="true">+IF(AND(ISNUMBER(OFFSET('Hygiene Data'!$H$5,0,10*ROW('Hygiene Data'!H34))),'Data Summary'!EA40="Yes"),OFFSET('Hygiene Data'!$H$5,0,10*ROW('Hygiene Data'!H34)),NA())</f>
        <v>#N/A</v>
      </c>
      <c r="BM40" s="101" t="e">
        <f ca="true">+IF(AND(ISNUMBER(OFFSET('Hygiene Data'!$H$7,0,10*ROW('Hygiene Data'!H34))),'Data Summary'!EB40="Yes"),OFFSET('Hygiene Data'!$H$7,0,10*ROW('Hygiene Data'!H34)),NA())</f>
        <v>#N/A</v>
      </c>
      <c r="BN40" s="101" t="e">
        <f ca="true">+IF(AND(ISNUMBER(OFFSET('Hygiene Data'!$H$9,0,10*ROW('Hygiene Data'!H34))),'Data Summary'!EC40="Yes"),OFFSET('Hygiene Data'!$H$9,0,10*ROW('Hygiene Data'!H34)),NA())</f>
        <v>#N/A</v>
      </c>
      <c r="BO40" s="101" t="e">
        <f ca="true">+IF(AND(ISNUMBER(OFFSET('Hygiene Data'!$I$5,0,10*ROW('Hygiene Data'!I34))),'Data Summary'!ED40="Yes"),OFFSET('Hygiene Data'!$I$5,0,10*ROW('Hygiene Data'!I34)),NA())</f>
        <v>#N/A</v>
      </c>
      <c r="BP40" s="101" t="e">
        <f ca="true">+IF(AND(ISNUMBER(OFFSET('Hygiene Data'!$I$7,0,10*ROW('Hygiene Data'!I34))),'Data Summary'!EE40="Yes"),OFFSET('Hygiene Data'!$I$7,0,10*ROW('Hygiene Data'!I34)),NA())</f>
        <v>#N/A</v>
      </c>
      <c r="BQ40" s="101" t="e">
        <f ca="true">+IF(AND(ISNUMBER(OFFSET('Hygiene Data'!$I$9,0,10*ROW('Hygiene Data'!I34))),'Data Summary'!EF40="Yes"),OFFSET('Hygiene Data'!$I$9,0,10*ROW('Hygiene Data'!I34)),NA())</f>
        <v>#N/A</v>
      </c>
    </row>
    <row xmlns:x14ac="http://schemas.microsoft.com/office/spreadsheetml/2009/9/ac" r="41" x14ac:dyDescent="0.2">
      <c r="A41" s="331" t="e">
        <f ca="true">+RIGHT('Data Summary'!A41,LEN('Data Summary'!A41)-9)</f>
        <v>#VALUE!</v>
      </c>
      <c r="B41" s="38" t="str">
        <f ca="true">+IF(ISTEXT('Data Summary'!B41),'Data Summary'!B41,"")</f>
        <v/>
      </c>
      <c r="C41" s="330" t="e">
        <f ca="true">+VALUE('Data Summary'!C41)</f>
        <v>#VALUE!</v>
      </c>
      <c r="D41" s="99" t="e">
        <f ca="true">+IF(AND(ISNUMBER(OFFSET('Water Data'!$D$4,0,10*ROW('Water Data'!D35))),'Data Summary'!BS41="Yes"),100-OFFSET('Water Data'!$D$4,0,10*ROW('Water Data'!D35)),NA())</f>
        <v>#N/A</v>
      </c>
      <c r="E41" s="99" t="e">
        <f ca="true">+IF(AND(ISNUMBER(OFFSET('Water Data'!$D$6,0,10*ROW('Water Data'!D35))),'Data Summary'!BT41="Yes"),OFFSET('Water Data'!$D$6,0,10*ROW('Water Data'!D35)),NA())</f>
        <v>#N/A</v>
      </c>
      <c r="F41" s="99" t="e">
        <f ca="true">+IF(AND(ISNUMBER(OFFSET('Water Data'!$D$9,0,10*ROW('Water Data'!D35))),'Data Summary'!BU41="Yes"),OFFSET('Water Data'!$D$9,0,10*ROW('Water Data'!D35)),NA())</f>
        <v>#N/A</v>
      </c>
      <c r="G41" s="99" t="e">
        <f ca="true">+IF(AND(ISNUMBER(OFFSET('Water Data'!$E$4,0,10*ROW('Water Data'!E35))),'Data Summary'!BV41="Yes"),100-OFFSET('Water Data'!$E$4,0,10*ROW('Water Data'!E35)),NA())</f>
        <v>#N/A</v>
      </c>
      <c r="H41" s="99" t="e">
        <f ca="true">+IF(AND(ISNUMBER(OFFSET('Water Data'!$E$6,0,10*ROW('Water Data'!E35))),'Data Summary'!BW41="Yes"),OFFSET('Water Data'!$E$6,0,10*ROW('Water Data'!E35)),NA())</f>
        <v>#N/A</v>
      </c>
      <c r="I41" s="99" t="e">
        <f ca="true">+IF(AND(ISNUMBER(OFFSET('Water Data'!$E$9,0,10*ROW('Water Data'!E35))),'Data Summary'!BX41="Yes"),OFFSET('Water Data'!$E$9,0,10*ROW('Water Data'!E35)),NA())</f>
        <v>#N/A</v>
      </c>
      <c r="J41" s="99" t="e">
        <f ca="true">+IF(AND(ISNUMBER(OFFSET('Water Data'!$F$4,0,10*ROW('Water Data'!F35))),'Data Summary'!BY41="Yes"),100-OFFSET('Water Data'!$F$4,0,10*ROW('Water Data'!F35)),NA())</f>
        <v>#N/A</v>
      </c>
      <c r="K41" s="99" t="e">
        <f ca="true">+IF(AND(ISNUMBER(OFFSET('Water Data'!$F$6,0,10*ROW('Water Data'!F35))),'Data Summary'!BZ41="Yes"),OFFSET('Water Data'!$F$6,0,10*ROW('Water Data'!F35)),NA())</f>
        <v>#N/A</v>
      </c>
      <c r="L41" s="99" t="e">
        <f ca="true">+IF(AND(ISNUMBER(OFFSET('Water Data'!$F$9,0,10*ROW('Water Data'!F35))),'Data Summary'!CA41="Yes"),OFFSET('Water Data'!$F$9,0,10*ROW('Water Data'!F35)),NA())</f>
        <v>#N/A</v>
      </c>
      <c r="M41" s="99" t="e">
        <f ca="true">+IF(AND(ISNUMBER(OFFSET('Water Data'!$G$4,0,10*ROW('Water Data'!G35))),'Data Summary'!CB41="Yes"),100-OFFSET('Water Data'!$G$4,0,10*ROW('Water Data'!G35)),NA())</f>
        <v>#N/A</v>
      </c>
      <c r="N41" s="99" t="e">
        <f ca="true">+IF(AND(ISNUMBER(OFFSET('Water Data'!$G$6,0,10*ROW('Water Data'!G35))),'Data Summary'!CC41="Yes"),OFFSET('Water Data'!$G$6,0,10*ROW('Water Data'!G35)),NA())</f>
        <v>#N/A</v>
      </c>
      <c r="O41" s="99" t="e">
        <f ca="true">+IF(AND(ISNUMBER(OFFSET('Water Data'!$G$9,0,10*ROW('Water Data'!G35))),'Data Summary'!CD41="Yes"),OFFSET('Water Data'!$G$9,0,10*ROW('Water Data'!G35)),NA())</f>
        <v>#N/A</v>
      </c>
      <c r="P41" s="99" t="e">
        <f ca="true">+IF(AND(ISNUMBER(OFFSET('Water Data'!$H$4,0,10*ROW('Water Data'!H35))),'Data Summary'!CE41="Yes"),100-OFFSET('Water Data'!$H$4,0,10*ROW('Water Data'!H35)),NA())</f>
        <v>#N/A</v>
      </c>
      <c r="Q41" s="99" t="e">
        <f ca="true">+IF(AND(ISNUMBER(OFFSET('Water Data'!$H$6,0,10*ROW('Water Data'!H35))),'Data Summary'!CF41="Yes"),OFFSET('Water Data'!$H$6,0,10*ROW('Water Data'!H35)),NA())</f>
        <v>#N/A</v>
      </c>
      <c r="R41" s="99" t="e">
        <f ca="true">+IF(AND(ISNUMBER(OFFSET('Water Data'!$H$9,0,10*ROW('Water Data'!H35))),'Data Summary'!CG41="Yes"),OFFSET('Water Data'!$H$9,0,10*ROW('Water Data'!H35)),NA())</f>
        <v>#N/A</v>
      </c>
      <c r="S41" s="99" t="e">
        <f ca="true">+IF(AND(ISNUMBER(OFFSET('Water Data'!$I$4,0,10*ROW('Water Data'!I35))),'Data Summary'!CH41="Yes"),100-OFFSET('Water Data'!$I$4,0,10*ROW('Water Data'!I35)),NA())</f>
        <v>#N/A</v>
      </c>
      <c r="T41" s="99" t="e">
        <f ca="true">+IF(AND(ISNUMBER(OFFSET('Water Data'!$I$6,0,10*ROW('Water Data'!I35))),'Data Summary'!CI41="Yes"),OFFSET('Water Data'!$I$6,0,10*ROW('Water Data'!I35)),NA())</f>
        <v>#N/A</v>
      </c>
      <c r="U41" s="99" t="e">
        <f ca="true">+IF(AND(ISNUMBER(OFFSET('Water Data'!$I$9,0,10*ROW('Water Data'!I35))),'Data Summary'!CJ41="Yes"),OFFSET('Water Data'!$I$9,0,10*ROW('Water Data'!I35)),NA())</f>
        <v>#N/A</v>
      </c>
      <c r="V41" s="100" t="e">
        <f ca="true">+IF(AND(ISNUMBER(OFFSET('Sanitation Data'!$D$4,0,10*ROW('Sanitation Data'!D35))),'Data Summary'!CK41="Yes"),100-OFFSET('Sanitation Data'!$D$4,0,10*ROW('Sanitation Data'!D35)),NA())</f>
        <v>#N/A</v>
      </c>
      <c r="W41" s="100" t="e">
        <f ca="true">+IF(AND(ISNUMBER(OFFSET('Sanitation Data'!$D$6,0,10*ROW('Sanitation Data'!D35))),'Data Summary'!CL41="Yes"),OFFSET('Sanitation Data'!$D$6,0,10*ROW('Sanitation Data'!D35)),NA())</f>
        <v>#N/A</v>
      </c>
      <c r="X41" s="100" t="e">
        <f ca="true">+IF(AND(ISNUMBER(OFFSET('Sanitation Data'!$D$10,0,10*ROW('Sanitation Data'!D35))),'Data Summary'!CM41="Yes"),OFFSET('Sanitation Data'!$D$10,0,10*ROW('Sanitation Data'!D35)),NA())</f>
        <v>#N/A</v>
      </c>
      <c r="Y41" s="100" t="e">
        <f ca="true">+IF(AND(ISNUMBER(OFFSET('Sanitation Data'!$D$11,0,10*ROW('Sanitation Data'!D35))),'Data Summary'!CN41="Yes"),OFFSET('Sanitation Data'!$D$11,0,10*ROW('Sanitation Data'!D35)),NA())</f>
        <v>#N/A</v>
      </c>
      <c r="Z41" s="100" t="e">
        <f ca="true">+IF(AND(ISNUMBER(OFFSET('Sanitation Data'!$D$12,0,10*ROW('Sanitation Data'!D35))),'Data Summary'!CO41="Yes"),OFFSET('Sanitation Data'!$D$12,0,10*ROW('Sanitation Data'!D35)),NA())</f>
        <v>#N/A</v>
      </c>
      <c r="AA41" s="100" t="e">
        <f ca="true">+IF(AND(ISNUMBER(OFFSET('Sanitation Data'!$E$4,0,10*ROW('Sanitation Data'!E35))),'Data Summary'!CP41="Yes"),100-OFFSET('Sanitation Data'!$E$4,0,10*ROW('Sanitation Data'!E35)),NA())</f>
        <v>#N/A</v>
      </c>
      <c r="AB41" s="100" t="e">
        <f ca="true">+IF(AND(ISNUMBER(OFFSET('Sanitation Data'!$E$6,0,10*ROW('Sanitation Data'!E35))),'Data Summary'!CQ41="Yes"),OFFSET('Sanitation Data'!$E$6,0,10*ROW('Sanitation Data'!E35)),NA())</f>
        <v>#N/A</v>
      </c>
      <c r="AC41" s="100" t="e">
        <f ca="true">+IF(AND(ISNUMBER(OFFSET('Sanitation Data'!$E$10,0,10*ROW('Sanitation Data'!E35))),'Data Summary'!CR41="Yes"),OFFSET('Sanitation Data'!$E$10,0,10*ROW('Sanitation Data'!E35)),NA())</f>
        <v>#N/A</v>
      </c>
      <c r="AD41" s="100" t="e">
        <f ca="true">+IF(AND(ISNUMBER(OFFSET('Sanitation Data'!$E$11,0,10*ROW('Sanitation Data'!E35))),'Data Summary'!CS41="Yes"),OFFSET('Sanitation Data'!$E$11,0,10*ROW('Sanitation Data'!E35)),NA())</f>
        <v>#N/A</v>
      </c>
      <c r="AE41" s="100" t="e">
        <f ca="true">+IF(AND(ISNUMBER(OFFSET('Sanitation Data'!$E$12,0,10*ROW('Sanitation Data'!E35))),'Data Summary'!CT41="Yes"),OFFSET('Sanitation Data'!$E$12,0,10*ROW('Sanitation Data'!E35)),NA())</f>
        <v>#N/A</v>
      </c>
      <c r="AF41" s="100" t="e">
        <f ca="true">+IF(AND(ISNUMBER(OFFSET('Sanitation Data'!$F$4,0,10*ROW('Sanitation Data'!F35))),'Data Summary'!CU41="Yes"),100-OFFSET('Sanitation Data'!$F$4,0,10*ROW('Sanitation Data'!F35)),NA())</f>
        <v>#N/A</v>
      </c>
      <c r="AG41" s="100" t="e">
        <f ca="true">+IF(AND(ISNUMBER(OFFSET('Sanitation Data'!$F$6,0,10*ROW('Sanitation Data'!F35))),'Data Summary'!CV41="Yes"),OFFSET('Sanitation Data'!$F$6,0,10*ROW('Sanitation Data'!F35)),NA())</f>
        <v>#N/A</v>
      </c>
      <c r="AH41" s="100" t="e">
        <f ca="true">+IF(AND(ISNUMBER(OFFSET('Sanitation Data'!$F$10,0,10*ROW('Sanitation Data'!F35))),'Data Summary'!CW41="Yes"),OFFSET('Sanitation Data'!$F$10,0,10*ROW('Sanitation Data'!F35)),NA())</f>
        <v>#N/A</v>
      </c>
      <c r="AI41" s="100" t="e">
        <f ca="true">+IF(AND(ISNUMBER(OFFSET('Sanitation Data'!$F$11,0,10*ROW('Sanitation Data'!F35))),'Data Summary'!CX41="Yes"),OFFSET('Sanitation Data'!$F$11,0,10*ROW('Sanitation Data'!F35)),NA())</f>
        <v>#N/A</v>
      </c>
      <c r="AJ41" s="100" t="e">
        <f ca="true">+IF(AND(ISNUMBER(OFFSET('Sanitation Data'!$F$12,0,10*ROW('Sanitation Data'!F35))),'Data Summary'!CY41="Yes"),OFFSET('Sanitation Data'!$F$12,0,10*ROW('Sanitation Data'!F35)),NA())</f>
        <v>#N/A</v>
      </c>
      <c r="AK41" s="100" t="e">
        <f ca="true">+IF(AND(ISNUMBER(OFFSET('Sanitation Data'!$G$4,0,10*ROW('Sanitation Data'!G35))),'Data Summary'!CZ41="Yes"),100-OFFSET('Sanitation Data'!$G$4,0,10*ROW('Sanitation Data'!G35)),NA())</f>
        <v>#N/A</v>
      </c>
      <c r="AL41" s="100" t="e">
        <f ca="true">+IF(AND(ISNUMBER(OFFSET('Sanitation Data'!$G$6,0,10*ROW('Sanitation Data'!G35))),'Data Summary'!DA41="Yes"),OFFSET('Sanitation Data'!$G$6,0,10*ROW('Sanitation Data'!G35)),NA())</f>
        <v>#N/A</v>
      </c>
      <c r="AM41" s="100" t="e">
        <f ca="true">+IF(AND(ISNUMBER(OFFSET('Sanitation Data'!$G$10,0,10*ROW('Sanitation Data'!G35))),'Data Summary'!DB41="Yes"),OFFSET('Sanitation Data'!$G$10,0,10*ROW('Sanitation Data'!G35)),NA())</f>
        <v>#N/A</v>
      </c>
      <c r="AN41" s="100" t="e">
        <f ca="true">+IF(AND(ISNUMBER(OFFSET('Sanitation Data'!$G$11,0,10*ROW('Sanitation Data'!G35))),'Data Summary'!DC41="Yes"),OFFSET('Sanitation Data'!$G$11,0,10*ROW('Sanitation Data'!G35)),NA())</f>
        <v>#N/A</v>
      </c>
      <c r="AO41" s="100" t="e">
        <f ca="true">+IF(AND(ISNUMBER(OFFSET('Sanitation Data'!$G$12,0,10*ROW('Sanitation Data'!G35))),'Data Summary'!DD41="Yes"),OFFSET('Sanitation Data'!$G$12,0,10*ROW('Sanitation Data'!G35)),NA())</f>
        <v>#N/A</v>
      </c>
      <c r="AP41" s="100" t="e">
        <f ca="true">+IF(AND(ISNUMBER(OFFSET('Sanitation Data'!$H$4,0,10*ROW('Sanitation Data'!H35))),'Data Summary'!DE41="Yes"),100-OFFSET('Sanitation Data'!$H$4,0,10*ROW('Sanitation Data'!H35)),NA())</f>
        <v>#N/A</v>
      </c>
      <c r="AQ41" s="100" t="e">
        <f ca="true">+IF(AND(ISNUMBER(OFFSET('Sanitation Data'!$H$6,0,10*ROW('Sanitation Data'!H35))),'Data Summary'!DF41="Yes"),OFFSET('Sanitation Data'!$H$6,0,10*ROW('Sanitation Data'!H35)),NA())</f>
        <v>#N/A</v>
      </c>
      <c r="AR41" s="100" t="e">
        <f ca="true">+IF(AND(ISNUMBER(OFFSET('Sanitation Data'!$H$10,0,10*ROW('Sanitation Data'!H35))),'Data Summary'!DG41="Yes"),OFFSET('Sanitation Data'!$H$10,0,10*ROW('Sanitation Data'!H35)),NA())</f>
        <v>#N/A</v>
      </c>
      <c r="AS41" s="100" t="e">
        <f ca="true">+IF(AND(ISNUMBER(OFFSET('Sanitation Data'!$H$11,0,10*ROW('Sanitation Data'!H35))),'Data Summary'!DH41="Yes"),OFFSET('Sanitation Data'!$H$11,0,10*ROW('Sanitation Data'!H35)),NA())</f>
        <v>#N/A</v>
      </c>
      <c r="AT41" s="100" t="e">
        <f ca="true">+IF(AND(ISNUMBER(OFFSET('Sanitation Data'!$H$12,0,10*ROW('Sanitation Data'!H35))),'Data Summary'!DI41="Yes"),OFFSET('Sanitation Data'!$H$12,0,10*ROW('Sanitation Data'!H35)),NA())</f>
        <v>#N/A</v>
      </c>
      <c r="AU41" s="100" t="e">
        <f ca="true">+IF(AND(ISNUMBER(OFFSET('Sanitation Data'!$I$4,0,10*ROW('Sanitation Data'!I35))),'Data Summary'!DJ41="Yes"),100-OFFSET('Sanitation Data'!$I$4,0,10*ROW('Sanitation Data'!I35)),NA())</f>
        <v>#N/A</v>
      </c>
      <c r="AV41" s="100" t="e">
        <f ca="true">+IF(AND(ISNUMBER(OFFSET('Sanitation Data'!$I$6,0,10*ROW('Sanitation Data'!I35))),'Data Summary'!DK41="Yes"),OFFSET('Sanitation Data'!$I$6,0,10*ROW('Sanitation Data'!I35)),NA())</f>
        <v>#N/A</v>
      </c>
      <c r="AW41" s="100" t="e">
        <f ca="true">+IF(AND(ISNUMBER(OFFSET('Sanitation Data'!$I$10,0,10*ROW('Sanitation Data'!I35))),'Data Summary'!DL41="Yes"),OFFSET('Sanitation Data'!$I$10,0,10*ROW('Sanitation Data'!I35)),NA())</f>
        <v>#N/A</v>
      </c>
      <c r="AX41" s="100" t="e">
        <f ca="true">+IF(AND(ISNUMBER(OFFSET('Sanitation Data'!$I$11,0,10*ROW('Sanitation Data'!I35))),'Data Summary'!DM41="Yes"),OFFSET('Sanitation Data'!$I$11,0,10*ROW('Sanitation Data'!I35)),NA())</f>
        <v>#N/A</v>
      </c>
      <c r="AY41" s="100" t="e">
        <f ca="true">+IF(AND(ISNUMBER(OFFSET('Sanitation Data'!$I$12,0,10*ROW('Sanitation Data'!I35))),'Data Summary'!DN41="Yes"),OFFSET('Sanitation Data'!$I$12,0,10*ROW('Sanitation Data'!I35)),NA())</f>
        <v>#N/A</v>
      </c>
      <c r="AZ41" s="101" t="e">
        <f ca="true">+IF(AND(ISNUMBER(OFFSET('Hygiene Data'!$D$5,0,10*ROW('Hygiene Data'!D35))),'Data Summary'!DO41="Yes"),OFFSET('Hygiene Data'!$D$5,0,10*ROW('Hygiene Data'!D35)),NA())</f>
        <v>#N/A</v>
      </c>
      <c r="BA41" s="101" t="e">
        <f ca="true">+IF(AND(ISNUMBER(OFFSET('Hygiene Data'!$D$7,0,10*ROW('Hygiene Data'!D35))),'Data Summary'!DP41="Yes"),OFFSET('Hygiene Data'!$D$7,0,10*ROW('Hygiene Data'!D35)),NA())</f>
        <v>#N/A</v>
      </c>
      <c r="BB41" s="101" t="e">
        <f ca="true">+IF(AND(ISNUMBER(OFFSET('Hygiene Data'!$D$9,0,10*ROW('Hygiene Data'!D35))),'Data Summary'!DQ41="Yes"),OFFSET('Hygiene Data'!$D$9,0,10*ROW('Hygiene Data'!D35)),NA())</f>
        <v>#N/A</v>
      </c>
      <c r="BC41" s="101" t="e">
        <f ca="true">+IF(AND(ISNUMBER(OFFSET('Hygiene Data'!$E$5,0,10*ROW('Hygiene Data'!E35))),'Data Summary'!DR41="Yes"),OFFSET('Hygiene Data'!$E$5,0,10*ROW('Hygiene Data'!E35)),NA())</f>
        <v>#N/A</v>
      </c>
      <c r="BD41" s="101" t="e">
        <f ca="true">+IF(AND(ISNUMBER(OFFSET('Hygiene Data'!$E$7,0,10*ROW('Hygiene Data'!E35))),'Data Summary'!DS41="Yes"),OFFSET('Hygiene Data'!$E$7,0,10*ROW('Hygiene Data'!E35)),NA())</f>
        <v>#N/A</v>
      </c>
      <c r="BE41" s="101" t="e">
        <f ca="true">+IF(AND(ISNUMBER(OFFSET('Hygiene Data'!$E$9,0,10*ROW('Hygiene Data'!E35))),'Data Summary'!DT41="Yes"),OFFSET('Hygiene Data'!$E$9,0,10*ROW('Hygiene Data'!E35)),NA())</f>
        <v>#N/A</v>
      </c>
      <c r="BF41" s="101" t="e">
        <f ca="true">+IF(AND(ISNUMBER(OFFSET('Hygiene Data'!$F$5,0,10*ROW('Hygiene Data'!F35))),'Data Summary'!DU41="Yes"),OFFSET('Hygiene Data'!$F$5,0,10*ROW('Hygiene Data'!F35)),NA())</f>
        <v>#N/A</v>
      </c>
      <c r="BG41" s="101" t="e">
        <f ca="true">+IF(AND(ISNUMBER(OFFSET('Hygiene Data'!$F$7,0,10*ROW('Hygiene Data'!F35))),'Data Summary'!DV41="Yes"),OFFSET('Hygiene Data'!$F$7,0,10*ROW('Hygiene Data'!F35)),NA())</f>
        <v>#N/A</v>
      </c>
      <c r="BH41" s="101" t="e">
        <f ca="true">+IF(AND(ISNUMBER(OFFSET('Hygiene Data'!$F$9,0,10*ROW('Hygiene Data'!F35))),'Data Summary'!DW41="Yes"),OFFSET('Hygiene Data'!$F$9,0,10*ROW('Hygiene Data'!F35)),NA())</f>
        <v>#N/A</v>
      </c>
      <c r="BI41" s="101" t="e">
        <f ca="true">+IF(AND(ISNUMBER(OFFSET('Hygiene Data'!$G$5,0,10*ROW('Hygiene Data'!G35))),'Data Summary'!DX41="Yes"),OFFSET('Hygiene Data'!$G$5,0,10*ROW('Hygiene Data'!G35)),NA())</f>
        <v>#N/A</v>
      </c>
      <c r="BJ41" s="101" t="e">
        <f ca="true">+IF(AND(ISNUMBER(OFFSET('Hygiene Data'!$G$7,0,10*ROW('Hygiene Data'!G35))),'Data Summary'!DY41="Yes"),OFFSET('Hygiene Data'!$G$7,0,10*ROW('Hygiene Data'!G35)),NA())</f>
        <v>#N/A</v>
      </c>
      <c r="BK41" s="101" t="e">
        <f ca="true">+IF(AND(ISNUMBER(OFFSET('Hygiene Data'!$G$9,0,10*ROW('Hygiene Data'!G35))),'Data Summary'!DZ41="Yes"),OFFSET('Hygiene Data'!$G$9,0,10*ROW('Hygiene Data'!G35)),NA())</f>
        <v>#N/A</v>
      </c>
      <c r="BL41" s="101" t="e">
        <f ca="true">+IF(AND(ISNUMBER(OFFSET('Hygiene Data'!$H$5,0,10*ROW('Hygiene Data'!H35))),'Data Summary'!EA41="Yes"),OFFSET('Hygiene Data'!$H$5,0,10*ROW('Hygiene Data'!H35)),NA())</f>
        <v>#N/A</v>
      </c>
      <c r="BM41" s="101" t="e">
        <f ca="true">+IF(AND(ISNUMBER(OFFSET('Hygiene Data'!$H$7,0,10*ROW('Hygiene Data'!H35))),'Data Summary'!EB41="Yes"),OFFSET('Hygiene Data'!$H$7,0,10*ROW('Hygiene Data'!H35)),NA())</f>
        <v>#N/A</v>
      </c>
      <c r="BN41" s="101" t="e">
        <f ca="true">+IF(AND(ISNUMBER(OFFSET('Hygiene Data'!$H$9,0,10*ROW('Hygiene Data'!H35))),'Data Summary'!EC41="Yes"),OFFSET('Hygiene Data'!$H$9,0,10*ROW('Hygiene Data'!H35)),NA())</f>
        <v>#N/A</v>
      </c>
      <c r="BO41" s="101" t="e">
        <f ca="true">+IF(AND(ISNUMBER(OFFSET('Hygiene Data'!$I$5,0,10*ROW('Hygiene Data'!I35))),'Data Summary'!ED41="Yes"),OFFSET('Hygiene Data'!$I$5,0,10*ROW('Hygiene Data'!I35)),NA())</f>
        <v>#N/A</v>
      </c>
      <c r="BP41" s="101" t="e">
        <f ca="true">+IF(AND(ISNUMBER(OFFSET('Hygiene Data'!$I$7,0,10*ROW('Hygiene Data'!I35))),'Data Summary'!EE41="Yes"),OFFSET('Hygiene Data'!$I$7,0,10*ROW('Hygiene Data'!I35)),NA())</f>
        <v>#N/A</v>
      </c>
      <c r="BQ41" s="101" t="e">
        <f ca="true">+IF(AND(ISNUMBER(OFFSET('Hygiene Data'!$I$9,0,10*ROW('Hygiene Data'!I35))),'Data Summary'!EF41="Yes"),OFFSET('Hygiene Data'!$I$9,0,10*ROW('Hygiene Data'!I35)),NA())</f>
        <v>#N/A</v>
      </c>
    </row>
    <row xmlns:x14ac="http://schemas.microsoft.com/office/spreadsheetml/2009/9/ac" r="42" x14ac:dyDescent="0.2">
      <c r="A42" s="331" t="e">
        <f ca="true">+RIGHT('Data Summary'!A42,LEN('Data Summary'!A42)-9)</f>
        <v>#VALUE!</v>
      </c>
      <c r="B42" s="38" t="str">
        <f ca="true">+IF(ISTEXT('Data Summary'!B42),'Data Summary'!B42,"")</f>
        <v/>
      </c>
      <c r="C42" s="330" t="e">
        <f ca="true">+VALUE('Data Summary'!C42)</f>
        <v>#VALUE!</v>
      </c>
      <c r="D42" s="99" t="e">
        <f ca="true">+IF(AND(ISNUMBER(OFFSET('Water Data'!$D$4,0,10*ROW('Water Data'!D36))),'Data Summary'!BS42="Yes"),100-OFFSET('Water Data'!$D$4,0,10*ROW('Water Data'!D36)),NA())</f>
        <v>#N/A</v>
      </c>
      <c r="E42" s="99" t="e">
        <f ca="true">+IF(AND(ISNUMBER(OFFSET('Water Data'!$D$6,0,10*ROW('Water Data'!D36))),'Data Summary'!BT42="Yes"),OFFSET('Water Data'!$D$6,0,10*ROW('Water Data'!D36)),NA())</f>
        <v>#N/A</v>
      </c>
      <c r="F42" s="99" t="e">
        <f ca="true">+IF(AND(ISNUMBER(OFFSET('Water Data'!$D$9,0,10*ROW('Water Data'!D36))),'Data Summary'!BU42="Yes"),OFFSET('Water Data'!$D$9,0,10*ROW('Water Data'!D36)),NA())</f>
        <v>#N/A</v>
      </c>
      <c r="G42" s="99" t="e">
        <f ca="true">+IF(AND(ISNUMBER(OFFSET('Water Data'!$E$4,0,10*ROW('Water Data'!E36))),'Data Summary'!BV42="Yes"),100-OFFSET('Water Data'!$E$4,0,10*ROW('Water Data'!E36)),NA())</f>
        <v>#N/A</v>
      </c>
      <c r="H42" s="99" t="e">
        <f ca="true">+IF(AND(ISNUMBER(OFFSET('Water Data'!$E$6,0,10*ROW('Water Data'!E36))),'Data Summary'!BW42="Yes"),OFFSET('Water Data'!$E$6,0,10*ROW('Water Data'!E36)),NA())</f>
        <v>#N/A</v>
      </c>
      <c r="I42" s="99" t="e">
        <f ca="true">+IF(AND(ISNUMBER(OFFSET('Water Data'!$E$9,0,10*ROW('Water Data'!E36))),'Data Summary'!BX42="Yes"),OFFSET('Water Data'!$E$9,0,10*ROW('Water Data'!E36)),NA())</f>
        <v>#N/A</v>
      </c>
      <c r="J42" s="99" t="e">
        <f ca="true">+IF(AND(ISNUMBER(OFFSET('Water Data'!$F$4,0,10*ROW('Water Data'!F36))),'Data Summary'!BY42="Yes"),100-OFFSET('Water Data'!$F$4,0,10*ROW('Water Data'!F36)),NA())</f>
        <v>#N/A</v>
      </c>
      <c r="K42" s="99" t="e">
        <f ca="true">+IF(AND(ISNUMBER(OFFSET('Water Data'!$F$6,0,10*ROW('Water Data'!F36))),'Data Summary'!BZ42="Yes"),OFFSET('Water Data'!$F$6,0,10*ROW('Water Data'!F36)),NA())</f>
        <v>#N/A</v>
      </c>
      <c r="L42" s="99" t="e">
        <f ca="true">+IF(AND(ISNUMBER(OFFSET('Water Data'!$F$9,0,10*ROW('Water Data'!F36))),'Data Summary'!CA42="Yes"),OFFSET('Water Data'!$F$9,0,10*ROW('Water Data'!F36)),NA())</f>
        <v>#N/A</v>
      </c>
      <c r="M42" s="99" t="e">
        <f ca="true">+IF(AND(ISNUMBER(OFFSET('Water Data'!$G$4,0,10*ROW('Water Data'!G36))),'Data Summary'!CB42="Yes"),100-OFFSET('Water Data'!$G$4,0,10*ROW('Water Data'!G36)),NA())</f>
        <v>#N/A</v>
      </c>
      <c r="N42" s="99" t="e">
        <f ca="true">+IF(AND(ISNUMBER(OFFSET('Water Data'!$G$6,0,10*ROW('Water Data'!G36))),'Data Summary'!CC42="Yes"),OFFSET('Water Data'!$G$6,0,10*ROW('Water Data'!G36)),NA())</f>
        <v>#N/A</v>
      </c>
      <c r="O42" s="99" t="e">
        <f ca="true">+IF(AND(ISNUMBER(OFFSET('Water Data'!$G$9,0,10*ROW('Water Data'!G36))),'Data Summary'!CD42="Yes"),OFFSET('Water Data'!$G$9,0,10*ROW('Water Data'!G36)),NA())</f>
        <v>#N/A</v>
      </c>
      <c r="P42" s="99" t="e">
        <f ca="true">+IF(AND(ISNUMBER(OFFSET('Water Data'!$H$4,0,10*ROW('Water Data'!H36))),'Data Summary'!CE42="Yes"),100-OFFSET('Water Data'!$H$4,0,10*ROW('Water Data'!H36)),NA())</f>
        <v>#N/A</v>
      </c>
      <c r="Q42" s="99" t="e">
        <f ca="true">+IF(AND(ISNUMBER(OFFSET('Water Data'!$H$6,0,10*ROW('Water Data'!H36))),'Data Summary'!CF42="Yes"),OFFSET('Water Data'!$H$6,0,10*ROW('Water Data'!H36)),NA())</f>
        <v>#N/A</v>
      </c>
      <c r="R42" s="99" t="e">
        <f ca="true">+IF(AND(ISNUMBER(OFFSET('Water Data'!$H$9,0,10*ROW('Water Data'!H36))),'Data Summary'!CG42="Yes"),OFFSET('Water Data'!$H$9,0,10*ROW('Water Data'!H36)),NA())</f>
        <v>#N/A</v>
      </c>
      <c r="S42" s="99" t="e">
        <f ca="true">+IF(AND(ISNUMBER(OFFSET('Water Data'!$I$4,0,10*ROW('Water Data'!I36))),'Data Summary'!CH42="Yes"),100-OFFSET('Water Data'!$I$4,0,10*ROW('Water Data'!I36)),NA())</f>
        <v>#N/A</v>
      </c>
      <c r="T42" s="99" t="e">
        <f ca="true">+IF(AND(ISNUMBER(OFFSET('Water Data'!$I$6,0,10*ROW('Water Data'!I36))),'Data Summary'!CI42="Yes"),OFFSET('Water Data'!$I$6,0,10*ROW('Water Data'!I36)),NA())</f>
        <v>#N/A</v>
      </c>
      <c r="U42" s="99" t="e">
        <f ca="true">+IF(AND(ISNUMBER(OFFSET('Water Data'!$I$9,0,10*ROW('Water Data'!I36))),'Data Summary'!CJ42="Yes"),OFFSET('Water Data'!$I$9,0,10*ROW('Water Data'!I36)),NA())</f>
        <v>#N/A</v>
      </c>
      <c r="V42" s="100" t="e">
        <f ca="true">+IF(AND(ISNUMBER(OFFSET('Sanitation Data'!$D$4,0,10*ROW('Sanitation Data'!D36))),'Data Summary'!CK42="Yes"),100-OFFSET('Sanitation Data'!$D$4,0,10*ROW('Sanitation Data'!D36)),NA())</f>
        <v>#N/A</v>
      </c>
      <c r="W42" s="100" t="e">
        <f ca="true">+IF(AND(ISNUMBER(OFFSET('Sanitation Data'!$D$6,0,10*ROW('Sanitation Data'!D36))),'Data Summary'!CL42="Yes"),OFFSET('Sanitation Data'!$D$6,0,10*ROW('Sanitation Data'!D36)),NA())</f>
        <v>#N/A</v>
      </c>
      <c r="X42" s="100" t="e">
        <f ca="true">+IF(AND(ISNUMBER(OFFSET('Sanitation Data'!$D$10,0,10*ROW('Sanitation Data'!D36))),'Data Summary'!CM42="Yes"),OFFSET('Sanitation Data'!$D$10,0,10*ROW('Sanitation Data'!D36)),NA())</f>
        <v>#N/A</v>
      </c>
      <c r="Y42" s="100" t="e">
        <f ca="true">+IF(AND(ISNUMBER(OFFSET('Sanitation Data'!$D$11,0,10*ROW('Sanitation Data'!D36))),'Data Summary'!CN42="Yes"),OFFSET('Sanitation Data'!$D$11,0,10*ROW('Sanitation Data'!D36)),NA())</f>
        <v>#N/A</v>
      </c>
      <c r="Z42" s="100" t="e">
        <f ca="true">+IF(AND(ISNUMBER(OFFSET('Sanitation Data'!$D$12,0,10*ROW('Sanitation Data'!D36))),'Data Summary'!CO42="Yes"),OFFSET('Sanitation Data'!$D$12,0,10*ROW('Sanitation Data'!D36)),NA())</f>
        <v>#N/A</v>
      </c>
      <c r="AA42" s="100" t="e">
        <f ca="true">+IF(AND(ISNUMBER(OFFSET('Sanitation Data'!$E$4,0,10*ROW('Sanitation Data'!E36))),'Data Summary'!CP42="Yes"),100-OFFSET('Sanitation Data'!$E$4,0,10*ROW('Sanitation Data'!E36)),NA())</f>
        <v>#N/A</v>
      </c>
      <c r="AB42" s="100" t="e">
        <f ca="true">+IF(AND(ISNUMBER(OFFSET('Sanitation Data'!$E$6,0,10*ROW('Sanitation Data'!E36))),'Data Summary'!CQ42="Yes"),OFFSET('Sanitation Data'!$E$6,0,10*ROW('Sanitation Data'!E36)),NA())</f>
        <v>#N/A</v>
      </c>
      <c r="AC42" s="100" t="e">
        <f ca="true">+IF(AND(ISNUMBER(OFFSET('Sanitation Data'!$E$10,0,10*ROW('Sanitation Data'!E36))),'Data Summary'!CR42="Yes"),OFFSET('Sanitation Data'!$E$10,0,10*ROW('Sanitation Data'!E36)),NA())</f>
        <v>#N/A</v>
      </c>
      <c r="AD42" s="100" t="e">
        <f ca="true">+IF(AND(ISNUMBER(OFFSET('Sanitation Data'!$E$11,0,10*ROW('Sanitation Data'!E36))),'Data Summary'!CS42="Yes"),OFFSET('Sanitation Data'!$E$11,0,10*ROW('Sanitation Data'!E36)),NA())</f>
        <v>#N/A</v>
      </c>
      <c r="AE42" s="100" t="e">
        <f ca="true">+IF(AND(ISNUMBER(OFFSET('Sanitation Data'!$E$12,0,10*ROW('Sanitation Data'!E36))),'Data Summary'!CT42="Yes"),OFFSET('Sanitation Data'!$E$12,0,10*ROW('Sanitation Data'!E36)),NA())</f>
        <v>#N/A</v>
      </c>
      <c r="AF42" s="100" t="e">
        <f ca="true">+IF(AND(ISNUMBER(OFFSET('Sanitation Data'!$F$4,0,10*ROW('Sanitation Data'!F36))),'Data Summary'!CU42="Yes"),100-OFFSET('Sanitation Data'!$F$4,0,10*ROW('Sanitation Data'!F36)),NA())</f>
        <v>#N/A</v>
      </c>
      <c r="AG42" s="100" t="e">
        <f ca="true">+IF(AND(ISNUMBER(OFFSET('Sanitation Data'!$F$6,0,10*ROW('Sanitation Data'!F36))),'Data Summary'!CV42="Yes"),OFFSET('Sanitation Data'!$F$6,0,10*ROW('Sanitation Data'!F36)),NA())</f>
        <v>#N/A</v>
      </c>
      <c r="AH42" s="100" t="e">
        <f ca="true">+IF(AND(ISNUMBER(OFFSET('Sanitation Data'!$F$10,0,10*ROW('Sanitation Data'!F36))),'Data Summary'!CW42="Yes"),OFFSET('Sanitation Data'!$F$10,0,10*ROW('Sanitation Data'!F36)),NA())</f>
        <v>#N/A</v>
      </c>
      <c r="AI42" s="100" t="e">
        <f ca="true">+IF(AND(ISNUMBER(OFFSET('Sanitation Data'!$F$11,0,10*ROW('Sanitation Data'!F36))),'Data Summary'!CX42="Yes"),OFFSET('Sanitation Data'!$F$11,0,10*ROW('Sanitation Data'!F36)),NA())</f>
        <v>#N/A</v>
      </c>
      <c r="AJ42" s="100" t="e">
        <f ca="true">+IF(AND(ISNUMBER(OFFSET('Sanitation Data'!$F$12,0,10*ROW('Sanitation Data'!F36))),'Data Summary'!CY42="Yes"),OFFSET('Sanitation Data'!$F$12,0,10*ROW('Sanitation Data'!F36)),NA())</f>
        <v>#N/A</v>
      </c>
      <c r="AK42" s="100" t="e">
        <f ca="true">+IF(AND(ISNUMBER(OFFSET('Sanitation Data'!$G$4,0,10*ROW('Sanitation Data'!G36))),'Data Summary'!CZ42="Yes"),100-OFFSET('Sanitation Data'!$G$4,0,10*ROW('Sanitation Data'!G36)),NA())</f>
        <v>#N/A</v>
      </c>
      <c r="AL42" s="100" t="e">
        <f ca="true">+IF(AND(ISNUMBER(OFFSET('Sanitation Data'!$G$6,0,10*ROW('Sanitation Data'!G36))),'Data Summary'!DA42="Yes"),OFFSET('Sanitation Data'!$G$6,0,10*ROW('Sanitation Data'!G36)),NA())</f>
        <v>#N/A</v>
      </c>
      <c r="AM42" s="100" t="e">
        <f ca="true">+IF(AND(ISNUMBER(OFFSET('Sanitation Data'!$G$10,0,10*ROW('Sanitation Data'!G36))),'Data Summary'!DB42="Yes"),OFFSET('Sanitation Data'!$G$10,0,10*ROW('Sanitation Data'!G36)),NA())</f>
        <v>#N/A</v>
      </c>
      <c r="AN42" s="100" t="e">
        <f ca="true">+IF(AND(ISNUMBER(OFFSET('Sanitation Data'!$G$11,0,10*ROW('Sanitation Data'!G36))),'Data Summary'!DC42="Yes"),OFFSET('Sanitation Data'!$G$11,0,10*ROW('Sanitation Data'!G36)),NA())</f>
        <v>#N/A</v>
      </c>
      <c r="AO42" s="100" t="e">
        <f ca="true">+IF(AND(ISNUMBER(OFFSET('Sanitation Data'!$G$12,0,10*ROW('Sanitation Data'!G36))),'Data Summary'!DD42="Yes"),OFFSET('Sanitation Data'!$G$12,0,10*ROW('Sanitation Data'!G36)),NA())</f>
        <v>#N/A</v>
      </c>
      <c r="AP42" s="100" t="e">
        <f ca="true">+IF(AND(ISNUMBER(OFFSET('Sanitation Data'!$H$4,0,10*ROW('Sanitation Data'!H36))),'Data Summary'!DE42="Yes"),100-OFFSET('Sanitation Data'!$H$4,0,10*ROW('Sanitation Data'!H36)),NA())</f>
        <v>#N/A</v>
      </c>
      <c r="AQ42" s="100" t="e">
        <f ca="true">+IF(AND(ISNUMBER(OFFSET('Sanitation Data'!$H$6,0,10*ROW('Sanitation Data'!H36))),'Data Summary'!DF42="Yes"),OFFSET('Sanitation Data'!$H$6,0,10*ROW('Sanitation Data'!H36)),NA())</f>
        <v>#N/A</v>
      </c>
      <c r="AR42" s="100" t="e">
        <f ca="true">+IF(AND(ISNUMBER(OFFSET('Sanitation Data'!$H$10,0,10*ROW('Sanitation Data'!H36))),'Data Summary'!DG42="Yes"),OFFSET('Sanitation Data'!$H$10,0,10*ROW('Sanitation Data'!H36)),NA())</f>
        <v>#N/A</v>
      </c>
      <c r="AS42" s="100" t="e">
        <f ca="true">+IF(AND(ISNUMBER(OFFSET('Sanitation Data'!$H$11,0,10*ROW('Sanitation Data'!H36))),'Data Summary'!DH42="Yes"),OFFSET('Sanitation Data'!$H$11,0,10*ROW('Sanitation Data'!H36)),NA())</f>
        <v>#N/A</v>
      </c>
      <c r="AT42" s="100" t="e">
        <f ca="true">+IF(AND(ISNUMBER(OFFSET('Sanitation Data'!$H$12,0,10*ROW('Sanitation Data'!H36))),'Data Summary'!DI42="Yes"),OFFSET('Sanitation Data'!$H$12,0,10*ROW('Sanitation Data'!H36)),NA())</f>
        <v>#N/A</v>
      </c>
      <c r="AU42" s="100" t="e">
        <f ca="true">+IF(AND(ISNUMBER(OFFSET('Sanitation Data'!$I$4,0,10*ROW('Sanitation Data'!I36))),'Data Summary'!DJ42="Yes"),100-OFFSET('Sanitation Data'!$I$4,0,10*ROW('Sanitation Data'!I36)),NA())</f>
        <v>#N/A</v>
      </c>
      <c r="AV42" s="100" t="e">
        <f ca="true">+IF(AND(ISNUMBER(OFFSET('Sanitation Data'!$I$6,0,10*ROW('Sanitation Data'!I36))),'Data Summary'!DK42="Yes"),OFFSET('Sanitation Data'!$I$6,0,10*ROW('Sanitation Data'!I36)),NA())</f>
        <v>#N/A</v>
      </c>
      <c r="AW42" s="100" t="e">
        <f ca="true">+IF(AND(ISNUMBER(OFFSET('Sanitation Data'!$I$10,0,10*ROW('Sanitation Data'!I36))),'Data Summary'!DL42="Yes"),OFFSET('Sanitation Data'!$I$10,0,10*ROW('Sanitation Data'!I36)),NA())</f>
        <v>#N/A</v>
      </c>
      <c r="AX42" s="100" t="e">
        <f ca="true">+IF(AND(ISNUMBER(OFFSET('Sanitation Data'!$I$11,0,10*ROW('Sanitation Data'!I36))),'Data Summary'!DM42="Yes"),OFFSET('Sanitation Data'!$I$11,0,10*ROW('Sanitation Data'!I36)),NA())</f>
        <v>#N/A</v>
      </c>
      <c r="AY42" s="100" t="e">
        <f ca="true">+IF(AND(ISNUMBER(OFFSET('Sanitation Data'!$I$12,0,10*ROW('Sanitation Data'!I36))),'Data Summary'!DN42="Yes"),OFFSET('Sanitation Data'!$I$12,0,10*ROW('Sanitation Data'!I36)),NA())</f>
        <v>#N/A</v>
      </c>
      <c r="AZ42" s="101" t="e">
        <f ca="true">+IF(AND(ISNUMBER(OFFSET('Hygiene Data'!$D$5,0,10*ROW('Hygiene Data'!D36))),'Data Summary'!DO42="Yes"),OFFSET('Hygiene Data'!$D$5,0,10*ROW('Hygiene Data'!D36)),NA())</f>
        <v>#N/A</v>
      </c>
      <c r="BA42" s="101" t="e">
        <f ca="true">+IF(AND(ISNUMBER(OFFSET('Hygiene Data'!$D$7,0,10*ROW('Hygiene Data'!D36))),'Data Summary'!DP42="Yes"),OFFSET('Hygiene Data'!$D$7,0,10*ROW('Hygiene Data'!D36)),NA())</f>
        <v>#N/A</v>
      </c>
      <c r="BB42" s="101" t="e">
        <f ca="true">+IF(AND(ISNUMBER(OFFSET('Hygiene Data'!$D$9,0,10*ROW('Hygiene Data'!D36))),'Data Summary'!DQ42="Yes"),OFFSET('Hygiene Data'!$D$9,0,10*ROW('Hygiene Data'!D36)),NA())</f>
        <v>#N/A</v>
      </c>
      <c r="BC42" s="101" t="e">
        <f ca="true">+IF(AND(ISNUMBER(OFFSET('Hygiene Data'!$E$5,0,10*ROW('Hygiene Data'!E36))),'Data Summary'!DR42="Yes"),OFFSET('Hygiene Data'!$E$5,0,10*ROW('Hygiene Data'!E36)),NA())</f>
        <v>#N/A</v>
      </c>
      <c r="BD42" s="101" t="e">
        <f ca="true">+IF(AND(ISNUMBER(OFFSET('Hygiene Data'!$E$7,0,10*ROW('Hygiene Data'!E36))),'Data Summary'!DS42="Yes"),OFFSET('Hygiene Data'!$E$7,0,10*ROW('Hygiene Data'!E36)),NA())</f>
        <v>#N/A</v>
      </c>
      <c r="BE42" s="101" t="e">
        <f ca="true">+IF(AND(ISNUMBER(OFFSET('Hygiene Data'!$E$9,0,10*ROW('Hygiene Data'!E36))),'Data Summary'!DT42="Yes"),OFFSET('Hygiene Data'!$E$9,0,10*ROW('Hygiene Data'!E36)),NA())</f>
        <v>#N/A</v>
      </c>
      <c r="BF42" s="101" t="e">
        <f ca="true">+IF(AND(ISNUMBER(OFFSET('Hygiene Data'!$F$5,0,10*ROW('Hygiene Data'!F36))),'Data Summary'!DU42="Yes"),OFFSET('Hygiene Data'!$F$5,0,10*ROW('Hygiene Data'!F36)),NA())</f>
        <v>#N/A</v>
      </c>
      <c r="BG42" s="101" t="e">
        <f ca="true">+IF(AND(ISNUMBER(OFFSET('Hygiene Data'!$F$7,0,10*ROW('Hygiene Data'!F36))),'Data Summary'!DV42="Yes"),OFFSET('Hygiene Data'!$F$7,0,10*ROW('Hygiene Data'!F36)),NA())</f>
        <v>#N/A</v>
      </c>
      <c r="BH42" s="101" t="e">
        <f ca="true">+IF(AND(ISNUMBER(OFFSET('Hygiene Data'!$F$9,0,10*ROW('Hygiene Data'!F36))),'Data Summary'!DW42="Yes"),OFFSET('Hygiene Data'!$F$9,0,10*ROW('Hygiene Data'!F36)),NA())</f>
        <v>#N/A</v>
      </c>
      <c r="BI42" s="101" t="e">
        <f ca="true">+IF(AND(ISNUMBER(OFFSET('Hygiene Data'!$G$5,0,10*ROW('Hygiene Data'!G36))),'Data Summary'!DX42="Yes"),OFFSET('Hygiene Data'!$G$5,0,10*ROW('Hygiene Data'!G36)),NA())</f>
        <v>#N/A</v>
      </c>
      <c r="BJ42" s="101" t="e">
        <f ca="true">+IF(AND(ISNUMBER(OFFSET('Hygiene Data'!$G$7,0,10*ROW('Hygiene Data'!G36))),'Data Summary'!DY42="Yes"),OFFSET('Hygiene Data'!$G$7,0,10*ROW('Hygiene Data'!G36)),NA())</f>
        <v>#N/A</v>
      </c>
      <c r="BK42" s="101" t="e">
        <f ca="true">+IF(AND(ISNUMBER(OFFSET('Hygiene Data'!$G$9,0,10*ROW('Hygiene Data'!G36))),'Data Summary'!DZ42="Yes"),OFFSET('Hygiene Data'!$G$9,0,10*ROW('Hygiene Data'!G36)),NA())</f>
        <v>#N/A</v>
      </c>
      <c r="BL42" s="101" t="e">
        <f ca="true">+IF(AND(ISNUMBER(OFFSET('Hygiene Data'!$H$5,0,10*ROW('Hygiene Data'!H36))),'Data Summary'!EA42="Yes"),OFFSET('Hygiene Data'!$H$5,0,10*ROW('Hygiene Data'!H36)),NA())</f>
        <v>#N/A</v>
      </c>
      <c r="BM42" s="101" t="e">
        <f ca="true">+IF(AND(ISNUMBER(OFFSET('Hygiene Data'!$H$7,0,10*ROW('Hygiene Data'!H36))),'Data Summary'!EB42="Yes"),OFFSET('Hygiene Data'!$H$7,0,10*ROW('Hygiene Data'!H36)),NA())</f>
        <v>#N/A</v>
      </c>
      <c r="BN42" s="101" t="e">
        <f ca="true">+IF(AND(ISNUMBER(OFFSET('Hygiene Data'!$H$9,0,10*ROW('Hygiene Data'!H36))),'Data Summary'!EC42="Yes"),OFFSET('Hygiene Data'!$H$9,0,10*ROW('Hygiene Data'!H36)),NA())</f>
        <v>#N/A</v>
      </c>
      <c r="BO42" s="101" t="e">
        <f ca="true">+IF(AND(ISNUMBER(OFFSET('Hygiene Data'!$I$5,0,10*ROW('Hygiene Data'!I36))),'Data Summary'!ED42="Yes"),OFFSET('Hygiene Data'!$I$5,0,10*ROW('Hygiene Data'!I36)),NA())</f>
        <v>#N/A</v>
      </c>
      <c r="BP42" s="101" t="e">
        <f ca="true">+IF(AND(ISNUMBER(OFFSET('Hygiene Data'!$I$7,0,10*ROW('Hygiene Data'!I36))),'Data Summary'!EE42="Yes"),OFFSET('Hygiene Data'!$I$7,0,10*ROW('Hygiene Data'!I36)),NA())</f>
        <v>#N/A</v>
      </c>
      <c r="BQ42" s="101" t="e">
        <f ca="true">+IF(AND(ISNUMBER(OFFSET('Hygiene Data'!$I$9,0,10*ROW('Hygiene Data'!I36))),'Data Summary'!EF42="Yes"),OFFSET('Hygiene Data'!$I$9,0,10*ROW('Hygiene Data'!I36)),NA())</f>
        <v>#N/A</v>
      </c>
    </row>
    <row xmlns:x14ac="http://schemas.microsoft.com/office/spreadsheetml/2009/9/ac" r="43" x14ac:dyDescent="0.2">
      <c r="A43" s="331" t="e">
        <f ca="true">+RIGHT('Data Summary'!A43,LEN('Data Summary'!A43)-9)</f>
        <v>#VALUE!</v>
      </c>
      <c r="B43" s="38" t="str">
        <f ca="true">+IF(ISTEXT('Data Summary'!B43),'Data Summary'!B43,"")</f>
        <v/>
      </c>
      <c r="C43" s="330" t="e">
        <f ca="true">+VALUE('Data Summary'!C43)</f>
        <v>#VALUE!</v>
      </c>
      <c r="D43" s="99" t="e">
        <f ca="true">+IF(AND(ISNUMBER(OFFSET('Water Data'!$D$4,0,10*ROW('Water Data'!D37))),'Data Summary'!BS43="Yes"),100-OFFSET('Water Data'!$D$4,0,10*ROW('Water Data'!D37)),NA())</f>
        <v>#N/A</v>
      </c>
      <c r="E43" s="99" t="e">
        <f ca="true">+IF(AND(ISNUMBER(OFFSET('Water Data'!$D$6,0,10*ROW('Water Data'!D37))),'Data Summary'!BT43="Yes"),OFFSET('Water Data'!$D$6,0,10*ROW('Water Data'!D37)),NA())</f>
        <v>#N/A</v>
      </c>
      <c r="F43" s="99" t="e">
        <f ca="true">+IF(AND(ISNUMBER(OFFSET('Water Data'!$D$9,0,10*ROW('Water Data'!D37))),'Data Summary'!BU43="Yes"),OFFSET('Water Data'!$D$9,0,10*ROW('Water Data'!D37)),NA())</f>
        <v>#N/A</v>
      </c>
      <c r="G43" s="99" t="e">
        <f ca="true">+IF(AND(ISNUMBER(OFFSET('Water Data'!$E$4,0,10*ROW('Water Data'!E37))),'Data Summary'!BV43="Yes"),100-OFFSET('Water Data'!$E$4,0,10*ROW('Water Data'!E37)),NA())</f>
        <v>#N/A</v>
      </c>
      <c r="H43" s="99" t="e">
        <f ca="true">+IF(AND(ISNUMBER(OFFSET('Water Data'!$E$6,0,10*ROW('Water Data'!E37))),'Data Summary'!BW43="Yes"),OFFSET('Water Data'!$E$6,0,10*ROW('Water Data'!E37)),NA())</f>
        <v>#N/A</v>
      </c>
      <c r="I43" s="99" t="e">
        <f ca="true">+IF(AND(ISNUMBER(OFFSET('Water Data'!$E$9,0,10*ROW('Water Data'!E37))),'Data Summary'!BX43="Yes"),OFFSET('Water Data'!$E$9,0,10*ROW('Water Data'!E37)),NA())</f>
        <v>#N/A</v>
      </c>
      <c r="J43" s="99" t="e">
        <f ca="true">+IF(AND(ISNUMBER(OFFSET('Water Data'!$F$4,0,10*ROW('Water Data'!F37))),'Data Summary'!BY43="Yes"),100-OFFSET('Water Data'!$F$4,0,10*ROW('Water Data'!F37)),NA())</f>
        <v>#N/A</v>
      </c>
      <c r="K43" s="99" t="e">
        <f ca="true">+IF(AND(ISNUMBER(OFFSET('Water Data'!$F$6,0,10*ROW('Water Data'!F37))),'Data Summary'!BZ43="Yes"),OFFSET('Water Data'!$F$6,0,10*ROW('Water Data'!F37)),NA())</f>
        <v>#N/A</v>
      </c>
      <c r="L43" s="99" t="e">
        <f ca="true">+IF(AND(ISNUMBER(OFFSET('Water Data'!$F$9,0,10*ROW('Water Data'!F37))),'Data Summary'!CA43="Yes"),OFFSET('Water Data'!$F$9,0,10*ROW('Water Data'!F37)),NA())</f>
        <v>#N/A</v>
      </c>
      <c r="M43" s="99" t="e">
        <f ca="true">+IF(AND(ISNUMBER(OFFSET('Water Data'!$G$4,0,10*ROW('Water Data'!G37))),'Data Summary'!CB43="Yes"),100-OFFSET('Water Data'!$G$4,0,10*ROW('Water Data'!G37)),NA())</f>
        <v>#N/A</v>
      </c>
      <c r="N43" s="99" t="e">
        <f ca="true">+IF(AND(ISNUMBER(OFFSET('Water Data'!$G$6,0,10*ROW('Water Data'!G37))),'Data Summary'!CC43="Yes"),OFFSET('Water Data'!$G$6,0,10*ROW('Water Data'!G37)),NA())</f>
        <v>#N/A</v>
      </c>
      <c r="O43" s="99" t="e">
        <f ca="true">+IF(AND(ISNUMBER(OFFSET('Water Data'!$G$9,0,10*ROW('Water Data'!G37))),'Data Summary'!CD43="Yes"),OFFSET('Water Data'!$G$9,0,10*ROW('Water Data'!G37)),NA())</f>
        <v>#N/A</v>
      </c>
      <c r="P43" s="99" t="e">
        <f ca="true">+IF(AND(ISNUMBER(OFFSET('Water Data'!$H$4,0,10*ROW('Water Data'!H37))),'Data Summary'!CE43="Yes"),100-OFFSET('Water Data'!$H$4,0,10*ROW('Water Data'!H37)),NA())</f>
        <v>#N/A</v>
      </c>
      <c r="Q43" s="99" t="e">
        <f ca="true">+IF(AND(ISNUMBER(OFFSET('Water Data'!$H$6,0,10*ROW('Water Data'!H37))),'Data Summary'!CF43="Yes"),OFFSET('Water Data'!$H$6,0,10*ROW('Water Data'!H37)),NA())</f>
        <v>#N/A</v>
      </c>
      <c r="R43" s="99" t="e">
        <f ca="true">+IF(AND(ISNUMBER(OFFSET('Water Data'!$H$9,0,10*ROW('Water Data'!H37))),'Data Summary'!CG43="Yes"),OFFSET('Water Data'!$H$9,0,10*ROW('Water Data'!H37)),NA())</f>
        <v>#N/A</v>
      </c>
      <c r="S43" s="99" t="e">
        <f ca="true">+IF(AND(ISNUMBER(OFFSET('Water Data'!$I$4,0,10*ROW('Water Data'!I37))),'Data Summary'!CH43="Yes"),100-OFFSET('Water Data'!$I$4,0,10*ROW('Water Data'!I37)),NA())</f>
        <v>#N/A</v>
      </c>
      <c r="T43" s="99" t="e">
        <f ca="true">+IF(AND(ISNUMBER(OFFSET('Water Data'!$I$6,0,10*ROW('Water Data'!I37))),'Data Summary'!CI43="Yes"),OFFSET('Water Data'!$I$6,0,10*ROW('Water Data'!I37)),NA())</f>
        <v>#N/A</v>
      </c>
      <c r="U43" s="99" t="e">
        <f ca="true">+IF(AND(ISNUMBER(OFFSET('Water Data'!$I$9,0,10*ROW('Water Data'!I37))),'Data Summary'!CJ43="Yes"),OFFSET('Water Data'!$I$9,0,10*ROW('Water Data'!I37)),NA())</f>
        <v>#N/A</v>
      </c>
      <c r="V43" s="100" t="e">
        <f ca="true">+IF(AND(ISNUMBER(OFFSET('Sanitation Data'!$D$4,0,10*ROW('Sanitation Data'!D37))),'Data Summary'!CK43="Yes"),100-OFFSET('Sanitation Data'!$D$4,0,10*ROW('Sanitation Data'!D37)),NA())</f>
        <v>#N/A</v>
      </c>
      <c r="W43" s="100" t="e">
        <f ca="true">+IF(AND(ISNUMBER(OFFSET('Sanitation Data'!$D$6,0,10*ROW('Sanitation Data'!D37))),'Data Summary'!CL43="Yes"),OFFSET('Sanitation Data'!$D$6,0,10*ROW('Sanitation Data'!D37)),NA())</f>
        <v>#N/A</v>
      </c>
      <c r="X43" s="100" t="e">
        <f ca="true">+IF(AND(ISNUMBER(OFFSET('Sanitation Data'!$D$10,0,10*ROW('Sanitation Data'!D37))),'Data Summary'!CM43="Yes"),OFFSET('Sanitation Data'!$D$10,0,10*ROW('Sanitation Data'!D37)),NA())</f>
        <v>#N/A</v>
      </c>
      <c r="Y43" s="100" t="e">
        <f ca="true">+IF(AND(ISNUMBER(OFFSET('Sanitation Data'!$D$11,0,10*ROW('Sanitation Data'!D37))),'Data Summary'!CN43="Yes"),OFFSET('Sanitation Data'!$D$11,0,10*ROW('Sanitation Data'!D37)),NA())</f>
        <v>#N/A</v>
      </c>
      <c r="Z43" s="100" t="e">
        <f ca="true">+IF(AND(ISNUMBER(OFFSET('Sanitation Data'!$D$12,0,10*ROW('Sanitation Data'!D37))),'Data Summary'!CO43="Yes"),OFFSET('Sanitation Data'!$D$12,0,10*ROW('Sanitation Data'!D37)),NA())</f>
        <v>#N/A</v>
      </c>
      <c r="AA43" s="100" t="e">
        <f ca="true">+IF(AND(ISNUMBER(OFFSET('Sanitation Data'!$E$4,0,10*ROW('Sanitation Data'!E37))),'Data Summary'!CP43="Yes"),100-OFFSET('Sanitation Data'!$E$4,0,10*ROW('Sanitation Data'!E37)),NA())</f>
        <v>#N/A</v>
      </c>
      <c r="AB43" s="100" t="e">
        <f ca="true">+IF(AND(ISNUMBER(OFFSET('Sanitation Data'!$E$6,0,10*ROW('Sanitation Data'!E37))),'Data Summary'!CQ43="Yes"),OFFSET('Sanitation Data'!$E$6,0,10*ROW('Sanitation Data'!E37)),NA())</f>
        <v>#N/A</v>
      </c>
      <c r="AC43" s="100" t="e">
        <f ca="true">+IF(AND(ISNUMBER(OFFSET('Sanitation Data'!$E$10,0,10*ROW('Sanitation Data'!E37))),'Data Summary'!CR43="Yes"),OFFSET('Sanitation Data'!$E$10,0,10*ROW('Sanitation Data'!E37)),NA())</f>
        <v>#N/A</v>
      </c>
      <c r="AD43" s="100" t="e">
        <f ca="true">+IF(AND(ISNUMBER(OFFSET('Sanitation Data'!$E$11,0,10*ROW('Sanitation Data'!E37))),'Data Summary'!CS43="Yes"),OFFSET('Sanitation Data'!$E$11,0,10*ROW('Sanitation Data'!E37)),NA())</f>
        <v>#N/A</v>
      </c>
      <c r="AE43" s="100" t="e">
        <f ca="true">+IF(AND(ISNUMBER(OFFSET('Sanitation Data'!$E$12,0,10*ROW('Sanitation Data'!E37))),'Data Summary'!CT43="Yes"),OFFSET('Sanitation Data'!$E$12,0,10*ROW('Sanitation Data'!E37)),NA())</f>
        <v>#N/A</v>
      </c>
      <c r="AF43" s="100" t="e">
        <f ca="true">+IF(AND(ISNUMBER(OFFSET('Sanitation Data'!$F$4,0,10*ROW('Sanitation Data'!F37))),'Data Summary'!CU43="Yes"),100-OFFSET('Sanitation Data'!$F$4,0,10*ROW('Sanitation Data'!F37)),NA())</f>
        <v>#N/A</v>
      </c>
      <c r="AG43" s="100" t="e">
        <f ca="true">+IF(AND(ISNUMBER(OFFSET('Sanitation Data'!$F$6,0,10*ROW('Sanitation Data'!F37))),'Data Summary'!CV43="Yes"),OFFSET('Sanitation Data'!$F$6,0,10*ROW('Sanitation Data'!F37)),NA())</f>
        <v>#N/A</v>
      </c>
      <c r="AH43" s="100" t="e">
        <f ca="true">+IF(AND(ISNUMBER(OFFSET('Sanitation Data'!$F$10,0,10*ROW('Sanitation Data'!F37))),'Data Summary'!CW43="Yes"),OFFSET('Sanitation Data'!$F$10,0,10*ROW('Sanitation Data'!F37)),NA())</f>
        <v>#N/A</v>
      </c>
      <c r="AI43" s="100" t="e">
        <f ca="true">+IF(AND(ISNUMBER(OFFSET('Sanitation Data'!$F$11,0,10*ROW('Sanitation Data'!F37))),'Data Summary'!CX43="Yes"),OFFSET('Sanitation Data'!$F$11,0,10*ROW('Sanitation Data'!F37)),NA())</f>
        <v>#N/A</v>
      </c>
      <c r="AJ43" s="100" t="e">
        <f ca="true">+IF(AND(ISNUMBER(OFFSET('Sanitation Data'!$F$12,0,10*ROW('Sanitation Data'!F37))),'Data Summary'!CY43="Yes"),OFFSET('Sanitation Data'!$F$12,0,10*ROW('Sanitation Data'!F37)),NA())</f>
        <v>#N/A</v>
      </c>
      <c r="AK43" s="100" t="e">
        <f ca="true">+IF(AND(ISNUMBER(OFFSET('Sanitation Data'!$G$4,0,10*ROW('Sanitation Data'!G37))),'Data Summary'!CZ43="Yes"),100-OFFSET('Sanitation Data'!$G$4,0,10*ROW('Sanitation Data'!G37)),NA())</f>
        <v>#N/A</v>
      </c>
      <c r="AL43" s="100" t="e">
        <f ca="true">+IF(AND(ISNUMBER(OFFSET('Sanitation Data'!$G$6,0,10*ROW('Sanitation Data'!G37))),'Data Summary'!DA43="Yes"),OFFSET('Sanitation Data'!$G$6,0,10*ROW('Sanitation Data'!G37)),NA())</f>
        <v>#N/A</v>
      </c>
      <c r="AM43" s="100" t="e">
        <f ca="true">+IF(AND(ISNUMBER(OFFSET('Sanitation Data'!$G$10,0,10*ROW('Sanitation Data'!G37))),'Data Summary'!DB43="Yes"),OFFSET('Sanitation Data'!$G$10,0,10*ROW('Sanitation Data'!G37)),NA())</f>
        <v>#N/A</v>
      </c>
      <c r="AN43" s="100" t="e">
        <f ca="true">+IF(AND(ISNUMBER(OFFSET('Sanitation Data'!$G$11,0,10*ROW('Sanitation Data'!G37))),'Data Summary'!DC43="Yes"),OFFSET('Sanitation Data'!$G$11,0,10*ROW('Sanitation Data'!G37)),NA())</f>
        <v>#N/A</v>
      </c>
      <c r="AO43" s="100" t="e">
        <f ca="true">+IF(AND(ISNUMBER(OFFSET('Sanitation Data'!$G$12,0,10*ROW('Sanitation Data'!G37))),'Data Summary'!DD43="Yes"),OFFSET('Sanitation Data'!$G$12,0,10*ROW('Sanitation Data'!G37)),NA())</f>
        <v>#N/A</v>
      </c>
      <c r="AP43" s="100" t="e">
        <f ca="true">+IF(AND(ISNUMBER(OFFSET('Sanitation Data'!$H$4,0,10*ROW('Sanitation Data'!H37))),'Data Summary'!DE43="Yes"),100-OFFSET('Sanitation Data'!$H$4,0,10*ROW('Sanitation Data'!H37)),NA())</f>
        <v>#N/A</v>
      </c>
      <c r="AQ43" s="100" t="e">
        <f ca="true">+IF(AND(ISNUMBER(OFFSET('Sanitation Data'!$H$6,0,10*ROW('Sanitation Data'!H37))),'Data Summary'!DF43="Yes"),OFFSET('Sanitation Data'!$H$6,0,10*ROW('Sanitation Data'!H37)),NA())</f>
        <v>#N/A</v>
      </c>
      <c r="AR43" s="100" t="e">
        <f ca="true">+IF(AND(ISNUMBER(OFFSET('Sanitation Data'!$H$10,0,10*ROW('Sanitation Data'!H37))),'Data Summary'!DG43="Yes"),OFFSET('Sanitation Data'!$H$10,0,10*ROW('Sanitation Data'!H37)),NA())</f>
        <v>#N/A</v>
      </c>
      <c r="AS43" s="100" t="e">
        <f ca="true">+IF(AND(ISNUMBER(OFFSET('Sanitation Data'!$H$11,0,10*ROW('Sanitation Data'!H37))),'Data Summary'!DH43="Yes"),OFFSET('Sanitation Data'!$H$11,0,10*ROW('Sanitation Data'!H37)),NA())</f>
        <v>#N/A</v>
      </c>
      <c r="AT43" s="100" t="e">
        <f ca="true">+IF(AND(ISNUMBER(OFFSET('Sanitation Data'!$H$12,0,10*ROW('Sanitation Data'!H37))),'Data Summary'!DI43="Yes"),OFFSET('Sanitation Data'!$H$12,0,10*ROW('Sanitation Data'!H37)),NA())</f>
        <v>#N/A</v>
      </c>
      <c r="AU43" s="100" t="e">
        <f ca="true">+IF(AND(ISNUMBER(OFFSET('Sanitation Data'!$I$4,0,10*ROW('Sanitation Data'!I37))),'Data Summary'!DJ43="Yes"),100-OFFSET('Sanitation Data'!$I$4,0,10*ROW('Sanitation Data'!I37)),NA())</f>
        <v>#N/A</v>
      </c>
      <c r="AV43" s="100" t="e">
        <f ca="true">+IF(AND(ISNUMBER(OFFSET('Sanitation Data'!$I$6,0,10*ROW('Sanitation Data'!I37))),'Data Summary'!DK43="Yes"),OFFSET('Sanitation Data'!$I$6,0,10*ROW('Sanitation Data'!I37)),NA())</f>
        <v>#N/A</v>
      </c>
      <c r="AW43" s="100" t="e">
        <f ca="true">+IF(AND(ISNUMBER(OFFSET('Sanitation Data'!$I$10,0,10*ROW('Sanitation Data'!I37))),'Data Summary'!DL43="Yes"),OFFSET('Sanitation Data'!$I$10,0,10*ROW('Sanitation Data'!I37)),NA())</f>
        <v>#N/A</v>
      </c>
      <c r="AX43" s="100" t="e">
        <f ca="true">+IF(AND(ISNUMBER(OFFSET('Sanitation Data'!$I$11,0,10*ROW('Sanitation Data'!I37))),'Data Summary'!DM43="Yes"),OFFSET('Sanitation Data'!$I$11,0,10*ROW('Sanitation Data'!I37)),NA())</f>
        <v>#N/A</v>
      </c>
      <c r="AY43" s="100" t="e">
        <f ca="true">+IF(AND(ISNUMBER(OFFSET('Sanitation Data'!$I$12,0,10*ROW('Sanitation Data'!I37))),'Data Summary'!DN43="Yes"),OFFSET('Sanitation Data'!$I$12,0,10*ROW('Sanitation Data'!I37)),NA())</f>
        <v>#N/A</v>
      </c>
      <c r="AZ43" s="101" t="e">
        <f ca="true">+IF(AND(ISNUMBER(OFFSET('Hygiene Data'!$D$5,0,10*ROW('Hygiene Data'!D37))),'Data Summary'!DO43="Yes"),OFFSET('Hygiene Data'!$D$5,0,10*ROW('Hygiene Data'!D37)),NA())</f>
        <v>#N/A</v>
      </c>
      <c r="BA43" s="101" t="e">
        <f ca="true">+IF(AND(ISNUMBER(OFFSET('Hygiene Data'!$D$7,0,10*ROW('Hygiene Data'!D37))),'Data Summary'!DP43="Yes"),OFFSET('Hygiene Data'!$D$7,0,10*ROW('Hygiene Data'!D37)),NA())</f>
        <v>#N/A</v>
      </c>
      <c r="BB43" s="101" t="e">
        <f ca="true">+IF(AND(ISNUMBER(OFFSET('Hygiene Data'!$D$9,0,10*ROW('Hygiene Data'!D37))),'Data Summary'!DQ43="Yes"),OFFSET('Hygiene Data'!$D$9,0,10*ROW('Hygiene Data'!D37)),NA())</f>
        <v>#N/A</v>
      </c>
      <c r="BC43" s="101" t="e">
        <f ca="true">+IF(AND(ISNUMBER(OFFSET('Hygiene Data'!$E$5,0,10*ROW('Hygiene Data'!E37))),'Data Summary'!DR43="Yes"),OFFSET('Hygiene Data'!$E$5,0,10*ROW('Hygiene Data'!E37)),NA())</f>
        <v>#N/A</v>
      </c>
      <c r="BD43" s="101" t="e">
        <f ca="true">+IF(AND(ISNUMBER(OFFSET('Hygiene Data'!$E$7,0,10*ROW('Hygiene Data'!E37))),'Data Summary'!DS43="Yes"),OFFSET('Hygiene Data'!$E$7,0,10*ROW('Hygiene Data'!E37)),NA())</f>
        <v>#N/A</v>
      </c>
      <c r="BE43" s="101" t="e">
        <f ca="true">+IF(AND(ISNUMBER(OFFSET('Hygiene Data'!$E$9,0,10*ROW('Hygiene Data'!E37))),'Data Summary'!DT43="Yes"),OFFSET('Hygiene Data'!$E$9,0,10*ROW('Hygiene Data'!E37)),NA())</f>
        <v>#N/A</v>
      </c>
      <c r="BF43" s="101" t="e">
        <f ca="true">+IF(AND(ISNUMBER(OFFSET('Hygiene Data'!$F$5,0,10*ROW('Hygiene Data'!F37))),'Data Summary'!DU43="Yes"),OFFSET('Hygiene Data'!$F$5,0,10*ROW('Hygiene Data'!F37)),NA())</f>
        <v>#N/A</v>
      </c>
      <c r="BG43" s="101" t="e">
        <f ca="true">+IF(AND(ISNUMBER(OFFSET('Hygiene Data'!$F$7,0,10*ROW('Hygiene Data'!F37))),'Data Summary'!DV43="Yes"),OFFSET('Hygiene Data'!$F$7,0,10*ROW('Hygiene Data'!F37)),NA())</f>
        <v>#N/A</v>
      </c>
      <c r="BH43" s="101" t="e">
        <f ca="true">+IF(AND(ISNUMBER(OFFSET('Hygiene Data'!$F$9,0,10*ROW('Hygiene Data'!F37))),'Data Summary'!DW43="Yes"),OFFSET('Hygiene Data'!$F$9,0,10*ROW('Hygiene Data'!F37)),NA())</f>
        <v>#N/A</v>
      </c>
      <c r="BI43" s="101" t="e">
        <f ca="true">+IF(AND(ISNUMBER(OFFSET('Hygiene Data'!$G$5,0,10*ROW('Hygiene Data'!G37))),'Data Summary'!DX43="Yes"),OFFSET('Hygiene Data'!$G$5,0,10*ROW('Hygiene Data'!G37)),NA())</f>
        <v>#N/A</v>
      </c>
      <c r="BJ43" s="101" t="e">
        <f ca="true">+IF(AND(ISNUMBER(OFFSET('Hygiene Data'!$G$7,0,10*ROW('Hygiene Data'!G37))),'Data Summary'!DY43="Yes"),OFFSET('Hygiene Data'!$G$7,0,10*ROW('Hygiene Data'!G37)),NA())</f>
        <v>#N/A</v>
      </c>
      <c r="BK43" s="101" t="e">
        <f ca="true">+IF(AND(ISNUMBER(OFFSET('Hygiene Data'!$G$9,0,10*ROW('Hygiene Data'!G37))),'Data Summary'!DZ43="Yes"),OFFSET('Hygiene Data'!$G$9,0,10*ROW('Hygiene Data'!G37)),NA())</f>
        <v>#N/A</v>
      </c>
      <c r="BL43" s="101" t="e">
        <f ca="true">+IF(AND(ISNUMBER(OFFSET('Hygiene Data'!$H$5,0,10*ROW('Hygiene Data'!H37))),'Data Summary'!EA43="Yes"),OFFSET('Hygiene Data'!$H$5,0,10*ROW('Hygiene Data'!H37)),NA())</f>
        <v>#N/A</v>
      </c>
      <c r="BM43" s="101" t="e">
        <f ca="true">+IF(AND(ISNUMBER(OFFSET('Hygiene Data'!$H$7,0,10*ROW('Hygiene Data'!H37))),'Data Summary'!EB43="Yes"),OFFSET('Hygiene Data'!$H$7,0,10*ROW('Hygiene Data'!H37)),NA())</f>
        <v>#N/A</v>
      </c>
      <c r="BN43" s="101" t="e">
        <f ca="true">+IF(AND(ISNUMBER(OFFSET('Hygiene Data'!$H$9,0,10*ROW('Hygiene Data'!H37))),'Data Summary'!EC43="Yes"),OFFSET('Hygiene Data'!$H$9,0,10*ROW('Hygiene Data'!H37)),NA())</f>
        <v>#N/A</v>
      </c>
      <c r="BO43" s="101" t="e">
        <f ca="true">+IF(AND(ISNUMBER(OFFSET('Hygiene Data'!$I$5,0,10*ROW('Hygiene Data'!I37))),'Data Summary'!ED43="Yes"),OFFSET('Hygiene Data'!$I$5,0,10*ROW('Hygiene Data'!I37)),NA())</f>
        <v>#N/A</v>
      </c>
      <c r="BP43" s="101" t="e">
        <f ca="true">+IF(AND(ISNUMBER(OFFSET('Hygiene Data'!$I$7,0,10*ROW('Hygiene Data'!I37))),'Data Summary'!EE43="Yes"),OFFSET('Hygiene Data'!$I$7,0,10*ROW('Hygiene Data'!I37)),NA())</f>
        <v>#N/A</v>
      </c>
      <c r="BQ43" s="101" t="e">
        <f ca="true">+IF(AND(ISNUMBER(OFFSET('Hygiene Data'!$I$9,0,10*ROW('Hygiene Data'!I37))),'Data Summary'!EF43="Yes"),OFFSET('Hygiene Data'!$I$9,0,10*ROW('Hygiene Data'!I37)),NA())</f>
        <v>#N/A</v>
      </c>
    </row>
    <row xmlns:x14ac="http://schemas.microsoft.com/office/spreadsheetml/2009/9/ac" r="44" x14ac:dyDescent="0.2">
      <c r="A44" s="331" t="e">
        <f ca="true">+RIGHT('Data Summary'!A44,LEN('Data Summary'!A44)-9)</f>
        <v>#VALUE!</v>
      </c>
      <c r="B44" s="38" t="str">
        <f ca="true">+IF(ISTEXT('Data Summary'!B44),'Data Summary'!B44,"")</f>
        <v/>
      </c>
      <c r="C44" s="330" t="e">
        <f ca="true">+VALUE('Data Summary'!C44)</f>
        <v>#VALUE!</v>
      </c>
      <c r="D44" s="99" t="e">
        <f ca="true">+IF(AND(ISNUMBER(OFFSET('Water Data'!$D$4,0,10*ROW('Water Data'!D38))),'Data Summary'!BS44="Yes"),100-OFFSET('Water Data'!$D$4,0,10*ROW('Water Data'!D38)),NA())</f>
        <v>#N/A</v>
      </c>
      <c r="E44" s="99" t="e">
        <f ca="true">+IF(AND(ISNUMBER(OFFSET('Water Data'!$D$6,0,10*ROW('Water Data'!D38))),'Data Summary'!BT44="Yes"),OFFSET('Water Data'!$D$6,0,10*ROW('Water Data'!D38)),NA())</f>
        <v>#N/A</v>
      </c>
      <c r="F44" s="99" t="e">
        <f ca="true">+IF(AND(ISNUMBER(OFFSET('Water Data'!$D$9,0,10*ROW('Water Data'!D38))),'Data Summary'!BU44="Yes"),OFFSET('Water Data'!$D$9,0,10*ROW('Water Data'!D38)),NA())</f>
        <v>#N/A</v>
      </c>
      <c r="G44" s="99" t="e">
        <f ca="true">+IF(AND(ISNUMBER(OFFSET('Water Data'!$E$4,0,10*ROW('Water Data'!E38))),'Data Summary'!BV44="Yes"),100-OFFSET('Water Data'!$E$4,0,10*ROW('Water Data'!E38)),NA())</f>
        <v>#N/A</v>
      </c>
      <c r="H44" s="99" t="e">
        <f ca="true">+IF(AND(ISNUMBER(OFFSET('Water Data'!$E$6,0,10*ROW('Water Data'!E38))),'Data Summary'!BW44="Yes"),OFFSET('Water Data'!$E$6,0,10*ROW('Water Data'!E38)),NA())</f>
        <v>#N/A</v>
      </c>
      <c r="I44" s="99" t="e">
        <f ca="true">+IF(AND(ISNUMBER(OFFSET('Water Data'!$E$9,0,10*ROW('Water Data'!E38))),'Data Summary'!BX44="Yes"),OFFSET('Water Data'!$E$9,0,10*ROW('Water Data'!E38)),NA())</f>
        <v>#N/A</v>
      </c>
      <c r="J44" s="99" t="e">
        <f ca="true">+IF(AND(ISNUMBER(OFFSET('Water Data'!$F$4,0,10*ROW('Water Data'!F38))),'Data Summary'!BY44="Yes"),100-OFFSET('Water Data'!$F$4,0,10*ROW('Water Data'!F38)),NA())</f>
        <v>#N/A</v>
      </c>
      <c r="K44" s="99" t="e">
        <f ca="true">+IF(AND(ISNUMBER(OFFSET('Water Data'!$F$6,0,10*ROW('Water Data'!F38))),'Data Summary'!BZ44="Yes"),OFFSET('Water Data'!$F$6,0,10*ROW('Water Data'!F38)),NA())</f>
        <v>#N/A</v>
      </c>
      <c r="L44" s="99" t="e">
        <f ca="true">+IF(AND(ISNUMBER(OFFSET('Water Data'!$F$9,0,10*ROW('Water Data'!F38))),'Data Summary'!CA44="Yes"),OFFSET('Water Data'!$F$9,0,10*ROW('Water Data'!F38)),NA())</f>
        <v>#N/A</v>
      </c>
      <c r="M44" s="99" t="e">
        <f ca="true">+IF(AND(ISNUMBER(OFFSET('Water Data'!$G$4,0,10*ROW('Water Data'!G38))),'Data Summary'!CB44="Yes"),100-OFFSET('Water Data'!$G$4,0,10*ROW('Water Data'!G38)),NA())</f>
        <v>#N/A</v>
      </c>
      <c r="N44" s="99" t="e">
        <f ca="true">+IF(AND(ISNUMBER(OFFSET('Water Data'!$G$6,0,10*ROW('Water Data'!G38))),'Data Summary'!CC44="Yes"),OFFSET('Water Data'!$G$6,0,10*ROW('Water Data'!G38)),NA())</f>
        <v>#N/A</v>
      </c>
      <c r="O44" s="99" t="e">
        <f ca="true">+IF(AND(ISNUMBER(OFFSET('Water Data'!$G$9,0,10*ROW('Water Data'!G38))),'Data Summary'!CD44="Yes"),OFFSET('Water Data'!$G$9,0,10*ROW('Water Data'!G38)),NA())</f>
        <v>#N/A</v>
      </c>
      <c r="P44" s="99" t="e">
        <f ca="true">+IF(AND(ISNUMBER(OFFSET('Water Data'!$H$4,0,10*ROW('Water Data'!H38))),'Data Summary'!CE44="Yes"),100-OFFSET('Water Data'!$H$4,0,10*ROW('Water Data'!H38)),NA())</f>
        <v>#N/A</v>
      </c>
      <c r="Q44" s="99" t="e">
        <f ca="true">+IF(AND(ISNUMBER(OFFSET('Water Data'!$H$6,0,10*ROW('Water Data'!H38))),'Data Summary'!CF44="Yes"),OFFSET('Water Data'!$H$6,0,10*ROW('Water Data'!H38)),NA())</f>
        <v>#N/A</v>
      </c>
      <c r="R44" s="99" t="e">
        <f ca="true">+IF(AND(ISNUMBER(OFFSET('Water Data'!$H$9,0,10*ROW('Water Data'!H38))),'Data Summary'!CG44="Yes"),OFFSET('Water Data'!$H$9,0,10*ROW('Water Data'!H38)),NA())</f>
        <v>#N/A</v>
      </c>
      <c r="S44" s="99" t="e">
        <f ca="true">+IF(AND(ISNUMBER(OFFSET('Water Data'!$I$4,0,10*ROW('Water Data'!I38))),'Data Summary'!CH44="Yes"),100-OFFSET('Water Data'!$I$4,0,10*ROW('Water Data'!I38)),NA())</f>
        <v>#N/A</v>
      </c>
      <c r="T44" s="99" t="e">
        <f ca="true">+IF(AND(ISNUMBER(OFFSET('Water Data'!$I$6,0,10*ROW('Water Data'!I38))),'Data Summary'!CI44="Yes"),OFFSET('Water Data'!$I$6,0,10*ROW('Water Data'!I38)),NA())</f>
        <v>#N/A</v>
      </c>
      <c r="U44" s="99" t="e">
        <f ca="true">+IF(AND(ISNUMBER(OFFSET('Water Data'!$I$9,0,10*ROW('Water Data'!I38))),'Data Summary'!CJ44="Yes"),OFFSET('Water Data'!$I$9,0,10*ROW('Water Data'!I38)),NA())</f>
        <v>#N/A</v>
      </c>
      <c r="V44" s="100" t="e">
        <f ca="true">+IF(AND(ISNUMBER(OFFSET('Sanitation Data'!$D$4,0,10*ROW('Sanitation Data'!D38))),'Data Summary'!CK44="Yes"),100-OFFSET('Sanitation Data'!$D$4,0,10*ROW('Sanitation Data'!D38)),NA())</f>
        <v>#N/A</v>
      </c>
      <c r="W44" s="100" t="e">
        <f ca="true">+IF(AND(ISNUMBER(OFFSET('Sanitation Data'!$D$6,0,10*ROW('Sanitation Data'!D38))),'Data Summary'!CL44="Yes"),OFFSET('Sanitation Data'!$D$6,0,10*ROW('Sanitation Data'!D38)),NA())</f>
        <v>#N/A</v>
      </c>
      <c r="X44" s="100" t="e">
        <f ca="true">+IF(AND(ISNUMBER(OFFSET('Sanitation Data'!$D$10,0,10*ROW('Sanitation Data'!D38))),'Data Summary'!CM44="Yes"),OFFSET('Sanitation Data'!$D$10,0,10*ROW('Sanitation Data'!D38)),NA())</f>
        <v>#N/A</v>
      </c>
      <c r="Y44" s="100" t="e">
        <f ca="true">+IF(AND(ISNUMBER(OFFSET('Sanitation Data'!$D$11,0,10*ROW('Sanitation Data'!D38))),'Data Summary'!CN44="Yes"),OFFSET('Sanitation Data'!$D$11,0,10*ROW('Sanitation Data'!D38)),NA())</f>
        <v>#N/A</v>
      </c>
      <c r="Z44" s="100" t="e">
        <f ca="true">+IF(AND(ISNUMBER(OFFSET('Sanitation Data'!$D$12,0,10*ROW('Sanitation Data'!D38))),'Data Summary'!CO44="Yes"),OFFSET('Sanitation Data'!$D$12,0,10*ROW('Sanitation Data'!D38)),NA())</f>
        <v>#N/A</v>
      </c>
      <c r="AA44" s="100" t="e">
        <f ca="true">+IF(AND(ISNUMBER(OFFSET('Sanitation Data'!$E$4,0,10*ROW('Sanitation Data'!E38))),'Data Summary'!CP44="Yes"),100-OFFSET('Sanitation Data'!$E$4,0,10*ROW('Sanitation Data'!E38)),NA())</f>
        <v>#N/A</v>
      </c>
      <c r="AB44" s="100" t="e">
        <f ca="true">+IF(AND(ISNUMBER(OFFSET('Sanitation Data'!$E$6,0,10*ROW('Sanitation Data'!E38))),'Data Summary'!CQ44="Yes"),OFFSET('Sanitation Data'!$E$6,0,10*ROW('Sanitation Data'!E38)),NA())</f>
        <v>#N/A</v>
      </c>
      <c r="AC44" s="100" t="e">
        <f ca="true">+IF(AND(ISNUMBER(OFFSET('Sanitation Data'!$E$10,0,10*ROW('Sanitation Data'!E38))),'Data Summary'!CR44="Yes"),OFFSET('Sanitation Data'!$E$10,0,10*ROW('Sanitation Data'!E38)),NA())</f>
        <v>#N/A</v>
      </c>
      <c r="AD44" s="100" t="e">
        <f ca="true">+IF(AND(ISNUMBER(OFFSET('Sanitation Data'!$E$11,0,10*ROW('Sanitation Data'!E38))),'Data Summary'!CS44="Yes"),OFFSET('Sanitation Data'!$E$11,0,10*ROW('Sanitation Data'!E38)),NA())</f>
        <v>#N/A</v>
      </c>
      <c r="AE44" s="100" t="e">
        <f ca="true">+IF(AND(ISNUMBER(OFFSET('Sanitation Data'!$E$12,0,10*ROW('Sanitation Data'!E38))),'Data Summary'!CT44="Yes"),OFFSET('Sanitation Data'!$E$12,0,10*ROW('Sanitation Data'!E38)),NA())</f>
        <v>#N/A</v>
      </c>
      <c r="AF44" s="100" t="e">
        <f ca="true">+IF(AND(ISNUMBER(OFFSET('Sanitation Data'!$F$4,0,10*ROW('Sanitation Data'!F38))),'Data Summary'!CU44="Yes"),100-OFFSET('Sanitation Data'!$F$4,0,10*ROW('Sanitation Data'!F38)),NA())</f>
        <v>#N/A</v>
      </c>
      <c r="AG44" s="100" t="e">
        <f ca="true">+IF(AND(ISNUMBER(OFFSET('Sanitation Data'!$F$6,0,10*ROW('Sanitation Data'!F38))),'Data Summary'!CV44="Yes"),OFFSET('Sanitation Data'!$F$6,0,10*ROW('Sanitation Data'!F38)),NA())</f>
        <v>#N/A</v>
      </c>
      <c r="AH44" s="100" t="e">
        <f ca="true">+IF(AND(ISNUMBER(OFFSET('Sanitation Data'!$F$10,0,10*ROW('Sanitation Data'!F38))),'Data Summary'!CW44="Yes"),OFFSET('Sanitation Data'!$F$10,0,10*ROW('Sanitation Data'!F38)),NA())</f>
        <v>#N/A</v>
      </c>
      <c r="AI44" s="100" t="e">
        <f ca="true">+IF(AND(ISNUMBER(OFFSET('Sanitation Data'!$F$11,0,10*ROW('Sanitation Data'!F38))),'Data Summary'!CX44="Yes"),OFFSET('Sanitation Data'!$F$11,0,10*ROW('Sanitation Data'!F38)),NA())</f>
        <v>#N/A</v>
      </c>
      <c r="AJ44" s="100" t="e">
        <f ca="true">+IF(AND(ISNUMBER(OFFSET('Sanitation Data'!$F$12,0,10*ROW('Sanitation Data'!F38))),'Data Summary'!CY44="Yes"),OFFSET('Sanitation Data'!$F$12,0,10*ROW('Sanitation Data'!F38)),NA())</f>
        <v>#N/A</v>
      </c>
      <c r="AK44" s="100" t="e">
        <f ca="true">+IF(AND(ISNUMBER(OFFSET('Sanitation Data'!$G$4,0,10*ROW('Sanitation Data'!G38))),'Data Summary'!CZ44="Yes"),100-OFFSET('Sanitation Data'!$G$4,0,10*ROW('Sanitation Data'!G38)),NA())</f>
        <v>#N/A</v>
      </c>
      <c r="AL44" s="100" t="e">
        <f ca="true">+IF(AND(ISNUMBER(OFFSET('Sanitation Data'!$G$6,0,10*ROW('Sanitation Data'!G38))),'Data Summary'!DA44="Yes"),OFFSET('Sanitation Data'!$G$6,0,10*ROW('Sanitation Data'!G38)),NA())</f>
        <v>#N/A</v>
      </c>
      <c r="AM44" s="100" t="e">
        <f ca="true">+IF(AND(ISNUMBER(OFFSET('Sanitation Data'!$G$10,0,10*ROW('Sanitation Data'!G38))),'Data Summary'!DB44="Yes"),OFFSET('Sanitation Data'!$G$10,0,10*ROW('Sanitation Data'!G38)),NA())</f>
        <v>#N/A</v>
      </c>
      <c r="AN44" s="100" t="e">
        <f ca="true">+IF(AND(ISNUMBER(OFFSET('Sanitation Data'!$G$11,0,10*ROW('Sanitation Data'!G38))),'Data Summary'!DC44="Yes"),OFFSET('Sanitation Data'!$G$11,0,10*ROW('Sanitation Data'!G38)),NA())</f>
        <v>#N/A</v>
      </c>
      <c r="AO44" s="100" t="e">
        <f ca="true">+IF(AND(ISNUMBER(OFFSET('Sanitation Data'!$G$12,0,10*ROW('Sanitation Data'!G38))),'Data Summary'!DD44="Yes"),OFFSET('Sanitation Data'!$G$12,0,10*ROW('Sanitation Data'!G38)),NA())</f>
        <v>#N/A</v>
      </c>
      <c r="AP44" s="100" t="e">
        <f ca="true">+IF(AND(ISNUMBER(OFFSET('Sanitation Data'!$H$4,0,10*ROW('Sanitation Data'!H38))),'Data Summary'!DE44="Yes"),100-OFFSET('Sanitation Data'!$H$4,0,10*ROW('Sanitation Data'!H38)),NA())</f>
        <v>#N/A</v>
      </c>
      <c r="AQ44" s="100" t="e">
        <f ca="true">+IF(AND(ISNUMBER(OFFSET('Sanitation Data'!$H$6,0,10*ROW('Sanitation Data'!H38))),'Data Summary'!DF44="Yes"),OFFSET('Sanitation Data'!$H$6,0,10*ROW('Sanitation Data'!H38)),NA())</f>
        <v>#N/A</v>
      </c>
      <c r="AR44" s="100" t="e">
        <f ca="true">+IF(AND(ISNUMBER(OFFSET('Sanitation Data'!$H$10,0,10*ROW('Sanitation Data'!H38))),'Data Summary'!DG44="Yes"),OFFSET('Sanitation Data'!$H$10,0,10*ROW('Sanitation Data'!H38)),NA())</f>
        <v>#N/A</v>
      </c>
      <c r="AS44" s="100" t="e">
        <f ca="true">+IF(AND(ISNUMBER(OFFSET('Sanitation Data'!$H$11,0,10*ROW('Sanitation Data'!H38))),'Data Summary'!DH44="Yes"),OFFSET('Sanitation Data'!$H$11,0,10*ROW('Sanitation Data'!H38)),NA())</f>
        <v>#N/A</v>
      </c>
      <c r="AT44" s="100" t="e">
        <f ca="true">+IF(AND(ISNUMBER(OFFSET('Sanitation Data'!$H$12,0,10*ROW('Sanitation Data'!H38))),'Data Summary'!DI44="Yes"),OFFSET('Sanitation Data'!$H$12,0,10*ROW('Sanitation Data'!H38)),NA())</f>
        <v>#N/A</v>
      </c>
      <c r="AU44" s="100" t="e">
        <f ca="true">+IF(AND(ISNUMBER(OFFSET('Sanitation Data'!$I$4,0,10*ROW('Sanitation Data'!I38))),'Data Summary'!DJ44="Yes"),100-OFFSET('Sanitation Data'!$I$4,0,10*ROW('Sanitation Data'!I38)),NA())</f>
        <v>#N/A</v>
      </c>
      <c r="AV44" s="100" t="e">
        <f ca="true">+IF(AND(ISNUMBER(OFFSET('Sanitation Data'!$I$6,0,10*ROW('Sanitation Data'!I38))),'Data Summary'!DK44="Yes"),OFFSET('Sanitation Data'!$I$6,0,10*ROW('Sanitation Data'!I38)),NA())</f>
        <v>#N/A</v>
      </c>
      <c r="AW44" s="100" t="e">
        <f ca="true">+IF(AND(ISNUMBER(OFFSET('Sanitation Data'!$I$10,0,10*ROW('Sanitation Data'!I38))),'Data Summary'!DL44="Yes"),OFFSET('Sanitation Data'!$I$10,0,10*ROW('Sanitation Data'!I38)),NA())</f>
        <v>#N/A</v>
      </c>
      <c r="AX44" s="100" t="e">
        <f ca="true">+IF(AND(ISNUMBER(OFFSET('Sanitation Data'!$I$11,0,10*ROW('Sanitation Data'!I38))),'Data Summary'!DM44="Yes"),OFFSET('Sanitation Data'!$I$11,0,10*ROW('Sanitation Data'!I38)),NA())</f>
        <v>#N/A</v>
      </c>
      <c r="AY44" s="100" t="e">
        <f ca="true">+IF(AND(ISNUMBER(OFFSET('Sanitation Data'!$I$12,0,10*ROW('Sanitation Data'!I38))),'Data Summary'!DN44="Yes"),OFFSET('Sanitation Data'!$I$12,0,10*ROW('Sanitation Data'!I38)),NA())</f>
        <v>#N/A</v>
      </c>
      <c r="AZ44" s="101" t="e">
        <f ca="true">+IF(AND(ISNUMBER(OFFSET('Hygiene Data'!$D$5,0,10*ROW('Hygiene Data'!D38))),'Data Summary'!DO44="Yes"),OFFSET('Hygiene Data'!$D$5,0,10*ROW('Hygiene Data'!D38)),NA())</f>
        <v>#N/A</v>
      </c>
      <c r="BA44" s="101" t="e">
        <f ca="true">+IF(AND(ISNUMBER(OFFSET('Hygiene Data'!$D$7,0,10*ROW('Hygiene Data'!D38))),'Data Summary'!DP44="Yes"),OFFSET('Hygiene Data'!$D$7,0,10*ROW('Hygiene Data'!D38)),NA())</f>
        <v>#N/A</v>
      </c>
      <c r="BB44" s="101" t="e">
        <f ca="true">+IF(AND(ISNUMBER(OFFSET('Hygiene Data'!$D$9,0,10*ROW('Hygiene Data'!D38))),'Data Summary'!DQ44="Yes"),OFFSET('Hygiene Data'!$D$9,0,10*ROW('Hygiene Data'!D38)),NA())</f>
        <v>#N/A</v>
      </c>
      <c r="BC44" s="101" t="e">
        <f ca="true">+IF(AND(ISNUMBER(OFFSET('Hygiene Data'!$E$5,0,10*ROW('Hygiene Data'!E38))),'Data Summary'!DR44="Yes"),OFFSET('Hygiene Data'!$E$5,0,10*ROW('Hygiene Data'!E38)),NA())</f>
        <v>#N/A</v>
      </c>
      <c r="BD44" s="101" t="e">
        <f ca="true">+IF(AND(ISNUMBER(OFFSET('Hygiene Data'!$E$7,0,10*ROW('Hygiene Data'!E38))),'Data Summary'!DS44="Yes"),OFFSET('Hygiene Data'!$E$7,0,10*ROW('Hygiene Data'!E38)),NA())</f>
        <v>#N/A</v>
      </c>
      <c r="BE44" s="101" t="e">
        <f ca="true">+IF(AND(ISNUMBER(OFFSET('Hygiene Data'!$E$9,0,10*ROW('Hygiene Data'!E38))),'Data Summary'!DT44="Yes"),OFFSET('Hygiene Data'!$E$9,0,10*ROW('Hygiene Data'!E38)),NA())</f>
        <v>#N/A</v>
      </c>
      <c r="BF44" s="101" t="e">
        <f ca="true">+IF(AND(ISNUMBER(OFFSET('Hygiene Data'!$F$5,0,10*ROW('Hygiene Data'!F38))),'Data Summary'!DU44="Yes"),OFFSET('Hygiene Data'!$F$5,0,10*ROW('Hygiene Data'!F38)),NA())</f>
        <v>#N/A</v>
      </c>
      <c r="BG44" s="101" t="e">
        <f ca="true">+IF(AND(ISNUMBER(OFFSET('Hygiene Data'!$F$7,0,10*ROW('Hygiene Data'!F38))),'Data Summary'!DV44="Yes"),OFFSET('Hygiene Data'!$F$7,0,10*ROW('Hygiene Data'!F38)),NA())</f>
        <v>#N/A</v>
      </c>
      <c r="BH44" s="101" t="e">
        <f ca="true">+IF(AND(ISNUMBER(OFFSET('Hygiene Data'!$F$9,0,10*ROW('Hygiene Data'!F38))),'Data Summary'!DW44="Yes"),OFFSET('Hygiene Data'!$F$9,0,10*ROW('Hygiene Data'!F38)),NA())</f>
        <v>#N/A</v>
      </c>
      <c r="BI44" s="101" t="e">
        <f ca="true">+IF(AND(ISNUMBER(OFFSET('Hygiene Data'!$G$5,0,10*ROW('Hygiene Data'!G38))),'Data Summary'!DX44="Yes"),OFFSET('Hygiene Data'!$G$5,0,10*ROW('Hygiene Data'!G38)),NA())</f>
        <v>#N/A</v>
      </c>
      <c r="BJ44" s="101" t="e">
        <f ca="true">+IF(AND(ISNUMBER(OFFSET('Hygiene Data'!$G$7,0,10*ROW('Hygiene Data'!G38))),'Data Summary'!DY44="Yes"),OFFSET('Hygiene Data'!$G$7,0,10*ROW('Hygiene Data'!G38)),NA())</f>
        <v>#N/A</v>
      </c>
      <c r="BK44" s="101" t="e">
        <f ca="true">+IF(AND(ISNUMBER(OFFSET('Hygiene Data'!$G$9,0,10*ROW('Hygiene Data'!G38))),'Data Summary'!DZ44="Yes"),OFFSET('Hygiene Data'!$G$9,0,10*ROW('Hygiene Data'!G38)),NA())</f>
        <v>#N/A</v>
      </c>
      <c r="BL44" s="101" t="e">
        <f ca="true">+IF(AND(ISNUMBER(OFFSET('Hygiene Data'!$H$5,0,10*ROW('Hygiene Data'!H38))),'Data Summary'!EA44="Yes"),OFFSET('Hygiene Data'!$H$5,0,10*ROW('Hygiene Data'!H38)),NA())</f>
        <v>#N/A</v>
      </c>
      <c r="BM44" s="101" t="e">
        <f ca="true">+IF(AND(ISNUMBER(OFFSET('Hygiene Data'!$H$7,0,10*ROW('Hygiene Data'!H38))),'Data Summary'!EB44="Yes"),OFFSET('Hygiene Data'!$H$7,0,10*ROW('Hygiene Data'!H38)),NA())</f>
        <v>#N/A</v>
      </c>
      <c r="BN44" s="101" t="e">
        <f ca="true">+IF(AND(ISNUMBER(OFFSET('Hygiene Data'!$H$9,0,10*ROW('Hygiene Data'!H38))),'Data Summary'!EC44="Yes"),OFFSET('Hygiene Data'!$H$9,0,10*ROW('Hygiene Data'!H38)),NA())</f>
        <v>#N/A</v>
      </c>
      <c r="BO44" s="101" t="e">
        <f ca="true">+IF(AND(ISNUMBER(OFFSET('Hygiene Data'!$I$5,0,10*ROW('Hygiene Data'!I38))),'Data Summary'!ED44="Yes"),OFFSET('Hygiene Data'!$I$5,0,10*ROW('Hygiene Data'!I38)),NA())</f>
        <v>#N/A</v>
      </c>
      <c r="BP44" s="101" t="e">
        <f ca="true">+IF(AND(ISNUMBER(OFFSET('Hygiene Data'!$I$7,0,10*ROW('Hygiene Data'!I38))),'Data Summary'!EE44="Yes"),OFFSET('Hygiene Data'!$I$7,0,10*ROW('Hygiene Data'!I38)),NA())</f>
        <v>#N/A</v>
      </c>
      <c r="BQ44" s="101" t="e">
        <f ca="true">+IF(AND(ISNUMBER(OFFSET('Hygiene Data'!$I$9,0,10*ROW('Hygiene Data'!I38))),'Data Summary'!EF44="Yes"),OFFSET('Hygiene Data'!$I$9,0,10*ROW('Hygiene Data'!I38)),NA())</f>
        <v>#N/A</v>
      </c>
    </row>
    <row xmlns:x14ac="http://schemas.microsoft.com/office/spreadsheetml/2009/9/ac" r="45" x14ac:dyDescent="0.2">
      <c r="A45" s="331" t="e">
        <f ca="true">+RIGHT('Data Summary'!A45,LEN('Data Summary'!A45)-9)</f>
        <v>#VALUE!</v>
      </c>
      <c r="B45" s="38" t="str">
        <f ca="true">+IF(ISTEXT('Data Summary'!B45),'Data Summary'!B45,"")</f>
        <v/>
      </c>
      <c r="C45" s="330" t="e">
        <f ca="true">+VALUE('Data Summary'!C45)</f>
        <v>#VALUE!</v>
      </c>
      <c r="D45" s="99" t="e">
        <f ca="true">+IF(AND(ISNUMBER(OFFSET('Water Data'!$D$4,0,10*ROW('Water Data'!D39))),'Data Summary'!BS45="Yes"),100-OFFSET('Water Data'!$D$4,0,10*ROW('Water Data'!D39)),NA())</f>
        <v>#N/A</v>
      </c>
      <c r="E45" s="99" t="e">
        <f ca="true">+IF(AND(ISNUMBER(OFFSET('Water Data'!$D$6,0,10*ROW('Water Data'!D39))),'Data Summary'!BT45="Yes"),OFFSET('Water Data'!$D$6,0,10*ROW('Water Data'!D39)),NA())</f>
        <v>#N/A</v>
      </c>
      <c r="F45" s="99" t="e">
        <f ca="true">+IF(AND(ISNUMBER(OFFSET('Water Data'!$D$9,0,10*ROW('Water Data'!D39))),'Data Summary'!BU45="Yes"),OFFSET('Water Data'!$D$9,0,10*ROW('Water Data'!D39)),NA())</f>
        <v>#N/A</v>
      </c>
      <c r="G45" s="99" t="e">
        <f ca="true">+IF(AND(ISNUMBER(OFFSET('Water Data'!$E$4,0,10*ROW('Water Data'!E39))),'Data Summary'!BV45="Yes"),100-OFFSET('Water Data'!$E$4,0,10*ROW('Water Data'!E39)),NA())</f>
        <v>#N/A</v>
      </c>
      <c r="H45" s="99" t="e">
        <f ca="true">+IF(AND(ISNUMBER(OFFSET('Water Data'!$E$6,0,10*ROW('Water Data'!E39))),'Data Summary'!BW45="Yes"),OFFSET('Water Data'!$E$6,0,10*ROW('Water Data'!E39)),NA())</f>
        <v>#N/A</v>
      </c>
      <c r="I45" s="99" t="e">
        <f ca="true">+IF(AND(ISNUMBER(OFFSET('Water Data'!$E$9,0,10*ROW('Water Data'!E39))),'Data Summary'!BX45="Yes"),OFFSET('Water Data'!$E$9,0,10*ROW('Water Data'!E39)),NA())</f>
        <v>#N/A</v>
      </c>
      <c r="J45" s="99" t="e">
        <f ca="true">+IF(AND(ISNUMBER(OFFSET('Water Data'!$F$4,0,10*ROW('Water Data'!F39))),'Data Summary'!BY45="Yes"),100-OFFSET('Water Data'!$F$4,0,10*ROW('Water Data'!F39)),NA())</f>
        <v>#N/A</v>
      </c>
      <c r="K45" s="99" t="e">
        <f ca="true">+IF(AND(ISNUMBER(OFFSET('Water Data'!$F$6,0,10*ROW('Water Data'!F39))),'Data Summary'!BZ45="Yes"),OFFSET('Water Data'!$F$6,0,10*ROW('Water Data'!F39)),NA())</f>
        <v>#N/A</v>
      </c>
      <c r="L45" s="99" t="e">
        <f ca="true">+IF(AND(ISNUMBER(OFFSET('Water Data'!$F$9,0,10*ROW('Water Data'!F39))),'Data Summary'!CA45="Yes"),OFFSET('Water Data'!$F$9,0,10*ROW('Water Data'!F39)),NA())</f>
        <v>#N/A</v>
      </c>
      <c r="M45" s="99" t="e">
        <f ca="true">+IF(AND(ISNUMBER(OFFSET('Water Data'!$G$4,0,10*ROW('Water Data'!G39))),'Data Summary'!CB45="Yes"),100-OFFSET('Water Data'!$G$4,0,10*ROW('Water Data'!G39)),NA())</f>
        <v>#N/A</v>
      </c>
      <c r="N45" s="99" t="e">
        <f ca="true">+IF(AND(ISNUMBER(OFFSET('Water Data'!$G$6,0,10*ROW('Water Data'!G39))),'Data Summary'!CC45="Yes"),OFFSET('Water Data'!$G$6,0,10*ROW('Water Data'!G39)),NA())</f>
        <v>#N/A</v>
      </c>
      <c r="O45" s="99" t="e">
        <f ca="true">+IF(AND(ISNUMBER(OFFSET('Water Data'!$G$9,0,10*ROW('Water Data'!G39))),'Data Summary'!CD45="Yes"),OFFSET('Water Data'!$G$9,0,10*ROW('Water Data'!G39)),NA())</f>
        <v>#N/A</v>
      </c>
      <c r="P45" s="99" t="e">
        <f ca="true">+IF(AND(ISNUMBER(OFFSET('Water Data'!$H$4,0,10*ROW('Water Data'!H39))),'Data Summary'!CE45="Yes"),100-OFFSET('Water Data'!$H$4,0,10*ROW('Water Data'!H39)),NA())</f>
        <v>#N/A</v>
      </c>
      <c r="Q45" s="99" t="e">
        <f ca="true">+IF(AND(ISNUMBER(OFFSET('Water Data'!$H$6,0,10*ROW('Water Data'!H39))),'Data Summary'!CF45="Yes"),OFFSET('Water Data'!$H$6,0,10*ROW('Water Data'!H39)),NA())</f>
        <v>#N/A</v>
      </c>
      <c r="R45" s="99" t="e">
        <f ca="true">+IF(AND(ISNUMBER(OFFSET('Water Data'!$H$9,0,10*ROW('Water Data'!H39))),'Data Summary'!CG45="Yes"),OFFSET('Water Data'!$H$9,0,10*ROW('Water Data'!H39)),NA())</f>
        <v>#N/A</v>
      </c>
      <c r="S45" s="99" t="e">
        <f ca="true">+IF(AND(ISNUMBER(OFFSET('Water Data'!$I$4,0,10*ROW('Water Data'!I39))),'Data Summary'!CH45="Yes"),100-OFFSET('Water Data'!$I$4,0,10*ROW('Water Data'!I39)),NA())</f>
        <v>#N/A</v>
      </c>
      <c r="T45" s="99" t="e">
        <f ca="true">+IF(AND(ISNUMBER(OFFSET('Water Data'!$I$6,0,10*ROW('Water Data'!I39))),'Data Summary'!CI45="Yes"),OFFSET('Water Data'!$I$6,0,10*ROW('Water Data'!I39)),NA())</f>
        <v>#N/A</v>
      </c>
      <c r="U45" s="99" t="e">
        <f ca="true">+IF(AND(ISNUMBER(OFFSET('Water Data'!$I$9,0,10*ROW('Water Data'!I39))),'Data Summary'!CJ45="Yes"),OFFSET('Water Data'!$I$9,0,10*ROW('Water Data'!I39)),NA())</f>
        <v>#N/A</v>
      </c>
      <c r="V45" s="100" t="e">
        <f ca="true">+IF(AND(ISNUMBER(OFFSET('Sanitation Data'!$D$4,0,10*ROW('Sanitation Data'!D39))),'Data Summary'!CK45="Yes"),100-OFFSET('Sanitation Data'!$D$4,0,10*ROW('Sanitation Data'!D39)),NA())</f>
        <v>#N/A</v>
      </c>
      <c r="W45" s="100" t="e">
        <f ca="true">+IF(AND(ISNUMBER(OFFSET('Sanitation Data'!$D$6,0,10*ROW('Sanitation Data'!D39))),'Data Summary'!CL45="Yes"),OFFSET('Sanitation Data'!$D$6,0,10*ROW('Sanitation Data'!D39)),NA())</f>
        <v>#N/A</v>
      </c>
      <c r="X45" s="100" t="e">
        <f ca="true">+IF(AND(ISNUMBER(OFFSET('Sanitation Data'!$D$10,0,10*ROW('Sanitation Data'!D39))),'Data Summary'!CM45="Yes"),OFFSET('Sanitation Data'!$D$10,0,10*ROW('Sanitation Data'!D39)),NA())</f>
        <v>#N/A</v>
      </c>
      <c r="Y45" s="100" t="e">
        <f ca="true">+IF(AND(ISNUMBER(OFFSET('Sanitation Data'!$D$11,0,10*ROW('Sanitation Data'!D39))),'Data Summary'!CN45="Yes"),OFFSET('Sanitation Data'!$D$11,0,10*ROW('Sanitation Data'!D39)),NA())</f>
        <v>#N/A</v>
      </c>
      <c r="Z45" s="100" t="e">
        <f ca="true">+IF(AND(ISNUMBER(OFFSET('Sanitation Data'!$D$12,0,10*ROW('Sanitation Data'!D39))),'Data Summary'!CO45="Yes"),OFFSET('Sanitation Data'!$D$12,0,10*ROW('Sanitation Data'!D39)),NA())</f>
        <v>#N/A</v>
      </c>
      <c r="AA45" s="100" t="e">
        <f ca="true">+IF(AND(ISNUMBER(OFFSET('Sanitation Data'!$E$4,0,10*ROW('Sanitation Data'!E39))),'Data Summary'!CP45="Yes"),100-OFFSET('Sanitation Data'!$E$4,0,10*ROW('Sanitation Data'!E39)),NA())</f>
        <v>#N/A</v>
      </c>
      <c r="AB45" s="100" t="e">
        <f ca="true">+IF(AND(ISNUMBER(OFFSET('Sanitation Data'!$E$6,0,10*ROW('Sanitation Data'!E39))),'Data Summary'!CQ45="Yes"),OFFSET('Sanitation Data'!$E$6,0,10*ROW('Sanitation Data'!E39)),NA())</f>
        <v>#N/A</v>
      </c>
      <c r="AC45" s="100" t="e">
        <f ca="true">+IF(AND(ISNUMBER(OFFSET('Sanitation Data'!$E$10,0,10*ROW('Sanitation Data'!E39))),'Data Summary'!CR45="Yes"),OFFSET('Sanitation Data'!$E$10,0,10*ROW('Sanitation Data'!E39)),NA())</f>
        <v>#N/A</v>
      </c>
      <c r="AD45" s="100" t="e">
        <f ca="true">+IF(AND(ISNUMBER(OFFSET('Sanitation Data'!$E$11,0,10*ROW('Sanitation Data'!E39))),'Data Summary'!CS45="Yes"),OFFSET('Sanitation Data'!$E$11,0,10*ROW('Sanitation Data'!E39)),NA())</f>
        <v>#N/A</v>
      </c>
      <c r="AE45" s="100" t="e">
        <f ca="true">+IF(AND(ISNUMBER(OFFSET('Sanitation Data'!$E$12,0,10*ROW('Sanitation Data'!E39))),'Data Summary'!CT45="Yes"),OFFSET('Sanitation Data'!$E$12,0,10*ROW('Sanitation Data'!E39)),NA())</f>
        <v>#N/A</v>
      </c>
      <c r="AF45" s="100" t="e">
        <f ca="true">+IF(AND(ISNUMBER(OFFSET('Sanitation Data'!$F$4,0,10*ROW('Sanitation Data'!F39))),'Data Summary'!CU45="Yes"),100-OFFSET('Sanitation Data'!$F$4,0,10*ROW('Sanitation Data'!F39)),NA())</f>
        <v>#N/A</v>
      </c>
      <c r="AG45" s="100" t="e">
        <f ca="true">+IF(AND(ISNUMBER(OFFSET('Sanitation Data'!$F$6,0,10*ROW('Sanitation Data'!F39))),'Data Summary'!CV45="Yes"),OFFSET('Sanitation Data'!$F$6,0,10*ROW('Sanitation Data'!F39)),NA())</f>
        <v>#N/A</v>
      </c>
      <c r="AH45" s="100" t="e">
        <f ca="true">+IF(AND(ISNUMBER(OFFSET('Sanitation Data'!$F$10,0,10*ROW('Sanitation Data'!F39))),'Data Summary'!CW45="Yes"),OFFSET('Sanitation Data'!$F$10,0,10*ROW('Sanitation Data'!F39)),NA())</f>
        <v>#N/A</v>
      </c>
      <c r="AI45" s="100" t="e">
        <f ca="true">+IF(AND(ISNUMBER(OFFSET('Sanitation Data'!$F$11,0,10*ROW('Sanitation Data'!F39))),'Data Summary'!CX45="Yes"),OFFSET('Sanitation Data'!$F$11,0,10*ROW('Sanitation Data'!F39)),NA())</f>
        <v>#N/A</v>
      </c>
      <c r="AJ45" s="100" t="e">
        <f ca="true">+IF(AND(ISNUMBER(OFFSET('Sanitation Data'!$F$12,0,10*ROW('Sanitation Data'!F39))),'Data Summary'!CY45="Yes"),OFFSET('Sanitation Data'!$F$12,0,10*ROW('Sanitation Data'!F39)),NA())</f>
        <v>#N/A</v>
      </c>
      <c r="AK45" s="100" t="e">
        <f ca="true">+IF(AND(ISNUMBER(OFFSET('Sanitation Data'!$G$4,0,10*ROW('Sanitation Data'!G39))),'Data Summary'!CZ45="Yes"),100-OFFSET('Sanitation Data'!$G$4,0,10*ROW('Sanitation Data'!G39)),NA())</f>
        <v>#N/A</v>
      </c>
      <c r="AL45" s="100" t="e">
        <f ca="true">+IF(AND(ISNUMBER(OFFSET('Sanitation Data'!$G$6,0,10*ROW('Sanitation Data'!G39))),'Data Summary'!DA45="Yes"),OFFSET('Sanitation Data'!$G$6,0,10*ROW('Sanitation Data'!G39)),NA())</f>
        <v>#N/A</v>
      </c>
      <c r="AM45" s="100" t="e">
        <f ca="true">+IF(AND(ISNUMBER(OFFSET('Sanitation Data'!$G$10,0,10*ROW('Sanitation Data'!G39))),'Data Summary'!DB45="Yes"),OFFSET('Sanitation Data'!$G$10,0,10*ROW('Sanitation Data'!G39)),NA())</f>
        <v>#N/A</v>
      </c>
      <c r="AN45" s="100" t="e">
        <f ca="true">+IF(AND(ISNUMBER(OFFSET('Sanitation Data'!$G$11,0,10*ROW('Sanitation Data'!G39))),'Data Summary'!DC45="Yes"),OFFSET('Sanitation Data'!$G$11,0,10*ROW('Sanitation Data'!G39)),NA())</f>
        <v>#N/A</v>
      </c>
      <c r="AO45" s="100" t="e">
        <f ca="true">+IF(AND(ISNUMBER(OFFSET('Sanitation Data'!$G$12,0,10*ROW('Sanitation Data'!G39))),'Data Summary'!DD45="Yes"),OFFSET('Sanitation Data'!$G$12,0,10*ROW('Sanitation Data'!G39)),NA())</f>
        <v>#N/A</v>
      </c>
      <c r="AP45" s="100" t="e">
        <f ca="true">+IF(AND(ISNUMBER(OFFSET('Sanitation Data'!$H$4,0,10*ROW('Sanitation Data'!H39))),'Data Summary'!DE45="Yes"),100-OFFSET('Sanitation Data'!$H$4,0,10*ROW('Sanitation Data'!H39)),NA())</f>
        <v>#N/A</v>
      </c>
      <c r="AQ45" s="100" t="e">
        <f ca="true">+IF(AND(ISNUMBER(OFFSET('Sanitation Data'!$H$6,0,10*ROW('Sanitation Data'!H39))),'Data Summary'!DF45="Yes"),OFFSET('Sanitation Data'!$H$6,0,10*ROW('Sanitation Data'!H39)),NA())</f>
        <v>#N/A</v>
      </c>
      <c r="AR45" s="100" t="e">
        <f ca="true">+IF(AND(ISNUMBER(OFFSET('Sanitation Data'!$H$10,0,10*ROW('Sanitation Data'!H39))),'Data Summary'!DG45="Yes"),OFFSET('Sanitation Data'!$H$10,0,10*ROW('Sanitation Data'!H39)),NA())</f>
        <v>#N/A</v>
      </c>
      <c r="AS45" s="100" t="e">
        <f ca="true">+IF(AND(ISNUMBER(OFFSET('Sanitation Data'!$H$11,0,10*ROW('Sanitation Data'!H39))),'Data Summary'!DH45="Yes"),OFFSET('Sanitation Data'!$H$11,0,10*ROW('Sanitation Data'!H39)),NA())</f>
        <v>#N/A</v>
      </c>
      <c r="AT45" s="100" t="e">
        <f ca="true">+IF(AND(ISNUMBER(OFFSET('Sanitation Data'!$H$12,0,10*ROW('Sanitation Data'!H39))),'Data Summary'!DI45="Yes"),OFFSET('Sanitation Data'!$H$12,0,10*ROW('Sanitation Data'!H39)),NA())</f>
        <v>#N/A</v>
      </c>
      <c r="AU45" s="100" t="e">
        <f ca="true">+IF(AND(ISNUMBER(OFFSET('Sanitation Data'!$I$4,0,10*ROW('Sanitation Data'!I39))),'Data Summary'!DJ45="Yes"),100-OFFSET('Sanitation Data'!$I$4,0,10*ROW('Sanitation Data'!I39)),NA())</f>
        <v>#N/A</v>
      </c>
      <c r="AV45" s="100" t="e">
        <f ca="true">+IF(AND(ISNUMBER(OFFSET('Sanitation Data'!$I$6,0,10*ROW('Sanitation Data'!I39))),'Data Summary'!DK45="Yes"),OFFSET('Sanitation Data'!$I$6,0,10*ROW('Sanitation Data'!I39)),NA())</f>
        <v>#N/A</v>
      </c>
      <c r="AW45" s="100" t="e">
        <f ca="true">+IF(AND(ISNUMBER(OFFSET('Sanitation Data'!$I$10,0,10*ROW('Sanitation Data'!I39))),'Data Summary'!DL45="Yes"),OFFSET('Sanitation Data'!$I$10,0,10*ROW('Sanitation Data'!I39)),NA())</f>
        <v>#N/A</v>
      </c>
      <c r="AX45" s="100" t="e">
        <f ca="true">+IF(AND(ISNUMBER(OFFSET('Sanitation Data'!$I$11,0,10*ROW('Sanitation Data'!I39))),'Data Summary'!DM45="Yes"),OFFSET('Sanitation Data'!$I$11,0,10*ROW('Sanitation Data'!I39)),NA())</f>
        <v>#N/A</v>
      </c>
      <c r="AY45" s="100" t="e">
        <f ca="true">+IF(AND(ISNUMBER(OFFSET('Sanitation Data'!$I$12,0,10*ROW('Sanitation Data'!I39))),'Data Summary'!DN45="Yes"),OFFSET('Sanitation Data'!$I$12,0,10*ROW('Sanitation Data'!I39)),NA())</f>
        <v>#N/A</v>
      </c>
      <c r="AZ45" s="101" t="e">
        <f ca="true">+IF(AND(ISNUMBER(OFFSET('Hygiene Data'!$D$5,0,10*ROW('Hygiene Data'!D39))),'Data Summary'!DO45="Yes"),OFFSET('Hygiene Data'!$D$5,0,10*ROW('Hygiene Data'!D39)),NA())</f>
        <v>#N/A</v>
      </c>
      <c r="BA45" s="101" t="e">
        <f ca="true">+IF(AND(ISNUMBER(OFFSET('Hygiene Data'!$D$7,0,10*ROW('Hygiene Data'!D39))),'Data Summary'!DP45="Yes"),OFFSET('Hygiene Data'!$D$7,0,10*ROW('Hygiene Data'!D39)),NA())</f>
        <v>#N/A</v>
      </c>
      <c r="BB45" s="101" t="e">
        <f ca="true">+IF(AND(ISNUMBER(OFFSET('Hygiene Data'!$D$9,0,10*ROW('Hygiene Data'!D39))),'Data Summary'!DQ45="Yes"),OFFSET('Hygiene Data'!$D$9,0,10*ROW('Hygiene Data'!D39)),NA())</f>
        <v>#N/A</v>
      </c>
      <c r="BC45" s="101" t="e">
        <f ca="true">+IF(AND(ISNUMBER(OFFSET('Hygiene Data'!$E$5,0,10*ROW('Hygiene Data'!E39))),'Data Summary'!DR45="Yes"),OFFSET('Hygiene Data'!$E$5,0,10*ROW('Hygiene Data'!E39)),NA())</f>
        <v>#N/A</v>
      </c>
      <c r="BD45" s="101" t="e">
        <f ca="true">+IF(AND(ISNUMBER(OFFSET('Hygiene Data'!$E$7,0,10*ROW('Hygiene Data'!E39))),'Data Summary'!DS45="Yes"),OFFSET('Hygiene Data'!$E$7,0,10*ROW('Hygiene Data'!E39)),NA())</f>
        <v>#N/A</v>
      </c>
      <c r="BE45" s="101" t="e">
        <f ca="true">+IF(AND(ISNUMBER(OFFSET('Hygiene Data'!$E$9,0,10*ROW('Hygiene Data'!E39))),'Data Summary'!DT45="Yes"),OFFSET('Hygiene Data'!$E$9,0,10*ROW('Hygiene Data'!E39)),NA())</f>
        <v>#N/A</v>
      </c>
      <c r="BF45" s="101" t="e">
        <f ca="true">+IF(AND(ISNUMBER(OFFSET('Hygiene Data'!$F$5,0,10*ROW('Hygiene Data'!F39))),'Data Summary'!DU45="Yes"),OFFSET('Hygiene Data'!$F$5,0,10*ROW('Hygiene Data'!F39)),NA())</f>
        <v>#N/A</v>
      </c>
      <c r="BG45" s="101" t="e">
        <f ca="true">+IF(AND(ISNUMBER(OFFSET('Hygiene Data'!$F$7,0,10*ROW('Hygiene Data'!F39))),'Data Summary'!DV45="Yes"),OFFSET('Hygiene Data'!$F$7,0,10*ROW('Hygiene Data'!F39)),NA())</f>
        <v>#N/A</v>
      </c>
      <c r="BH45" s="101" t="e">
        <f ca="true">+IF(AND(ISNUMBER(OFFSET('Hygiene Data'!$F$9,0,10*ROW('Hygiene Data'!F39))),'Data Summary'!DW45="Yes"),OFFSET('Hygiene Data'!$F$9,0,10*ROW('Hygiene Data'!F39)),NA())</f>
        <v>#N/A</v>
      </c>
      <c r="BI45" s="101" t="e">
        <f ca="true">+IF(AND(ISNUMBER(OFFSET('Hygiene Data'!$G$5,0,10*ROW('Hygiene Data'!G39))),'Data Summary'!DX45="Yes"),OFFSET('Hygiene Data'!$G$5,0,10*ROW('Hygiene Data'!G39)),NA())</f>
        <v>#N/A</v>
      </c>
      <c r="BJ45" s="101" t="e">
        <f ca="true">+IF(AND(ISNUMBER(OFFSET('Hygiene Data'!$G$7,0,10*ROW('Hygiene Data'!G39))),'Data Summary'!DY45="Yes"),OFFSET('Hygiene Data'!$G$7,0,10*ROW('Hygiene Data'!G39)),NA())</f>
        <v>#N/A</v>
      </c>
      <c r="BK45" s="101" t="e">
        <f ca="true">+IF(AND(ISNUMBER(OFFSET('Hygiene Data'!$G$9,0,10*ROW('Hygiene Data'!G39))),'Data Summary'!DZ45="Yes"),OFFSET('Hygiene Data'!$G$9,0,10*ROW('Hygiene Data'!G39)),NA())</f>
        <v>#N/A</v>
      </c>
      <c r="BL45" s="101" t="e">
        <f ca="true">+IF(AND(ISNUMBER(OFFSET('Hygiene Data'!$H$5,0,10*ROW('Hygiene Data'!H39))),'Data Summary'!EA45="Yes"),OFFSET('Hygiene Data'!$H$5,0,10*ROW('Hygiene Data'!H39)),NA())</f>
        <v>#N/A</v>
      </c>
      <c r="BM45" s="101" t="e">
        <f ca="true">+IF(AND(ISNUMBER(OFFSET('Hygiene Data'!$H$7,0,10*ROW('Hygiene Data'!H39))),'Data Summary'!EB45="Yes"),OFFSET('Hygiene Data'!$H$7,0,10*ROW('Hygiene Data'!H39)),NA())</f>
        <v>#N/A</v>
      </c>
      <c r="BN45" s="101" t="e">
        <f ca="true">+IF(AND(ISNUMBER(OFFSET('Hygiene Data'!$H$9,0,10*ROW('Hygiene Data'!H39))),'Data Summary'!EC45="Yes"),OFFSET('Hygiene Data'!$H$9,0,10*ROW('Hygiene Data'!H39)),NA())</f>
        <v>#N/A</v>
      </c>
      <c r="BO45" s="101" t="e">
        <f ca="true">+IF(AND(ISNUMBER(OFFSET('Hygiene Data'!$I$5,0,10*ROW('Hygiene Data'!I39))),'Data Summary'!ED45="Yes"),OFFSET('Hygiene Data'!$I$5,0,10*ROW('Hygiene Data'!I39)),NA())</f>
        <v>#N/A</v>
      </c>
      <c r="BP45" s="101" t="e">
        <f ca="true">+IF(AND(ISNUMBER(OFFSET('Hygiene Data'!$I$7,0,10*ROW('Hygiene Data'!I39))),'Data Summary'!EE45="Yes"),OFFSET('Hygiene Data'!$I$7,0,10*ROW('Hygiene Data'!I39)),NA())</f>
        <v>#N/A</v>
      </c>
      <c r="BQ45" s="101" t="e">
        <f ca="true">+IF(AND(ISNUMBER(OFFSET('Hygiene Data'!$I$9,0,10*ROW('Hygiene Data'!I39))),'Data Summary'!EF45="Yes"),OFFSET('Hygiene Data'!$I$9,0,10*ROW('Hygiene Data'!I39)),NA())</f>
        <v>#N/A</v>
      </c>
    </row>
    <row xmlns:x14ac="http://schemas.microsoft.com/office/spreadsheetml/2009/9/ac" r="46" x14ac:dyDescent="0.2">
      <c r="A46" s="331" t="e">
        <f ca="true">+RIGHT('Data Summary'!A46,LEN('Data Summary'!A46)-9)</f>
        <v>#VALUE!</v>
      </c>
      <c r="B46" s="38" t="str">
        <f ca="true">+IF(ISTEXT('Data Summary'!B46),'Data Summary'!B46,"")</f>
        <v/>
      </c>
      <c r="C46" s="330" t="e">
        <f ca="true">+VALUE('Data Summary'!C46)</f>
        <v>#VALUE!</v>
      </c>
      <c r="D46" s="99" t="e">
        <f ca="true">+IF(AND(ISNUMBER(OFFSET('Water Data'!$D$4,0,10*ROW('Water Data'!D40))),'Data Summary'!BS46="Yes"),100-OFFSET('Water Data'!$D$4,0,10*ROW('Water Data'!D40)),NA())</f>
        <v>#N/A</v>
      </c>
      <c r="E46" s="99" t="e">
        <f ca="true">+IF(AND(ISNUMBER(OFFSET('Water Data'!$D$6,0,10*ROW('Water Data'!D40))),'Data Summary'!BT46="Yes"),OFFSET('Water Data'!$D$6,0,10*ROW('Water Data'!D40)),NA())</f>
        <v>#N/A</v>
      </c>
      <c r="F46" s="99" t="e">
        <f ca="true">+IF(AND(ISNUMBER(OFFSET('Water Data'!$D$9,0,10*ROW('Water Data'!D40))),'Data Summary'!BU46="Yes"),OFFSET('Water Data'!$D$9,0,10*ROW('Water Data'!D40)),NA())</f>
        <v>#N/A</v>
      </c>
      <c r="G46" s="99" t="e">
        <f ca="true">+IF(AND(ISNUMBER(OFFSET('Water Data'!$E$4,0,10*ROW('Water Data'!E40))),'Data Summary'!BV46="Yes"),100-OFFSET('Water Data'!$E$4,0,10*ROW('Water Data'!E40)),NA())</f>
        <v>#N/A</v>
      </c>
      <c r="H46" s="99" t="e">
        <f ca="true">+IF(AND(ISNUMBER(OFFSET('Water Data'!$E$6,0,10*ROW('Water Data'!E40))),'Data Summary'!BW46="Yes"),OFFSET('Water Data'!$E$6,0,10*ROW('Water Data'!E40)),NA())</f>
        <v>#N/A</v>
      </c>
      <c r="I46" s="99" t="e">
        <f ca="true">+IF(AND(ISNUMBER(OFFSET('Water Data'!$E$9,0,10*ROW('Water Data'!E40))),'Data Summary'!BX46="Yes"),OFFSET('Water Data'!$E$9,0,10*ROW('Water Data'!E40)),NA())</f>
        <v>#N/A</v>
      </c>
      <c r="J46" s="99" t="e">
        <f ca="true">+IF(AND(ISNUMBER(OFFSET('Water Data'!$F$4,0,10*ROW('Water Data'!F40))),'Data Summary'!BY46="Yes"),100-OFFSET('Water Data'!$F$4,0,10*ROW('Water Data'!F40)),NA())</f>
        <v>#N/A</v>
      </c>
      <c r="K46" s="99" t="e">
        <f ca="true">+IF(AND(ISNUMBER(OFFSET('Water Data'!$F$6,0,10*ROW('Water Data'!F40))),'Data Summary'!BZ46="Yes"),OFFSET('Water Data'!$F$6,0,10*ROW('Water Data'!F40)),NA())</f>
        <v>#N/A</v>
      </c>
      <c r="L46" s="99" t="e">
        <f ca="true">+IF(AND(ISNUMBER(OFFSET('Water Data'!$F$9,0,10*ROW('Water Data'!F40))),'Data Summary'!CA46="Yes"),OFFSET('Water Data'!$F$9,0,10*ROW('Water Data'!F40)),NA())</f>
        <v>#N/A</v>
      </c>
      <c r="M46" s="99" t="e">
        <f ca="true">+IF(AND(ISNUMBER(OFFSET('Water Data'!$G$4,0,10*ROW('Water Data'!G40))),'Data Summary'!CB46="Yes"),100-OFFSET('Water Data'!$G$4,0,10*ROW('Water Data'!G40)),NA())</f>
        <v>#N/A</v>
      </c>
      <c r="N46" s="99" t="e">
        <f ca="true">+IF(AND(ISNUMBER(OFFSET('Water Data'!$G$6,0,10*ROW('Water Data'!G40))),'Data Summary'!CC46="Yes"),OFFSET('Water Data'!$G$6,0,10*ROW('Water Data'!G40)),NA())</f>
        <v>#N/A</v>
      </c>
      <c r="O46" s="99" t="e">
        <f ca="true">+IF(AND(ISNUMBER(OFFSET('Water Data'!$G$9,0,10*ROW('Water Data'!G40))),'Data Summary'!CD46="Yes"),OFFSET('Water Data'!$G$9,0,10*ROW('Water Data'!G40)),NA())</f>
        <v>#N/A</v>
      </c>
      <c r="P46" s="99" t="e">
        <f ca="true">+IF(AND(ISNUMBER(OFFSET('Water Data'!$H$4,0,10*ROW('Water Data'!H40))),'Data Summary'!CE46="Yes"),100-OFFSET('Water Data'!$H$4,0,10*ROW('Water Data'!H40)),NA())</f>
        <v>#N/A</v>
      </c>
      <c r="Q46" s="99" t="e">
        <f ca="true">+IF(AND(ISNUMBER(OFFSET('Water Data'!$H$6,0,10*ROW('Water Data'!H40))),'Data Summary'!CF46="Yes"),OFFSET('Water Data'!$H$6,0,10*ROW('Water Data'!H40)),NA())</f>
        <v>#N/A</v>
      </c>
      <c r="R46" s="99" t="e">
        <f ca="true">+IF(AND(ISNUMBER(OFFSET('Water Data'!$H$9,0,10*ROW('Water Data'!H40))),'Data Summary'!CG46="Yes"),OFFSET('Water Data'!$H$9,0,10*ROW('Water Data'!H40)),NA())</f>
        <v>#N/A</v>
      </c>
      <c r="S46" s="99" t="e">
        <f ca="true">+IF(AND(ISNUMBER(OFFSET('Water Data'!$I$4,0,10*ROW('Water Data'!I40))),'Data Summary'!CH46="Yes"),100-OFFSET('Water Data'!$I$4,0,10*ROW('Water Data'!I40)),NA())</f>
        <v>#N/A</v>
      </c>
      <c r="T46" s="99" t="e">
        <f ca="true">+IF(AND(ISNUMBER(OFFSET('Water Data'!$I$6,0,10*ROW('Water Data'!I40))),'Data Summary'!CI46="Yes"),OFFSET('Water Data'!$I$6,0,10*ROW('Water Data'!I40)),NA())</f>
        <v>#N/A</v>
      </c>
      <c r="U46" s="99" t="e">
        <f ca="true">+IF(AND(ISNUMBER(OFFSET('Water Data'!$I$9,0,10*ROW('Water Data'!I40))),'Data Summary'!CJ46="Yes"),OFFSET('Water Data'!$I$9,0,10*ROW('Water Data'!I40)),NA())</f>
        <v>#N/A</v>
      </c>
      <c r="V46" s="100" t="e">
        <f ca="true">+IF(AND(ISNUMBER(OFFSET('Sanitation Data'!$D$4,0,10*ROW('Sanitation Data'!D40))),'Data Summary'!CK46="Yes"),100-OFFSET('Sanitation Data'!$D$4,0,10*ROW('Sanitation Data'!D40)),NA())</f>
        <v>#N/A</v>
      </c>
      <c r="W46" s="100" t="e">
        <f ca="true">+IF(AND(ISNUMBER(OFFSET('Sanitation Data'!$D$6,0,10*ROW('Sanitation Data'!D40))),'Data Summary'!CL46="Yes"),OFFSET('Sanitation Data'!$D$6,0,10*ROW('Sanitation Data'!D40)),NA())</f>
        <v>#N/A</v>
      </c>
      <c r="X46" s="100" t="e">
        <f ca="true">+IF(AND(ISNUMBER(OFFSET('Sanitation Data'!$D$10,0,10*ROW('Sanitation Data'!D40))),'Data Summary'!CM46="Yes"),OFFSET('Sanitation Data'!$D$10,0,10*ROW('Sanitation Data'!D40)),NA())</f>
        <v>#N/A</v>
      </c>
      <c r="Y46" s="100" t="e">
        <f ca="true">+IF(AND(ISNUMBER(OFFSET('Sanitation Data'!$D$11,0,10*ROW('Sanitation Data'!D40))),'Data Summary'!CN46="Yes"),OFFSET('Sanitation Data'!$D$11,0,10*ROW('Sanitation Data'!D40)),NA())</f>
        <v>#N/A</v>
      </c>
      <c r="Z46" s="100" t="e">
        <f ca="true">+IF(AND(ISNUMBER(OFFSET('Sanitation Data'!$D$12,0,10*ROW('Sanitation Data'!D40))),'Data Summary'!CO46="Yes"),OFFSET('Sanitation Data'!$D$12,0,10*ROW('Sanitation Data'!D40)),NA())</f>
        <v>#N/A</v>
      </c>
      <c r="AA46" s="100" t="e">
        <f ca="true">+IF(AND(ISNUMBER(OFFSET('Sanitation Data'!$E$4,0,10*ROW('Sanitation Data'!E40))),'Data Summary'!CP46="Yes"),100-OFFSET('Sanitation Data'!$E$4,0,10*ROW('Sanitation Data'!E40)),NA())</f>
        <v>#N/A</v>
      </c>
      <c r="AB46" s="100" t="e">
        <f ca="true">+IF(AND(ISNUMBER(OFFSET('Sanitation Data'!$E$6,0,10*ROW('Sanitation Data'!E40))),'Data Summary'!CQ46="Yes"),OFFSET('Sanitation Data'!$E$6,0,10*ROW('Sanitation Data'!E40)),NA())</f>
        <v>#N/A</v>
      </c>
      <c r="AC46" s="100" t="e">
        <f ca="true">+IF(AND(ISNUMBER(OFFSET('Sanitation Data'!$E$10,0,10*ROW('Sanitation Data'!E40))),'Data Summary'!CR46="Yes"),OFFSET('Sanitation Data'!$E$10,0,10*ROW('Sanitation Data'!E40)),NA())</f>
        <v>#N/A</v>
      </c>
      <c r="AD46" s="100" t="e">
        <f ca="true">+IF(AND(ISNUMBER(OFFSET('Sanitation Data'!$E$11,0,10*ROW('Sanitation Data'!E40))),'Data Summary'!CS46="Yes"),OFFSET('Sanitation Data'!$E$11,0,10*ROW('Sanitation Data'!E40)),NA())</f>
        <v>#N/A</v>
      </c>
      <c r="AE46" s="100" t="e">
        <f ca="true">+IF(AND(ISNUMBER(OFFSET('Sanitation Data'!$E$12,0,10*ROW('Sanitation Data'!E40))),'Data Summary'!CT46="Yes"),OFFSET('Sanitation Data'!$E$12,0,10*ROW('Sanitation Data'!E40)),NA())</f>
        <v>#N/A</v>
      </c>
      <c r="AF46" s="100" t="e">
        <f ca="true">+IF(AND(ISNUMBER(OFFSET('Sanitation Data'!$F$4,0,10*ROW('Sanitation Data'!F40))),'Data Summary'!CU46="Yes"),100-OFFSET('Sanitation Data'!$F$4,0,10*ROW('Sanitation Data'!F40)),NA())</f>
        <v>#N/A</v>
      </c>
      <c r="AG46" s="100" t="e">
        <f ca="true">+IF(AND(ISNUMBER(OFFSET('Sanitation Data'!$F$6,0,10*ROW('Sanitation Data'!F40))),'Data Summary'!CV46="Yes"),OFFSET('Sanitation Data'!$F$6,0,10*ROW('Sanitation Data'!F40)),NA())</f>
        <v>#N/A</v>
      </c>
      <c r="AH46" s="100" t="e">
        <f ca="true">+IF(AND(ISNUMBER(OFFSET('Sanitation Data'!$F$10,0,10*ROW('Sanitation Data'!F40))),'Data Summary'!CW46="Yes"),OFFSET('Sanitation Data'!$F$10,0,10*ROW('Sanitation Data'!F40)),NA())</f>
        <v>#N/A</v>
      </c>
      <c r="AI46" s="100" t="e">
        <f ca="true">+IF(AND(ISNUMBER(OFFSET('Sanitation Data'!$F$11,0,10*ROW('Sanitation Data'!F40))),'Data Summary'!CX46="Yes"),OFFSET('Sanitation Data'!$F$11,0,10*ROW('Sanitation Data'!F40)),NA())</f>
        <v>#N/A</v>
      </c>
      <c r="AJ46" s="100" t="e">
        <f ca="true">+IF(AND(ISNUMBER(OFFSET('Sanitation Data'!$F$12,0,10*ROW('Sanitation Data'!F40))),'Data Summary'!CY46="Yes"),OFFSET('Sanitation Data'!$F$12,0,10*ROW('Sanitation Data'!F40)),NA())</f>
        <v>#N/A</v>
      </c>
      <c r="AK46" s="100" t="e">
        <f ca="true">+IF(AND(ISNUMBER(OFFSET('Sanitation Data'!$G$4,0,10*ROW('Sanitation Data'!G40))),'Data Summary'!CZ46="Yes"),100-OFFSET('Sanitation Data'!$G$4,0,10*ROW('Sanitation Data'!G40)),NA())</f>
        <v>#N/A</v>
      </c>
      <c r="AL46" s="100" t="e">
        <f ca="true">+IF(AND(ISNUMBER(OFFSET('Sanitation Data'!$G$6,0,10*ROW('Sanitation Data'!G40))),'Data Summary'!DA46="Yes"),OFFSET('Sanitation Data'!$G$6,0,10*ROW('Sanitation Data'!G40)),NA())</f>
        <v>#N/A</v>
      </c>
      <c r="AM46" s="100" t="e">
        <f ca="true">+IF(AND(ISNUMBER(OFFSET('Sanitation Data'!$G$10,0,10*ROW('Sanitation Data'!G40))),'Data Summary'!DB46="Yes"),OFFSET('Sanitation Data'!$G$10,0,10*ROW('Sanitation Data'!G40)),NA())</f>
        <v>#N/A</v>
      </c>
      <c r="AN46" s="100" t="e">
        <f ca="true">+IF(AND(ISNUMBER(OFFSET('Sanitation Data'!$G$11,0,10*ROW('Sanitation Data'!G40))),'Data Summary'!DC46="Yes"),OFFSET('Sanitation Data'!$G$11,0,10*ROW('Sanitation Data'!G40)),NA())</f>
        <v>#N/A</v>
      </c>
      <c r="AO46" s="100" t="e">
        <f ca="true">+IF(AND(ISNUMBER(OFFSET('Sanitation Data'!$G$12,0,10*ROW('Sanitation Data'!G40))),'Data Summary'!DD46="Yes"),OFFSET('Sanitation Data'!$G$12,0,10*ROW('Sanitation Data'!G40)),NA())</f>
        <v>#N/A</v>
      </c>
      <c r="AP46" s="100" t="e">
        <f ca="true">+IF(AND(ISNUMBER(OFFSET('Sanitation Data'!$H$4,0,10*ROW('Sanitation Data'!H40))),'Data Summary'!DE46="Yes"),100-OFFSET('Sanitation Data'!$H$4,0,10*ROW('Sanitation Data'!H40)),NA())</f>
        <v>#N/A</v>
      </c>
      <c r="AQ46" s="100" t="e">
        <f ca="true">+IF(AND(ISNUMBER(OFFSET('Sanitation Data'!$H$6,0,10*ROW('Sanitation Data'!H40))),'Data Summary'!DF46="Yes"),OFFSET('Sanitation Data'!$H$6,0,10*ROW('Sanitation Data'!H40)),NA())</f>
        <v>#N/A</v>
      </c>
      <c r="AR46" s="100" t="e">
        <f ca="true">+IF(AND(ISNUMBER(OFFSET('Sanitation Data'!$H$10,0,10*ROW('Sanitation Data'!H40))),'Data Summary'!DG46="Yes"),OFFSET('Sanitation Data'!$H$10,0,10*ROW('Sanitation Data'!H40)),NA())</f>
        <v>#N/A</v>
      </c>
      <c r="AS46" s="100" t="e">
        <f ca="true">+IF(AND(ISNUMBER(OFFSET('Sanitation Data'!$H$11,0,10*ROW('Sanitation Data'!H40))),'Data Summary'!DH46="Yes"),OFFSET('Sanitation Data'!$H$11,0,10*ROW('Sanitation Data'!H40)),NA())</f>
        <v>#N/A</v>
      </c>
      <c r="AT46" s="100" t="e">
        <f ca="true">+IF(AND(ISNUMBER(OFFSET('Sanitation Data'!$H$12,0,10*ROW('Sanitation Data'!H40))),'Data Summary'!DI46="Yes"),OFFSET('Sanitation Data'!$H$12,0,10*ROW('Sanitation Data'!H40)),NA())</f>
        <v>#N/A</v>
      </c>
      <c r="AU46" s="100" t="e">
        <f ca="true">+IF(AND(ISNUMBER(OFFSET('Sanitation Data'!$I$4,0,10*ROW('Sanitation Data'!I40))),'Data Summary'!DJ46="Yes"),100-OFFSET('Sanitation Data'!$I$4,0,10*ROW('Sanitation Data'!I40)),NA())</f>
        <v>#N/A</v>
      </c>
      <c r="AV46" s="100" t="e">
        <f ca="true">+IF(AND(ISNUMBER(OFFSET('Sanitation Data'!$I$6,0,10*ROW('Sanitation Data'!I40))),'Data Summary'!DK46="Yes"),OFFSET('Sanitation Data'!$I$6,0,10*ROW('Sanitation Data'!I40)),NA())</f>
        <v>#N/A</v>
      </c>
      <c r="AW46" s="100" t="e">
        <f ca="true">+IF(AND(ISNUMBER(OFFSET('Sanitation Data'!$I$10,0,10*ROW('Sanitation Data'!I40))),'Data Summary'!DL46="Yes"),OFFSET('Sanitation Data'!$I$10,0,10*ROW('Sanitation Data'!I40)),NA())</f>
        <v>#N/A</v>
      </c>
      <c r="AX46" s="100" t="e">
        <f ca="true">+IF(AND(ISNUMBER(OFFSET('Sanitation Data'!$I$11,0,10*ROW('Sanitation Data'!I40))),'Data Summary'!DM46="Yes"),OFFSET('Sanitation Data'!$I$11,0,10*ROW('Sanitation Data'!I40)),NA())</f>
        <v>#N/A</v>
      </c>
      <c r="AY46" s="100" t="e">
        <f ca="true">+IF(AND(ISNUMBER(OFFSET('Sanitation Data'!$I$12,0,10*ROW('Sanitation Data'!I40))),'Data Summary'!DN46="Yes"),OFFSET('Sanitation Data'!$I$12,0,10*ROW('Sanitation Data'!I40)),NA())</f>
        <v>#N/A</v>
      </c>
      <c r="AZ46" s="101" t="e">
        <f ca="true">+IF(AND(ISNUMBER(OFFSET('Hygiene Data'!$D$5,0,10*ROW('Hygiene Data'!D40))),'Data Summary'!DO46="Yes"),OFFSET('Hygiene Data'!$D$5,0,10*ROW('Hygiene Data'!D40)),NA())</f>
        <v>#N/A</v>
      </c>
      <c r="BA46" s="101" t="e">
        <f ca="true">+IF(AND(ISNUMBER(OFFSET('Hygiene Data'!$D$7,0,10*ROW('Hygiene Data'!D40))),'Data Summary'!DP46="Yes"),OFFSET('Hygiene Data'!$D$7,0,10*ROW('Hygiene Data'!D40)),NA())</f>
        <v>#N/A</v>
      </c>
      <c r="BB46" s="101" t="e">
        <f ca="true">+IF(AND(ISNUMBER(OFFSET('Hygiene Data'!$D$9,0,10*ROW('Hygiene Data'!D40))),'Data Summary'!DQ46="Yes"),OFFSET('Hygiene Data'!$D$9,0,10*ROW('Hygiene Data'!D40)),NA())</f>
        <v>#N/A</v>
      </c>
      <c r="BC46" s="101" t="e">
        <f ca="true">+IF(AND(ISNUMBER(OFFSET('Hygiene Data'!$E$5,0,10*ROW('Hygiene Data'!E40))),'Data Summary'!DR46="Yes"),OFFSET('Hygiene Data'!$E$5,0,10*ROW('Hygiene Data'!E40)),NA())</f>
        <v>#N/A</v>
      </c>
      <c r="BD46" s="101" t="e">
        <f ca="true">+IF(AND(ISNUMBER(OFFSET('Hygiene Data'!$E$7,0,10*ROW('Hygiene Data'!E40))),'Data Summary'!DS46="Yes"),OFFSET('Hygiene Data'!$E$7,0,10*ROW('Hygiene Data'!E40)),NA())</f>
        <v>#N/A</v>
      </c>
      <c r="BE46" s="101" t="e">
        <f ca="true">+IF(AND(ISNUMBER(OFFSET('Hygiene Data'!$E$9,0,10*ROW('Hygiene Data'!E40))),'Data Summary'!DT46="Yes"),OFFSET('Hygiene Data'!$E$9,0,10*ROW('Hygiene Data'!E40)),NA())</f>
        <v>#N/A</v>
      </c>
      <c r="BF46" s="101" t="e">
        <f ca="true">+IF(AND(ISNUMBER(OFFSET('Hygiene Data'!$F$5,0,10*ROW('Hygiene Data'!F40))),'Data Summary'!DU46="Yes"),OFFSET('Hygiene Data'!$F$5,0,10*ROW('Hygiene Data'!F40)),NA())</f>
        <v>#N/A</v>
      </c>
      <c r="BG46" s="101" t="e">
        <f ca="true">+IF(AND(ISNUMBER(OFFSET('Hygiene Data'!$F$7,0,10*ROW('Hygiene Data'!F40))),'Data Summary'!DV46="Yes"),OFFSET('Hygiene Data'!$F$7,0,10*ROW('Hygiene Data'!F40)),NA())</f>
        <v>#N/A</v>
      </c>
      <c r="BH46" s="101" t="e">
        <f ca="true">+IF(AND(ISNUMBER(OFFSET('Hygiene Data'!$F$9,0,10*ROW('Hygiene Data'!F40))),'Data Summary'!DW46="Yes"),OFFSET('Hygiene Data'!$F$9,0,10*ROW('Hygiene Data'!F40)),NA())</f>
        <v>#N/A</v>
      </c>
      <c r="BI46" s="101" t="e">
        <f ca="true">+IF(AND(ISNUMBER(OFFSET('Hygiene Data'!$G$5,0,10*ROW('Hygiene Data'!G40))),'Data Summary'!DX46="Yes"),OFFSET('Hygiene Data'!$G$5,0,10*ROW('Hygiene Data'!G40)),NA())</f>
        <v>#N/A</v>
      </c>
      <c r="BJ46" s="101" t="e">
        <f ca="true">+IF(AND(ISNUMBER(OFFSET('Hygiene Data'!$G$7,0,10*ROW('Hygiene Data'!G40))),'Data Summary'!DY46="Yes"),OFFSET('Hygiene Data'!$G$7,0,10*ROW('Hygiene Data'!G40)),NA())</f>
        <v>#N/A</v>
      </c>
      <c r="BK46" s="101" t="e">
        <f ca="true">+IF(AND(ISNUMBER(OFFSET('Hygiene Data'!$G$9,0,10*ROW('Hygiene Data'!G40))),'Data Summary'!DZ46="Yes"),OFFSET('Hygiene Data'!$G$9,0,10*ROW('Hygiene Data'!G40)),NA())</f>
        <v>#N/A</v>
      </c>
      <c r="BL46" s="101" t="e">
        <f ca="true">+IF(AND(ISNUMBER(OFFSET('Hygiene Data'!$H$5,0,10*ROW('Hygiene Data'!H40))),'Data Summary'!EA46="Yes"),OFFSET('Hygiene Data'!$H$5,0,10*ROW('Hygiene Data'!H40)),NA())</f>
        <v>#N/A</v>
      </c>
      <c r="BM46" s="101" t="e">
        <f ca="true">+IF(AND(ISNUMBER(OFFSET('Hygiene Data'!$H$7,0,10*ROW('Hygiene Data'!H40))),'Data Summary'!EB46="Yes"),OFFSET('Hygiene Data'!$H$7,0,10*ROW('Hygiene Data'!H40)),NA())</f>
        <v>#N/A</v>
      </c>
      <c r="BN46" s="101" t="e">
        <f ca="true">+IF(AND(ISNUMBER(OFFSET('Hygiene Data'!$H$9,0,10*ROW('Hygiene Data'!H40))),'Data Summary'!EC46="Yes"),OFFSET('Hygiene Data'!$H$9,0,10*ROW('Hygiene Data'!H40)),NA())</f>
        <v>#N/A</v>
      </c>
      <c r="BO46" s="101" t="e">
        <f ca="true">+IF(AND(ISNUMBER(OFFSET('Hygiene Data'!$I$5,0,10*ROW('Hygiene Data'!I40))),'Data Summary'!ED46="Yes"),OFFSET('Hygiene Data'!$I$5,0,10*ROW('Hygiene Data'!I40)),NA())</f>
        <v>#N/A</v>
      </c>
      <c r="BP46" s="101" t="e">
        <f ca="true">+IF(AND(ISNUMBER(OFFSET('Hygiene Data'!$I$7,0,10*ROW('Hygiene Data'!I40))),'Data Summary'!EE46="Yes"),OFFSET('Hygiene Data'!$I$7,0,10*ROW('Hygiene Data'!I40)),NA())</f>
        <v>#N/A</v>
      </c>
      <c r="BQ46" s="101" t="e">
        <f ca="true">+IF(AND(ISNUMBER(OFFSET('Hygiene Data'!$I$9,0,10*ROW('Hygiene Data'!I40))),'Data Summary'!EF46="Yes"),OFFSET('Hygiene Data'!$I$9,0,10*ROW('Hygiene Data'!I40)),NA())</f>
        <v>#N/A</v>
      </c>
    </row>
    <row xmlns:x14ac="http://schemas.microsoft.com/office/spreadsheetml/2009/9/ac" r="47" x14ac:dyDescent="0.2">
      <c r="A47" s="331" t="e">
        <f ca="true">+RIGHT('Data Summary'!A47,LEN('Data Summary'!A47)-9)</f>
        <v>#VALUE!</v>
      </c>
      <c r="B47" s="38" t="str">
        <f ca="true">+IF(ISTEXT('Data Summary'!B47),'Data Summary'!B47,"")</f>
        <v/>
      </c>
      <c r="C47" s="330" t="e">
        <f ca="true">+VALUE('Data Summary'!C47)</f>
        <v>#VALUE!</v>
      </c>
      <c r="D47" s="99" t="e">
        <f ca="true">+IF(AND(ISNUMBER(OFFSET('Water Data'!$D$4,0,10*ROW('Water Data'!D41))),'Data Summary'!BS47="Yes"),100-OFFSET('Water Data'!$D$4,0,10*ROW('Water Data'!D41)),NA())</f>
        <v>#N/A</v>
      </c>
      <c r="E47" s="99" t="e">
        <f ca="true">+IF(AND(ISNUMBER(OFFSET('Water Data'!$D$6,0,10*ROW('Water Data'!D41))),'Data Summary'!BT47="Yes"),OFFSET('Water Data'!$D$6,0,10*ROW('Water Data'!D41)),NA())</f>
        <v>#N/A</v>
      </c>
      <c r="F47" s="99" t="e">
        <f ca="true">+IF(AND(ISNUMBER(OFFSET('Water Data'!$D$9,0,10*ROW('Water Data'!D41))),'Data Summary'!BU47="Yes"),OFFSET('Water Data'!$D$9,0,10*ROW('Water Data'!D41)),NA())</f>
        <v>#N/A</v>
      </c>
      <c r="G47" s="99" t="e">
        <f ca="true">+IF(AND(ISNUMBER(OFFSET('Water Data'!$E$4,0,10*ROW('Water Data'!E41))),'Data Summary'!BV47="Yes"),100-OFFSET('Water Data'!$E$4,0,10*ROW('Water Data'!E41)),NA())</f>
        <v>#N/A</v>
      </c>
      <c r="H47" s="99" t="e">
        <f ca="true">+IF(AND(ISNUMBER(OFFSET('Water Data'!$E$6,0,10*ROW('Water Data'!E41))),'Data Summary'!BW47="Yes"),OFFSET('Water Data'!$E$6,0,10*ROW('Water Data'!E41)),NA())</f>
        <v>#N/A</v>
      </c>
      <c r="I47" s="99" t="e">
        <f ca="true">+IF(AND(ISNUMBER(OFFSET('Water Data'!$E$9,0,10*ROW('Water Data'!E41))),'Data Summary'!BX47="Yes"),OFFSET('Water Data'!$E$9,0,10*ROW('Water Data'!E41)),NA())</f>
        <v>#N/A</v>
      </c>
      <c r="J47" s="99" t="e">
        <f ca="true">+IF(AND(ISNUMBER(OFFSET('Water Data'!$F$4,0,10*ROW('Water Data'!F41))),'Data Summary'!BY47="Yes"),100-OFFSET('Water Data'!$F$4,0,10*ROW('Water Data'!F41)),NA())</f>
        <v>#N/A</v>
      </c>
      <c r="K47" s="99" t="e">
        <f ca="true">+IF(AND(ISNUMBER(OFFSET('Water Data'!$F$6,0,10*ROW('Water Data'!F41))),'Data Summary'!BZ47="Yes"),OFFSET('Water Data'!$F$6,0,10*ROW('Water Data'!F41)),NA())</f>
        <v>#N/A</v>
      </c>
      <c r="L47" s="99" t="e">
        <f ca="true">+IF(AND(ISNUMBER(OFFSET('Water Data'!$F$9,0,10*ROW('Water Data'!F41))),'Data Summary'!CA47="Yes"),OFFSET('Water Data'!$F$9,0,10*ROW('Water Data'!F41)),NA())</f>
        <v>#N/A</v>
      </c>
      <c r="M47" s="99" t="e">
        <f ca="true">+IF(AND(ISNUMBER(OFFSET('Water Data'!$G$4,0,10*ROW('Water Data'!G41))),'Data Summary'!CB47="Yes"),100-OFFSET('Water Data'!$G$4,0,10*ROW('Water Data'!G41)),NA())</f>
        <v>#N/A</v>
      </c>
      <c r="N47" s="99" t="e">
        <f ca="true">+IF(AND(ISNUMBER(OFFSET('Water Data'!$G$6,0,10*ROW('Water Data'!G41))),'Data Summary'!CC47="Yes"),OFFSET('Water Data'!$G$6,0,10*ROW('Water Data'!G41)),NA())</f>
        <v>#N/A</v>
      </c>
      <c r="O47" s="99" t="e">
        <f ca="true">+IF(AND(ISNUMBER(OFFSET('Water Data'!$G$9,0,10*ROW('Water Data'!G41))),'Data Summary'!CD47="Yes"),OFFSET('Water Data'!$G$9,0,10*ROW('Water Data'!G41)),NA())</f>
        <v>#N/A</v>
      </c>
      <c r="P47" s="99" t="e">
        <f ca="true">+IF(AND(ISNUMBER(OFFSET('Water Data'!$H$4,0,10*ROW('Water Data'!H41))),'Data Summary'!CE47="Yes"),100-OFFSET('Water Data'!$H$4,0,10*ROW('Water Data'!H41)),NA())</f>
        <v>#N/A</v>
      </c>
      <c r="Q47" s="99" t="e">
        <f ca="true">+IF(AND(ISNUMBER(OFFSET('Water Data'!$H$6,0,10*ROW('Water Data'!H41))),'Data Summary'!CF47="Yes"),OFFSET('Water Data'!$H$6,0,10*ROW('Water Data'!H41)),NA())</f>
        <v>#N/A</v>
      </c>
      <c r="R47" s="99" t="e">
        <f ca="true">+IF(AND(ISNUMBER(OFFSET('Water Data'!$H$9,0,10*ROW('Water Data'!H41))),'Data Summary'!CG47="Yes"),OFFSET('Water Data'!$H$9,0,10*ROW('Water Data'!H41)),NA())</f>
        <v>#N/A</v>
      </c>
      <c r="S47" s="99" t="e">
        <f ca="true">+IF(AND(ISNUMBER(OFFSET('Water Data'!$I$4,0,10*ROW('Water Data'!I41))),'Data Summary'!CH47="Yes"),100-OFFSET('Water Data'!$I$4,0,10*ROW('Water Data'!I41)),NA())</f>
        <v>#N/A</v>
      </c>
      <c r="T47" s="99" t="e">
        <f ca="true">+IF(AND(ISNUMBER(OFFSET('Water Data'!$I$6,0,10*ROW('Water Data'!I41))),'Data Summary'!CI47="Yes"),OFFSET('Water Data'!$I$6,0,10*ROW('Water Data'!I41)),NA())</f>
        <v>#N/A</v>
      </c>
      <c r="U47" s="99" t="e">
        <f ca="true">+IF(AND(ISNUMBER(OFFSET('Water Data'!$I$9,0,10*ROW('Water Data'!I41))),'Data Summary'!CJ47="Yes"),OFFSET('Water Data'!$I$9,0,10*ROW('Water Data'!I41)),NA())</f>
        <v>#N/A</v>
      </c>
      <c r="V47" s="100" t="e">
        <f ca="true">+IF(AND(ISNUMBER(OFFSET('Sanitation Data'!$D$4,0,10*ROW('Sanitation Data'!D41))),'Data Summary'!CK47="Yes"),100-OFFSET('Sanitation Data'!$D$4,0,10*ROW('Sanitation Data'!D41)),NA())</f>
        <v>#N/A</v>
      </c>
      <c r="W47" s="100" t="e">
        <f ca="true">+IF(AND(ISNUMBER(OFFSET('Sanitation Data'!$D$6,0,10*ROW('Sanitation Data'!D41))),'Data Summary'!CL47="Yes"),OFFSET('Sanitation Data'!$D$6,0,10*ROW('Sanitation Data'!D41)),NA())</f>
        <v>#N/A</v>
      </c>
      <c r="X47" s="100" t="e">
        <f ca="true">+IF(AND(ISNUMBER(OFFSET('Sanitation Data'!$D$10,0,10*ROW('Sanitation Data'!D41))),'Data Summary'!CM47="Yes"),OFFSET('Sanitation Data'!$D$10,0,10*ROW('Sanitation Data'!D41)),NA())</f>
        <v>#N/A</v>
      </c>
      <c r="Y47" s="100" t="e">
        <f ca="true">+IF(AND(ISNUMBER(OFFSET('Sanitation Data'!$D$11,0,10*ROW('Sanitation Data'!D41))),'Data Summary'!CN47="Yes"),OFFSET('Sanitation Data'!$D$11,0,10*ROW('Sanitation Data'!D41)),NA())</f>
        <v>#N/A</v>
      </c>
      <c r="Z47" s="100" t="e">
        <f ca="true">+IF(AND(ISNUMBER(OFFSET('Sanitation Data'!$D$12,0,10*ROW('Sanitation Data'!D41))),'Data Summary'!CO47="Yes"),OFFSET('Sanitation Data'!$D$12,0,10*ROW('Sanitation Data'!D41)),NA())</f>
        <v>#N/A</v>
      </c>
      <c r="AA47" s="100" t="e">
        <f ca="true">+IF(AND(ISNUMBER(OFFSET('Sanitation Data'!$E$4,0,10*ROW('Sanitation Data'!E41))),'Data Summary'!CP47="Yes"),100-OFFSET('Sanitation Data'!$E$4,0,10*ROW('Sanitation Data'!E41)),NA())</f>
        <v>#N/A</v>
      </c>
      <c r="AB47" s="100" t="e">
        <f ca="true">+IF(AND(ISNUMBER(OFFSET('Sanitation Data'!$E$6,0,10*ROW('Sanitation Data'!E41))),'Data Summary'!CQ47="Yes"),OFFSET('Sanitation Data'!$E$6,0,10*ROW('Sanitation Data'!E41)),NA())</f>
        <v>#N/A</v>
      </c>
      <c r="AC47" s="100" t="e">
        <f ca="true">+IF(AND(ISNUMBER(OFFSET('Sanitation Data'!$E$10,0,10*ROW('Sanitation Data'!E41))),'Data Summary'!CR47="Yes"),OFFSET('Sanitation Data'!$E$10,0,10*ROW('Sanitation Data'!E41)),NA())</f>
        <v>#N/A</v>
      </c>
      <c r="AD47" s="100" t="e">
        <f ca="true">+IF(AND(ISNUMBER(OFFSET('Sanitation Data'!$E$11,0,10*ROW('Sanitation Data'!E41))),'Data Summary'!CS47="Yes"),OFFSET('Sanitation Data'!$E$11,0,10*ROW('Sanitation Data'!E41)),NA())</f>
        <v>#N/A</v>
      </c>
      <c r="AE47" s="100" t="e">
        <f ca="true">+IF(AND(ISNUMBER(OFFSET('Sanitation Data'!$E$12,0,10*ROW('Sanitation Data'!E41))),'Data Summary'!CT47="Yes"),OFFSET('Sanitation Data'!$E$12,0,10*ROW('Sanitation Data'!E41)),NA())</f>
        <v>#N/A</v>
      </c>
      <c r="AF47" s="100" t="e">
        <f ca="true">+IF(AND(ISNUMBER(OFFSET('Sanitation Data'!$F$4,0,10*ROW('Sanitation Data'!F41))),'Data Summary'!CU47="Yes"),100-OFFSET('Sanitation Data'!$F$4,0,10*ROW('Sanitation Data'!F41)),NA())</f>
        <v>#N/A</v>
      </c>
      <c r="AG47" s="100" t="e">
        <f ca="true">+IF(AND(ISNUMBER(OFFSET('Sanitation Data'!$F$6,0,10*ROW('Sanitation Data'!F41))),'Data Summary'!CV47="Yes"),OFFSET('Sanitation Data'!$F$6,0,10*ROW('Sanitation Data'!F41)),NA())</f>
        <v>#N/A</v>
      </c>
      <c r="AH47" s="100" t="e">
        <f ca="true">+IF(AND(ISNUMBER(OFFSET('Sanitation Data'!$F$10,0,10*ROW('Sanitation Data'!F41))),'Data Summary'!CW47="Yes"),OFFSET('Sanitation Data'!$F$10,0,10*ROW('Sanitation Data'!F41)),NA())</f>
        <v>#N/A</v>
      </c>
      <c r="AI47" s="100" t="e">
        <f ca="true">+IF(AND(ISNUMBER(OFFSET('Sanitation Data'!$F$11,0,10*ROW('Sanitation Data'!F41))),'Data Summary'!CX47="Yes"),OFFSET('Sanitation Data'!$F$11,0,10*ROW('Sanitation Data'!F41)),NA())</f>
        <v>#N/A</v>
      </c>
      <c r="AJ47" s="100" t="e">
        <f ca="true">+IF(AND(ISNUMBER(OFFSET('Sanitation Data'!$F$12,0,10*ROW('Sanitation Data'!F41))),'Data Summary'!CY47="Yes"),OFFSET('Sanitation Data'!$F$12,0,10*ROW('Sanitation Data'!F41)),NA())</f>
        <v>#N/A</v>
      </c>
      <c r="AK47" s="100" t="e">
        <f ca="true">+IF(AND(ISNUMBER(OFFSET('Sanitation Data'!$G$4,0,10*ROW('Sanitation Data'!G41))),'Data Summary'!CZ47="Yes"),100-OFFSET('Sanitation Data'!$G$4,0,10*ROW('Sanitation Data'!G41)),NA())</f>
        <v>#N/A</v>
      </c>
      <c r="AL47" s="100" t="e">
        <f ca="true">+IF(AND(ISNUMBER(OFFSET('Sanitation Data'!$G$6,0,10*ROW('Sanitation Data'!G41))),'Data Summary'!DA47="Yes"),OFFSET('Sanitation Data'!$G$6,0,10*ROW('Sanitation Data'!G41)),NA())</f>
        <v>#N/A</v>
      </c>
      <c r="AM47" s="100" t="e">
        <f ca="true">+IF(AND(ISNUMBER(OFFSET('Sanitation Data'!$G$10,0,10*ROW('Sanitation Data'!G41))),'Data Summary'!DB47="Yes"),OFFSET('Sanitation Data'!$G$10,0,10*ROW('Sanitation Data'!G41)),NA())</f>
        <v>#N/A</v>
      </c>
      <c r="AN47" s="100" t="e">
        <f ca="true">+IF(AND(ISNUMBER(OFFSET('Sanitation Data'!$G$11,0,10*ROW('Sanitation Data'!G41))),'Data Summary'!DC47="Yes"),OFFSET('Sanitation Data'!$G$11,0,10*ROW('Sanitation Data'!G41)),NA())</f>
        <v>#N/A</v>
      </c>
      <c r="AO47" s="100" t="e">
        <f ca="true">+IF(AND(ISNUMBER(OFFSET('Sanitation Data'!$G$12,0,10*ROW('Sanitation Data'!G41))),'Data Summary'!DD47="Yes"),OFFSET('Sanitation Data'!$G$12,0,10*ROW('Sanitation Data'!G41)),NA())</f>
        <v>#N/A</v>
      </c>
      <c r="AP47" s="100" t="e">
        <f ca="true">+IF(AND(ISNUMBER(OFFSET('Sanitation Data'!$H$4,0,10*ROW('Sanitation Data'!H41))),'Data Summary'!DE47="Yes"),100-OFFSET('Sanitation Data'!$H$4,0,10*ROW('Sanitation Data'!H41)),NA())</f>
        <v>#N/A</v>
      </c>
      <c r="AQ47" s="100" t="e">
        <f ca="true">+IF(AND(ISNUMBER(OFFSET('Sanitation Data'!$H$6,0,10*ROW('Sanitation Data'!H41))),'Data Summary'!DF47="Yes"),OFFSET('Sanitation Data'!$H$6,0,10*ROW('Sanitation Data'!H41)),NA())</f>
        <v>#N/A</v>
      </c>
      <c r="AR47" s="100" t="e">
        <f ca="true">+IF(AND(ISNUMBER(OFFSET('Sanitation Data'!$H$10,0,10*ROW('Sanitation Data'!H41))),'Data Summary'!DG47="Yes"),OFFSET('Sanitation Data'!$H$10,0,10*ROW('Sanitation Data'!H41)),NA())</f>
        <v>#N/A</v>
      </c>
      <c r="AS47" s="100" t="e">
        <f ca="true">+IF(AND(ISNUMBER(OFFSET('Sanitation Data'!$H$11,0,10*ROW('Sanitation Data'!H41))),'Data Summary'!DH47="Yes"),OFFSET('Sanitation Data'!$H$11,0,10*ROW('Sanitation Data'!H41)),NA())</f>
        <v>#N/A</v>
      </c>
      <c r="AT47" s="100" t="e">
        <f ca="true">+IF(AND(ISNUMBER(OFFSET('Sanitation Data'!$H$12,0,10*ROW('Sanitation Data'!H41))),'Data Summary'!DI47="Yes"),OFFSET('Sanitation Data'!$H$12,0,10*ROW('Sanitation Data'!H41)),NA())</f>
        <v>#N/A</v>
      </c>
      <c r="AU47" s="100" t="e">
        <f ca="true">+IF(AND(ISNUMBER(OFFSET('Sanitation Data'!$I$4,0,10*ROW('Sanitation Data'!I41))),'Data Summary'!DJ47="Yes"),100-OFFSET('Sanitation Data'!$I$4,0,10*ROW('Sanitation Data'!I41)),NA())</f>
        <v>#N/A</v>
      </c>
      <c r="AV47" s="100" t="e">
        <f ca="true">+IF(AND(ISNUMBER(OFFSET('Sanitation Data'!$I$6,0,10*ROW('Sanitation Data'!I41))),'Data Summary'!DK47="Yes"),OFFSET('Sanitation Data'!$I$6,0,10*ROW('Sanitation Data'!I41)),NA())</f>
        <v>#N/A</v>
      </c>
      <c r="AW47" s="100" t="e">
        <f ca="true">+IF(AND(ISNUMBER(OFFSET('Sanitation Data'!$I$10,0,10*ROW('Sanitation Data'!I41))),'Data Summary'!DL47="Yes"),OFFSET('Sanitation Data'!$I$10,0,10*ROW('Sanitation Data'!I41)),NA())</f>
        <v>#N/A</v>
      </c>
      <c r="AX47" s="100" t="e">
        <f ca="true">+IF(AND(ISNUMBER(OFFSET('Sanitation Data'!$I$11,0,10*ROW('Sanitation Data'!I41))),'Data Summary'!DM47="Yes"),OFFSET('Sanitation Data'!$I$11,0,10*ROW('Sanitation Data'!I41)),NA())</f>
        <v>#N/A</v>
      </c>
      <c r="AY47" s="100" t="e">
        <f ca="true">+IF(AND(ISNUMBER(OFFSET('Sanitation Data'!$I$12,0,10*ROW('Sanitation Data'!I41))),'Data Summary'!DN47="Yes"),OFFSET('Sanitation Data'!$I$12,0,10*ROW('Sanitation Data'!I41)),NA())</f>
        <v>#N/A</v>
      </c>
      <c r="AZ47" s="101" t="e">
        <f ca="true">+IF(AND(ISNUMBER(OFFSET('Hygiene Data'!$D$5,0,10*ROW('Hygiene Data'!D41))),'Data Summary'!DO47="Yes"),OFFSET('Hygiene Data'!$D$5,0,10*ROW('Hygiene Data'!D41)),NA())</f>
        <v>#N/A</v>
      </c>
      <c r="BA47" s="101" t="e">
        <f ca="true">+IF(AND(ISNUMBER(OFFSET('Hygiene Data'!$D$7,0,10*ROW('Hygiene Data'!D41))),'Data Summary'!DP47="Yes"),OFFSET('Hygiene Data'!$D$7,0,10*ROW('Hygiene Data'!D41)),NA())</f>
        <v>#N/A</v>
      </c>
      <c r="BB47" s="101" t="e">
        <f ca="true">+IF(AND(ISNUMBER(OFFSET('Hygiene Data'!$D$9,0,10*ROW('Hygiene Data'!D41))),'Data Summary'!DQ47="Yes"),OFFSET('Hygiene Data'!$D$9,0,10*ROW('Hygiene Data'!D41)),NA())</f>
        <v>#N/A</v>
      </c>
      <c r="BC47" s="101" t="e">
        <f ca="true">+IF(AND(ISNUMBER(OFFSET('Hygiene Data'!$E$5,0,10*ROW('Hygiene Data'!E41))),'Data Summary'!DR47="Yes"),OFFSET('Hygiene Data'!$E$5,0,10*ROW('Hygiene Data'!E41)),NA())</f>
        <v>#N/A</v>
      </c>
      <c r="BD47" s="101" t="e">
        <f ca="true">+IF(AND(ISNUMBER(OFFSET('Hygiene Data'!$E$7,0,10*ROW('Hygiene Data'!E41))),'Data Summary'!DS47="Yes"),OFFSET('Hygiene Data'!$E$7,0,10*ROW('Hygiene Data'!E41)),NA())</f>
        <v>#N/A</v>
      </c>
      <c r="BE47" s="101" t="e">
        <f ca="true">+IF(AND(ISNUMBER(OFFSET('Hygiene Data'!$E$9,0,10*ROW('Hygiene Data'!E41))),'Data Summary'!DT47="Yes"),OFFSET('Hygiene Data'!$E$9,0,10*ROW('Hygiene Data'!E41)),NA())</f>
        <v>#N/A</v>
      </c>
      <c r="BF47" s="101" t="e">
        <f ca="true">+IF(AND(ISNUMBER(OFFSET('Hygiene Data'!$F$5,0,10*ROW('Hygiene Data'!F41))),'Data Summary'!DU47="Yes"),OFFSET('Hygiene Data'!$F$5,0,10*ROW('Hygiene Data'!F41)),NA())</f>
        <v>#N/A</v>
      </c>
      <c r="BG47" s="101" t="e">
        <f ca="true">+IF(AND(ISNUMBER(OFFSET('Hygiene Data'!$F$7,0,10*ROW('Hygiene Data'!F41))),'Data Summary'!DV47="Yes"),OFFSET('Hygiene Data'!$F$7,0,10*ROW('Hygiene Data'!F41)),NA())</f>
        <v>#N/A</v>
      </c>
      <c r="BH47" s="101" t="e">
        <f ca="true">+IF(AND(ISNUMBER(OFFSET('Hygiene Data'!$F$9,0,10*ROW('Hygiene Data'!F41))),'Data Summary'!DW47="Yes"),OFFSET('Hygiene Data'!$F$9,0,10*ROW('Hygiene Data'!F41)),NA())</f>
        <v>#N/A</v>
      </c>
      <c r="BI47" s="101" t="e">
        <f ca="true">+IF(AND(ISNUMBER(OFFSET('Hygiene Data'!$G$5,0,10*ROW('Hygiene Data'!G41))),'Data Summary'!DX47="Yes"),OFFSET('Hygiene Data'!$G$5,0,10*ROW('Hygiene Data'!G41)),NA())</f>
        <v>#N/A</v>
      </c>
      <c r="BJ47" s="101" t="e">
        <f ca="true">+IF(AND(ISNUMBER(OFFSET('Hygiene Data'!$G$7,0,10*ROW('Hygiene Data'!G41))),'Data Summary'!DY47="Yes"),OFFSET('Hygiene Data'!$G$7,0,10*ROW('Hygiene Data'!G41)),NA())</f>
        <v>#N/A</v>
      </c>
      <c r="BK47" s="101" t="e">
        <f ca="true">+IF(AND(ISNUMBER(OFFSET('Hygiene Data'!$G$9,0,10*ROW('Hygiene Data'!G41))),'Data Summary'!DZ47="Yes"),OFFSET('Hygiene Data'!$G$9,0,10*ROW('Hygiene Data'!G41)),NA())</f>
        <v>#N/A</v>
      </c>
      <c r="BL47" s="101" t="e">
        <f ca="true">+IF(AND(ISNUMBER(OFFSET('Hygiene Data'!$H$5,0,10*ROW('Hygiene Data'!H41))),'Data Summary'!EA47="Yes"),OFFSET('Hygiene Data'!$H$5,0,10*ROW('Hygiene Data'!H41)),NA())</f>
        <v>#N/A</v>
      </c>
      <c r="BM47" s="101" t="e">
        <f ca="true">+IF(AND(ISNUMBER(OFFSET('Hygiene Data'!$H$7,0,10*ROW('Hygiene Data'!H41))),'Data Summary'!EB47="Yes"),OFFSET('Hygiene Data'!$H$7,0,10*ROW('Hygiene Data'!H41)),NA())</f>
        <v>#N/A</v>
      </c>
      <c r="BN47" s="101" t="e">
        <f ca="true">+IF(AND(ISNUMBER(OFFSET('Hygiene Data'!$H$9,0,10*ROW('Hygiene Data'!H41))),'Data Summary'!EC47="Yes"),OFFSET('Hygiene Data'!$H$9,0,10*ROW('Hygiene Data'!H41)),NA())</f>
        <v>#N/A</v>
      </c>
      <c r="BO47" s="101" t="e">
        <f ca="true">+IF(AND(ISNUMBER(OFFSET('Hygiene Data'!$I$5,0,10*ROW('Hygiene Data'!I41))),'Data Summary'!ED47="Yes"),OFFSET('Hygiene Data'!$I$5,0,10*ROW('Hygiene Data'!I41)),NA())</f>
        <v>#N/A</v>
      </c>
      <c r="BP47" s="101" t="e">
        <f ca="true">+IF(AND(ISNUMBER(OFFSET('Hygiene Data'!$I$7,0,10*ROW('Hygiene Data'!I41))),'Data Summary'!EE47="Yes"),OFFSET('Hygiene Data'!$I$7,0,10*ROW('Hygiene Data'!I41)),NA())</f>
        <v>#N/A</v>
      </c>
      <c r="BQ47" s="101" t="e">
        <f ca="true">+IF(AND(ISNUMBER(OFFSET('Hygiene Data'!$I$9,0,10*ROW('Hygiene Data'!I41))),'Data Summary'!EF47="Yes"),OFFSET('Hygiene Data'!$I$9,0,10*ROW('Hygiene Data'!I41)),NA())</f>
        <v>#N/A</v>
      </c>
    </row>
    <row xmlns:x14ac="http://schemas.microsoft.com/office/spreadsheetml/2009/9/ac" r="48" x14ac:dyDescent="0.2">
      <c r="A48" s="331" t="e">
        <f ca="true">+RIGHT('Data Summary'!A48,LEN('Data Summary'!A48)-9)</f>
        <v>#VALUE!</v>
      </c>
      <c r="B48" s="38" t="str">
        <f ca="true">+IF(ISTEXT('Data Summary'!B48),'Data Summary'!B48,"")</f>
        <v/>
      </c>
      <c r="C48" s="330" t="e">
        <f ca="true">+VALUE('Data Summary'!C48)</f>
        <v>#VALUE!</v>
      </c>
      <c r="D48" s="99" t="e">
        <f ca="true">+IF(AND(ISNUMBER(OFFSET('Water Data'!$D$4,0,10*ROW('Water Data'!D42))),'Data Summary'!BS48="Yes"),100-OFFSET('Water Data'!$D$4,0,10*ROW('Water Data'!D42)),NA())</f>
        <v>#N/A</v>
      </c>
      <c r="E48" s="99" t="e">
        <f ca="true">+IF(AND(ISNUMBER(OFFSET('Water Data'!$D$6,0,10*ROW('Water Data'!D42))),'Data Summary'!BT48="Yes"),OFFSET('Water Data'!$D$6,0,10*ROW('Water Data'!D42)),NA())</f>
        <v>#N/A</v>
      </c>
      <c r="F48" s="99" t="e">
        <f ca="true">+IF(AND(ISNUMBER(OFFSET('Water Data'!$D$9,0,10*ROW('Water Data'!D42))),'Data Summary'!BU48="Yes"),OFFSET('Water Data'!$D$9,0,10*ROW('Water Data'!D42)),NA())</f>
        <v>#N/A</v>
      </c>
      <c r="G48" s="99" t="e">
        <f ca="true">+IF(AND(ISNUMBER(OFFSET('Water Data'!$E$4,0,10*ROW('Water Data'!E42))),'Data Summary'!BV48="Yes"),100-OFFSET('Water Data'!$E$4,0,10*ROW('Water Data'!E42)),NA())</f>
        <v>#N/A</v>
      </c>
      <c r="H48" s="99" t="e">
        <f ca="true">+IF(AND(ISNUMBER(OFFSET('Water Data'!$E$6,0,10*ROW('Water Data'!E42))),'Data Summary'!BW48="Yes"),OFFSET('Water Data'!$E$6,0,10*ROW('Water Data'!E42)),NA())</f>
        <v>#N/A</v>
      </c>
      <c r="I48" s="99" t="e">
        <f ca="true">+IF(AND(ISNUMBER(OFFSET('Water Data'!$E$9,0,10*ROW('Water Data'!E42))),'Data Summary'!BX48="Yes"),OFFSET('Water Data'!$E$9,0,10*ROW('Water Data'!E42)),NA())</f>
        <v>#N/A</v>
      </c>
      <c r="J48" s="99" t="e">
        <f ca="true">+IF(AND(ISNUMBER(OFFSET('Water Data'!$F$4,0,10*ROW('Water Data'!F42))),'Data Summary'!BY48="Yes"),100-OFFSET('Water Data'!$F$4,0,10*ROW('Water Data'!F42)),NA())</f>
        <v>#N/A</v>
      </c>
      <c r="K48" s="99" t="e">
        <f ca="true">+IF(AND(ISNUMBER(OFFSET('Water Data'!$F$6,0,10*ROW('Water Data'!F42))),'Data Summary'!BZ48="Yes"),OFFSET('Water Data'!$F$6,0,10*ROW('Water Data'!F42)),NA())</f>
        <v>#N/A</v>
      </c>
      <c r="L48" s="99" t="e">
        <f ca="true">+IF(AND(ISNUMBER(OFFSET('Water Data'!$F$9,0,10*ROW('Water Data'!F42))),'Data Summary'!CA48="Yes"),OFFSET('Water Data'!$F$9,0,10*ROW('Water Data'!F42)),NA())</f>
        <v>#N/A</v>
      </c>
      <c r="M48" s="99" t="e">
        <f ca="true">+IF(AND(ISNUMBER(OFFSET('Water Data'!$G$4,0,10*ROW('Water Data'!G42))),'Data Summary'!CB48="Yes"),100-OFFSET('Water Data'!$G$4,0,10*ROW('Water Data'!G42)),NA())</f>
        <v>#N/A</v>
      </c>
      <c r="N48" s="99" t="e">
        <f ca="true">+IF(AND(ISNUMBER(OFFSET('Water Data'!$G$6,0,10*ROW('Water Data'!G42))),'Data Summary'!CC48="Yes"),OFFSET('Water Data'!$G$6,0,10*ROW('Water Data'!G42)),NA())</f>
        <v>#N/A</v>
      </c>
      <c r="O48" s="99" t="e">
        <f ca="true">+IF(AND(ISNUMBER(OFFSET('Water Data'!$G$9,0,10*ROW('Water Data'!G42))),'Data Summary'!CD48="Yes"),OFFSET('Water Data'!$G$9,0,10*ROW('Water Data'!G42)),NA())</f>
        <v>#N/A</v>
      </c>
      <c r="P48" s="99" t="e">
        <f ca="true">+IF(AND(ISNUMBER(OFFSET('Water Data'!$H$4,0,10*ROW('Water Data'!H42))),'Data Summary'!CE48="Yes"),100-OFFSET('Water Data'!$H$4,0,10*ROW('Water Data'!H42)),NA())</f>
        <v>#N/A</v>
      </c>
      <c r="Q48" s="99" t="e">
        <f ca="true">+IF(AND(ISNUMBER(OFFSET('Water Data'!$H$6,0,10*ROW('Water Data'!H42))),'Data Summary'!CF48="Yes"),OFFSET('Water Data'!$H$6,0,10*ROW('Water Data'!H42)),NA())</f>
        <v>#N/A</v>
      </c>
      <c r="R48" s="99" t="e">
        <f ca="true">+IF(AND(ISNUMBER(OFFSET('Water Data'!$H$9,0,10*ROW('Water Data'!H42))),'Data Summary'!CG48="Yes"),OFFSET('Water Data'!$H$9,0,10*ROW('Water Data'!H42)),NA())</f>
        <v>#N/A</v>
      </c>
      <c r="S48" s="99" t="e">
        <f ca="true">+IF(AND(ISNUMBER(OFFSET('Water Data'!$I$4,0,10*ROW('Water Data'!I42))),'Data Summary'!CH48="Yes"),100-OFFSET('Water Data'!$I$4,0,10*ROW('Water Data'!I42)),NA())</f>
        <v>#N/A</v>
      </c>
      <c r="T48" s="99" t="e">
        <f ca="true">+IF(AND(ISNUMBER(OFFSET('Water Data'!$I$6,0,10*ROW('Water Data'!I42))),'Data Summary'!CI48="Yes"),OFFSET('Water Data'!$I$6,0,10*ROW('Water Data'!I42)),NA())</f>
        <v>#N/A</v>
      </c>
      <c r="U48" s="99" t="e">
        <f ca="true">+IF(AND(ISNUMBER(OFFSET('Water Data'!$I$9,0,10*ROW('Water Data'!I42))),'Data Summary'!CJ48="Yes"),OFFSET('Water Data'!$I$9,0,10*ROW('Water Data'!I42)),NA())</f>
        <v>#N/A</v>
      </c>
      <c r="V48" s="100" t="e">
        <f ca="true">+IF(AND(ISNUMBER(OFFSET('Sanitation Data'!$D$4,0,10*ROW('Sanitation Data'!D42))),'Data Summary'!CK48="Yes"),100-OFFSET('Sanitation Data'!$D$4,0,10*ROW('Sanitation Data'!D42)),NA())</f>
        <v>#N/A</v>
      </c>
      <c r="W48" s="100" t="e">
        <f ca="true">+IF(AND(ISNUMBER(OFFSET('Sanitation Data'!$D$6,0,10*ROW('Sanitation Data'!D42))),'Data Summary'!CL48="Yes"),OFFSET('Sanitation Data'!$D$6,0,10*ROW('Sanitation Data'!D42)),NA())</f>
        <v>#N/A</v>
      </c>
      <c r="X48" s="100" t="e">
        <f ca="true">+IF(AND(ISNUMBER(OFFSET('Sanitation Data'!$D$10,0,10*ROW('Sanitation Data'!D42))),'Data Summary'!CM48="Yes"),OFFSET('Sanitation Data'!$D$10,0,10*ROW('Sanitation Data'!D42)),NA())</f>
        <v>#N/A</v>
      </c>
      <c r="Y48" s="100" t="e">
        <f ca="true">+IF(AND(ISNUMBER(OFFSET('Sanitation Data'!$D$11,0,10*ROW('Sanitation Data'!D42))),'Data Summary'!CN48="Yes"),OFFSET('Sanitation Data'!$D$11,0,10*ROW('Sanitation Data'!D42)),NA())</f>
        <v>#N/A</v>
      </c>
      <c r="Z48" s="100" t="e">
        <f ca="true">+IF(AND(ISNUMBER(OFFSET('Sanitation Data'!$D$12,0,10*ROW('Sanitation Data'!D42))),'Data Summary'!CO48="Yes"),OFFSET('Sanitation Data'!$D$12,0,10*ROW('Sanitation Data'!D42)),NA())</f>
        <v>#N/A</v>
      </c>
      <c r="AA48" s="100" t="e">
        <f ca="true">+IF(AND(ISNUMBER(OFFSET('Sanitation Data'!$E$4,0,10*ROW('Sanitation Data'!E42))),'Data Summary'!CP48="Yes"),100-OFFSET('Sanitation Data'!$E$4,0,10*ROW('Sanitation Data'!E42)),NA())</f>
        <v>#N/A</v>
      </c>
      <c r="AB48" s="100" t="e">
        <f ca="true">+IF(AND(ISNUMBER(OFFSET('Sanitation Data'!$E$6,0,10*ROW('Sanitation Data'!E42))),'Data Summary'!CQ48="Yes"),OFFSET('Sanitation Data'!$E$6,0,10*ROW('Sanitation Data'!E42)),NA())</f>
        <v>#N/A</v>
      </c>
      <c r="AC48" s="100" t="e">
        <f ca="true">+IF(AND(ISNUMBER(OFFSET('Sanitation Data'!$E$10,0,10*ROW('Sanitation Data'!E42))),'Data Summary'!CR48="Yes"),OFFSET('Sanitation Data'!$E$10,0,10*ROW('Sanitation Data'!E42)),NA())</f>
        <v>#N/A</v>
      </c>
      <c r="AD48" s="100" t="e">
        <f ca="true">+IF(AND(ISNUMBER(OFFSET('Sanitation Data'!$E$11,0,10*ROW('Sanitation Data'!E42))),'Data Summary'!CS48="Yes"),OFFSET('Sanitation Data'!$E$11,0,10*ROW('Sanitation Data'!E42)),NA())</f>
        <v>#N/A</v>
      </c>
      <c r="AE48" s="100" t="e">
        <f ca="true">+IF(AND(ISNUMBER(OFFSET('Sanitation Data'!$E$12,0,10*ROW('Sanitation Data'!E42))),'Data Summary'!CT48="Yes"),OFFSET('Sanitation Data'!$E$12,0,10*ROW('Sanitation Data'!E42)),NA())</f>
        <v>#N/A</v>
      </c>
      <c r="AF48" s="100" t="e">
        <f ca="true">+IF(AND(ISNUMBER(OFFSET('Sanitation Data'!$F$4,0,10*ROW('Sanitation Data'!F42))),'Data Summary'!CU48="Yes"),100-OFFSET('Sanitation Data'!$F$4,0,10*ROW('Sanitation Data'!F42)),NA())</f>
        <v>#N/A</v>
      </c>
      <c r="AG48" s="100" t="e">
        <f ca="true">+IF(AND(ISNUMBER(OFFSET('Sanitation Data'!$F$6,0,10*ROW('Sanitation Data'!F42))),'Data Summary'!CV48="Yes"),OFFSET('Sanitation Data'!$F$6,0,10*ROW('Sanitation Data'!F42)),NA())</f>
        <v>#N/A</v>
      </c>
      <c r="AH48" s="100" t="e">
        <f ca="true">+IF(AND(ISNUMBER(OFFSET('Sanitation Data'!$F$10,0,10*ROW('Sanitation Data'!F42))),'Data Summary'!CW48="Yes"),OFFSET('Sanitation Data'!$F$10,0,10*ROW('Sanitation Data'!F42)),NA())</f>
        <v>#N/A</v>
      </c>
      <c r="AI48" s="100" t="e">
        <f ca="true">+IF(AND(ISNUMBER(OFFSET('Sanitation Data'!$F$11,0,10*ROW('Sanitation Data'!F42))),'Data Summary'!CX48="Yes"),OFFSET('Sanitation Data'!$F$11,0,10*ROW('Sanitation Data'!F42)),NA())</f>
        <v>#N/A</v>
      </c>
      <c r="AJ48" s="100" t="e">
        <f ca="true">+IF(AND(ISNUMBER(OFFSET('Sanitation Data'!$F$12,0,10*ROW('Sanitation Data'!F42))),'Data Summary'!CY48="Yes"),OFFSET('Sanitation Data'!$F$12,0,10*ROW('Sanitation Data'!F42)),NA())</f>
        <v>#N/A</v>
      </c>
      <c r="AK48" s="100" t="e">
        <f ca="true">+IF(AND(ISNUMBER(OFFSET('Sanitation Data'!$G$4,0,10*ROW('Sanitation Data'!G42))),'Data Summary'!CZ48="Yes"),100-OFFSET('Sanitation Data'!$G$4,0,10*ROW('Sanitation Data'!G42)),NA())</f>
        <v>#N/A</v>
      </c>
      <c r="AL48" s="100" t="e">
        <f ca="true">+IF(AND(ISNUMBER(OFFSET('Sanitation Data'!$G$6,0,10*ROW('Sanitation Data'!G42))),'Data Summary'!DA48="Yes"),OFFSET('Sanitation Data'!$G$6,0,10*ROW('Sanitation Data'!G42)),NA())</f>
        <v>#N/A</v>
      </c>
      <c r="AM48" s="100" t="e">
        <f ca="true">+IF(AND(ISNUMBER(OFFSET('Sanitation Data'!$G$10,0,10*ROW('Sanitation Data'!G42))),'Data Summary'!DB48="Yes"),OFFSET('Sanitation Data'!$G$10,0,10*ROW('Sanitation Data'!G42)),NA())</f>
        <v>#N/A</v>
      </c>
      <c r="AN48" s="100" t="e">
        <f ca="true">+IF(AND(ISNUMBER(OFFSET('Sanitation Data'!$G$11,0,10*ROW('Sanitation Data'!G42))),'Data Summary'!DC48="Yes"),OFFSET('Sanitation Data'!$G$11,0,10*ROW('Sanitation Data'!G42)),NA())</f>
        <v>#N/A</v>
      </c>
      <c r="AO48" s="100" t="e">
        <f ca="true">+IF(AND(ISNUMBER(OFFSET('Sanitation Data'!$G$12,0,10*ROW('Sanitation Data'!G42))),'Data Summary'!DD48="Yes"),OFFSET('Sanitation Data'!$G$12,0,10*ROW('Sanitation Data'!G42)),NA())</f>
        <v>#N/A</v>
      </c>
      <c r="AP48" s="100" t="e">
        <f ca="true">+IF(AND(ISNUMBER(OFFSET('Sanitation Data'!$H$4,0,10*ROW('Sanitation Data'!H42))),'Data Summary'!DE48="Yes"),100-OFFSET('Sanitation Data'!$H$4,0,10*ROW('Sanitation Data'!H42)),NA())</f>
        <v>#N/A</v>
      </c>
      <c r="AQ48" s="100" t="e">
        <f ca="true">+IF(AND(ISNUMBER(OFFSET('Sanitation Data'!$H$6,0,10*ROW('Sanitation Data'!H42))),'Data Summary'!DF48="Yes"),OFFSET('Sanitation Data'!$H$6,0,10*ROW('Sanitation Data'!H42)),NA())</f>
        <v>#N/A</v>
      </c>
      <c r="AR48" s="100" t="e">
        <f ca="true">+IF(AND(ISNUMBER(OFFSET('Sanitation Data'!$H$10,0,10*ROW('Sanitation Data'!H42))),'Data Summary'!DG48="Yes"),OFFSET('Sanitation Data'!$H$10,0,10*ROW('Sanitation Data'!H42)),NA())</f>
        <v>#N/A</v>
      </c>
      <c r="AS48" s="100" t="e">
        <f ca="true">+IF(AND(ISNUMBER(OFFSET('Sanitation Data'!$H$11,0,10*ROW('Sanitation Data'!H42))),'Data Summary'!DH48="Yes"),OFFSET('Sanitation Data'!$H$11,0,10*ROW('Sanitation Data'!H42)),NA())</f>
        <v>#N/A</v>
      </c>
      <c r="AT48" s="100" t="e">
        <f ca="true">+IF(AND(ISNUMBER(OFFSET('Sanitation Data'!$H$12,0,10*ROW('Sanitation Data'!H42))),'Data Summary'!DI48="Yes"),OFFSET('Sanitation Data'!$H$12,0,10*ROW('Sanitation Data'!H42)),NA())</f>
        <v>#N/A</v>
      </c>
      <c r="AU48" s="100" t="e">
        <f ca="true">+IF(AND(ISNUMBER(OFFSET('Sanitation Data'!$I$4,0,10*ROW('Sanitation Data'!I42))),'Data Summary'!DJ48="Yes"),100-OFFSET('Sanitation Data'!$I$4,0,10*ROW('Sanitation Data'!I42)),NA())</f>
        <v>#N/A</v>
      </c>
      <c r="AV48" s="100" t="e">
        <f ca="true">+IF(AND(ISNUMBER(OFFSET('Sanitation Data'!$I$6,0,10*ROW('Sanitation Data'!I42))),'Data Summary'!DK48="Yes"),OFFSET('Sanitation Data'!$I$6,0,10*ROW('Sanitation Data'!I42)),NA())</f>
        <v>#N/A</v>
      </c>
      <c r="AW48" s="100" t="e">
        <f ca="true">+IF(AND(ISNUMBER(OFFSET('Sanitation Data'!$I$10,0,10*ROW('Sanitation Data'!I42))),'Data Summary'!DL48="Yes"),OFFSET('Sanitation Data'!$I$10,0,10*ROW('Sanitation Data'!I42)),NA())</f>
        <v>#N/A</v>
      </c>
      <c r="AX48" s="100" t="e">
        <f ca="true">+IF(AND(ISNUMBER(OFFSET('Sanitation Data'!$I$11,0,10*ROW('Sanitation Data'!I42))),'Data Summary'!DM48="Yes"),OFFSET('Sanitation Data'!$I$11,0,10*ROW('Sanitation Data'!I42)),NA())</f>
        <v>#N/A</v>
      </c>
      <c r="AY48" s="100" t="e">
        <f ca="true">+IF(AND(ISNUMBER(OFFSET('Sanitation Data'!$I$12,0,10*ROW('Sanitation Data'!I42))),'Data Summary'!DN48="Yes"),OFFSET('Sanitation Data'!$I$12,0,10*ROW('Sanitation Data'!I42)),NA())</f>
        <v>#N/A</v>
      </c>
      <c r="AZ48" s="101" t="e">
        <f ca="true">+IF(AND(ISNUMBER(OFFSET('Hygiene Data'!$D$5,0,10*ROW('Hygiene Data'!D42))),'Data Summary'!DO48="Yes"),OFFSET('Hygiene Data'!$D$5,0,10*ROW('Hygiene Data'!D42)),NA())</f>
        <v>#N/A</v>
      </c>
      <c r="BA48" s="101" t="e">
        <f ca="true">+IF(AND(ISNUMBER(OFFSET('Hygiene Data'!$D$7,0,10*ROW('Hygiene Data'!D42))),'Data Summary'!DP48="Yes"),OFFSET('Hygiene Data'!$D$7,0,10*ROW('Hygiene Data'!D42)),NA())</f>
        <v>#N/A</v>
      </c>
      <c r="BB48" s="101" t="e">
        <f ca="true">+IF(AND(ISNUMBER(OFFSET('Hygiene Data'!$D$9,0,10*ROW('Hygiene Data'!D42))),'Data Summary'!DQ48="Yes"),OFFSET('Hygiene Data'!$D$9,0,10*ROW('Hygiene Data'!D42)),NA())</f>
        <v>#N/A</v>
      </c>
      <c r="BC48" s="101" t="e">
        <f ca="true">+IF(AND(ISNUMBER(OFFSET('Hygiene Data'!$E$5,0,10*ROW('Hygiene Data'!E42))),'Data Summary'!DR48="Yes"),OFFSET('Hygiene Data'!$E$5,0,10*ROW('Hygiene Data'!E42)),NA())</f>
        <v>#N/A</v>
      </c>
      <c r="BD48" s="101" t="e">
        <f ca="true">+IF(AND(ISNUMBER(OFFSET('Hygiene Data'!$E$7,0,10*ROW('Hygiene Data'!E42))),'Data Summary'!DS48="Yes"),OFFSET('Hygiene Data'!$E$7,0,10*ROW('Hygiene Data'!E42)),NA())</f>
        <v>#N/A</v>
      </c>
      <c r="BE48" s="101" t="e">
        <f ca="true">+IF(AND(ISNUMBER(OFFSET('Hygiene Data'!$E$9,0,10*ROW('Hygiene Data'!E42))),'Data Summary'!DT48="Yes"),OFFSET('Hygiene Data'!$E$9,0,10*ROW('Hygiene Data'!E42)),NA())</f>
        <v>#N/A</v>
      </c>
      <c r="BF48" s="101" t="e">
        <f ca="true">+IF(AND(ISNUMBER(OFFSET('Hygiene Data'!$F$5,0,10*ROW('Hygiene Data'!F42))),'Data Summary'!DU48="Yes"),OFFSET('Hygiene Data'!$F$5,0,10*ROW('Hygiene Data'!F42)),NA())</f>
        <v>#N/A</v>
      </c>
      <c r="BG48" s="101" t="e">
        <f ca="true">+IF(AND(ISNUMBER(OFFSET('Hygiene Data'!$F$7,0,10*ROW('Hygiene Data'!F42))),'Data Summary'!DV48="Yes"),OFFSET('Hygiene Data'!$F$7,0,10*ROW('Hygiene Data'!F42)),NA())</f>
        <v>#N/A</v>
      </c>
      <c r="BH48" s="101" t="e">
        <f ca="true">+IF(AND(ISNUMBER(OFFSET('Hygiene Data'!$F$9,0,10*ROW('Hygiene Data'!F42))),'Data Summary'!DW48="Yes"),OFFSET('Hygiene Data'!$F$9,0,10*ROW('Hygiene Data'!F42)),NA())</f>
        <v>#N/A</v>
      </c>
      <c r="BI48" s="101" t="e">
        <f ca="true">+IF(AND(ISNUMBER(OFFSET('Hygiene Data'!$G$5,0,10*ROW('Hygiene Data'!G42))),'Data Summary'!DX48="Yes"),OFFSET('Hygiene Data'!$G$5,0,10*ROW('Hygiene Data'!G42)),NA())</f>
        <v>#N/A</v>
      </c>
      <c r="BJ48" s="101" t="e">
        <f ca="true">+IF(AND(ISNUMBER(OFFSET('Hygiene Data'!$G$7,0,10*ROW('Hygiene Data'!G42))),'Data Summary'!DY48="Yes"),OFFSET('Hygiene Data'!$G$7,0,10*ROW('Hygiene Data'!G42)),NA())</f>
        <v>#N/A</v>
      </c>
      <c r="BK48" s="101" t="e">
        <f ca="true">+IF(AND(ISNUMBER(OFFSET('Hygiene Data'!$G$9,0,10*ROW('Hygiene Data'!G42))),'Data Summary'!DZ48="Yes"),OFFSET('Hygiene Data'!$G$9,0,10*ROW('Hygiene Data'!G42)),NA())</f>
        <v>#N/A</v>
      </c>
      <c r="BL48" s="101" t="e">
        <f ca="true">+IF(AND(ISNUMBER(OFFSET('Hygiene Data'!$H$5,0,10*ROW('Hygiene Data'!H42))),'Data Summary'!EA48="Yes"),OFFSET('Hygiene Data'!$H$5,0,10*ROW('Hygiene Data'!H42)),NA())</f>
        <v>#N/A</v>
      </c>
      <c r="BM48" s="101" t="e">
        <f ca="true">+IF(AND(ISNUMBER(OFFSET('Hygiene Data'!$H$7,0,10*ROW('Hygiene Data'!H42))),'Data Summary'!EB48="Yes"),OFFSET('Hygiene Data'!$H$7,0,10*ROW('Hygiene Data'!H42)),NA())</f>
        <v>#N/A</v>
      </c>
      <c r="BN48" s="101" t="e">
        <f ca="true">+IF(AND(ISNUMBER(OFFSET('Hygiene Data'!$H$9,0,10*ROW('Hygiene Data'!H42))),'Data Summary'!EC48="Yes"),OFFSET('Hygiene Data'!$H$9,0,10*ROW('Hygiene Data'!H42)),NA())</f>
        <v>#N/A</v>
      </c>
      <c r="BO48" s="101" t="e">
        <f ca="true">+IF(AND(ISNUMBER(OFFSET('Hygiene Data'!$I$5,0,10*ROW('Hygiene Data'!I42))),'Data Summary'!ED48="Yes"),OFFSET('Hygiene Data'!$I$5,0,10*ROW('Hygiene Data'!I42)),NA())</f>
        <v>#N/A</v>
      </c>
      <c r="BP48" s="101" t="e">
        <f ca="true">+IF(AND(ISNUMBER(OFFSET('Hygiene Data'!$I$7,0,10*ROW('Hygiene Data'!I42))),'Data Summary'!EE48="Yes"),OFFSET('Hygiene Data'!$I$7,0,10*ROW('Hygiene Data'!I42)),NA())</f>
        <v>#N/A</v>
      </c>
      <c r="BQ48" s="101" t="e">
        <f ca="true">+IF(AND(ISNUMBER(OFFSET('Hygiene Data'!$I$9,0,10*ROW('Hygiene Data'!I42))),'Data Summary'!EF48="Yes"),OFFSET('Hygiene Data'!$I$9,0,10*ROW('Hygiene Data'!I42)),NA())</f>
        <v>#N/A</v>
      </c>
    </row>
    <row xmlns:x14ac="http://schemas.microsoft.com/office/spreadsheetml/2009/9/ac" r="49" x14ac:dyDescent="0.2">
      <c r="A49" s="331" t="e">
        <f ca="true">+RIGHT('Data Summary'!A49,LEN('Data Summary'!A49)-9)</f>
        <v>#VALUE!</v>
      </c>
      <c r="B49" s="38" t="str">
        <f ca="true">+IF(ISTEXT('Data Summary'!B49),'Data Summary'!B49,"")</f>
        <v/>
      </c>
      <c r="C49" s="330" t="e">
        <f ca="true">+VALUE('Data Summary'!C49)</f>
        <v>#VALUE!</v>
      </c>
      <c r="D49" s="99" t="e">
        <f ca="true">+IF(AND(ISNUMBER(OFFSET('Water Data'!$D$4,0,10*ROW('Water Data'!D43))),'Data Summary'!BS49="Yes"),100-OFFSET('Water Data'!$D$4,0,10*ROW('Water Data'!D43)),NA())</f>
        <v>#N/A</v>
      </c>
      <c r="E49" s="99" t="e">
        <f ca="true">+IF(AND(ISNUMBER(OFFSET('Water Data'!$D$6,0,10*ROW('Water Data'!D43))),'Data Summary'!BT49="Yes"),OFFSET('Water Data'!$D$6,0,10*ROW('Water Data'!D43)),NA())</f>
        <v>#N/A</v>
      </c>
      <c r="F49" s="99" t="e">
        <f ca="true">+IF(AND(ISNUMBER(OFFSET('Water Data'!$D$9,0,10*ROW('Water Data'!D43))),'Data Summary'!BU49="Yes"),OFFSET('Water Data'!$D$9,0,10*ROW('Water Data'!D43)),NA())</f>
        <v>#N/A</v>
      </c>
      <c r="G49" s="99" t="e">
        <f ca="true">+IF(AND(ISNUMBER(OFFSET('Water Data'!$E$4,0,10*ROW('Water Data'!E43))),'Data Summary'!BV49="Yes"),100-OFFSET('Water Data'!$E$4,0,10*ROW('Water Data'!E43)),NA())</f>
        <v>#N/A</v>
      </c>
      <c r="H49" s="99" t="e">
        <f ca="true">+IF(AND(ISNUMBER(OFFSET('Water Data'!$E$6,0,10*ROW('Water Data'!E43))),'Data Summary'!BW49="Yes"),OFFSET('Water Data'!$E$6,0,10*ROW('Water Data'!E43)),NA())</f>
        <v>#N/A</v>
      </c>
      <c r="I49" s="99" t="e">
        <f ca="true">+IF(AND(ISNUMBER(OFFSET('Water Data'!$E$9,0,10*ROW('Water Data'!E43))),'Data Summary'!BX49="Yes"),OFFSET('Water Data'!$E$9,0,10*ROW('Water Data'!E43)),NA())</f>
        <v>#N/A</v>
      </c>
      <c r="J49" s="99" t="e">
        <f ca="true">+IF(AND(ISNUMBER(OFFSET('Water Data'!$F$4,0,10*ROW('Water Data'!F43))),'Data Summary'!BY49="Yes"),100-OFFSET('Water Data'!$F$4,0,10*ROW('Water Data'!F43)),NA())</f>
        <v>#N/A</v>
      </c>
      <c r="K49" s="99" t="e">
        <f ca="true">+IF(AND(ISNUMBER(OFFSET('Water Data'!$F$6,0,10*ROW('Water Data'!F43))),'Data Summary'!BZ49="Yes"),OFFSET('Water Data'!$F$6,0,10*ROW('Water Data'!F43)),NA())</f>
        <v>#N/A</v>
      </c>
      <c r="L49" s="99" t="e">
        <f ca="true">+IF(AND(ISNUMBER(OFFSET('Water Data'!$F$9,0,10*ROW('Water Data'!F43))),'Data Summary'!CA49="Yes"),OFFSET('Water Data'!$F$9,0,10*ROW('Water Data'!F43)),NA())</f>
        <v>#N/A</v>
      </c>
      <c r="M49" s="99" t="e">
        <f ca="true">+IF(AND(ISNUMBER(OFFSET('Water Data'!$G$4,0,10*ROW('Water Data'!G43))),'Data Summary'!CB49="Yes"),100-OFFSET('Water Data'!$G$4,0,10*ROW('Water Data'!G43)),NA())</f>
        <v>#N/A</v>
      </c>
      <c r="N49" s="99" t="e">
        <f ca="true">+IF(AND(ISNUMBER(OFFSET('Water Data'!$G$6,0,10*ROW('Water Data'!G43))),'Data Summary'!CC49="Yes"),OFFSET('Water Data'!$G$6,0,10*ROW('Water Data'!G43)),NA())</f>
        <v>#N/A</v>
      </c>
      <c r="O49" s="99" t="e">
        <f ca="true">+IF(AND(ISNUMBER(OFFSET('Water Data'!$G$9,0,10*ROW('Water Data'!G43))),'Data Summary'!CD49="Yes"),OFFSET('Water Data'!$G$9,0,10*ROW('Water Data'!G43)),NA())</f>
        <v>#N/A</v>
      </c>
      <c r="P49" s="99" t="e">
        <f ca="true">+IF(AND(ISNUMBER(OFFSET('Water Data'!$H$4,0,10*ROW('Water Data'!H43))),'Data Summary'!CE49="Yes"),100-OFFSET('Water Data'!$H$4,0,10*ROW('Water Data'!H43)),NA())</f>
        <v>#N/A</v>
      </c>
      <c r="Q49" s="99" t="e">
        <f ca="true">+IF(AND(ISNUMBER(OFFSET('Water Data'!$H$6,0,10*ROW('Water Data'!H43))),'Data Summary'!CF49="Yes"),OFFSET('Water Data'!$H$6,0,10*ROW('Water Data'!H43)),NA())</f>
        <v>#N/A</v>
      </c>
      <c r="R49" s="99" t="e">
        <f ca="true">+IF(AND(ISNUMBER(OFFSET('Water Data'!$H$9,0,10*ROW('Water Data'!H43))),'Data Summary'!CG49="Yes"),OFFSET('Water Data'!$H$9,0,10*ROW('Water Data'!H43)),NA())</f>
        <v>#N/A</v>
      </c>
      <c r="S49" s="99" t="e">
        <f ca="true">+IF(AND(ISNUMBER(OFFSET('Water Data'!$I$4,0,10*ROW('Water Data'!I43))),'Data Summary'!CH49="Yes"),100-OFFSET('Water Data'!$I$4,0,10*ROW('Water Data'!I43)),NA())</f>
        <v>#N/A</v>
      </c>
      <c r="T49" s="99" t="e">
        <f ca="true">+IF(AND(ISNUMBER(OFFSET('Water Data'!$I$6,0,10*ROW('Water Data'!I43))),'Data Summary'!CI49="Yes"),OFFSET('Water Data'!$I$6,0,10*ROW('Water Data'!I43)),NA())</f>
        <v>#N/A</v>
      </c>
      <c r="U49" s="99" t="e">
        <f ca="true">+IF(AND(ISNUMBER(OFFSET('Water Data'!$I$9,0,10*ROW('Water Data'!I43))),'Data Summary'!CJ49="Yes"),OFFSET('Water Data'!$I$9,0,10*ROW('Water Data'!I43)),NA())</f>
        <v>#N/A</v>
      </c>
      <c r="V49" s="100" t="e">
        <f ca="true">+IF(AND(ISNUMBER(OFFSET('Sanitation Data'!$D$4,0,10*ROW('Sanitation Data'!D43))),'Data Summary'!CK49="Yes"),100-OFFSET('Sanitation Data'!$D$4,0,10*ROW('Sanitation Data'!D43)),NA())</f>
        <v>#N/A</v>
      </c>
      <c r="W49" s="100" t="e">
        <f ca="true">+IF(AND(ISNUMBER(OFFSET('Sanitation Data'!$D$6,0,10*ROW('Sanitation Data'!D43))),'Data Summary'!CL49="Yes"),OFFSET('Sanitation Data'!$D$6,0,10*ROW('Sanitation Data'!D43)),NA())</f>
        <v>#N/A</v>
      </c>
      <c r="X49" s="100" t="e">
        <f ca="true">+IF(AND(ISNUMBER(OFFSET('Sanitation Data'!$D$10,0,10*ROW('Sanitation Data'!D43))),'Data Summary'!CM49="Yes"),OFFSET('Sanitation Data'!$D$10,0,10*ROW('Sanitation Data'!D43)),NA())</f>
        <v>#N/A</v>
      </c>
      <c r="Y49" s="100" t="e">
        <f ca="true">+IF(AND(ISNUMBER(OFFSET('Sanitation Data'!$D$11,0,10*ROW('Sanitation Data'!D43))),'Data Summary'!CN49="Yes"),OFFSET('Sanitation Data'!$D$11,0,10*ROW('Sanitation Data'!D43)),NA())</f>
        <v>#N/A</v>
      </c>
      <c r="Z49" s="100" t="e">
        <f ca="true">+IF(AND(ISNUMBER(OFFSET('Sanitation Data'!$D$12,0,10*ROW('Sanitation Data'!D43))),'Data Summary'!CO49="Yes"),OFFSET('Sanitation Data'!$D$12,0,10*ROW('Sanitation Data'!D43)),NA())</f>
        <v>#N/A</v>
      </c>
      <c r="AA49" s="100" t="e">
        <f ca="true">+IF(AND(ISNUMBER(OFFSET('Sanitation Data'!$E$4,0,10*ROW('Sanitation Data'!E43))),'Data Summary'!CP49="Yes"),100-OFFSET('Sanitation Data'!$E$4,0,10*ROW('Sanitation Data'!E43)),NA())</f>
        <v>#N/A</v>
      </c>
      <c r="AB49" s="100" t="e">
        <f ca="true">+IF(AND(ISNUMBER(OFFSET('Sanitation Data'!$E$6,0,10*ROW('Sanitation Data'!E43))),'Data Summary'!CQ49="Yes"),OFFSET('Sanitation Data'!$E$6,0,10*ROW('Sanitation Data'!E43)),NA())</f>
        <v>#N/A</v>
      </c>
      <c r="AC49" s="100" t="e">
        <f ca="true">+IF(AND(ISNUMBER(OFFSET('Sanitation Data'!$E$10,0,10*ROW('Sanitation Data'!E43))),'Data Summary'!CR49="Yes"),OFFSET('Sanitation Data'!$E$10,0,10*ROW('Sanitation Data'!E43)),NA())</f>
        <v>#N/A</v>
      </c>
      <c r="AD49" s="100" t="e">
        <f ca="true">+IF(AND(ISNUMBER(OFFSET('Sanitation Data'!$E$11,0,10*ROW('Sanitation Data'!E43))),'Data Summary'!CS49="Yes"),OFFSET('Sanitation Data'!$E$11,0,10*ROW('Sanitation Data'!E43)),NA())</f>
        <v>#N/A</v>
      </c>
      <c r="AE49" s="100" t="e">
        <f ca="true">+IF(AND(ISNUMBER(OFFSET('Sanitation Data'!$E$12,0,10*ROW('Sanitation Data'!E43))),'Data Summary'!CT49="Yes"),OFFSET('Sanitation Data'!$E$12,0,10*ROW('Sanitation Data'!E43)),NA())</f>
        <v>#N/A</v>
      </c>
      <c r="AF49" s="100" t="e">
        <f ca="true">+IF(AND(ISNUMBER(OFFSET('Sanitation Data'!$F$4,0,10*ROW('Sanitation Data'!F43))),'Data Summary'!CU49="Yes"),100-OFFSET('Sanitation Data'!$F$4,0,10*ROW('Sanitation Data'!F43)),NA())</f>
        <v>#N/A</v>
      </c>
      <c r="AG49" s="100" t="e">
        <f ca="true">+IF(AND(ISNUMBER(OFFSET('Sanitation Data'!$F$6,0,10*ROW('Sanitation Data'!F43))),'Data Summary'!CV49="Yes"),OFFSET('Sanitation Data'!$F$6,0,10*ROW('Sanitation Data'!F43)),NA())</f>
        <v>#N/A</v>
      </c>
      <c r="AH49" s="100" t="e">
        <f ca="true">+IF(AND(ISNUMBER(OFFSET('Sanitation Data'!$F$10,0,10*ROW('Sanitation Data'!F43))),'Data Summary'!CW49="Yes"),OFFSET('Sanitation Data'!$F$10,0,10*ROW('Sanitation Data'!F43)),NA())</f>
        <v>#N/A</v>
      </c>
      <c r="AI49" s="100" t="e">
        <f ca="true">+IF(AND(ISNUMBER(OFFSET('Sanitation Data'!$F$11,0,10*ROW('Sanitation Data'!F43))),'Data Summary'!CX49="Yes"),OFFSET('Sanitation Data'!$F$11,0,10*ROW('Sanitation Data'!F43)),NA())</f>
        <v>#N/A</v>
      </c>
      <c r="AJ49" s="100" t="e">
        <f ca="true">+IF(AND(ISNUMBER(OFFSET('Sanitation Data'!$F$12,0,10*ROW('Sanitation Data'!F43))),'Data Summary'!CY49="Yes"),OFFSET('Sanitation Data'!$F$12,0,10*ROW('Sanitation Data'!F43)),NA())</f>
        <v>#N/A</v>
      </c>
      <c r="AK49" s="100" t="e">
        <f ca="true">+IF(AND(ISNUMBER(OFFSET('Sanitation Data'!$G$4,0,10*ROW('Sanitation Data'!G43))),'Data Summary'!CZ49="Yes"),100-OFFSET('Sanitation Data'!$G$4,0,10*ROW('Sanitation Data'!G43)),NA())</f>
        <v>#N/A</v>
      </c>
      <c r="AL49" s="100" t="e">
        <f ca="true">+IF(AND(ISNUMBER(OFFSET('Sanitation Data'!$G$6,0,10*ROW('Sanitation Data'!G43))),'Data Summary'!DA49="Yes"),OFFSET('Sanitation Data'!$G$6,0,10*ROW('Sanitation Data'!G43)),NA())</f>
        <v>#N/A</v>
      </c>
      <c r="AM49" s="100" t="e">
        <f ca="true">+IF(AND(ISNUMBER(OFFSET('Sanitation Data'!$G$10,0,10*ROW('Sanitation Data'!G43))),'Data Summary'!DB49="Yes"),OFFSET('Sanitation Data'!$G$10,0,10*ROW('Sanitation Data'!G43)),NA())</f>
        <v>#N/A</v>
      </c>
      <c r="AN49" s="100" t="e">
        <f ca="true">+IF(AND(ISNUMBER(OFFSET('Sanitation Data'!$G$11,0,10*ROW('Sanitation Data'!G43))),'Data Summary'!DC49="Yes"),OFFSET('Sanitation Data'!$G$11,0,10*ROW('Sanitation Data'!G43)),NA())</f>
        <v>#N/A</v>
      </c>
      <c r="AO49" s="100" t="e">
        <f ca="true">+IF(AND(ISNUMBER(OFFSET('Sanitation Data'!$G$12,0,10*ROW('Sanitation Data'!G43))),'Data Summary'!DD49="Yes"),OFFSET('Sanitation Data'!$G$12,0,10*ROW('Sanitation Data'!G43)),NA())</f>
        <v>#N/A</v>
      </c>
      <c r="AP49" s="100" t="e">
        <f ca="true">+IF(AND(ISNUMBER(OFFSET('Sanitation Data'!$H$4,0,10*ROW('Sanitation Data'!H43))),'Data Summary'!DE49="Yes"),100-OFFSET('Sanitation Data'!$H$4,0,10*ROW('Sanitation Data'!H43)),NA())</f>
        <v>#N/A</v>
      </c>
      <c r="AQ49" s="100" t="e">
        <f ca="true">+IF(AND(ISNUMBER(OFFSET('Sanitation Data'!$H$6,0,10*ROW('Sanitation Data'!H43))),'Data Summary'!DF49="Yes"),OFFSET('Sanitation Data'!$H$6,0,10*ROW('Sanitation Data'!H43)),NA())</f>
        <v>#N/A</v>
      </c>
      <c r="AR49" s="100" t="e">
        <f ca="true">+IF(AND(ISNUMBER(OFFSET('Sanitation Data'!$H$10,0,10*ROW('Sanitation Data'!H43))),'Data Summary'!DG49="Yes"),OFFSET('Sanitation Data'!$H$10,0,10*ROW('Sanitation Data'!H43)),NA())</f>
        <v>#N/A</v>
      </c>
      <c r="AS49" s="100" t="e">
        <f ca="true">+IF(AND(ISNUMBER(OFFSET('Sanitation Data'!$H$11,0,10*ROW('Sanitation Data'!H43))),'Data Summary'!DH49="Yes"),OFFSET('Sanitation Data'!$H$11,0,10*ROW('Sanitation Data'!H43)),NA())</f>
        <v>#N/A</v>
      </c>
      <c r="AT49" s="100" t="e">
        <f ca="true">+IF(AND(ISNUMBER(OFFSET('Sanitation Data'!$H$12,0,10*ROW('Sanitation Data'!H43))),'Data Summary'!DI49="Yes"),OFFSET('Sanitation Data'!$H$12,0,10*ROW('Sanitation Data'!H43)),NA())</f>
        <v>#N/A</v>
      </c>
      <c r="AU49" s="100" t="e">
        <f ca="true">+IF(AND(ISNUMBER(OFFSET('Sanitation Data'!$I$4,0,10*ROW('Sanitation Data'!I43))),'Data Summary'!DJ49="Yes"),100-OFFSET('Sanitation Data'!$I$4,0,10*ROW('Sanitation Data'!I43)),NA())</f>
        <v>#N/A</v>
      </c>
      <c r="AV49" s="100" t="e">
        <f ca="true">+IF(AND(ISNUMBER(OFFSET('Sanitation Data'!$I$6,0,10*ROW('Sanitation Data'!I43))),'Data Summary'!DK49="Yes"),OFFSET('Sanitation Data'!$I$6,0,10*ROW('Sanitation Data'!I43)),NA())</f>
        <v>#N/A</v>
      </c>
      <c r="AW49" s="100" t="e">
        <f ca="true">+IF(AND(ISNUMBER(OFFSET('Sanitation Data'!$I$10,0,10*ROW('Sanitation Data'!I43))),'Data Summary'!DL49="Yes"),OFFSET('Sanitation Data'!$I$10,0,10*ROW('Sanitation Data'!I43)),NA())</f>
        <v>#N/A</v>
      </c>
      <c r="AX49" s="100" t="e">
        <f ca="true">+IF(AND(ISNUMBER(OFFSET('Sanitation Data'!$I$11,0,10*ROW('Sanitation Data'!I43))),'Data Summary'!DM49="Yes"),OFFSET('Sanitation Data'!$I$11,0,10*ROW('Sanitation Data'!I43)),NA())</f>
        <v>#N/A</v>
      </c>
      <c r="AY49" s="100" t="e">
        <f ca="true">+IF(AND(ISNUMBER(OFFSET('Sanitation Data'!$I$12,0,10*ROW('Sanitation Data'!I43))),'Data Summary'!DN49="Yes"),OFFSET('Sanitation Data'!$I$12,0,10*ROW('Sanitation Data'!I43)),NA())</f>
        <v>#N/A</v>
      </c>
      <c r="AZ49" s="101" t="e">
        <f ca="true">+IF(AND(ISNUMBER(OFFSET('Hygiene Data'!$D$5,0,10*ROW('Hygiene Data'!D43))),'Data Summary'!DO49="Yes"),OFFSET('Hygiene Data'!$D$5,0,10*ROW('Hygiene Data'!D43)),NA())</f>
        <v>#N/A</v>
      </c>
      <c r="BA49" s="101" t="e">
        <f ca="true">+IF(AND(ISNUMBER(OFFSET('Hygiene Data'!$D$7,0,10*ROW('Hygiene Data'!D43))),'Data Summary'!DP49="Yes"),OFFSET('Hygiene Data'!$D$7,0,10*ROW('Hygiene Data'!D43)),NA())</f>
        <v>#N/A</v>
      </c>
      <c r="BB49" s="101" t="e">
        <f ca="true">+IF(AND(ISNUMBER(OFFSET('Hygiene Data'!$D$9,0,10*ROW('Hygiene Data'!D43))),'Data Summary'!DQ49="Yes"),OFFSET('Hygiene Data'!$D$9,0,10*ROW('Hygiene Data'!D43)),NA())</f>
        <v>#N/A</v>
      </c>
      <c r="BC49" s="101" t="e">
        <f ca="true">+IF(AND(ISNUMBER(OFFSET('Hygiene Data'!$E$5,0,10*ROW('Hygiene Data'!E43))),'Data Summary'!DR49="Yes"),OFFSET('Hygiene Data'!$E$5,0,10*ROW('Hygiene Data'!E43)),NA())</f>
        <v>#N/A</v>
      </c>
      <c r="BD49" s="101" t="e">
        <f ca="true">+IF(AND(ISNUMBER(OFFSET('Hygiene Data'!$E$7,0,10*ROW('Hygiene Data'!E43))),'Data Summary'!DS49="Yes"),OFFSET('Hygiene Data'!$E$7,0,10*ROW('Hygiene Data'!E43)),NA())</f>
        <v>#N/A</v>
      </c>
      <c r="BE49" s="101" t="e">
        <f ca="true">+IF(AND(ISNUMBER(OFFSET('Hygiene Data'!$E$9,0,10*ROW('Hygiene Data'!E43))),'Data Summary'!DT49="Yes"),OFFSET('Hygiene Data'!$E$9,0,10*ROW('Hygiene Data'!E43)),NA())</f>
        <v>#N/A</v>
      </c>
      <c r="BF49" s="101" t="e">
        <f ca="true">+IF(AND(ISNUMBER(OFFSET('Hygiene Data'!$F$5,0,10*ROW('Hygiene Data'!F43))),'Data Summary'!DU49="Yes"),OFFSET('Hygiene Data'!$F$5,0,10*ROW('Hygiene Data'!F43)),NA())</f>
        <v>#N/A</v>
      </c>
      <c r="BG49" s="101" t="e">
        <f ca="true">+IF(AND(ISNUMBER(OFFSET('Hygiene Data'!$F$7,0,10*ROW('Hygiene Data'!F43))),'Data Summary'!DV49="Yes"),OFFSET('Hygiene Data'!$F$7,0,10*ROW('Hygiene Data'!F43)),NA())</f>
        <v>#N/A</v>
      </c>
      <c r="BH49" s="101" t="e">
        <f ca="true">+IF(AND(ISNUMBER(OFFSET('Hygiene Data'!$F$9,0,10*ROW('Hygiene Data'!F43))),'Data Summary'!DW49="Yes"),OFFSET('Hygiene Data'!$F$9,0,10*ROW('Hygiene Data'!F43)),NA())</f>
        <v>#N/A</v>
      </c>
      <c r="BI49" s="101" t="e">
        <f ca="true">+IF(AND(ISNUMBER(OFFSET('Hygiene Data'!$G$5,0,10*ROW('Hygiene Data'!G43))),'Data Summary'!DX49="Yes"),OFFSET('Hygiene Data'!$G$5,0,10*ROW('Hygiene Data'!G43)),NA())</f>
        <v>#N/A</v>
      </c>
      <c r="BJ49" s="101" t="e">
        <f ca="true">+IF(AND(ISNUMBER(OFFSET('Hygiene Data'!$G$7,0,10*ROW('Hygiene Data'!G43))),'Data Summary'!DY49="Yes"),OFFSET('Hygiene Data'!$G$7,0,10*ROW('Hygiene Data'!G43)),NA())</f>
        <v>#N/A</v>
      </c>
      <c r="BK49" s="101" t="e">
        <f ca="true">+IF(AND(ISNUMBER(OFFSET('Hygiene Data'!$G$9,0,10*ROW('Hygiene Data'!G43))),'Data Summary'!DZ49="Yes"),OFFSET('Hygiene Data'!$G$9,0,10*ROW('Hygiene Data'!G43)),NA())</f>
        <v>#N/A</v>
      </c>
      <c r="BL49" s="101" t="e">
        <f ca="true">+IF(AND(ISNUMBER(OFFSET('Hygiene Data'!$H$5,0,10*ROW('Hygiene Data'!H43))),'Data Summary'!EA49="Yes"),OFFSET('Hygiene Data'!$H$5,0,10*ROW('Hygiene Data'!H43)),NA())</f>
        <v>#N/A</v>
      </c>
      <c r="BM49" s="101" t="e">
        <f ca="true">+IF(AND(ISNUMBER(OFFSET('Hygiene Data'!$H$7,0,10*ROW('Hygiene Data'!H43))),'Data Summary'!EB49="Yes"),OFFSET('Hygiene Data'!$H$7,0,10*ROW('Hygiene Data'!H43)),NA())</f>
        <v>#N/A</v>
      </c>
      <c r="BN49" s="101" t="e">
        <f ca="true">+IF(AND(ISNUMBER(OFFSET('Hygiene Data'!$H$9,0,10*ROW('Hygiene Data'!H43))),'Data Summary'!EC49="Yes"),OFFSET('Hygiene Data'!$H$9,0,10*ROW('Hygiene Data'!H43)),NA())</f>
        <v>#N/A</v>
      </c>
      <c r="BO49" s="101" t="e">
        <f ca="true">+IF(AND(ISNUMBER(OFFSET('Hygiene Data'!$I$5,0,10*ROW('Hygiene Data'!I43))),'Data Summary'!ED49="Yes"),OFFSET('Hygiene Data'!$I$5,0,10*ROW('Hygiene Data'!I43)),NA())</f>
        <v>#N/A</v>
      </c>
      <c r="BP49" s="101" t="e">
        <f ca="true">+IF(AND(ISNUMBER(OFFSET('Hygiene Data'!$I$7,0,10*ROW('Hygiene Data'!I43))),'Data Summary'!EE49="Yes"),OFFSET('Hygiene Data'!$I$7,0,10*ROW('Hygiene Data'!I43)),NA())</f>
        <v>#N/A</v>
      </c>
      <c r="BQ49" s="101" t="e">
        <f ca="true">+IF(AND(ISNUMBER(OFFSET('Hygiene Data'!$I$9,0,10*ROW('Hygiene Data'!I43))),'Data Summary'!EF49="Yes"),OFFSET('Hygiene Data'!$I$9,0,10*ROW('Hygiene Data'!I43)),NA())</f>
        <v>#N/A</v>
      </c>
    </row>
    <row xmlns:x14ac="http://schemas.microsoft.com/office/spreadsheetml/2009/9/ac" r="50" x14ac:dyDescent="0.2">
      <c r="A50" s="331" t="e">
        <f ca="true">+RIGHT('Data Summary'!A50,LEN('Data Summary'!A50)-9)</f>
        <v>#VALUE!</v>
      </c>
      <c r="B50" s="38" t="str">
        <f ca="true">+IF(ISTEXT('Data Summary'!B50),'Data Summary'!B50,"")</f>
        <v/>
      </c>
      <c r="C50" s="330" t="e">
        <f ca="true">+VALUE('Data Summary'!C50)</f>
        <v>#VALUE!</v>
      </c>
      <c r="D50" s="99" t="e">
        <f ca="true">+IF(AND(ISNUMBER(OFFSET('Water Data'!$D$4,0,10*ROW('Water Data'!D44))),'Data Summary'!BS50="Yes"),100-OFFSET('Water Data'!$D$4,0,10*ROW('Water Data'!D44)),NA())</f>
        <v>#N/A</v>
      </c>
      <c r="E50" s="99" t="e">
        <f ca="true">+IF(AND(ISNUMBER(OFFSET('Water Data'!$D$6,0,10*ROW('Water Data'!D44))),'Data Summary'!BT50="Yes"),OFFSET('Water Data'!$D$6,0,10*ROW('Water Data'!D44)),NA())</f>
        <v>#N/A</v>
      </c>
      <c r="F50" s="99" t="e">
        <f ca="true">+IF(AND(ISNUMBER(OFFSET('Water Data'!$D$9,0,10*ROW('Water Data'!D44))),'Data Summary'!BU50="Yes"),OFFSET('Water Data'!$D$9,0,10*ROW('Water Data'!D44)),NA())</f>
        <v>#N/A</v>
      </c>
      <c r="G50" s="99" t="e">
        <f ca="true">+IF(AND(ISNUMBER(OFFSET('Water Data'!$E$4,0,10*ROW('Water Data'!E44))),'Data Summary'!BV50="Yes"),100-OFFSET('Water Data'!$E$4,0,10*ROW('Water Data'!E44)),NA())</f>
        <v>#N/A</v>
      </c>
      <c r="H50" s="99" t="e">
        <f ca="true">+IF(AND(ISNUMBER(OFFSET('Water Data'!$E$6,0,10*ROW('Water Data'!E44))),'Data Summary'!BW50="Yes"),OFFSET('Water Data'!$E$6,0,10*ROW('Water Data'!E44)),NA())</f>
        <v>#N/A</v>
      </c>
      <c r="I50" s="99" t="e">
        <f ca="true">+IF(AND(ISNUMBER(OFFSET('Water Data'!$E$9,0,10*ROW('Water Data'!E44))),'Data Summary'!BX50="Yes"),OFFSET('Water Data'!$E$9,0,10*ROW('Water Data'!E44)),NA())</f>
        <v>#N/A</v>
      </c>
      <c r="J50" s="99" t="e">
        <f ca="true">+IF(AND(ISNUMBER(OFFSET('Water Data'!$F$4,0,10*ROW('Water Data'!F44))),'Data Summary'!BY50="Yes"),100-OFFSET('Water Data'!$F$4,0,10*ROW('Water Data'!F44)),NA())</f>
        <v>#N/A</v>
      </c>
      <c r="K50" s="99" t="e">
        <f ca="true">+IF(AND(ISNUMBER(OFFSET('Water Data'!$F$6,0,10*ROW('Water Data'!F44))),'Data Summary'!BZ50="Yes"),OFFSET('Water Data'!$F$6,0,10*ROW('Water Data'!F44)),NA())</f>
        <v>#N/A</v>
      </c>
      <c r="L50" s="99" t="e">
        <f ca="true">+IF(AND(ISNUMBER(OFFSET('Water Data'!$F$9,0,10*ROW('Water Data'!F44))),'Data Summary'!CA50="Yes"),OFFSET('Water Data'!$F$9,0,10*ROW('Water Data'!F44)),NA())</f>
        <v>#N/A</v>
      </c>
      <c r="M50" s="99" t="e">
        <f ca="true">+IF(AND(ISNUMBER(OFFSET('Water Data'!$G$4,0,10*ROW('Water Data'!G44))),'Data Summary'!CB50="Yes"),100-OFFSET('Water Data'!$G$4,0,10*ROW('Water Data'!G44)),NA())</f>
        <v>#N/A</v>
      </c>
      <c r="N50" s="99" t="e">
        <f ca="true">+IF(AND(ISNUMBER(OFFSET('Water Data'!$G$6,0,10*ROW('Water Data'!G44))),'Data Summary'!CC50="Yes"),OFFSET('Water Data'!$G$6,0,10*ROW('Water Data'!G44)),NA())</f>
        <v>#N/A</v>
      </c>
      <c r="O50" s="99" t="e">
        <f ca="true">+IF(AND(ISNUMBER(OFFSET('Water Data'!$G$9,0,10*ROW('Water Data'!G44))),'Data Summary'!CD50="Yes"),OFFSET('Water Data'!$G$9,0,10*ROW('Water Data'!G44)),NA())</f>
        <v>#N/A</v>
      </c>
      <c r="P50" s="99" t="e">
        <f ca="true">+IF(AND(ISNUMBER(OFFSET('Water Data'!$H$4,0,10*ROW('Water Data'!H44))),'Data Summary'!CE50="Yes"),100-OFFSET('Water Data'!$H$4,0,10*ROW('Water Data'!H44)),NA())</f>
        <v>#N/A</v>
      </c>
      <c r="Q50" s="99" t="e">
        <f ca="true">+IF(AND(ISNUMBER(OFFSET('Water Data'!$H$6,0,10*ROW('Water Data'!H44))),'Data Summary'!CF50="Yes"),OFFSET('Water Data'!$H$6,0,10*ROW('Water Data'!H44)),NA())</f>
        <v>#N/A</v>
      </c>
      <c r="R50" s="99" t="e">
        <f ca="true">+IF(AND(ISNUMBER(OFFSET('Water Data'!$H$9,0,10*ROW('Water Data'!H44))),'Data Summary'!CG50="Yes"),OFFSET('Water Data'!$H$9,0,10*ROW('Water Data'!H44)),NA())</f>
        <v>#N/A</v>
      </c>
      <c r="S50" s="99" t="e">
        <f ca="true">+IF(AND(ISNUMBER(OFFSET('Water Data'!$I$4,0,10*ROW('Water Data'!I44))),'Data Summary'!CH50="Yes"),100-OFFSET('Water Data'!$I$4,0,10*ROW('Water Data'!I44)),NA())</f>
        <v>#N/A</v>
      </c>
      <c r="T50" s="99" t="e">
        <f ca="true">+IF(AND(ISNUMBER(OFFSET('Water Data'!$I$6,0,10*ROW('Water Data'!I44))),'Data Summary'!CI50="Yes"),OFFSET('Water Data'!$I$6,0,10*ROW('Water Data'!I44)),NA())</f>
        <v>#N/A</v>
      </c>
      <c r="U50" s="99" t="e">
        <f ca="true">+IF(AND(ISNUMBER(OFFSET('Water Data'!$I$9,0,10*ROW('Water Data'!I44))),'Data Summary'!CJ50="Yes"),OFFSET('Water Data'!$I$9,0,10*ROW('Water Data'!I44)),NA())</f>
        <v>#N/A</v>
      </c>
      <c r="V50" s="100" t="e">
        <f ca="true">+IF(AND(ISNUMBER(OFFSET('Sanitation Data'!$D$4,0,10*ROW('Sanitation Data'!D44))),'Data Summary'!CK50="Yes"),100-OFFSET('Sanitation Data'!$D$4,0,10*ROW('Sanitation Data'!D44)),NA())</f>
        <v>#N/A</v>
      </c>
      <c r="W50" s="100" t="e">
        <f ca="true">+IF(AND(ISNUMBER(OFFSET('Sanitation Data'!$D$6,0,10*ROW('Sanitation Data'!D44))),'Data Summary'!CL50="Yes"),OFFSET('Sanitation Data'!$D$6,0,10*ROW('Sanitation Data'!D44)),NA())</f>
        <v>#N/A</v>
      </c>
      <c r="X50" s="100" t="e">
        <f ca="true">+IF(AND(ISNUMBER(OFFSET('Sanitation Data'!$D$10,0,10*ROW('Sanitation Data'!D44))),'Data Summary'!CM50="Yes"),OFFSET('Sanitation Data'!$D$10,0,10*ROW('Sanitation Data'!D44)),NA())</f>
        <v>#N/A</v>
      </c>
      <c r="Y50" s="100" t="e">
        <f ca="true">+IF(AND(ISNUMBER(OFFSET('Sanitation Data'!$D$11,0,10*ROW('Sanitation Data'!D44))),'Data Summary'!CN50="Yes"),OFFSET('Sanitation Data'!$D$11,0,10*ROW('Sanitation Data'!D44)),NA())</f>
        <v>#N/A</v>
      </c>
      <c r="Z50" s="100" t="e">
        <f ca="true">+IF(AND(ISNUMBER(OFFSET('Sanitation Data'!$D$12,0,10*ROW('Sanitation Data'!D44))),'Data Summary'!CO50="Yes"),OFFSET('Sanitation Data'!$D$12,0,10*ROW('Sanitation Data'!D44)),NA())</f>
        <v>#N/A</v>
      </c>
      <c r="AA50" s="100" t="e">
        <f ca="true">+IF(AND(ISNUMBER(OFFSET('Sanitation Data'!$E$4,0,10*ROW('Sanitation Data'!E44))),'Data Summary'!CP50="Yes"),100-OFFSET('Sanitation Data'!$E$4,0,10*ROW('Sanitation Data'!E44)),NA())</f>
        <v>#N/A</v>
      </c>
      <c r="AB50" s="100" t="e">
        <f ca="true">+IF(AND(ISNUMBER(OFFSET('Sanitation Data'!$E$6,0,10*ROW('Sanitation Data'!E44))),'Data Summary'!CQ50="Yes"),OFFSET('Sanitation Data'!$E$6,0,10*ROW('Sanitation Data'!E44)),NA())</f>
        <v>#N/A</v>
      </c>
      <c r="AC50" s="100" t="e">
        <f ca="true">+IF(AND(ISNUMBER(OFFSET('Sanitation Data'!$E$10,0,10*ROW('Sanitation Data'!E44))),'Data Summary'!CR50="Yes"),OFFSET('Sanitation Data'!$E$10,0,10*ROW('Sanitation Data'!E44)),NA())</f>
        <v>#N/A</v>
      </c>
      <c r="AD50" s="100" t="e">
        <f ca="true">+IF(AND(ISNUMBER(OFFSET('Sanitation Data'!$E$11,0,10*ROW('Sanitation Data'!E44))),'Data Summary'!CS50="Yes"),OFFSET('Sanitation Data'!$E$11,0,10*ROW('Sanitation Data'!E44)),NA())</f>
        <v>#N/A</v>
      </c>
      <c r="AE50" s="100" t="e">
        <f ca="true">+IF(AND(ISNUMBER(OFFSET('Sanitation Data'!$E$12,0,10*ROW('Sanitation Data'!E44))),'Data Summary'!CT50="Yes"),OFFSET('Sanitation Data'!$E$12,0,10*ROW('Sanitation Data'!E44)),NA())</f>
        <v>#N/A</v>
      </c>
      <c r="AF50" s="100" t="e">
        <f ca="true">+IF(AND(ISNUMBER(OFFSET('Sanitation Data'!$F$4,0,10*ROW('Sanitation Data'!F44))),'Data Summary'!CU50="Yes"),100-OFFSET('Sanitation Data'!$F$4,0,10*ROW('Sanitation Data'!F44)),NA())</f>
        <v>#N/A</v>
      </c>
      <c r="AG50" s="100" t="e">
        <f ca="true">+IF(AND(ISNUMBER(OFFSET('Sanitation Data'!$F$6,0,10*ROW('Sanitation Data'!F44))),'Data Summary'!CV50="Yes"),OFFSET('Sanitation Data'!$F$6,0,10*ROW('Sanitation Data'!F44)),NA())</f>
        <v>#N/A</v>
      </c>
      <c r="AH50" s="100" t="e">
        <f ca="true">+IF(AND(ISNUMBER(OFFSET('Sanitation Data'!$F$10,0,10*ROW('Sanitation Data'!F44))),'Data Summary'!CW50="Yes"),OFFSET('Sanitation Data'!$F$10,0,10*ROW('Sanitation Data'!F44)),NA())</f>
        <v>#N/A</v>
      </c>
      <c r="AI50" s="100" t="e">
        <f ca="true">+IF(AND(ISNUMBER(OFFSET('Sanitation Data'!$F$11,0,10*ROW('Sanitation Data'!F44))),'Data Summary'!CX50="Yes"),OFFSET('Sanitation Data'!$F$11,0,10*ROW('Sanitation Data'!F44)),NA())</f>
        <v>#N/A</v>
      </c>
      <c r="AJ50" s="100" t="e">
        <f ca="true">+IF(AND(ISNUMBER(OFFSET('Sanitation Data'!$F$12,0,10*ROW('Sanitation Data'!F44))),'Data Summary'!CY50="Yes"),OFFSET('Sanitation Data'!$F$12,0,10*ROW('Sanitation Data'!F44)),NA())</f>
        <v>#N/A</v>
      </c>
      <c r="AK50" s="100" t="e">
        <f ca="true">+IF(AND(ISNUMBER(OFFSET('Sanitation Data'!$G$4,0,10*ROW('Sanitation Data'!G44))),'Data Summary'!CZ50="Yes"),100-OFFSET('Sanitation Data'!$G$4,0,10*ROW('Sanitation Data'!G44)),NA())</f>
        <v>#N/A</v>
      </c>
      <c r="AL50" s="100" t="e">
        <f ca="true">+IF(AND(ISNUMBER(OFFSET('Sanitation Data'!$G$6,0,10*ROW('Sanitation Data'!G44))),'Data Summary'!DA50="Yes"),OFFSET('Sanitation Data'!$G$6,0,10*ROW('Sanitation Data'!G44)),NA())</f>
        <v>#N/A</v>
      </c>
      <c r="AM50" s="100" t="e">
        <f ca="true">+IF(AND(ISNUMBER(OFFSET('Sanitation Data'!$G$10,0,10*ROW('Sanitation Data'!G44))),'Data Summary'!DB50="Yes"),OFFSET('Sanitation Data'!$G$10,0,10*ROW('Sanitation Data'!G44)),NA())</f>
        <v>#N/A</v>
      </c>
      <c r="AN50" s="100" t="e">
        <f ca="true">+IF(AND(ISNUMBER(OFFSET('Sanitation Data'!$G$11,0,10*ROW('Sanitation Data'!G44))),'Data Summary'!DC50="Yes"),OFFSET('Sanitation Data'!$G$11,0,10*ROW('Sanitation Data'!G44)),NA())</f>
        <v>#N/A</v>
      </c>
      <c r="AO50" s="100" t="e">
        <f ca="true">+IF(AND(ISNUMBER(OFFSET('Sanitation Data'!$G$12,0,10*ROW('Sanitation Data'!G44))),'Data Summary'!DD50="Yes"),OFFSET('Sanitation Data'!$G$12,0,10*ROW('Sanitation Data'!G44)),NA())</f>
        <v>#N/A</v>
      </c>
      <c r="AP50" s="100" t="e">
        <f ca="true">+IF(AND(ISNUMBER(OFFSET('Sanitation Data'!$H$4,0,10*ROW('Sanitation Data'!H44))),'Data Summary'!DE50="Yes"),100-OFFSET('Sanitation Data'!$H$4,0,10*ROW('Sanitation Data'!H44)),NA())</f>
        <v>#N/A</v>
      </c>
      <c r="AQ50" s="100" t="e">
        <f ca="true">+IF(AND(ISNUMBER(OFFSET('Sanitation Data'!$H$6,0,10*ROW('Sanitation Data'!H44))),'Data Summary'!DF50="Yes"),OFFSET('Sanitation Data'!$H$6,0,10*ROW('Sanitation Data'!H44)),NA())</f>
        <v>#N/A</v>
      </c>
      <c r="AR50" s="100" t="e">
        <f ca="true">+IF(AND(ISNUMBER(OFFSET('Sanitation Data'!$H$10,0,10*ROW('Sanitation Data'!H44))),'Data Summary'!DG50="Yes"),OFFSET('Sanitation Data'!$H$10,0,10*ROW('Sanitation Data'!H44)),NA())</f>
        <v>#N/A</v>
      </c>
      <c r="AS50" s="100" t="e">
        <f ca="true">+IF(AND(ISNUMBER(OFFSET('Sanitation Data'!$H$11,0,10*ROW('Sanitation Data'!H44))),'Data Summary'!DH50="Yes"),OFFSET('Sanitation Data'!$H$11,0,10*ROW('Sanitation Data'!H44)),NA())</f>
        <v>#N/A</v>
      </c>
      <c r="AT50" s="100" t="e">
        <f ca="true">+IF(AND(ISNUMBER(OFFSET('Sanitation Data'!$H$12,0,10*ROW('Sanitation Data'!H44))),'Data Summary'!DI50="Yes"),OFFSET('Sanitation Data'!$H$12,0,10*ROW('Sanitation Data'!H44)),NA())</f>
        <v>#N/A</v>
      </c>
      <c r="AU50" s="100" t="e">
        <f ca="true">+IF(AND(ISNUMBER(OFFSET('Sanitation Data'!$I$4,0,10*ROW('Sanitation Data'!I44))),'Data Summary'!DJ50="Yes"),100-OFFSET('Sanitation Data'!$I$4,0,10*ROW('Sanitation Data'!I44)),NA())</f>
        <v>#N/A</v>
      </c>
      <c r="AV50" s="100" t="e">
        <f ca="true">+IF(AND(ISNUMBER(OFFSET('Sanitation Data'!$I$6,0,10*ROW('Sanitation Data'!I44))),'Data Summary'!DK50="Yes"),OFFSET('Sanitation Data'!$I$6,0,10*ROW('Sanitation Data'!I44)),NA())</f>
        <v>#N/A</v>
      </c>
      <c r="AW50" s="100" t="e">
        <f ca="true">+IF(AND(ISNUMBER(OFFSET('Sanitation Data'!$I$10,0,10*ROW('Sanitation Data'!I44))),'Data Summary'!DL50="Yes"),OFFSET('Sanitation Data'!$I$10,0,10*ROW('Sanitation Data'!I44)),NA())</f>
        <v>#N/A</v>
      </c>
      <c r="AX50" s="100" t="e">
        <f ca="true">+IF(AND(ISNUMBER(OFFSET('Sanitation Data'!$I$11,0,10*ROW('Sanitation Data'!I44))),'Data Summary'!DM50="Yes"),OFFSET('Sanitation Data'!$I$11,0,10*ROW('Sanitation Data'!I44)),NA())</f>
        <v>#N/A</v>
      </c>
      <c r="AY50" s="100" t="e">
        <f ca="true">+IF(AND(ISNUMBER(OFFSET('Sanitation Data'!$I$12,0,10*ROW('Sanitation Data'!I44))),'Data Summary'!DN50="Yes"),OFFSET('Sanitation Data'!$I$12,0,10*ROW('Sanitation Data'!I44)),NA())</f>
        <v>#N/A</v>
      </c>
      <c r="AZ50" s="101" t="e">
        <f ca="true">+IF(AND(ISNUMBER(OFFSET('Hygiene Data'!$D$5,0,10*ROW('Hygiene Data'!D44))),'Data Summary'!DO50="Yes"),OFFSET('Hygiene Data'!$D$5,0,10*ROW('Hygiene Data'!D44)),NA())</f>
        <v>#N/A</v>
      </c>
      <c r="BA50" s="101" t="e">
        <f ca="true">+IF(AND(ISNUMBER(OFFSET('Hygiene Data'!$D$7,0,10*ROW('Hygiene Data'!D44))),'Data Summary'!DP50="Yes"),OFFSET('Hygiene Data'!$D$7,0,10*ROW('Hygiene Data'!D44)),NA())</f>
        <v>#N/A</v>
      </c>
      <c r="BB50" s="101" t="e">
        <f ca="true">+IF(AND(ISNUMBER(OFFSET('Hygiene Data'!$D$9,0,10*ROW('Hygiene Data'!D44))),'Data Summary'!DQ50="Yes"),OFFSET('Hygiene Data'!$D$9,0,10*ROW('Hygiene Data'!D44)),NA())</f>
        <v>#N/A</v>
      </c>
      <c r="BC50" s="101" t="e">
        <f ca="true">+IF(AND(ISNUMBER(OFFSET('Hygiene Data'!$E$5,0,10*ROW('Hygiene Data'!E44))),'Data Summary'!DR50="Yes"),OFFSET('Hygiene Data'!$E$5,0,10*ROW('Hygiene Data'!E44)),NA())</f>
        <v>#N/A</v>
      </c>
      <c r="BD50" s="101" t="e">
        <f ca="true">+IF(AND(ISNUMBER(OFFSET('Hygiene Data'!$E$7,0,10*ROW('Hygiene Data'!E44))),'Data Summary'!DS50="Yes"),OFFSET('Hygiene Data'!$E$7,0,10*ROW('Hygiene Data'!E44)),NA())</f>
        <v>#N/A</v>
      </c>
      <c r="BE50" s="101" t="e">
        <f ca="true">+IF(AND(ISNUMBER(OFFSET('Hygiene Data'!$E$9,0,10*ROW('Hygiene Data'!E44))),'Data Summary'!DT50="Yes"),OFFSET('Hygiene Data'!$E$9,0,10*ROW('Hygiene Data'!E44)),NA())</f>
        <v>#N/A</v>
      </c>
      <c r="BF50" s="101" t="e">
        <f ca="true">+IF(AND(ISNUMBER(OFFSET('Hygiene Data'!$F$5,0,10*ROW('Hygiene Data'!F44))),'Data Summary'!DU50="Yes"),OFFSET('Hygiene Data'!$F$5,0,10*ROW('Hygiene Data'!F44)),NA())</f>
        <v>#N/A</v>
      </c>
      <c r="BG50" s="101" t="e">
        <f ca="true">+IF(AND(ISNUMBER(OFFSET('Hygiene Data'!$F$7,0,10*ROW('Hygiene Data'!F44))),'Data Summary'!DV50="Yes"),OFFSET('Hygiene Data'!$F$7,0,10*ROW('Hygiene Data'!F44)),NA())</f>
        <v>#N/A</v>
      </c>
      <c r="BH50" s="101" t="e">
        <f ca="true">+IF(AND(ISNUMBER(OFFSET('Hygiene Data'!$F$9,0,10*ROW('Hygiene Data'!F44))),'Data Summary'!DW50="Yes"),OFFSET('Hygiene Data'!$F$9,0,10*ROW('Hygiene Data'!F44)),NA())</f>
        <v>#N/A</v>
      </c>
      <c r="BI50" s="101" t="e">
        <f ca="true">+IF(AND(ISNUMBER(OFFSET('Hygiene Data'!$G$5,0,10*ROW('Hygiene Data'!G44))),'Data Summary'!DX50="Yes"),OFFSET('Hygiene Data'!$G$5,0,10*ROW('Hygiene Data'!G44)),NA())</f>
        <v>#N/A</v>
      </c>
      <c r="BJ50" s="101" t="e">
        <f ca="true">+IF(AND(ISNUMBER(OFFSET('Hygiene Data'!$G$7,0,10*ROW('Hygiene Data'!G44))),'Data Summary'!DY50="Yes"),OFFSET('Hygiene Data'!$G$7,0,10*ROW('Hygiene Data'!G44)),NA())</f>
        <v>#N/A</v>
      </c>
      <c r="BK50" s="101" t="e">
        <f ca="true">+IF(AND(ISNUMBER(OFFSET('Hygiene Data'!$G$9,0,10*ROW('Hygiene Data'!G44))),'Data Summary'!DZ50="Yes"),OFFSET('Hygiene Data'!$G$9,0,10*ROW('Hygiene Data'!G44)),NA())</f>
        <v>#N/A</v>
      </c>
      <c r="BL50" s="101" t="e">
        <f ca="true">+IF(AND(ISNUMBER(OFFSET('Hygiene Data'!$H$5,0,10*ROW('Hygiene Data'!H44))),'Data Summary'!EA50="Yes"),OFFSET('Hygiene Data'!$H$5,0,10*ROW('Hygiene Data'!H44)),NA())</f>
        <v>#N/A</v>
      </c>
      <c r="BM50" s="101" t="e">
        <f ca="true">+IF(AND(ISNUMBER(OFFSET('Hygiene Data'!$H$7,0,10*ROW('Hygiene Data'!H44))),'Data Summary'!EB50="Yes"),OFFSET('Hygiene Data'!$H$7,0,10*ROW('Hygiene Data'!H44)),NA())</f>
        <v>#N/A</v>
      </c>
      <c r="BN50" s="101" t="e">
        <f ca="true">+IF(AND(ISNUMBER(OFFSET('Hygiene Data'!$H$9,0,10*ROW('Hygiene Data'!H44))),'Data Summary'!EC50="Yes"),OFFSET('Hygiene Data'!$H$9,0,10*ROW('Hygiene Data'!H44)),NA())</f>
        <v>#N/A</v>
      </c>
      <c r="BO50" s="101" t="e">
        <f ca="true">+IF(AND(ISNUMBER(OFFSET('Hygiene Data'!$I$5,0,10*ROW('Hygiene Data'!I44))),'Data Summary'!ED50="Yes"),OFFSET('Hygiene Data'!$I$5,0,10*ROW('Hygiene Data'!I44)),NA())</f>
        <v>#N/A</v>
      </c>
      <c r="BP50" s="101" t="e">
        <f ca="true">+IF(AND(ISNUMBER(OFFSET('Hygiene Data'!$I$7,0,10*ROW('Hygiene Data'!I44))),'Data Summary'!EE50="Yes"),OFFSET('Hygiene Data'!$I$7,0,10*ROW('Hygiene Data'!I44)),NA())</f>
        <v>#N/A</v>
      </c>
      <c r="BQ50" s="101" t="e">
        <f ca="true">+IF(AND(ISNUMBER(OFFSET('Hygiene Data'!$I$9,0,10*ROW('Hygiene Data'!I44))),'Data Summary'!EF50="Yes"),OFFSET('Hygiene Data'!$I$9,0,10*ROW('Hygiene Data'!I44)),NA())</f>
        <v>#N/A</v>
      </c>
    </row>
    <row xmlns:x14ac="http://schemas.microsoft.com/office/spreadsheetml/2009/9/ac" r="51" x14ac:dyDescent="0.2">
      <c r="A51" s="331" t="e">
        <f ca="true">+RIGHT('Data Summary'!A51,LEN('Data Summary'!A51)-9)</f>
        <v>#VALUE!</v>
      </c>
      <c r="B51" s="38" t="str">
        <f ca="true">+IF(ISTEXT('Data Summary'!B51),'Data Summary'!B51,"")</f>
        <v/>
      </c>
      <c r="C51" s="330" t="e">
        <f ca="true">+VALUE('Data Summary'!C51)</f>
        <v>#VALUE!</v>
      </c>
      <c r="D51" s="99" t="e">
        <f ca="true">+IF(AND(ISNUMBER(OFFSET('Water Data'!$D$4,0,10*ROW('Water Data'!D45))),'Data Summary'!BS51="Yes"),100-OFFSET('Water Data'!$D$4,0,10*ROW('Water Data'!D45)),NA())</f>
        <v>#N/A</v>
      </c>
      <c r="E51" s="99" t="e">
        <f ca="true">+IF(AND(ISNUMBER(OFFSET('Water Data'!$D$6,0,10*ROW('Water Data'!D45))),'Data Summary'!BT51="Yes"),OFFSET('Water Data'!$D$6,0,10*ROW('Water Data'!D45)),NA())</f>
        <v>#N/A</v>
      </c>
      <c r="F51" s="99" t="e">
        <f ca="true">+IF(AND(ISNUMBER(OFFSET('Water Data'!$D$9,0,10*ROW('Water Data'!D45))),'Data Summary'!BU51="Yes"),OFFSET('Water Data'!$D$9,0,10*ROW('Water Data'!D45)),NA())</f>
        <v>#N/A</v>
      </c>
      <c r="G51" s="99" t="e">
        <f ca="true">+IF(AND(ISNUMBER(OFFSET('Water Data'!$E$4,0,10*ROW('Water Data'!E45))),'Data Summary'!BV51="Yes"),100-OFFSET('Water Data'!$E$4,0,10*ROW('Water Data'!E45)),NA())</f>
        <v>#N/A</v>
      </c>
      <c r="H51" s="99" t="e">
        <f ca="true">+IF(AND(ISNUMBER(OFFSET('Water Data'!$E$6,0,10*ROW('Water Data'!E45))),'Data Summary'!BW51="Yes"),OFFSET('Water Data'!$E$6,0,10*ROW('Water Data'!E45)),NA())</f>
        <v>#N/A</v>
      </c>
      <c r="I51" s="99" t="e">
        <f ca="true">+IF(AND(ISNUMBER(OFFSET('Water Data'!$E$9,0,10*ROW('Water Data'!E45))),'Data Summary'!BX51="Yes"),OFFSET('Water Data'!$E$9,0,10*ROW('Water Data'!E45)),NA())</f>
        <v>#N/A</v>
      </c>
      <c r="J51" s="99" t="e">
        <f ca="true">+IF(AND(ISNUMBER(OFFSET('Water Data'!$F$4,0,10*ROW('Water Data'!F45))),'Data Summary'!BY51="Yes"),100-OFFSET('Water Data'!$F$4,0,10*ROW('Water Data'!F45)),NA())</f>
        <v>#N/A</v>
      </c>
      <c r="K51" s="99" t="e">
        <f ca="true">+IF(AND(ISNUMBER(OFFSET('Water Data'!$F$6,0,10*ROW('Water Data'!F45))),'Data Summary'!BZ51="Yes"),OFFSET('Water Data'!$F$6,0,10*ROW('Water Data'!F45)),NA())</f>
        <v>#N/A</v>
      </c>
      <c r="L51" s="99" t="e">
        <f ca="true">+IF(AND(ISNUMBER(OFFSET('Water Data'!$F$9,0,10*ROW('Water Data'!F45))),'Data Summary'!CA51="Yes"),OFFSET('Water Data'!$F$9,0,10*ROW('Water Data'!F45)),NA())</f>
        <v>#N/A</v>
      </c>
      <c r="M51" s="99" t="e">
        <f ca="true">+IF(AND(ISNUMBER(OFFSET('Water Data'!$G$4,0,10*ROW('Water Data'!G45))),'Data Summary'!CB51="Yes"),100-OFFSET('Water Data'!$G$4,0,10*ROW('Water Data'!G45)),NA())</f>
        <v>#N/A</v>
      </c>
      <c r="N51" s="99" t="e">
        <f ca="true">+IF(AND(ISNUMBER(OFFSET('Water Data'!$G$6,0,10*ROW('Water Data'!G45))),'Data Summary'!CC51="Yes"),OFFSET('Water Data'!$G$6,0,10*ROW('Water Data'!G45)),NA())</f>
        <v>#N/A</v>
      </c>
      <c r="O51" s="99" t="e">
        <f ca="true">+IF(AND(ISNUMBER(OFFSET('Water Data'!$G$9,0,10*ROW('Water Data'!G45))),'Data Summary'!CD51="Yes"),OFFSET('Water Data'!$G$9,0,10*ROW('Water Data'!G45)),NA())</f>
        <v>#N/A</v>
      </c>
      <c r="P51" s="99" t="e">
        <f ca="true">+IF(AND(ISNUMBER(OFFSET('Water Data'!$H$4,0,10*ROW('Water Data'!H45))),'Data Summary'!CE51="Yes"),100-OFFSET('Water Data'!$H$4,0,10*ROW('Water Data'!H45)),NA())</f>
        <v>#N/A</v>
      </c>
      <c r="Q51" s="99" t="e">
        <f ca="true">+IF(AND(ISNUMBER(OFFSET('Water Data'!$H$6,0,10*ROW('Water Data'!H45))),'Data Summary'!CF51="Yes"),OFFSET('Water Data'!$H$6,0,10*ROW('Water Data'!H45)),NA())</f>
        <v>#N/A</v>
      </c>
      <c r="R51" s="99" t="e">
        <f ca="true">+IF(AND(ISNUMBER(OFFSET('Water Data'!$H$9,0,10*ROW('Water Data'!H45))),'Data Summary'!CG51="Yes"),OFFSET('Water Data'!$H$9,0,10*ROW('Water Data'!H45)),NA())</f>
        <v>#N/A</v>
      </c>
      <c r="S51" s="99" t="e">
        <f ca="true">+IF(AND(ISNUMBER(OFFSET('Water Data'!$I$4,0,10*ROW('Water Data'!I45))),'Data Summary'!CH51="Yes"),100-OFFSET('Water Data'!$I$4,0,10*ROW('Water Data'!I45)),NA())</f>
        <v>#N/A</v>
      </c>
      <c r="T51" s="99" t="e">
        <f ca="true">+IF(AND(ISNUMBER(OFFSET('Water Data'!$I$6,0,10*ROW('Water Data'!I45))),'Data Summary'!CI51="Yes"),OFFSET('Water Data'!$I$6,0,10*ROW('Water Data'!I45)),NA())</f>
        <v>#N/A</v>
      </c>
      <c r="U51" s="99" t="e">
        <f ca="true">+IF(AND(ISNUMBER(OFFSET('Water Data'!$I$9,0,10*ROW('Water Data'!I45))),'Data Summary'!CJ51="Yes"),OFFSET('Water Data'!$I$9,0,10*ROW('Water Data'!I45)),NA())</f>
        <v>#N/A</v>
      </c>
      <c r="V51" s="100" t="e">
        <f ca="true">+IF(AND(ISNUMBER(OFFSET('Sanitation Data'!$D$4,0,10*ROW('Sanitation Data'!D45))),'Data Summary'!CK51="Yes"),100-OFFSET('Sanitation Data'!$D$4,0,10*ROW('Sanitation Data'!D45)),NA())</f>
        <v>#N/A</v>
      </c>
      <c r="W51" s="100" t="e">
        <f ca="true">+IF(AND(ISNUMBER(OFFSET('Sanitation Data'!$D$6,0,10*ROW('Sanitation Data'!D45))),'Data Summary'!CL51="Yes"),OFFSET('Sanitation Data'!$D$6,0,10*ROW('Sanitation Data'!D45)),NA())</f>
        <v>#N/A</v>
      </c>
      <c r="X51" s="100" t="e">
        <f ca="true">+IF(AND(ISNUMBER(OFFSET('Sanitation Data'!$D$10,0,10*ROW('Sanitation Data'!D45))),'Data Summary'!CM51="Yes"),OFFSET('Sanitation Data'!$D$10,0,10*ROW('Sanitation Data'!D45)),NA())</f>
        <v>#N/A</v>
      </c>
      <c r="Y51" s="100" t="e">
        <f ca="true">+IF(AND(ISNUMBER(OFFSET('Sanitation Data'!$D$11,0,10*ROW('Sanitation Data'!D45))),'Data Summary'!CN51="Yes"),OFFSET('Sanitation Data'!$D$11,0,10*ROW('Sanitation Data'!D45)),NA())</f>
        <v>#N/A</v>
      </c>
      <c r="Z51" s="100" t="e">
        <f ca="true">+IF(AND(ISNUMBER(OFFSET('Sanitation Data'!$D$12,0,10*ROW('Sanitation Data'!D45))),'Data Summary'!CO51="Yes"),OFFSET('Sanitation Data'!$D$12,0,10*ROW('Sanitation Data'!D45)),NA())</f>
        <v>#N/A</v>
      </c>
      <c r="AA51" s="100" t="e">
        <f ca="true">+IF(AND(ISNUMBER(OFFSET('Sanitation Data'!$E$4,0,10*ROW('Sanitation Data'!E45))),'Data Summary'!CP51="Yes"),100-OFFSET('Sanitation Data'!$E$4,0,10*ROW('Sanitation Data'!E45)),NA())</f>
        <v>#N/A</v>
      </c>
      <c r="AB51" s="100" t="e">
        <f ca="true">+IF(AND(ISNUMBER(OFFSET('Sanitation Data'!$E$6,0,10*ROW('Sanitation Data'!E45))),'Data Summary'!CQ51="Yes"),OFFSET('Sanitation Data'!$E$6,0,10*ROW('Sanitation Data'!E45)),NA())</f>
        <v>#N/A</v>
      </c>
      <c r="AC51" s="100" t="e">
        <f ca="true">+IF(AND(ISNUMBER(OFFSET('Sanitation Data'!$E$10,0,10*ROW('Sanitation Data'!E45))),'Data Summary'!CR51="Yes"),OFFSET('Sanitation Data'!$E$10,0,10*ROW('Sanitation Data'!E45)),NA())</f>
        <v>#N/A</v>
      </c>
      <c r="AD51" s="100" t="e">
        <f ca="true">+IF(AND(ISNUMBER(OFFSET('Sanitation Data'!$E$11,0,10*ROW('Sanitation Data'!E45))),'Data Summary'!CS51="Yes"),OFFSET('Sanitation Data'!$E$11,0,10*ROW('Sanitation Data'!E45)),NA())</f>
        <v>#N/A</v>
      </c>
      <c r="AE51" s="100" t="e">
        <f ca="true">+IF(AND(ISNUMBER(OFFSET('Sanitation Data'!$E$12,0,10*ROW('Sanitation Data'!E45))),'Data Summary'!CT51="Yes"),OFFSET('Sanitation Data'!$E$12,0,10*ROW('Sanitation Data'!E45)),NA())</f>
        <v>#N/A</v>
      </c>
      <c r="AF51" s="100" t="e">
        <f ca="true">+IF(AND(ISNUMBER(OFFSET('Sanitation Data'!$F$4,0,10*ROW('Sanitation Data'!F45))),'Data Summary'!CU51="Yes"),100-OFFSET('Sanitation Data'!$F$4,0,10*ROW('Sanitation Data'!F45)),NA())</f>
        <v>#N/A</v>
      </c>
      <c r="AG51" s="100" t="e">
        <f ca="true">+IF(AND(ISNUMBER(OFFSET('Sanitation Data'!$F$6,0,10*ROW('Sanitation Data'!F45))),'Data Summary'!CV51="Yes"),OFFSET('Sanitation Data'!$F$6,0,10*ROW('Sanitation Data'!F45)),NA())</f>
        <v>#N/A</v>
      </c>
      <c r="AH51" s="100" t="e">
        <f ca="true">+IF(AND(ISNUMBER(OFFSET('Sanitation Data'!$F$10,0,10*ROW('Sanitation Data'!F45))),'Data Summary'!CW51="Yes"),OFFSET('Sanitation Data'!$F$10,0,10*ROW('Sanitation Data'!F45)),NA())</f>
        <v>#N/A</v>
      </c>
      <c r="AI51" s="100" t="e">
        <f ca="true">+IF(AND(ISNUMBER(OFFSET('Sanitation Data'!$F$11,0,10*ROW('Sanitation Data'!F45))),'Data Summary'!CX51="Yes"),OFFSET('Sanitation Data'!$F$11,0,10*ROW('Sanitation Data'!F45)),NA())</f>
        <v>#N/A</v>
      </c>
      <c r="AJ51" s="100" t="e">
        <f ca="true">+IF(AND(ISNUMBER(OFFSET('Sanitation Data'!$F$12,0,10*ROW('Sanitation Data'!F45))),'Data Summary'!CY51="Yes"),OFFSET('Sanitation Data'!$F$12,0,10*ROW('Sanitation Data'!F45)),NA())</f>
        <v>#N/A</v>
      </c>
      <c r="AK51" s="100" t="e">
        <f ca="true">+IF(AND(ISNUMBER(OFFSET('Sanitation Data'!$G$4,0,10*ROW('Sanitation Data'!G45))),'Data Summary'!CZ51="Yes"),100-OFFSET('Sanitation Data'!$G$4,0,10*ROW('Sanitation Data'!G45)),NA())</f>
        <v>#N/A</v>
      </c>
      <c r="AL51" s="100" t="e">
        <f ca="true">+IF(AND(ISNUMBER(OFFSET('Sanitation Data'!$G$6,0,10*ROW('Sanitation Data'!G45))),'Data Summary'!DA51="Yes"),OFFSET('Sanitation Data'!$G$6,0,10*ROW('Sanitation Data'!G45)),NA())</f>
        <v>#N/A</v>
      </c>
      <c r="AM51" s="100" t="e">
        <f ca="true">+IF(AND(ISNUMBER(OFFSET('Sanitation Data'!$G$10,0,10*ROW('Sanitation Data'!G45))),'Data Summary'!DB51="Yes"),OFFSET('Sanitation Data'!$G$10,0,10*ROW('Sanitation Data'!G45)),NA())</f>
        <v>#N/A</v>
      </c>
      <c r="AN51" s="100" t="e">
        <f ca="true">+IF(AND(ISNUMBER(OFFSET('Sanitation Data'!$G$11,0,10*ROW('Sanitation Data'!G45))),'Data Summary'!DC51="Yes"),OFFSET('Sanitation Data'!$G$11,0,10*ROW('Sanitation Data'!G45)),NA())</f>
        <v>#N/A</v>
      </c>
      <c r="AO51" s="100" t="e">
        <f ca="true">+IF(AND(ISNUMBER(OFFSET('Sanitation Data'!$G$12,0,10*ROW('Sanitation Data'!G45))),'Data Summary'!DD51="Yes"),OFFSET('Sanitation Data'!$G$12,0,10*ROW('Sanitation Data'!G45)),NA())</f>
        <v>#N/A</v>
      </c>
      <c r="AP51" s="100" t="e">
        <f ca="true">+IF(AND(ISNUMBER(OFFSET('Sanitation Data'!$H$4,0,10*ROW('Sanitation Data'!H45))),'Data Summary'!DE51="Yes"),100-OFFSET('Sanitation Data'!$H$4,0,10*ROW('Sanitation Data'!H45)),NA())</f>
        <v>#N/A</v>
      </c>
      <c r="AQ51" s="100" t="e">
        <f ca="true">+IF(AND(ISNUMBER(OFFSET('Sanitation Data'!$H$6,0,10*ROW('Sanitation Data'!H45))),'Data Summary'!DF51="Yes"),OFFSET('Sanitation Data'!$H$6,0,10*ROW('Sanitation Data'!H45)),NA())</f>
        <v>#N/A</v>
      </c>
      <c r="AR51" s="100" t="e">
        <f ca="true">+IF(AND(ISNUMBER(OFFSET('Sanitation Data'!$H$10,0,10*ROW('Sanitation Data'!H45))),'Data Summary'!DG51="Yes"),OFFSET('Sanitation Data'!$H$10,0,10*ROW('Sanitation Data'!H45)),NA())</f>
        <v>#N/A</v>
      </c>
      <c r="AS51" s="100" t="e">
        <f ca="true">+IF(AND(ISNUMBER(OFFSET('Sanitation Data'!$H$11,0,10*ROW('Sanitation Data'!H45))),'Data Summary'!DH51="Yes"),OFFSET('Sanitation Data'!$H$11,0,10*ROW('Sanitation Data'!H45)),NA())</f>
        <v>#N/A</v>
      </c>
      <c r="AT51" s="100" t="e">
        <f ca="true">+IF(AND(ISNUMBER(OFFSET('Sanitation Data'!$H$12,0,10*ROW('Sanitation Data'!H45))),'Data Summary'!DI51="Yes"),OFFSET('Sanitation Data'!$H$12,0,10*ROW('Sanitation Data'!H45)),NA())</f>
        <v>#N/A</v>
      </c>
      <c r="AU51" s="100" t="e">
        <f ca="true">+IF(AND(ISNUMBER(OFFSET('Sanitation Data'!$I$4,0,10*ROW('Sanitation Data'!I45))),'Data Summary'!DJ51="Yes"),100-OFFSET('Sanitation Data'!$I$4,0,10*ROW('Sanitation Data'!I45)),NA())</f>
        <v>#N/A</v>
      </c>
      <c r="AV51" s="100" t="e">
        <f ca="true">+IF(AND(ISNUMBER(OFFSET('Sanitation Data'!$I$6,0,10*ROW('Sanitation Data'!I45))),'Data Summary'!DK51="Yes"),OFFSET('Sanitation Data'!$I$6,0,10*ROW('Sanitation Data'!I45)),NA())</f>
        <v>#N/A</v>
      </c>
      <c r="AW51" s="100" t="e">
        <f ca="true">+IF(AND(ISNUMBER(OFFSET('Sanitation Data'!$I$10,0,10*ROW('Sanitation Data'!I45))),'Data Summary'!DL51="Yes"),OFFSET('Sanitation Data'!$I$10,0,10*ROW('Sanitation Data'!I45)),NA())</f>
        <v>#N/A</v>
      </c>
      <c r="AX51" s="100" t="e">
        <f ca="true">+IF(AND(ISNUMBER(OFFSET('Sanitation Data'!$I$11,0,10*ROW('Sanitation Data'!I45))),'Data Summary'!DM51="Yes"),OFFSET('Sanitation Data'!$I$11,0,10*ROW('Sanitation Data'!I45)),NA())</f>
        <v>#N/A</v>
      </c>
      <c r="AY51" s="100" t="e">
        <f ca="true">+IF(AND(ISNUMBER(OFFSET('Sanitation Data'!$I$12,0,10*ROW('Sanitation Data'!I45))),'Data Summary'!DN51="Yes"),OFFSET('Sanitation Data'!$I$12,0,10*ROW('Sanitation Data'!I45)),NA())</f>
        <v>#N/A</v>
      </c>
      <c r="AZ51" s="101" t="e">
        <f ca="true">+IF(AND(ISNUMBER(OFFSET('Hygiene Data'!$D$5,0,10*ROW('Hygiene Data'!D45))),'Data Summary'!DO51="Yes"),OFFSET('Hygiene Data'!$D$5,0,10*ROW('Hygiene Data'!D45)),NA())</f>
        <v>#N/A</v>
      </c>
      <c r="BA51" s="101" t="e">
        <f ca="true">+IF(AND(ISNUMBER(OFFSET('Hygiene Data'!$D$7,0,10*ROW('Hygiene Data'!D45))),'Data Summary'!DP51="Yes"),OFFSET('Hygiene Data'!$D$7,0,10*ROW('Hygiene Data'!D45)),NA())</f>
        <v>#N/A</v>
      </c>
      <c r="BB51" s="101" t="e">
        <f ca="true">+IF(AND(ISNUMBER(OFFSET('Hygiene Data'!$D$9,0,10*ROW('Hygiene Data'!D45))),'Data Summary'!DQ51="Yes"),OFFSET('Hygiene Data'!$D$9,0,10*ROW('Hygiene Data'!D45)),NA())</f>
        <v>#N/A</v>
      </c>
      <c r="BC51" s="101" t="e">
        <f ca="true">+IF(AND(ISNUMBER(OFFSET('Hygiene Data'!$E$5,0,10*ROW('Hygiene Data'!E45))),'Data Summary'!DR51="Yes"),OFFSET('Hygiene Data'!$E$5,0,10*ROW('Hygiene Data'!E45)),NA())</f>
        <v>#N/A</v>
      </c>
      <c r="BD51" s="101" t="e">
        <f ca="true">+IF(AND(ISNUMBER(OFFSET('Hygiene Data'!$E$7,0,10*ROW('Hygiene Data'!E45))),'Data Summary'!DS51="Yes"),OFFSET('Hygiene Data'!$E$7,0,10*ROW('Hygiene Data'!E45)),NA())</f>
        <v>#N/A</v>
      </c>
      <c r="BE51" s="101" t="e">
        <f ca="true">+IF(AND(ISNUMBER(OFFSET('Hygiene Data'!$E$9,0,10*ROW('Hygiene Data'!E45))),'Data Summary'!DT51="Yes"),OFFSET('Hygiene Data'!$E$9,0,10*ROW('Hygiene Data'!E45)),NA())</f>
        <v>#N/A</v>
      </c>
      <c r="BF51" s="101" t="e">
        <f ca="true">+IF(AND(ISNUMBER(OFFSET('Hygiene Data'!$F$5,0,10*ROW('Hygiene Data'!F45))),'Data Summary'!DU51="Yes"),OFFSET('Hygiene Data'!$F$5,0,10*ROW('Hygiene Data'!F45)),NA())</f>
        <v>#N/A</v>
      </c>
      <c r="BG51" s="101" t="e">
        <f ca="true">+IF(AND(ISNUMBER(OFFSET('Hygiene Data'!$F$7,0,10*ROW('Hygiene Data'!F45))),'Data Summary'!DV51="Yes"),OFFSET('Hygiene Data'!$F$7,0,10*ROW('Hygiene Data'!F45)),NA())</f>
        <v>#N/A</v>
      </c>
      <c r="BH51" s="101" t="e">
        <f ca="true">+IF(AND(ISNUMBER(OFFSET('Hygiene Data'!$F$9,0,10*ROW('Hygiene Data'!F45))),'Data Summary'!DW51="Yes"),OFFSET('Hygiene Data'!$F$9,0,10*ROW('Hygiene Data'!F45)),NA())</f>
        <v>#N/A</v>
      </c>
      <c r="BI51" s="101" t="e">
        <f ca="true">+IF(AND(ISNUMBER(OFFSET('Hygiene Data'!$G$5,0,10*ROW('Hygiene Data'!G45))),'Data Summary'!DX51="Yes"),OFFSET('Hygiene Data'!$G$5,0,10*ROW('Hygiene Data'!G45)),NA())</f>
        <v>#N/A</v>
      </c>
      <c r="BJ51" s="101" t="e">
        <f ca="true">+IF(AND(ISNUMBER(OFFSET('Hygiene Data'!$G$7,0,10*ROW('Hygiene Data'!G45))),'Data Summary'!DY51="Yes"),OFFSET('Hygiene Data'!$G$7,0,10*ROW('Hygiene Data'!G45)),NA())</f>
        <v>#N/A</v>
      </c>
      <c r="BK51" s="101" t="e">
        <f ca="true">+IF(AND(ISNUMBER(OFFSET('Hygiene Data'!$G$9,0,10*ROW('Hygiene Data'!G45))),'Data Summary'!DZ51="Yes"),OFFSET('Hygiene Data'!$G$9,0,10*ROW('Hygiene Data'!G45)),NA())</f>
        <v>#N/A</v>
      </c>
      <c r="BL51" s="101" t="e">
        <f ca="true">+IF(AND(ISNUMBER(OFFSET('Hygiene Data'!$H$5,0,10*ROW('Hygiene Data'!H45))),'Data Summary'!EA51="Yes"),OFFSET('Hygiene Data'!$H$5,0,10*ROW('Hygiene Data'!H45)),NA())</f>
        <v>#N/A</v>
      </c>
      <c r="BM51" s="101" t="e">
        <f ca="true">+IF(AND(ISNUMBER(OFFSET('Hygiene Data'!$H$7,0,10*ROW('Hygiene Data'!H45))),'Data Summary'!EB51="Yes"),OFFSET('Hygiene Data'!$H$7,0,10*ROW('Hygiene Data'!H45)),NA())</f>
        <v>#N/A</v>
      </c>
      <c r="BN51" s="101" t="e">
        <f ca="true">+IF(AND(ISNUMBER(OFFSET('Hygiene Data'!$H$9,0,10*ROW('Hygiene Data'!H45))),'Data Summary'!EC51="Yes"),OFFSET('Hygiene Data'!$H$9,0,10*ROW('Hygiene Data'!H45)),NA())</f>
        <v>#N/A</v>
      </c>
      <c r="BO51" s="101" t="e">
        <f ca="true">+IF(AND(ISNUMBER(OFFSET('Hygiene Data'!$I$5,0,10*ROW('Hygiene Data'!I45))),'Data Summary'!ED51="Yes"),OFFSET('Hygiene Data'!$I$5,0,10*ROW('Hygiene Data'!I45)),NA())</f>
        <v>#N/A</v>
      </c>
      <c r="BP51" s="101" t="e">
        <f ca="true">+IF(AND(ISNUMBER(OFFSET('Hygiene Data'!$I$7,0,10*ROW('Hygiene Data'!I45))),'Data Summary'!EE51="Yes"),OFFSET('Hygiene Data'!$I$7,0,10*ROW('Hygiene Data'!I45)),NA())</f>
        <v>#N/A</v>
      </c>
      <c r="BQ51" s="101" t="e">
        <f ca="true">+IF(AND(ISNUMBER(OFFSET('Hygiene Data'!$I$9,0,10*ROW('Hygiene Data'!I45))),'Data Summary'!EF51="Yes"),OFFSET('Hygiene Data'!$I$9,0,10*ROW('Hygiene Data'!I45)),NA())</f>
        <v>#N/A</v>
      </c>
    </row>
    <row xmlns:x14ac="http://schemas.microsoft.com/office/spreadsheetml/2009/9/ac" r="52" x14ac:dyDescent="0.2">
      <c r="A52" s="331" t="e">
        <f ca="true">+RIGHT('Data Summary'!A52,LEN('Data Summary'!A52)-9)</f>
        <v>#VALUE!</v>
      </c>
      <c r="B52" s="38" t="str">
        <f ca="true">+IF(ISTEXT('Data Summary'!B52),'Data Summary'!B52,"")</f>
        <v/>
      </c>
      <c r="C52" s="330" t="e">
        <f ca="true">+VALUE('Data Summary'!C52)</f>
        <v>#VALUE!</v>
      </c>
      <c r="D52" s="99" t="e">
        <f ca="true">+IF(AND(ISNUMBER(OFFSET('Water Data'!$D$4,0,10*ROW('Water Data'!D46))),'Data Summary'!BS52="Yes"),100-OFFSET('Water Data'!$D$4,0,10*ROW('Water Data'!D46)),NA())</f>
        <v>#N/A</v>
      </c>
      <c r="E52" s="99" t="e">
        <f ca="true">+IF(AND(ISNUMBER(OFFSET('Water Data'!$D$6,0,10*ROW('Water Data'!D46))),'Data Summary'!BT52="Yes"),OFFSET('Water Data'!$D$6,0,10*ROW('Water Data'!D46)),NA())</f>
        <v>#N/A</v>
      </c>
      <c r="F52" s="99" t="e">
        <f ca="true">+IF(AND(ISNUMBER(OFFSET('Water Data'!$D$9,0,10*ROW('Water Data'!D46))),'Data Summary'!BU52="Yes"),OFFSET('Water Data'!$D$9,0,10*ROW('Water Data'!D46)),NA())</f>
        <v>#N/A</v>
      </c>
      <c r="G52" s="99" t="e">
        <f ca="true">+IF(AND(ISNUMBER(OFFSET('Water Data'!$E$4,0,10*ROW('Water Data'!E46))),'Data Summary'!BV52="Yes"),100-OFFSET('Water Data'!$E$4,0,10*ROW('Water Data'!E46)),NA())</f>
        <v>#N/A</v>
      </c>
      <c r="H52" s="99" t="e">
        <f ca="true">+IF(AND(ISNUMBER(OFFSET('Water Data'!$E$6,0,10*ROW('Water Data'!E46))),'Data Summary'!BW52="Yes"),OFFSET('Water Data'!$E$6,0,10*ROW('Water Data'!E46)),NA())</f>
        <v>#N/A</v>
      </c>
      <c r="I52" s="99" t="e">
        <f ca="true">+IF(AND(ISNUMBER(OFFSET('Water Data'!$E$9,0,10*ROW('Water Data'!E46))),'Data Summary'!BX52="Yes"),OFFSET('Water Data'!$E$9,0,10*ROW('Water Data'!E46)),NA())</f>
        <v>#N/A</v>
      </c>
      <c r="J52" s="99" t="e">
        <f ca="true">+IF(AND(ISNUMBER(OFFSET('Water Data'!$F$4,0,10*ROW('Water Data'!F46))),'Data Summary'!BY52="Yes"),100-OFFSET('Water Data'!$F$4,0,10*ROW('Water Data'!F46)),NA())</f>
        <v>#N/A</v>
      </c>
      <c r="K52" s="99" t="e">
        <f ca="true">+IF(AND(ISNUMBER(OFFSET('Water Data'!$F$6,0,10*ROW('Water Data'!F46))),'Data Summary'!BZ52="Yes"),OFFSET('Water Data'!$F$6,0,10*ROW('Water Data'!F46)),NA())</f>
        <v>#N/A</v>
      </c>
      <c r="L52" s="99" t="e">
        <f ca="true">+IF(AND(ISNUMBER(OFFSET('Water Data'!$F$9,0,10*ROW('Water Data'!F46))),'Data Summary'!CA52="Yes"),OFFSET('Water Data'!$F$9,0,10*ROW('Water Data'!F46)),NA())</f>
        <v>#N/A</v>
      </c>
      <c r="M52" s="99" t="e">
        <f ca="true">+IF(AND(ISNUMBER(OFFSET('Water Data'!$G$4,0,10*ROW('Water Data'!G46))),'Data Summary'!CB52="Yes"),100-OFFSET('Water Data'!$G$4,0,10*ROW('Water Data'!G46)),NA())</f>
        <v>#N/A</v>
      </c>
      <c r="N52" s="99" t="e">
        <f ca="true">+IF(AND(ISNUMBER(OFFSET('Water Data'!$G$6,0,10*ROW('Water Data'!G46))),'Data Summary'!CC52="Yes"),OFFSET('Water Data'!$G$6,0,10*ROW('Water Data'!G46)),NA())</f>
        <v>#N/A</v>
      </c>
      <c r="O52" s="99" t="e">
        <f ca="true">+IF(AND(ISNUMBER(OFFSET('Water Data'!$G$9,0,10*ROW('Water Data'!G46))),'Data Summary'!CD52="Yes"),OFFSET('Water Data'!$G$9,0,10*ROW('Water Data'!G46)),NA())</f>
        <v>#N/A</v>
      </c>
      <c r="P52" s="99" t="e">
        <f ca="true">+IF(AND(ISNUMBER(OFFSET('Water Data'!$H$4,0,10*ROW('Water Data'!H46))),'Data Summary'!CE52="Yes"),100-OFFSET('Water Data'!$H$4,0,10*ROW('Water Data'!H46)),NA())</f>
        <v>#N/A</v>
      </c>
      <c r="Q52" s="99" t="e">
        <f ca="true">+IF(AND(ISNUMBER(OFFSET('Water Data'!$H$6,0,10*ROW('Water Data'!H46))),'Data Summary'!CF52="Yes"),OFFSET('Water Data'!$H$6,0,10*ROW('Water Data'!H46)),NA())</f>
        <v>#N/A</v>
      </c>
      <c r="R52" s="99" t="e">
        <f ca="true">+IF(AND(ISNUMBER(OFFSET('Water Data'!$H$9,0,10*ROW('Water Data'!H46))),'Data Summary'!CG52="Yes"),OFFSET('Water Data'!$H$9,0,10*ROW('Water Data'!H46)),NA())</f>
        <v>#N/A</v>
      </c>
      <c r="S52" s="99" t="e">
        <f ca="true">+IF(AND(ISNUMBER(OFFSET('Water Data'!$I$4,0,10*ROW('Water Data'!I46))),'Data Summary'!CH52="Yes"),100-OFFSET('Water Data'!$I$4,0,10*ROW('Water Data'!I46)),NA())</f>
        <v>#N/A</v>
      </c>
      <c r="T52" s="99" t="e">
        <f ca="true">+IF(AND(ISNUMBER(OFFSET('Water Data'!$I$6,0,10*ROW('Water Data'!I46))),'Data Summary'!CI52="Yes"),OFFSET('Water Data'!$I$6,0,10*ROW('Water Data'!I46)),NA())</f>
        <v>#N/A</v>
      </c>
      <c r="U52" s="99" t="e">
        <f ca="true">+IF(AND(ISNUMBER(OFFSET('Water Data'!$I$9,0,10*ROW('Water Data'!I46))),'Data Summary'!CJ52="Yes"),OFFSET('Water Data'!$I$9,0,10*ROW('Water Data'!I46)),NA())</f>
        <v>#N/A</v>
      </c>
      <c r="V52" s="100" t="e">
        <f ca="true">+IF(AND(ISNUMBER(OFFSET('Sanitation Data'!$D$4,0,10*ROW('Sanitation Data'!D46))),'Data Summary'!CK52="Yes"),100-OFFSET('Sanitation Data'!$D$4,0,10*ROW('Sanitation Data'!D46)),NA())</f>
        <v>#N/A</v>
      </c>
      <c r="W52" s="100" t="e">
        <f ca="true">+IF(AND(ISNUMBER(OFFSET('Sanitation Data'!$D$6,0,10*ROW('Sanitation Data'!D46))),'Data Summary'!CL52="Yes"),OFFSET('Sanitation Data'!$D$6,0,10*ROW('Sanitation Data'!D46)),NA())</f>
        <v>#N/A</v>
      </c>
      <c r="X52" s="100" t="e">
        <f ca="true">+IF(AND(ISNUMBER(OFFSET('Sanitation Data'!$D$10,0,10*ROW('Sanitation Data'!D46))),'Data Summary'!CM52="Yes"),OFFSET('Sanitation Data'!$D$10,0,10*ROW('Sanitation Data'!D46)),NA())</f>
        <v>#N/A</v>
      </c>
      <c r="Y52" s="100" t="e">
        <f ca="true">+IF(AND(ISNUMBER(OFFSET('Sanitation Data'!$D$11,0,10*ROW('Sanitation Data'!D46))),'Data Summary'!CN52="Yes"),OFFSET('Sanitation Data'!$D$11,0,10*ROW('Sanitation Data'!D46)),NA())</f>
        <v>#N/A</v>
      </c>
      <c r="Z52" s="100" t="e">
        <f ca="true">+IF(AND(ISNUMBER(OFFSET('Sanitation Data'!$D$12,0,10*ROW('Sanitation Data'!D46))),'Data Summary'!CO52="Yes"),OFFSET('Sanitation Data'!$D$12,0,10*ROW('Sanitation Data'!D46)),NA())</f>
        <v>#N/A</v>
      </c>
      <c r="AA52" s="100" t="e">
        <f ca="true">+IF(AND(ISNUMBER(OFFSET('Sanitation Data'!$E$4,0,10*ROW('Sanitation Data'!E46))),'Data Summary'!CP52="Yes"),100-OFFSET('Sanitation Data'!$E$4,0,10*ROW('Sanitation Data'!E46)),NA())</f>
        <v>#N/A</v>
      </c>
      <c r="AB52" s="100" t="e">
        <f ca="true">+IF(AND(ISNUMBER(OFFSET('Sanitation Data'!$E$6,0,10*ROW('Sanitation Data'!E46))),'Data Summary'!CQ52="Yes"),OFFSET('Sanitation Data'!$E$6,0,10*ROW('Sanitation Data'!E46)),NA())</f>
        <v>#N/A</v>
      </c>
      <c r="AC52" s="100" t="e">
        <f ca="true">+IF(AND(ISNUMBER(OFFSET('Sanitation Data'!$E$10,0,10*ROW('Sanitation Data'!E46))),'Data Summary'!CR52="Yes"),OFFSET('Sanitation Data'!$E$10,0,10*ROW('Sanitation Data'!E46)),NA())</f>
        <v>#N/A</v>
      </c>
      <c r="AD52" s="100" t="e">
        <f ca="true">+IF(AND(ISNUMBER(OFFSET('Sanitation Data'!$E$11,0,10*ROW('Sanitation Data'!E46))),'Data Summary'!CS52="Yes"),OFFSET('Sanitation Data'!$E$11,0,10*ROW('Sanitation Data'!E46)),NA())</f>
        <v>#N/A</v>
      </c>
      <c r="AE52" s="100" t="e">
        <f ca="true">+IF(AND(ISNUMBER(OFFSET('Sanitation Data'!$E$12,0,10*ROW('Sanitation Data'!E46))),'Data Summary'!CT52="Yes"),OFFSET('Sanitation Data'!$E$12,0,10*ROW('Sanitation Data'!E46)),NA())</f>
        <v>#N/A</v>
      </c>
      <c r="AF52" s="100" t="e">
        <f ca="true">+IF(AND(ISNUMBER(OFFSET('Sanitation Data'!$F$4,0,10*ROW('Sanitation Data'!F46))),'Data Summary'!CU52="Yes"),100-OFFSET('Sanitation Data'!$F$4,0,10*ROW('Sanitation Data'!F46)),NA())</f>
        <v>#N/A</v>
      </c>
      <c r="AG52" s="100" t="e">
        <f ca="true">+IF(AND(ISNUMBER(OFFSET('Sanitation Data'!$F$6,0,10*ROW('Sanitation Data'!F46))),'Data Summary'!CV52="Yes"),OFFSET('Sanitation Data'!$F$6,0,10*ROW('Sanitation Data'!F46)),NA())</f>
        <v>#N/A</v>
      </c>
      <c r="AH52" s="100" t="e">
        <f ca="true">+IF(AND(ISNUMBER(OFFSET('Sanitation Data'!$F$10,0,10*ROW('Sanitation Data'!F46))),'Data Summary'!CW52="Yes"),OFFSET('Sanitation Data'!$F$10,0,10*ROW('Sanitation Data'!F46)),NA())</f>
        <v>#N/A</v>
      </c>
      <c r="AI52" s="100" t="e">
        <f ca="true">+IF(AND(ISNUMBER(OFFSET('Sanitation Data'!$F$11,0,10*ROW('Sanitation Data'!F46))),'Data Summary'!CX52="Yes"),OFFSET('Sanitation Data'!$F$11,0,10*ROW('Sanitation Data'!F46)),NA())</f>
        <v>#N/A</v>
      </c>
      <c r="AJ52" s="100" t="e">
        <f ca="true">+IF(AND(ISNUMBER(OFFSET('Sanitation Data'!$F$12,0,10*ROW('Sanitation Data'!F46))),'Data Summary'!CY52="Yes"),OFFSET('Sanitation Data'!$F$12,0,10*ROW('Sanitation Data'!F46)),NA())</f>
        <v>#N/A</v>
      </c>
      <c r="AK52" s="100" t="e">
        <f ca="true">+IF(AND(ISNUMBER(OFFSET('Sanitation Data'!$G$4,0,10*ROW('Sanitation Data'!G46))),'Data Summary'!CZ52="Yes"),100-OFFSET('Sanitation Data'!$G$4,0,10*ROW('Sanitation Data'!G46)),NA())</f>
        <v>#N/A</v>
      </c>
      <c r="AL52" s="100" t="e">
        <f ca="true">+IF(AND(ISNUMBER(OFFSET('Sanitation Data'!$G$6,0,10*ROW('Sanitation Data'!G46))),'Data Summary'!DA52="Yes"),OFFSET('Sanitation Data'!$G$6,0,10*ROW('Sanitation Data'!G46)),NA())</f>
        <v>#N/A</v>
      </c>
      <c r="AM52" s="100" t="e">
        <f ca="true">+IF(AND(ISNUMBER(OFFSET('Sanitation Data'!$G$10,0,10*ROW('Sanitation Data'!G46))),'Data Summary'!DB52="Yes"),OFFSET('Sanitation Data'!$G$10,0,10*ROW('Sanitation Data'!G46)),NA())</f>
        <v>#N/A</v>
      </c>
      <c r="AN52" s="100" t="e">
        <f ca="true">+IF(AND(ISNUMBER(OFFSET('Sanitation Data'!$G$11,0,10*ROW('Sanitation Data'!G46))),'Data Summary'!DC52="Yes"),OFFSET('Sanitation Data'!$G$11,0,10*ROW('Sanitation Data'!G46)),NA())</f>
        <v>#N/A</v>
      </c>
      <c r="AO52" s="100" t="e">
        <f ca="true">+IF(AND(ISNUMBER(OFFSET('Sanitation Data'!$G$12,0,10*ROW('Sanitation Data'!G46))),'Data Summary'!DD52="Yes"),OFFSET('Sanitation Data'!$G$12,0,10*ROW('Sanitation Data'!G46)),NA())</f>
        <v>#N/A</v>
      </c>
      <c r="AP52" s="100" t="e">
        <f ca="true">+IF(AND(ISNUMBER(OFFSET('Sanitation Data'!$H$4,0,10*ROW('Sanitation Data'!H46))),'Data Summary'!DE52="Yes"),100-OFFSET('Sanitation Data'!$H$4,0,10*ROW('Sanitation Data'!H46)),NA())</f>
        <v>#N/A</v>
      </c>
      <c r="AQ52" s="100" t="e">
        <f ca="true">+IF(AND(ISNUMBER(OFFSET('Sanitation Data'!$H$6,0,10*ROW('Sanitation Data'!H46))),'Data Summary'!DF52="Yes"),OFFSET('Sanitation Data'!$H$6,0,10*ROW('Sanitation Data'!H46)),NA())</f>
        <v>#N/A</v>
      </c>
      <c r="AR52" s="100" t="e">
        <f ca="true">+IF(AND(ISNUMBER(OFFSET('Sanitation Data'!$H$10,0,10*ROW('Sanitation Data'!H46))),'Data Summary'!DG52="Yes"),OFFSET('Sanitation Data'!$H$10,0,10*ROW('Sanitation Data'!H46)),NA())</f>
        <v>#N/A</v>
      </c>
      <c r="AS52" s="100" t="e">
        <f ca="true">+IF(AND(ISNUMBER(OFFSET('Sanitation Data'!$H$11,0,10*ROW('Sanitation Data'!H46))),'Data Summary'!DH52="Yes"),OFFSET('Sanitation Data'!$H$11,0,10*ROW('Sanitation Data'!H46)),NA())</f>
        <v>#N/A</v>
      </c>
      <c r="AT52" s="100" t="e">
        <f ca="true">+IF(AND(ISNUMBER(OFFSET('Sanitation Data'!$H$12,0,10*ROW('Sanitation Data'!H46))),'Data Summary'!DI52="Yes"),OFFSET('Sanitation Data'!$H$12,0,10*ROW('Sanitation Data'!H46)),NA())</f>
        <v>#N/A</v>
      </c>
      <c r="AU52" s="100" t="e">
        <f ca="true">+IF(AND(ISNUMBER(OFFSET('Sanitation Data'!$I$4,0,10*ROW('Sanitation Data'!I46))),'Data Summary'!DJ52="Yes"),100-OFFSET('Sanitation Data'!$I$4,0,10*ROW('Sanitation Data'!I46)),NA())</f>
        <v>#N/A</v>
      </c>
      <c r="AV52" s="100" t="e">
        <f ca="true">+IF(AND(ISNUMBER(OFFSET('Sanitation Data'!$I$6,0,10*ROW('Sanitation Data'!I46))),'Data Summary'!DK52="Yes"),OFFSET('Sanitation Data'!$I$6,0,10*ROW('Sanitation Data'!I46)),NA())</f>
        <v>#N/A</v>
      </c>
      <c r="AW52" s="100" t="e">
        <f ca="true">+IF(AND(ISNUMBER(OFFSET('Sanitation Data'!$I$10,0,10*ROW('Sanitation Data'!I46))),'Data Summary'!DL52="Yes"),OFFSET('Sanitation Data'!$I$10,0,10*ROW('Sanitation Data'!I46)),NA())</f>
        <v>#N/A</v>
      </c>
      <c r="AX52" s="100" t="e">
        <f ca="true">+IF(AND(ISNUMBER(OFFSET('Sanitation Data'!$I$11,0,10*ROW('Sanitation Data'!I46))),'Data Summary'!DM52="Yes"),OFFSET('Sanitation Data'!$I$11,0,10*ROW('Sanitation Data'!I46)),NA())</f>
        <v>#N/A</v>
      </c>
      <c r="AY52" s="100" t="e">
        <f ca="true">+IF(AND(ISNUMBER(OFFSET('Sanitation Data'!$I$12,0,10*ROW('Sanitation Data'!I46))),'Data Summary'!DN52="Yes"),OFFSET('Sanitation Data'!$I$12,0,10*ROW('Sanitation Data'!I46)),NA())</f>
        <v>#N/A</v>
      </c>
      <c r="AZ52" s="101" t="e">
        <f ca="true">+IF(AND(ISNUMBER(OFFSET('Hygiene Data'!$D$5,0,10*ROW('Hygiene Data'!D46))),'Data Summary'!DO52="Yes"),OFFSET('Hygiene Data'!$D$5,0,10*ROW('Hygiene Data'!D46)),NA())</f>
        <v>#N/A</v>
      </c>
      <c r="BA52" s="101" t="e">
        <f ca="true">+IF(AND(ISNUMBER(OFFSET('Hygiene Data'!$D$7,0,10*ROW('Hygiene Data'!D46))),'Data Summary'!DP52="Yes"),OFFSET('Hygiene Data'!$D$7,0,10*ROW('Hygiene Data'!D46)),NA())</f>
        <v>#N/A</v>
      </c>
      <c r="BB52" s="101" t="e">
        <f ca="true">+IF(AND(ISNUMBER(OFFSET('Hygiene Data'!$D$9,0,10*ROW('Hygiene Data'!D46))),'Data Summary'!DQ52="Yes"),OFFSET('Hygiene Data'!$D$9,0,10*ROW('Hygiene Data'!D46)),NA())</f>
        <v>#N/A</v>
      </c>
      <c r="BC52" s="101" t="e">
        <f ca="true">+IF(AND(ISNUMBER(OFFSET('Hygiene Data'!$E$5,0,10*ROW('Hygiene Data'!E46))),'Data Summary'!DR52="Yes"),OFFSET('Hygiene Data'!$E$5,0,10*ROW('Hygiene Data'!E46)),NA())</f>
        <v>#N/A</v>
      </c>
      <c r="BD52" s="101" t="e">
        <f ca="true">+IF(AND(ISNUMBER(OFFSET('Hygiene Data'!$E$7,0,10*ROW('Hygiene Data'!E46))),'Data Summary'!DS52="Yes"),OFFSET('Hygiene Data'!$E$7,0,10*ROW('Hygiene Data'!E46)),NA())</f>
        <v>#N/A</v>
      </c>
      <c r="BE52" s="101" t="e">
        <f ca="true">+IF(AND(ISNUMBER(OFFSET('Hygiene Data'!$E$9,0,10*ROW('Hygiene Data'!E46))),'Data Summary'!DT52="Yes"),OFFSET('Hygiene Data'!$E$9,0,10*ROW('Hygiene Data'!E46)),NA())</f>
        <v>#N/A</v>
      </c>
      <c r="BF52" s="101" t="e">
        <f ca="true">+IF(AND(ISNUMBER(OFFSET('Hygiene Data'!$F$5,0,10*ROW('Hygiene Data'!F46))),'Data Summary'!DU52="Yes"),OFFSET('Hygiene Data'!$F$5,0,10*ROW('Hygiene Data'!F46)),NA())</f>
        <v>#N/A</v>
      </c>
      <c r="BG52" s="101" t="e">
        <f ca="true">+IF(AND(ISNUMBER(OFFSET('Hygiene Data'!$F$7,0,10*ROW('Hygiene Data'!F46))),'Data Summary'!DV52="Yes"),OFFSET('Hygiene Data'!$F$7,0,10*ROW('Hygiene Data'!F46)),NA())</f>
        <v>#N/A</v>
      </c>
      <c r="BH52" s="101" t="e">
        <f ca="true">+IF(AND(ISNUMBER(OFFSET('Hygiene Data'!$F$9,0,10*ROW('Hygiene Data'!F46))),'Data Summary'!DW52="Yes"),OFFSET('Hygiene Data'!$F$9,0,10*ROW('Hygiene Data'!F46)),NA())</f>
        <v>#N/A</v>
      </c>
      <c r="BI52" s="101" t="e">
        <f ca="true">+IF(AND(ISNUMBER(OFFSET('Hygiene Data'!$G$5,0,10*ROW('Hygiene Data'!G46))),'Data Summary'!DX52="Yes"),OFFSET('Hygiene Data'!$G$5,0,10*ROW('Hygiene Data'!G46)),NA())</f>
        <v>#N/A</v>
      </c>
      <c r="BJ52" s="101" t="e">
        <f ca="true">+IF(AND(ISNUMBER(OFFSET('Hygiene Data'!$G$7,0,10*ROW('Hygiene Data'!G46))),'Data Summary'!DY52="Yes"),OFFSET('Hygiene Data'!$G$7,0,10*ROW('Hygiene Data'!G46)),NA())</f>
        <v>#N/A</v>
      </c>
      <c r="BK52" s="101" t="e">
        <f ca="true">+IF(AND(ISNUMBER(OFFSET('Hygiene Data'!$G$9,0,10*ROW('Hygiene Data'!G46))),'Data Summary'!DZ52="Yes"),OFFSET('Hygiene Data'!$G$9,0,10*ROW('Hygiene Data'!G46)),NA())</f>
        <v>#N/A</v>
      </c>
      <c r="BL52" s="101" t="e">
        <f ca="true">+IF(AND(ISNUMBER(OFFSET('Hygiene Data'!$H$5,0,10*ROW('Hygiene Data'!H46))),'Data Summary'!EA52="Yes"),OFFSET('Hygiene Data'!$H$5,0,10*ROW('Hygiene Data'!H46)),NA())</f>
        <v>#N/A</v>
      </c>
      <c r="BM52" s="101" t="e">
        <f ca="true">+IF(AND(ISNUMBER(OFFSET('Hygiene Data'!$H$7,0,10*ROW('Hygiene Data'!H46))),'Data Summary'!EB52="Yes"),OFFSET('Hygiene Data'!$H$7,0,10*ROW('Hygiene Data'!H46)),NA())</f>
        <v>#N/A</v>
      </c>
      <c r="BN52" s="101" t="e">
        <f ca="true">+IF(AND(ISNUMBER(OFFSET('Hygiene Data'!$H$9,0,10*ROW('Hygiene Data'!H46))),'Data Summary'!EC52="Yes"),OFFSET('Hygiene Data'!$H$9,0,10*ROW('Hygiene Data'!H46)),NA())</f>
        <v>#N/A</v>
      </c>
      <c r="BO52" s="101" t="e">
        <f ca="true">+IF(AND(ISNUMBER(OFFSET('Hygiene Data'!$I$5,0,10*ROW('Hygiene Data'!I46))),'Data Summary'!ED52="Yes"),OFFSET('Hygiene Data'!$I$5,0,10*ROW('Hygiene Data'!I46)),NA())</f>
        <v>#N/A</v>
      </c>
      <c r="BP52" s="101" t="e">
        <f ca="true">+IF(AND(ISNUMBER(OFFSET('Hygiene Data'!$I$7,0,10*ROW('Hygiene Data'!I46))),'Data Summary'!EE52="Yes"),OFFSET('Hygiene Data'!$I$7,0,10*ROW('Hygiene Data'!I46)),NA())</f>
        <v>#N/A</v>
      </c>
      <c r="BQ52" s="101" t="e">
        <f ca="true">+IF(AND(ISNUMBER(OFFSET('Hygiene Data'!$I$9,0,10*ROW('Hygiene Data'!I46))),'Data Summary'!EF52="Yes"),OFFSET('Hygiene Data'!$I$9,0,10*ROW('Hygiene Data'!I46)),NA())</f>
        <v>#N/A</v>
      </c>
    </row>
    <row xmlns:x14ac="http://schemas.microsoft.com/office/spreadsheetml/2009/9/ac" r="53" x14ac:dyDescent="0.2">
      <c r="A53" s="331" t="e">
        <f ca="true">+RIGHT('Data Summary'!A53,LEN('Data Summary'!A53)-9)</f>
        <v>#VALUE!</v>
      </c>
      <c r="B53" s="38" t="str">
        <f ca="true">+IF(ISTEXT('Data Summary'!B53),'Data Summary'!B53,"")</f>
        <v/>
      </c>
      <c r="C53" s="330" t="e">
        <f ca="true">+VALUE('Data Summary'!C53)</f>
        <v>#VALUE!</v>
      </c>
      <c r="D53" s="99" t="e">
        <f ca="true">+IF(AND(ISNUMBER(OFFSET('Water Data'!$D$4,0,10*ROW('Water Data'!D47))),'Data Summary'!BS53="Yes"),100-OFFSET('Water Data'!$D$4,0,10*ROW('Water Data'!D47)),NA())</f>
        <v>#N/A</v>
      </c>
      <c r="E53" s="99" t="e">
        <f ca="true">+IF(AND(ISNUMBER(OFFSET('Water Data'!$D$6,0,10*ROW('Water Data'!D47))),'Data Summary'!BT53="Yes"),OFFSET('Water Data'!$D$6,0,10*ROW('Water Data'!D47)),NA())</f>
        <v>#N/A</v>
      </c>
      <c r="F53" s="99" t="e">
        <f ca="true">+IF(AND(ISNUMBER(OFFSET('Water Data'!$D$9,0,10*ROW('Water Data'!D47))),'Data Summary'!BU53="Yes"),OFFSET('Water Data'!$D$9,0,10*ROW('Water Data'!D47)),NA())</f>
        <v>#N/A</v>
      </c>
      <c r="G53" s="99" t="e">
        <f ca="true">+IF(AND(ISNUMBER(OFFSET('Water Data'!$E$4,0,10*ROW('Water Data'!E47))),'Data Summary'!BV53="Yes"),100-OFFSET('Water Data'!$E$4,0,10*ROW('Water Data'!E47)),NA())</f>
        <v>#N/A</v>
      </c>
      <c r="H53" s="99" t="e">
        <f ca="true">+IF(AND(ISNUMBER(OFFSET('Water Data'!$E$6,0,10*ROW('Water Data'!E47))),'Data Summary'!BW53="Yes"),OFFSET('Water Data'!$E$6,0,10*ROW('Water Data'!E47)),NA())</f>
        <v>#N/A</v>
      </c>
      <c r="I53" s="99" t="e">
        <f ca="true">+IF(AND(ISNUMBER(OFFSET('Water Data'!$E$9,0,10*ROW('Water Data'!E47))),'Data Summary'!BX53="Yes"),OFFSET('Water Data'!$E$9,0,10*ROW('Water Data'!E47)),NA())</f>
        <v>#N/A</v>
      </c>
      <c r="J53" s="99" t="e">
        <f ca="true">+IF(AND(ISNUMBER(OFFSET('Water Data'!$F$4,0,10*ROW('Water Data'!F47))),'Data Summary'!BY53="Yes"),100-OFFSET('Water Data'!$F$4,0,10*ROW('Water Data'!F47)),NA())</f>
        <v>#N/A</v>
      </c>
      <c r="K53" s="99" t="e">
        <f ca="true">+IF(AND(ISNUMBER(OFFSET('Water Data'!$F$6,0,10*ROW('Water Data'!F47))),'Data Summary'!BZ53="Yes"),OFFSET('Water Data'!$F$6,0,10*ROW('Water Data'!F47)),NA())</f>
        <v>#N/A</v>
      </c>
      <c r="L53" s="99" t="e">
        <f ca="true">+IF(AND(ISNUMBER(OFFSET('Water Data'!$F$9,0,10*ROW('Water Data'!F47))),'Data Summary'!CA53="Yes"),OFFSET('Water Data'!$F$9,0,10*ROW('Water Data'!F47)),NA())</f>
        <v>#N/A</v>
      </c>
      <c r="M53" s="99" t="e">
        <f ca="true">+IF(AND(ISNUMBER(OFFSET('Water Data'!$G$4,0,10*ROW('Water Data'!G47))),'Data Summary'!CB53="Yes"),100-OFFSET('Water Data'!$G$4,0,10*ROW('Water Data'!G47)),NA())</f>
        <v>#N/A</v>
      </c>
      <c r="N53" s="99" t="e">
        <f ca="true">+IF(AND(ISNUMBER(OFFSET('Water Data'!$G$6,0,10*ROW('Water Data'!G47))),'Data Summary'!CC53="Yes"),OFFSET('Water Data'!$G$6,0,10*ROW('Water Data'!G47)),NA())</f>
        <v>#N/A</v>
      </c>
      <c r="O53" s="99" t="e">
        <f ca="true">+IF(AND(ISNUMBER(OFFSET('Water Data'!$G$9,0,10*ROW('Water Data'!G47))),'Data Summary'!CD53="Yes"),OFFSET('Water Data'!$G$9,0,10*ROW('Water Data'!G47)),NA())</f>
        <v>#N/A</v>
      </c>
      <c r="P53" s="99" t="e">
        <f ca="true">+IF(AND(ISNUMBER(OFFSET('Water Data'!$H$4,0,10*ROW('Water Data'!H47))),'Data Summary'!CE53="Yes"),100-OFFSET('Water Data'!$H$4,0,10*ROW('Water Data'!H47)),NA())</f>
        <v>#N/A</v>
      </c>
      <c r="Q53" s="99" t="e">
        <f ca="true">+IF(AND(ISNUMBER(OFFSET('Water Data'!$H$6,0,10*ROW('Water Data'!H47))),'Data Summary'!CF53="Yes"),OFFSET('Water Data'!$H$6,0,10*ROW('Water Data'!H47)),NA())</f>
        <v>#N/A</v>
      </c>
      <c r="R53" s="99" t="e">
        <f ca="true">+IF(AND(ISNUMBER(OFFSET('Water Data'!$H$9,0,10*ROW('Water Data'!H47))),'Data Summary'!CG53="Yes"),OFFSET('Water Data'!$H$9,0,10*ROW('Water Data'!H47)),NA())</f>
        <v>#N/A</v>
      </c>
      <c r="S53" s="99" t="e">
        <f ca="true">+IF(AND(ISNUMBER(OFFSET('Water Data'!$I$4,0,10*ROW('Water Data'!I47))),'Data Summary'!CH53="Yes"),100-OFFSET('Water Data'!$I$4,0,10*ROW('Water Data'!I47)),NA())</f>
        <v>#N/A</v>
      </c>
      <c r="T53" s="99" t="e">
        <f ca="true">+IF(AND(ISNUMBER(OFFSET('Water Data'!$I$6,0,10*ROW('Water Data'!I47))),'Data Summary'!CI53="Yes"),OFFSET('Water Data'!$I$6,0,10*ROW('Water Data'!I47)),NA())</f>
        <v>#N/A</v>
      </c>
      <c r="U53" s="99" t="e">
        <f ca="true">+IF(AND(ISNUMBER(OFFSET('Water Data'!$I$9,0,10*ROW('Water Data'!I47))),'Data Summary'!CJ53="Yes"),OFFSET('Water Data'!$I$9,0,10*ROW('Water Data'!I47)),NA())</f>
        <v>#N/A</v>
      </c>
      <c r="V53" s="100" t="e">
        <f ca="true">+IF(AND(ISNUMBER(OFFSET('Sanitation Data'!$D$4,0,10*ROW('Sanitation Data'!D47))),'Data Summary'!CK53="Yes"),100-OFFSET('Sanitation Data'!$D$4,0,10*ROW('Sanitation Data'!D47)),NA())</f>
        <v>#N/A</v>
      </c>
      <c r="W53" s="100" t="e">
        <f ca="true">+IF(AND(ISNUMBER(OFFSET('Sanitation Data'!$D$6,0,10*ROW('Sanitation Data'!D47))),'Data Summary'!CL53="Yes"),OFFSET('Sanitation Data'!$D$6,0,10*ROW('Sanitation Data'!D47)),NA())</f>
        <v>#N/A</v>
      </c>
      <c r="X53" s="100" t="e">
        <f ca="true">+IF(AND(ISNUMBER(OFFSET('Sanitation Data'!$D$10,0,10*ROW('Sanitation Data'!D47))),'Data Summary'!CM53="Yes"),OFFSET('Sanitation Data'!$D$10,0,10*ROW('Sanitation Data'!D47)),NA())</f>
        <v>#N/A</v>
      </c>
      <c r="Y53" s="100" t="e">
        <f ca="true">+IF(AND(ISNUMBER(OFFSET('Sanitation Data'!$D$11,0,10*ROW('Sanitation Data'!D47))),'Data Summary'!CN53="Yes"),OFFSET('Sanitation Data'!$D$11,0,10*ROW('Sanitation Data'!D47)),NA())</f>
        <v>#N/A</v>
      </c>
      <c r="Z53" s="100" t="e">
        <f ca="true">+IF(AND(ISNUMBER(OFFSET('Sanitation Data'!$D$12,0,10*ROW('Sanitation Data'!D47))),'Data Summary'!CO53="Yes"),OFFSET('Sanitation Data'!$D$12,0,10*ROW('Sanitation Data'!D47)),NA())</f>
        <v>#N/A</v>
      </c>
      <c r="AA53" s="100" t="e">
        <f ca="true">+IF(AND(ISNUMBER(OFFSET('Sanitation Data'!$E$4,0,10*ROW('Sanitation Data'!E47))),'Data Summary'!CP53="Yes"),100-OFFSET('Sanitation Data'!$E$4,0,10*ROW('Sanitation Data'!E47)),NA())</f>
        <v>#N/A</v>
      </c>
      <c r="AB53" s="100" t="e">
        <f ca="true">+IF(AND(ISNUMBER(OFFSET('Sanitation Data'!$E$6,0,10*ROW('Sanitation Data'!E47))),'Data Summary'!CQ53="Yes"),OFFSET('Sanitation Data'!$E$6,0,10*ROW('Sanitation Data'!E47)),NA())</f>
        <v>#N/A</v>
      </c>
      <c r="AC53" s="100" t="e">
        <f ca="true">+IF(AND(ISNUMBER(OFFSET('Sanitation Data'!$E$10,0,10*ROW('Sanitation Data'!E47))),'Data Summary'!CR53="Yes"),OFFSET('Sanitation Data'!$E$10,0,10*ROW('Sanitation Data'!E47)),NA())</f>
        <v>#N/A</v>
      </c>
      <c r="AD53" s="100" t="e">
        <f ca="true">+IF(AND(ISNUMBER(OFFSET('Sanitation Data'!$E$11,0,10*ROW('Sanitation Data'!E47))),'Data Summary'!CS53="Yes"),OFFSET('Sanitation Data'!$E$11,0,10*ROW('Sanitation Data'!E47)),NA())</f>
        <v>#N/A</v>
      </c>
      <c r="AE53" s="100" t="e">
        <f ca="true">+IF(AND(ISNUMBER(OFFSET('Sanitation Data'!$E$12,0,10*ROW('Sanitation Data'!E47))),'Data Summary'!CT53="Yes"),OFFSET('Sanitation Data'!$E$12,0,10*ROW('Sanitation Data'!E47)),NA())</f>
        <v>#N/A</v>
      </c>
      <c r="AF53" s="100" t="e">
        <f ca="true">+IF(AND(ISNUMBER(OFFSET('Sanitation Data'!$F$4,0,10*ROW('Sanitation Data'!F47))),'Data Summary'!CU53="Yes"),100-OFFSET('Sanitation Data'!$F$4,0,10*ROW('Sanitation Data'!F47)),NA())</f>
        <v>#N/A</v>
      </c>
      <c r="AG53" s="100" t="e">
        <f ca="true">+IF(AND(ISNUMBER(OFFSET('Sanitation Data'!$F$6,0,10*ROW('Sanitation Data'!F47))),'Data Summary'!CV53="Yes"),OFFSET('Sanitation Data'!$F$6,0,10*ROW('Sanitation Data'!F47)),NA())</f>
        <v>#N/A</v>
      </c>
      <c r="AH53" s="100" t="e">
        <f ca="true">+IF(AND(ISNUMBER(OFFSET('Sanitation Data'!$F$10,0,10*ROW('Sanitation Data'!F47))),'Data Summary'!CW53="Yes"),OFFSET('Sanitation Data'!$F$10,0,10*ROW('Sanitation Data'!F47)),NA())</f>
        <v>#N/A</v>
      </c>
      <c r="AI53" s="100" t="e">
        <f ca="true">+IF(AND(ISNUMBER(OFFSET('Sanitation Data'!$F$11,0,10*ROW('Sanitation Data'!F47))),'Data Summary'!CX53="Yes"),OFFSET('Sanitation Data'!$F$11,0,10*ROW('Sanitation Data'!F47)),NA())</f>
        <v>#N/A</v>
      </c>
      <c r="AJ53" s="100" t="e">
        <f ca="true">+IF(AND(ISNUMBER(OFFSET('Sanitation Data'!$F$12,0,10*ROW('Sanitation Data'!F47))),'Data Summary'!CY53="Yes"),OFFSET('Sanitation Data'!$F$12,0,10*ROW('Sanitation Data'!F47)),NA())</f>
        <v>#N/A</v>
      </c>
      <c r="AK53" s="100" t="e">
        <f ca="true">+IF(AND(ISNUMBER(OFFSET('Sanitation Data'!$G$4,0,10*ROW('Sanitation Data'!G47))),'Data Summary'!CZ53="Yes"),100-OFFSET('Sanitation Data'!$G$4,0,10*ROW('Sanitation Data'!G47)),NA())</f>
        <v>#N/A</v>
      </c>
      <c r="AL53" s="100" t="e">
        <f ca="true">+IF(AND(ISNUMBER(OFFSET('Sanitation Data'!$G$6,0,10*ROW('Sanitation Data'!G47))),'Data Summary'!DA53="Yes"),OFFSET('Sanitation Data'!$G$6,0,10*ROW('Sanitation Data'!G47)),NA())</f>
        <v>#N/A</v>
      </c>
      <c r="AM53" s="100" t="e">
        <f ca="true">+IF(AND(ISNUMBER(OFFSET('Sanitation Data'!$G$10,0,10*ROW('Sanitation Data'!G47))),'Data Summary'!DB53="Yes"),OFFSET('Sanitation Data'!$G$10,0,10*ROW('Sanitation Data'!G47)),NA())</f>
        <v>#N/A</v>
      </c>
      <c r="AN53" s="100" t="e">
        <f ca="true">+IF(AND(ISNUMBER(OFFSET('Sanitation Data'!$G$11,0,10*ROW('Sanitation Data'!G47))),'Data Summary'!DC53="Yes"),OFFSET('Sanitation Data'!$G$11,0,10*ROW('Sanitation Data'!G47)),NA())</f>
        <v>#N/A</v>
      </c>
      <c r="AO53" s="100" t="e">
        <f ca="true">+IF(AND(ISNUMBER(OFFSET('Sanitation Data'!$G$12,0,10*ROW('Sanitation Data'!G47))),'Data Summary'!DD53="Yes"),OFFSET('Sanitation Data'!$G$12,0,10*ROW('Sanitation Data'!G47)),NA())</f>
        <v>#N/A</v>
      </c>
      <c r="AP53" s="100" t="e">
        <f ca="true">+IF(AND(ISNUMBER(OFFSET('Sanitation Data'!$H$4,0,10*ROW('Sanitation Data'!H47))),'Data Summary'!DE53="Yes"),100-OFFSET('Sanitation Data'!$H$4,0,10*ROW('Sanitation Data'!H47)),NA())</f>
        <v>#N/A</v>
      </c>
      <c r="AQ53" s="100" t="e">
        <f ca="true">+IF(AND(ISNUMBER(OFFSET('Sanitation Data'!$H$6,0,10*ROW('Sanitation Data'!H47))),'Data Summary'!DF53="Yes"),OFFSET('Sanitation Data'!$H$6,0,10*ROW('Sanitation Data'!H47)),NA())</f>
        <v>#N/A</v>
      </c>
      <c r="AR53" s="100" t="e">
        <f ca="true">+IF(AND(ISNUMBER(OFFSET('Sanitation Data'!$H$10,0,10*ROW('Sanitation Data'!H47))),'Data Summary'!DG53="Yes"),OFFSET('Sanitation Data'!$H$10,0,10*ROW('Sanitation Data'!H47)),NA())</f>
        <v>#N/A</v>
      </c>
      <c r="AS53" s="100" t="e">
        <f ca="true">+IF(AND(ISNUMBER(OFFSET('Sanitation Data'!$H$11,0,10*ROW('Sanitation Data'!H47))),'Data Summary'!DH53="Yes"),OFFSET('Sanitation Data'!$H$11,0,10*ROW('Sanitation Data'!H47)),NA())</f>
        <v>#N/A</v>
      </c>
      <c r="AT53" s="100" t="e">
        <f ca="true">+IF(AND(ISNUMBER(OFFSET('Sanitation Data'!$H$12,0,10*ROW('Sanitation Data'!H47))),'Data Summary'!DI53="Yes"),OFFSET('Sanitation Data'!$H$12,0,10*ROW('Sanitation Data'!H47)),NA())</f>
        <v>#N/A</v>
      </c>
      <c r="AU53" s="100" t="e">
        <f ca="true">+IF(AND(ISNUMBER(OFFSET('Sanitation Data'!$I$4,0,10*ROW('Sanitation Data'!I47))),'Data Summary'!DJ53="Yes"),100-OFFSET('Sanitation Data'!$I$4,0,10*ROW('Sanitation Data'!I47)),NA())</f>
        <v>#N/A</v>
      </c>
      <c r="AV53" s="100" t="e">
        <f ca="true">+IF(AND(ISNUMBER(OFFSET('Sanitation Data'!$I$6,0,10*ROW('Sanitation Data'!I47))),'Data Summary'!DK53="Yes"),OFFSET('Sanitation Data'!$I$6,0,10*ROW('Sanitation Data'!I47)),NA())</f>
        <v>#N/A</v>
      </c>
      <c r="AW53" s="100" t="e">
        <f ca="true">+IF(AND(ISNUMBER(OFFSET('Sanitation Data'!$I$10,0,10*ROW('Sanitation Data'!I47))),'Data Summary'!DL53="Yes"),OFFSET('Sanitation Data'!$I$10,0,10*ROW('Sanitation Data'!I47)),NA())</f>
        <v>#N/A</v>
      </c>
      <c r="AX53" s="100" t="e">
        <f ca="true">+IF(AND(ISNUMBER(OFFSET('Sanitation Data'!$I$11,0,10*ROW('Sanitation Data'!I47))),'Data Summary'!DM53="Yes"),OFFSET('Sanitation Data'!$I$11,0,10*ROW('Sanitation Data'!I47)),NA())</f>
        <v>#N/A</v>
      </c>
      <c r="AY53" s="100" t="e">
        <f ca="true">+IF(AND(ISNUMBER(OFFSET('Sanitation Data'!$I$12,0,10*ROW('Sanitation Data'!I47))),'Data Summary'!DN53="Yes"),OFFSET('Sanitation Data'!$I$12,0,10*ROW('Sanitation Data'!I47)),NA())</f>
        <v>#N/A</v>
      </c>
      <c r="AZ53" s="101" t="e">
        <f ca="true">+IF(AND(ISNUMBER(OFFSET('Hygiene Data'!$D$5,0,10*ROW('Hygiene Data'!D47))),'Data Summary'!DO53="Yes"),OFFSET('Hygiene Data'!$D$5,0,10*ROW('Hygiene Data'!D47)),NA())</f>
        <v>#N/A</v>
      </c>
      <c r="BA53" s="101" t="e">
        <f ca="true">+IF(AND(ISNUMBER(OFFSET('Hygiene Data'!$D$7,0,10*ROW('Hygiene Data'!D47))),'Data Summary'!DP53="Yes"),OFFSET('Hygiene Data'!$D$7,0,10*ROW('Hygiene Data'!D47)),NA())</f>
        <v>#N/A</v>
      </c>
      <c r="BB53" s="101" t="e">
        <f ca="true">+IF(AND(ISNUMBER(OFFSET('Hygiene Data'!$D$9,0,10*ROW('Hygiene Data'!D47))),'Data Summary'!DQ53="Yes"),OFFSET('Hygiene Data'!$D$9,0,10*ROW('Hygiene Data'!D47)),NA())</f>
        <v>#N/A</v>
      </c>
      <c r="BC53" s="101" t="e">
        <f ca="true">+IF(AND(ISNUMBER(OFFSET('Hygiene Data'!$E$5,0,10*ROW('Hygiene Data'!E47))),'Data Summary'!DR53="Yes"),OFFSET('Hygiene Data'!$E$5,0,10*ROW('Hygiene Data'!E47)),NA())</f>
        <v>#N/A</v>
      </c>
      <c r="BD53" s="101" t="e">
        <f ca="true">+IF(AND(ISNUMBER(OFFSET('Hygiene Data'!$E$7,0,10*ROW('Hygiene Data'!E47))),'Data Summary'!DS53="Yes"),OFFSET('Hygiene Data'!$E$7,0,10*ROW('Hygiene Data'!E47)),NA())</f>
        <v>#N/A</v>
      </c>
      <c r="BE53" s="101" t="e">
        <f ca="true">+IF(AND(ISNUMBER(OFFSET('Hygiene Data'!$E$9,0,10*ROW('Hygiene Data'!E47))),'Data Summary'!DT53="Yes"),OFFSET('Hygiene Data'!$E$9,0,10*ROW('Hygiene Data'!E47)),NA())</f>
        <v>#N/A</v>
      </c>
      <c r="BF53" s="101" t="e">
        <f ca="true">+IF(AND(ISNUMBER(OFFSET('Hygiene Data'!$F$5,0,10*ROW('Hygiene Data'!F47))),'Data Summary'!DU53="Yes"),OFFSET('Hygiene Data'!$F$5,0,10*ROW('Hygiene Data'!F47)),NA())</f>
        <v>#N/A</v>
      </c>
      <c r="BG53" s="101" t="e">
        <f ca="true">+IF(AND(ISNUMBER(OFFSET('Hygiene Data'!$F$7,0,10*ROW('Hygiene Data'!F47))),'Data Summary'!DV53="Yes"),OFFSET('Hygiene Data'!$F$7,0,10*ROW('Hygiene Data'!F47)),NA())</f>
        <v>#N/A</v>
      </c>
      <c r="BH53" s="101" t="e">
        <f ca="true">+IF(AND(ISNUMBER(OFFSET('Hygiene Data'!$F$9,0,10*ROW('Hygiene Data'!F47))),'Data Summary'!DW53="Yes"),OFFSET('Hygiene Data'!$F$9,0,10*ROW('Hygiene Data'!F47)),NA())</f>
        <v>#N/A</v>
      </c>
      <c r="BI53" s="101" t="e">
        <f ca="true">+IF(AND(ISNUMBER(OFFSET('Hygiene Data'!$G$5,0,10*ROW('Hygiene Data'!G47))),'Data Summary'!DX53="Yes"),OFFSET('Hygiene Data'!$G$5,0,10*ROW('Hygiene Data'!G47)),NA())</f>
        <v>#N/A</v>
      </c>
      <c r="BJ53" s="101" t="e">
        <f ca="true">+IF(AND(ISNUMBER(OFFSET('Hygiene Data'!$G$7,0,10*ROW('Hygiene Data'!G47))),'Data Summary'!DY53="Yes"),OFFSET('Hygiene Data'!$G$7,0,10*ROW('Hygiene Data'!G47)),NA())</f>
        <v>#N/A</v>
      </c>
      <c r="BK53" s="101" t="e">
        <f ca="true">+IF(AND(ISNUMBER(OFFSET('Hygiene Data'!$G$9,0,10*ROW('Hygiene Data'!G47))),'Data Summary'!DZ53="Yes"),OFFSET('Hygiene Data'!$G$9,0,10*ROW('Hygiene Data'!G47)),NA())</f>
        <v>#N/A</v>
      </c>
      <c r="BL53" s="101" t="e">
        <f ca="true">+IF(AND(ISNUMBER(OFFSET('Hygiene Data'!$H$5,0,10*ROW('Hygiene Data'!H47))),'Data Summary'!EA53="Yes"),OFFSET('Hygiene Data'!$H$5,0,10*ROW('Hygiene Data'!H47)),NA())</f>
        <v>#N/A</v>
      </c>
      <c r="BM53" s="101" t="e">
        <f ca="true">+IF(AND(ISNUMBER(OFFSET('Hygiene Data'!$H$7,0,10*ROW('Hygiene Data'!H47))),'Data Summary'!EB53="Yes"),OFFSET('Hygiene Data'!$H$7,0,10*ROW('Hygiene Data'!H47)),NA())</f>
        <v>#N/A</v>
      </c>
      <c r="BN53" s="101" t="e">
        <f ca="true">+IF(AND(ISNUMBER(OFFSET('Hygiene Data'!$H$9,0,10*ROW('Hygiene Data'!H47))),'Data Summary'!EC53="Yes"),OFFSET('Hygiene Data'!$H$9,0,10*ROW('Hygiene Data'!H47)),NA())</f>
        <v>#N/A</v>
      </c>
      <c r="BO53" s="101" t="e">
        <f ca="true">+IF(AND(ISNUMBER(OFFSET('Hygiene Data'!$I$5,0,10*ROW('Hygiene Data'!I47))),'Data Summary'!ED53="Yes"),OFFSET('Hygiene Data'!$I$5,0,10*ROW('Hygiene Data'!I47)),NA())</f>
        <v>#N/A</v>
      </c>
      <c r="BP53" s="101" t="e">
        <f ca="true">+IF(AND(ISNUMBER(OFFSET('Hygiene Data'!$I$7,0,10*ROW('Hygiene Data'!I47))),'Data Summary'!EE53="Yes"),OFFSET('Hygiene Data'!$I$7,0,10*ROW('Hygiene Data'!I47)),NA())</f>
        <v>#N/A</v>
      </c>
      <c r="BQ53" s="101" t="e">
        <f ca="true">+IF(AND(ISNUMBER(OFFSET('Hygiene Data'!$I$9,0,10*ROW('Hygiene Data'!I47))),'Data Summary'!EF53="Yes"),OFFSET('Hygiene Data'!$I$9,0,10*ROW('Hygiene Data'!I47)),NA())</f>
        <v>#N/A</v>
      </c>
    </row>
    <row xmlns:x14ac="http://schemas.microsoft.com/office/spreadsheetml/2009/9/ac" r="54" x14ac:dyDescent="0.2">
      <c r="A54" s="331" t="e">
        <f ca="true">+RIGHT('Data Summary'!A54,LEN('Data Summary'!A54)-9)</f>
        <v>#VALUE!</v>
      </c>
      <c r="B54" s="38" t="str">
        <f ca="true">+IF(ISTEXT('Data Summary'!B54),'Data Summary'!B54,"")</f>
        <v/>
      </c>
      <c r="C54" s="330" t="e">
        <f ca="true">+VALUE('Data Summary'!C54)</f>
        <v>#VALUE!</v>
      </c>
      <c r="D54" s="99" t="e">
        <f ca="true">+IF(AND(ISNUMBER(OFFSET('Water Data'!$D$4,0,10*ROW('Water Data'!D48))),'Data Summary'!BS54="Yes"),100-OFFSET('Water Data'!$D$4,0,10*ROW('Water Data'!D48)),NA())</f>
        <v>#N/A</v>
      </c>
      <c r="E54" s="99" t="e">
        <f ca="true">+IF(AND(ISNUMBER(OFFSET('Water Data'!$D$6,0,10*ROW('Water Data'!D48))),'Data Summary'!BT54="Yes"),OFFSET('Water Data'!$D$6,0,10*ROW('Water Data'!D48)),NA())</f>
        <v>#N/A</v>
      </c>
      <c r="F54" s="99" t="e">
        <f ca="true">+IF(AND(ISNUMBER(OFFSET('Water Data'!$D$9,0,10*ROW('Water Data'!D48))),'Data Summary'!BU54="Yes"),OFFSET('Water Data'!$D$9,0,10*ROW('Water Data'!D48)),NA())</f>
        <v>#N/A</v>
      </c>
      <c r="G54" s="99" t="e">
        <f ca="true">+IF(AND(ISNUMBER(OFFSET('Water Data'!$E$4,0,10*ROW('Water Data'!E48))),'Data Summary'!BV54="Yes"),100-OFFSET('Water Data'!$E$4,0,10*ROW('Water Data'!E48)),NA())</f>
        <v>#N/A</v>
      </c>
      <c r="H54" s="99" t="e">
        <f ca="true">+IF(AND(ISNUMBER(OFFSET('Water Data'!$E$6,0,10*ROW('Water Data'!E48))),'Data Summary'!BW54="Yes"),OFFSET('Water Data'!$E$6,0,10*ROW('Water Data'!E48)),NA())</f>
        <v>#N/A</v>
      </c>
      <c r="I54" s="99" t="e">
        <f ca="true">+IF(AND(ISNUMBER(OFFSET('Water Data'!$E$9,0,10*ROW('Water Data'!E48))),'Data Summary'!BX54="Yes"),OFFSET('Water Data'!$E$9,0,10*ROW('Water Data'!E48)),NA())</f>
        <v>#N/A</v>
      </c>
      <c r="J54" s="99" t="e">
        <f ca="true">+IF(AND(ISNUMBER(OFFSET('Water Data'!$F$4,0,10*ROW('Water Data'!F48))),'Data Summary'!BY54="Yes"),100-OFFSET('Water Data'!$F$4,0,10*ROW('Water Data'!F48)),NA())</f>
        <v>#N/A</v>
      </c>
      <c r="K54" s="99" t="e">
        <f ca="true">+IF(AND(ISNUMBER(OFFSET('Water Data'!$F$6,0,10*ROW('Water Data'!F48))),'Data Summary'!BZ54="Yes"),OFFSET('Water Data'!$F$6,0,10*ROW('Water Data'!F48)),NA())</f>
        <v>#N/A</v>
      </c>
      <c r="L54" s="99" t="e">
        <f ca="true">+IF(AND(ISNUMBER(OFFSET('Water Data'!$F$9,0,10*ROW('Water Data'!F48))),'Data Summary'!CA54="Yes"),OFFSET('Water Data'!$F$9,0,10*ROW('Water Data'!F48)),NA())</f>
        <v>#N/A</v>
      </c>
      <c r="M54" s="99" t="e">
        <f ca="true">+IF(AND(ISNUMBER(OFFSET('Water Data'!$G$4,0,10*ROW('Water Data'!G48))),'Data Summary'!CB54="Yes"),100-OFFSET('Water Data'!$G$4,0,10*ROW('Water Data'!G48)),NA())</f>
        <v>#N/A</v>
      </c>
      <c r="N54" s="99" t="e">
        <f ca="true">+IF(AND(ISNUMBER(OFFSET('Water Data'!$G$6,0,10*ROW('Water Data'!G48))),'Data Summary'!CC54="Yes"),OFFSET('Water Data'!$G$6,0,10*ROW('Water Data'!G48)),NA())</f>
        <v>#N/A</v>
      </c>
      <c r="O54" s="99" t="e">
        <f ca="true">+IF(AND(ISNUMBER(OFFSET('Water Data'!$G$9,0,10*ROW('Water Data'!G48))),'Data Summary'!CD54="Yes"),OFFSET('Water Data'!$G$9,0,10*ROW('Water Data'!G48)),NA())</f>
        <v>#N/A</v>
      </c>
      <c r="P54" s="99" t="e">
        <f ca="true">+IF(AND(ISNUMBER(OFFSET('Water Data'!$H$4,0,10*ROW('Water Data'!H48))),'Data Summary'!CE54="Yes"),100-OFFSET('Water Data'!$H$4,0,10*ROW('Water Data'!H48)),NA())</f>
        <v>#N/A</v>
      </c>
      <c r="Q54" s="99" t="e">
        <f ca="true">+IF(AND(ISNUMBER(OFFSET('Water Data'!$H$6,0,10*ROW('Water Data'!H48))),'Data Summary'!CF54="Yes"),OFFSET('Water Data'!$H$6,0,10*ROW('Water Data'!H48)),NA())</f>
        <v>#N/A</v>
      </c>
      <c r="R54" s="99" t="e">
        <f ca="true">+IF(AND(ISNUMBER(OFFSET('Water Data'!$H$9,0,10*ROW('Water Data'!H48))),'Data Summary'!CG54="Yes"),OFFSET('Water Data'!$H$9,0,10*ROW('Water Data'!H48)),NA())</f>
        <v>#N/A</v>
      </c>
      <c r="S54" s="99" t="e">
        <f ca="true">+IF(AND(ISNUMBER(OFFSET('Water Data'!$I$4,0,10*ROW('Water Data'!I48))),'Data Summary'!CH54="Yes"),100-OFFSET('Water Data'!$I$4,0,10*ROW('Water Data'!I48)),NA())</f>
        <v>#N/A</v>
      </c>
      <c r="T54" s="99" t="e">
        <f ca="true">+IF(AND(ISNUMBER(OFFSET('Water Data'!$I$6,0,10*ROW('Water Data'!I48))),'Data Summary'!CI54="Yes"),OFFSET('Water Data'!$I$6,0,10*ROW('Water Data'!I48)),NA())</f>
        <v>#N/A</v>
      </c>
      <c r="U54" s="99" t="e">
        <f ca="true">+IF(AND(ISNUMBER(OFFSET('Water Data'!$I$9,0,10*ROW('Water Data'!I48))),'Data Summary'!CJ54="Yes"),OFFSET('Water Data'!$I$9,0,10*ROW('Water Data'!I48)),NA())</f>
        <v>#N/A</v>
      </c>
      <c r="V54" s="100" t="e">
        <f ca="true">+IF(AND(ISNUMBER(OFFSET('Sanitation Data'!$D$4,0,10*ROW('Sanitation Data'!D48))),'Data Summary'!CK54="Yes"),100-OFFSET('Sanitation Data'!$D$4,0,10*ROW('Sanitation Data'!D48)),NA())</f>
        <v>#N/A</v>
      </c>
      <c r="W54" s="100" t="e">
        <f ca="true">+IF(AND(ISNUMBER(OFFSET('Sanitation Data'!$D$6,0,10*ROW('Sanitation Data'!D48))),'Data Summary'!CL54="Yes"),OFFSET('Sanitation Data'!$D$6,0,10*ROW('Sanitation Data'!D48)),NA())</f>
        <v>#N/A</v>
      </c>
      <c r="X54" s="100" t="e">
        <f ca="true">+IF(AND(ISNUMBER(OFFSET('Sanitation Data'!$D$10,0,10*ROW('Sanitation Data'!D48))),'Data Summary'!CM54="Yes"),OFFSET('Sanitation Data'!$D$10,0,10*ROW('Sanitation Data'!D48)),NA())</f>
        <v>#N/A</v>
      </c>
      <c r="Y54" s="100" t="e">
        <f ca="true">+IF(AND(ISNUMBER(OFFSET('Sanitation Data'!$D$11,0,10*ROW('Sanitation Data'!D48))),'Data Summary'!CN54="Yes"),OFFSET('Sanitation Data'!$D$11,0,10*ROW('Sanitation Data'!D48)),NA())</f>
        <v>#N/A</v>
      </c>
      <c r="Z54" s="100" t="e">
        <f ca="true">+IF(AND(ISNUMBER(OFFSET('Sanitation Data'!$D$12,0,10*ROW('Sanitation Data'!D48))),'Data Summary'!CO54="Yes"),OFFSET('Sanitation Data'!$D$12,0,10*ROW('Sanitation Data'!D48)),NA())</f>
        <v>#N/A</v>
      </c>
      <c r="AA54" s="100" t="e">
        <f ca="true">+IF(AND(ISNUMBER(OFFSET('Sanitation Data'!$E$4,0,10*ROW('Sanitation Data'!E48))),'Data Summary'!CP54="Yes"),100-OFFSET('Sanitation Data'!$E$4,0,10*ROW('Sanitation Data'!E48)),NA())</f>
        <v>#N/A</v>
      </c>
      <c r="AB54" s="100" t="e">
        <f ca="true">+IF(AND(ISNUMBER(OFFSET('Sanitation Data'!$E$6,0,10*ROW('Sanitation Data'!E48))),'Data Summary'!CQ54="Yes"),OFFSET('Sanitation Data'!$E$6,0,10*ROW('Sanitation Data'!E48)),NA())</f>
        <v>#N/A</v>
      </c>
      <c r="AC54" s="100" t="e">
        <f ca="true">+IF(AND(ISNUMBER(OFFSET('Sanitation Data'!$E$10,0,10*ROW('Sanitation Data'!E48))),'Data Summary'!CR54="Yes"),OFFSET('Sanitation Data'!$E$10,0,10*ROW('Sanitation Data'!E48)),NA())</f>
        <v>#N/A</v>
      </c>
      <c r="AD54" s="100" t="e">
        <f ca="true">+IF(AND(ISNUMBER(OFFSET('Sanitation Data'!$E$11,0,10*ROW('Sanitation Data'!E48))),'Data Summary'!CS54="Yes"),OFFSET('Sanitation Data'!$E$11,0,10*ROW('Sanitation Data'!E48)),NA())</f>
        <v>#N/A</v>
      </c>
      <c r="AE54" s="100" t="e">
        <f ca="true">+IF(AND(ISNUMBER(OFFSET('Sanitation Data'!$E$12,0,10*ROW('Sanitation Data'!E48))),'Data Summary'!CT54="Yes"),OFFSET('Sanitation Data'!$E$12,0,10*ROW('Sanitation Data'!E48)),NA())</f>
        <v>#N/A</v>
      </c>
      <c r="AF54" s="100" t="e">
        <f ca="true">+IF(AND(ISNUMBER(OFFSET('Sanitation Data'!$F$4,0,10*ROW('Sanitation Data'!F48))),'Data Summary'!CU54="Yes"),100-OFFSET('Sanitation Data'!$F$4,0,10*ROW('Sanitation Data'!F48)),NA())</f>
        <v>#N/A</v>
      </c>
      <c r="AG54" s="100" t="e">
        <f ca="true">+IF(AND(ISNUMBER(OFFSET('Sanitation Data'!$F$6,0,10*ROW('Sanitation Data'!F48))),'Data Summary'!CV54="Yes"),OFFSET('Sanitation Data'!$F$6,0,10*ROW('Sanitation Data'!F48)),NA())</f>
        <v>#N/A</v>
      </c>
      <c r="AH54" s="100" t="e">
        <f ca="true">+IF(AND(ISNUMBER(OFFSET('Sanitation Data'!$F$10,0,10*ROW('Sanitation Data'!F48))),'Data Summary'!CW54="Yes"),OFFSET('Sanitation Data'!$F$10,0,10*ROW('Sanitation Data'!F48)),NA())</f>
        <v>#N/A</v>
      </c>
      <c r="AI54" s="100" t="e">
        <f ca="true">+IF(AND(ISNUMBER(OFFSET('Sanitation Data'!$F$11,0,10*ROW('Sanitation Data'!F48))),'Data Summary'!CX54="Yes"),OFFSET('Sanitation Data'!$F$11,0,10*ROW('Sanitation Data'!F48)),NA())</f>
        <v>#N/A</v>
      </c>
      <c r="AJ54" s="100" t="e">
        <f ca="true">+IF(AND(ISNUMBER(OFFSET('Sanitation Data'!$F$12,0,10*ROW('Sanitation Data'!F48))),'Data Summary'!CY54="Yes"),OFFSET('Sanitation Data'!$F$12,0,10*ROW('Sanitation Data'!F48)),NA())</f>
        <v>#N/A</v>
      </c>
      <c r="AK54" s="100" t="e">
        <f ca="true">+IF(AND(ISNUMBER(OFFSET('Sanitation Data'!$G$4,0,10*ROW('Sanitation Data'!G48))),'Data Summary'!CZ54="Yes"),100-OFFSET('Sanitation Data'!$G$4,0,10*ROW('Sanitation Data'!G48)),NA())</f>
        <v>#N/A</v>
      </c>
      <c r="AL54" s="100" t="e">
        <f ca="true">+IF(AND(ISNUMBER(OFFSET('Sanitation Data'!$G$6,0,10*ROW('Sanitation Data'!G48))),'Data Summary'!DA54="Yes"),OFFSET('Sanitation Data'!$G$6,0,10*ROW('Sanitation Data'!G48)),NA())</f>
        <v>#N/A</v>
      </c>
      <c r="AM54" s="100" t="e">
        <f ca="true">+IF(AND(ISNUMBER(OFFSET('Sanitation Data'!$G$10,0,10*ROW('Sanitation Data'!G48))),'Data Summary'!DB54="Yes"),OFFSET('Sanitation Data'!$G$10,0,10*ROW('Sanitation Data'!G48)),NA())</f>
        <v>#N/A</v>
      </c>
      <c r="AN54" s="100" t="e">
        <f ca="true">+IF(AND(ISNUMBER(OFFSET('Sanitation Data'!$G$11,0,10*ROW('Sanitation Data'!G48))),'Data Summary'!DC54="Yes"),OFFSET('Sanitation Data'!$G$11,0,10*ROW('Sanitation Data'!G48)),NA())</f>
        <v>#N/A</v>
      </c>
      <c r="AO54" s="100" t="e">
        <f ca="true">+IF(AND(ISNUMBER(OFFSET('Sanitation Data'!$G$12,0,10*ROW('Sanitation Data'!G48))),'Data Summary'!DD54="Yes"),OFFSET('Sanitation Data'!$G$12,0,10*ROW('Sanitation Data'!G48)),NA())</f>
        <v>#N/A</v>
      </c>
      <c r="AP54" s="100" t="e">
        <f ca="true">+IF(AND(ISNUMBER(OFFSET('Sanitation Data'!$H$4,0,10*ROW('Sanitation Data'!H48))),'Data Summary'!DE54="Yes"),100-OFFSET('Sanitation Data'!$H$4,0,10*ROW('Sanitation Data'!H48)),NA())</f>
        <v>#N/A</v>
      </c>
      <c r="AQ54" s="100" t="e">
        <f ca="true">+IF(AND(ISNUMBER(OFFSET('Sanitation Data'!$H$6,0,10*ROW('Sanitation Data'!H48))),'Data Summary'!DF54="Yes"),OFFSET('Sanitation Data'!$H$6,0,10*ROW('Sanitation Data'!H48)),NA())</f>
        <v>#N/A</v>
      </c>
      <c r="AR54" s="100" t="e">
        <f ca="true">+IF(AND(ISNUMBER(OFFSET('Sanitation Data'!$H$10,0,10*ROW('Sanitation Data'!H48))),'Data Summary'!DG54="Yes"),OFFSET('Sanitation Data'!$H$10,0,10*ROW('Sanitation Data'!H48)),NA())</f>
        <v>#N/A</v>
      </c>
      <c r="AS54" s="100" t="e">
        <f ca="true">+IF(AND(ISNUMBER(OFFSET('Sanitation Data'!$H$11,0,10*ROW('Sanitation Data'!H48))),'Data Summary'!DH54="Yes"),OFFSET('Sanitation Data'!$H$11,0,10*ROW('Sanitation Data'!H48)),NA())</f>
        <v>#N/A</v>
      </c>
      <c r="AT54" s="100" t="e">
        <f ca="true">+IF(AND(ISNUMBER(OFFSET('Sanitation Data'!$H$12,0,10*ROW('Sanitation Data'!H48))),'Data Summary'!DI54="Yes"),OFFSET('Sanitation Data'!$H$12,0,10*ROW('Sanitation Data'!H48)),NA())</f>
        <v>#N/A</v>
      </c>
      <c r="AU54" s="100" t="e">
        <f ca="true">+IF(AND(ISNUMBER(OFFSET('Sanitation Data'!$I$4,0,10*ROW('Sanitation Data'!I48))),'Data Summary'!DJ54="Yes"),100-OFFSET('Sanitation Data'!$I$4,0,10*ROW('Sanitation Data'!I48)),NA())</f>
        <v>#N/A</v>
      </c>
      <c r="AV54" s="100" t="e">
        <f ca="true">+IF(AND(ISNUMBER(OFFSET('Sanitation Data'!$I$6,0,10*ROW('Sanitation Data'!I48))),'Data Summary'!DK54="Yes"),OFFSET('Sanitation Data'!$I$6,0,10*ROW('Sanitation Data'!I48)),NA())</f>
        <v>#N/A</v>
      </c>
      <c r="AW54" s="100" t="e">
        <f ca="true">+IF(AND(ISNUMBER(OFFSET('Sanitation Data'!$I$10,0,10*ROW('Sanitation Data'!I48))),'Data Summary'!DL54="Yes"),OFFSET('Sanitation Data'!$I$10,0,10*ROW('Sanitation Data'!I48)),NA())</f>
        <v>#N/A</v>
      </c>
      <c r="AX54" s="100" t="e">
        <f ca="true">+IF(AND(ISNUMBER(OFFSET('Sanitation Data'!$I$11,0,10*ROW('Sanitation Data'!I48))),'Data Summary'!DM54="Yes"),OFFSET('Sanitation Data'!$I$11,0,10*ROW('Sanitation Data'!I48)),NA())</f>
        <v>#N/A</v>
      </c>
      <c r="AY54" s="100" t="e">
        <f ca="true">+IF(AND(ISNUMBER(OFFSET('Sanitation Data'!$I$12,0,10*ROW('Sanitation Data'!I48))),'Data Summary'!DN54="Yes"),OFFSET('Sanitation Data'!$I$12,0,10*ROW('Sanitation Data'!I48)),NA())</f>
        <v>#N/A</v>
      </c>
      <c r="AZ54" s="101" t="e">
        <f ca="true">+IF(AND(ISNUMBER(OFFSET('Hygiene Data'!$D$5,0,10*ROW('Hygiene Data'!D48))),'Data Summary'!DO54="Yes"),OFFSET('Hygiene Data'!$D$5,0,10*ROW('Hygiene Data'!D48)),NA())</f>
        <v>#N/A</v>
      </c>
      <c r="BA54" s="101" t="e">
        <f ca="true">+IF(AND(ISNUMBER(OFFSET('Hygiene Data'!$D$7,0,10*ROW('Hygiene Data'!D48))),'Data Summary'!DP54="Yes"),OFFSET('Hygiene Data'!$D$7,0,10*ROW('Hygiene Data'!D48)),NA())</f>
        <v>#N/A</v>
      </c>
      <c r="BB54" s="101" t="e">
        <f ca="true">+IF(AND(ISNUMBER(OFFSET('Hygiene Data'!$D$9,0,10*ROW('Hygiene Data'!D48))),'Data Summary'!DQ54="Yes"),OFFSET('Hygiene Data'!$D$9,0,10*ROW('Hygiene Data'!D48)),NA())</f>
        <v>#N/A</v>
      </c>
      <c r="BC54" s="101" t="e">
        <f ca="true">+IF(AND(ISNUMBER(OFFSET('Hygiene Data'!$E$5,0,10*ROW('Hygiene Data'!E48))),'Data Summary'!DR54="Yes"),OFFSET('Hygiene Data'!$E$5,0,10*ROW('Hygiene Data'!E48)),NA())</f>
        <v>#N/A</v>
      </c>
      <c r="BD54" s="101" t="e">
        <f ca="true">+IF(AND(ISNUMBER(OFFSET('Hygiene Data'!$E$7,0,10*ROW('Hygiene Data'!E48))),'Data Summary'!DS54="Yes"),OFFSET('Hygiene Data'!$E$7,0,10*ROW('Hygiene Data'!E48)),NA())</f>
        <v>#N/A</v>
      </c>
      <c r="BE54" s="101" t="e">
        <f ca="true">+IF(AND(ISNUMBER(OFFSET('Hygiene Data'!$E$9,0,10*ROW('Hygiene Data'!E48))),'Data Summary'!DT54="Yes"),OFFSET('Hygiene Data'!$E$9,0,10*ROW('Hygiene Data'!E48)),NA())</f>
        <v>#N/A</v>
      </c>
      <c r="BF54" s="101" t="e">
        <f ca="true">+IF(AND(ISNUMBER(OFFSET('Hygiene Data'!$F$5,0,10*ROW('Hygiene Data'!F48))),'Data Summary'!DU54="Yes"),OFFSET('Hygiene Data'!$F$5,0,10*ROW('Hygiene Data'!F48)),NA())</f>
        <v>#N/A</v>
      </c>
      <c r="BG54" s="101" t="e">
        <f ca="true">+IF(AND(ISNUMBER(OFFSET('Hygiene Data'!$F$7,0,10*ROW('Hygiene Data'!F48))),'Data Summary'!DV54="Yes"),OFFSET('Hygiene Data'!$F$7,0,10*ROW('Hygiene Data'!F48)),NA())</f>
        <v>#N/A</v>
      </c>
      <c r="BH54" s="101" t="e">
        <f ca="true">+IF(AND(ISNUMBER(OFFSET('Hygiene Data'!$F$9,0,10*ROW('Hygiene Data'!F48))),'Data Summary'!DW54="Yes"),OFFSET('Hygiene Data'!$F$9,0,10*ROW('Hygiene Data'!F48)),NA())</f>
        <v>#N/A</v>
      </c>
      <c r="BI54" s="101" t="e">
        <f ca="true">+IF(AND(ISNUMBER(OFFSET('Hygiene Data'!$G$5,0,10*ROW('Hygiene Data'!G48))),'Data Summary'!DX54="Yes"),OFFSET('Hygiene Data'!$G$5,0,10*ROW('Hygiene Data'!G48)),NA())</f>
        <v>#N/A</v>
      </c>
      <c r="BJ54" s="101" t="e">
        <f ca="true">+IF(AND(ISNUMBER(OFFSET('Hygiene Data'!$G$7,0,10*ROW('Hygiene Data'!G48))),'Data Summary'!DY54="Yes"),OFFSET('Hygiene Data'!$G$7,0,10*ROW('Hygiene Data'!G48)),NA())</f>
        <v>#N/A</v>
      </c>
      <c r="BK54" s="101" t="e">
        <f ca="true">+IF(AND(ISNUMBER(OFFSET('Hygiene Data'!$G$9,0,10*ROW('Hygiene Data'!G48))),'Data Summary'!DZ54="Yes"),OFFSET('Hygiene Data'!$G$9,0,10*ROW('Hygiene Data'!G48)),NA())</f>
        <v>#N/A</v>
      </c>
      <c r="BL54" s="101" t="e">
        <f ca="true">+IF(AND(ISNUMBER(OFFSET('Hygiene Data'!$H$5,0,10*ROW('Hygiene Data'!H48))),'Data Summary'!EA54="Yes"),OFFSET('Hygiene Data'!$H$5,0,10*ROW('Hygiene Data'!H48)),NA())</f>
        <v>#N/A</v>
      </c>
      <c r="BM54" s="101" t="e">
        <f ca="true">+IF(AND(ISNUMBER(OFFSET('Hygiene Data'!$H$7,0,10*ROW('Hygiene Data'!H48))),'Data Summary'!EB54="Yes"),OFFSET('Hygiene Data'!$H$7,0,10*ROW('Hygiene Data'!H48)),NA())</f>
        <v>#N/A</v>
      </c>
      <c r="BN54" s="101" t="e">
        <f ca="true">+IF(AND(ISNUMBER(OFFSET('Hygiene Data'!$H$9,0,10*ROW('Hygiene Data'!H48))),'Data Summary'!EC54="Yes"),OFFSET('Hygiene Data'!$H$9,0,10*ROW('Hygiene Data'!H48)),NA())</f>
        <v>#N/A</v>
      </c>
      <c r="BO54" s="101" t="e">
        <f ca="true">+IF(AND(ISNUMBER(OFFSET('Hygiene Data'!$I$5,0,10*ROW('Hygiene Data'!I48))),'Data Summary'!ED54="Yes"),OFFSET('Hygiene Data'!$I$5,0,10*ROW('Hygiene Data'!I48)),NA())</f>
        <v>#N/A</v>
      </c>
      <c r="BP54" s="101" t="e">
        <f ca="true">+IF(AND(ISNUMBER(OFFSET('Hygiene Data'!$I$7,0,10*ROW('Hygiene Data'!I48))),'Data Summary'!EE54="Yes"),OFFSET('Hygiene Data'!$I$7,0,10*ROW('Hygiene Data'!I48)),NA())</f>
        <v>#N/A</v>
      </c>
      <c r="BQ54" s="101" t="e">
        <f ca="true">+IF(AND(ISNUMBER(OFFSET('Hygiene Data'!$I$9,0,10*ROW('Hygiene Data'!I48))),'Data Summary'!EF54="Yes"),OFFSET('Hygiene Data'!$I$9,0,10*ROW('Hygiene Data'!I48)),NA())</f>
        <v>#N/A</v>
      </c>
    </row>
    <row xmlns:x14ac="http://schemas.microsoft.com/office/spreadsheetml/2009/9/ac" r="55" x14ac:dyDescent="0.2">
      <c r="A55" s="331" t="e">
        <f ca="true">+RIGHT('Data Summary'!A55,LEN('Data Summary'!A55)-9)</f>
        <v>#VALUE!</v>
      </c>
      <c r="B55" s="38" t="str">
        <f ca="true">+IF(ISTEXT('Data Summary'!B55),'Data Summary'!B55,"")</f>
        <v/>
      </c>
      <c r="C55" s="330" t="e">
        <f ca="true">+VALUE('Data Summary'!C55)</f>
        <v>#VALUE!</v>
      </c>
      <c r="D55" s="99" t="e">
        <f ca="true">+IF(AND(ISNUMBER(OFFSET('Water Data'!$D$4,0,10*ROW('Water Data'!D49))),'Data Summary'!BS55="Yes"),100-OFFSET('Water Data'!$D$4,0,10*ROW('Water Data'!D49)),NA())</f>
        <v>#N/A</v>
      </c>
      <c r="E55" s="99" t="e">
        <f ca="true">+IF(AND(ISNUMBER(OFFSET('Water Data'!$D$6,0,10*ROW('Water Data'!D49))),'Data Summary'!BT55="Yes"),OFFSET('Water Data'!$D$6,0,10*ROW('Water Data'!D49)),NA())</f>
        <v>#N/A</v>
      </c>
      <c r="F55" s="99" t="e">
        <f ca="true">+IF(AND(ISNUMBER(OFFSET('Water Data'!$D$9,0,10*ROW('Water Data'!D49))),'Data Summary'!BU55="Yes"),OFFSET('Water Data'!$D$9,0,10*ROW('Water Data'!D49)),NA())</f>
        <v>#N/A</v>
      </c>
      <c r="G55" s="99" t="e">
        <f ca="true">+IF(AND(ISNUMBER(OFFSET('Water Data'!$E$4,0,10*ROW('Water Data'!E49))),'Data Summary'!BV55="Yes"),100-OFFSET('Water Data'!$E$4,0,10*ROW('Water Data'!E49)),NA())</f>
        <v>#N/A</v>
      </c>
      <c r="H55" s="99" t="e">
        <f ca="true">+IF(AND(ISNUMBER(OFFSET('Water Data'!$E$6,0,10*ROW('Water Data'!E49))),'Data Summary'!BW55="Yes"),OFFSET('Water Data'!$E$6,0,10*ROW('Water Data'!E49)),NA())</f>
        <v>#N/A</v>
      </c>
      <c r="I55" s="99" t="e">
        <f ca="true">+IF(AND(ISNUMBER(OFFSET('Water Data'!$E$9,0,10*ROW('Water Data'!E49))),'Data Summary'!BX55="Yes"),OFFSET('Water Data'!$E$9,0,10*ROW('Water Data'!E49)),NA())</f>
        <v>#N/A</v>
      </c>
      <c r="J55" s="99" t="e">
        <f ca="true">+IF(AND(ISNUMBER(OFFSET('Water Data'!$F$4,0,10*ROW('Water Data'!F49))),'Data Summary'!BY55="Yes"),100-OFFSET('Water Data'!$F$4,0,10*ROW('Water Data'!F49)),NA())</f>
        <v>#N/A</v>
      </c>
      <c r="K55" s="99" t="e">
        <f ca="true">+IF(AND(ISNUMBER(OFFSET('Water Data'!$F$6,0,10*ROW('Water Data'!F49))),'Data Summary'!BZ55="Yes"),OFFSET('Water Data'!$F$6,0,10*ROW('Water Data'!F49)),NA())</f>
        <v>#N/A</v>
      </c>
      <c r="L55" s="99" t="e">
        <f ca="true">+IF(AND(ISNUMBER(OFFSET('Water Data'!$F$9,0,10*ROW('Water Data'!F49))),'Data Summary'!CA55="Yes"),OFFSET('Water Data'!$F$9,0,10*ROW('Water Data'!F49)),NA())</f>
        <v>#N/A</v>
      </c>
      <c r="M55" s="99" t="e">
        <f ca="true">+IF(AND(ISNUMBER(OFFSET('Water Data'!$G$4,0,10*ROW('Water Data'!G49))),'Data Summary'!CB55="Yes"),100-OFFSET('Water Data'!$G$4,0,10*ROW('Water Data'!G49)),NA())</f>
        <v>#N/A</v>
      </c>
      <c r="N55" s="99" t="e">
        <f ca="true">+IF(AND(ISNUMBER(OFFSET('Water Data'!$G$6,0,10*ROW('Water Data'!G49))),'Data Summary'!CC55="Yes"),OFFSET('Water Data'!$G$6,0,10*ROW('Water Data'!G49)),NA())</f>
        <v>#N/A</v>
      </c>
      <c r="O55" s="99" t="e">
        <f ca="true">+IF(AND(ISNUMBER(OFFSET('Water Data'!$G$9,0,10*ROW('Water Data'!G49))),'Data Summary'!CD55="Yes"),OFFSET('Water Data'!$G$9,0,10*ROW('Water Data'!G49)),NA())</f>
        <v>#N/A</v>
      </c>
      <c r="P55" s="99" t="e">
        <f ca="true">+IF(AND(ISNUMBER(OFFSET('Water Data'!$H$4,0,10*ROW('Water Data'!H49))),'Data Summary'!CE55="Yes"),100-OFFSET('Water Data'!$H$4,0,10*ROW('Water Data'!H49)),NA())</f>
        <v>#N/A</v>
      </c>
      <c r="Q55" s="99" t="e">
        <f ca="true">+IF(AND(ISNUMBER(OFFSET('Water Data'!$H$6,0,10*ROW('Water Data'!H49))),'Data Summary'!CF55="Yes"),OFFSET('Water Data'!$H$6,0,10*ROW('Water Data'!H49)),NA())</f>
        <v>#N/A</v>
      </c>
      <c r="R55" s="99" t="e">
        <f ca="true">+IF(AND(ISNUMBER(OFFSET('Water Data'!$H$9,0,10*ROW('Water Data'!H49))),'Data Summary'!CG55="Yes"),OFFSET('Water Data'!$H$9,0,10*ROW('Water Data'!H49)),NA())</f>
        <v>#N/A</v>
      </c>
      <c r="S55" s="99" t="e">
        <f ca="true">+IF(AND(ISNUMBER(OFFSET('Water Data'!$I$4,0,10*ROW('Water Data'!I49))),'Data Summary'!CH55="Yes"),100-OFFSET('Water Data'!$I$4,0,10*ROW('Water Data'!I49)),NA())</f>
        <v>#N/A</v>
      </c>
      <c r="T55" s="99" t="e">
        <f ca="true">+IF(AND(ISNUMBER(OFFSET('Water Data'!$I$6,0,10*ROW('Water Data'!I49))),'Data Summary'!CI55="Yes"),OFFSET('Water Data'!$I$6,0,10*ROW('Water Data'!I49)),NA())</f>
        <v>#N/A</v>
      </c>
      <c r="U55" s="99" t="e">
        <f ca="true">+IF(AND(ISNUMBER(OFFSET('Water Data'!$I$9,0,10*ROW('Water Data'!I49))),'Data Summary'!CJ55="Yes"),OFFSET('Water Data'!$I$9,0,10*ROW('Water Data'!I49)),NA())</f>
        <v>#N/A</v>
      </c>
      <c r="V55" s="100" t="e">
        <f ca="true">+IF(AND(ISNUMBER(OFFSET('Sanitation Data'!$D$4,0,10*ROW('Sanitation Data'!D49))),'Data Summary'!CK55="Yes"),100-OFFSET('Sanitation Data'!$D$4,0,10*ROW('Sanitation Data'!D49)),NA())</f>
        <v>#N/A</v>
      </c>
      <c r="W55" s="100" t="e">
        <f ca="true">+IF(AND(ISNUMBER(OFFSET('Sanitation Data'!$D$6,0,10*ROW('Sanitation Data'!D49))),'Data Summary'!CL55="Yes"),OFFSET('Sanitation Data'!$D$6,0,10*ROW('Sanitation Data'!D49)),NA())</f>
        <v>#N/A</v>
      </c>
      <c r="X55" s="100" t="e">
        <f ca="true">+IF(AND(ISNUMBER(OFFSET('Sanitation Data'!$D$10,0,10*ROW('Sanitation Data'!D49))),'Data Summary'!CM55="Yes"),OFFSET('Sanitation Data'!$D$10,0,10*ROW('Sanitation Data'!D49)),NA())</f>
        <v>#N/A</v>
      </c>
      <c r="Y55" s="100" t="e">
        <f ca="true">+IF(AND(ISNUMBER(OFFSET('Sanitation Data'!$D$11,0,10*ROW('Sanitation Data'!D49))),'Data Summary'!CN55="Yes"),OFFSET('Sanitation Data'!$D$11,0,10*ROW('Sanitation Data'!D49)),NA())</f>
        <v>#N/A</v>
      </c>
      <c r="Z55" s="100" t="e">
        <f ca="true">+IF(AND(ISNUMBER(OFFSET('Sanitation Data'!$D$12,0,10*ROW('Sanitation Data'!D49))),'Data Summary'!CO55="Yes"),OFFSET('Sanitation Data'!$D$12,0,10*ROW('Sanitation Data'!D49)),NA())</f>
        <v>#N/A</v>
      </c>
      <c r="AA55" s="100" t="e">
        <f ca="true">+IF(AND(ISNUMBER(OFFSET('Sanitation Data'!$E$4,0,10*ROW('Sanitation Data'!E49))),'Data Summary'!CP55="Yes"),100-OFFSET('Sanitation Data'!$E$4,0,10*ROW('Sanitation Data'!E49)),NA())</f>
        <v>#N/A</v>
      </c>
      <c r="AB55" s="100" t="e">
        <f ca="true">+IF(AND(ISNUMBER(OFFSET('Sanitation Data'!$E$6,0,10*ROW('Sanitation Data'!E49))),'Data Summary'!CQ55="Yes"),OFFSET('Sanitation Data'!$E$6,0,10*ROW('Sanitation Data'!E49)),NA())</f>
        <v>#N/A</v>
      </c>
      <c r="AC55" s="100" t="e">
        <f ca="true">+IF(AND(ISNUMBER(OFFSET('Sanitation Data'!$E$10,0,10*ROW('Sanitation Data'!E49))),'Data Summary'!CR55="Yes"),OFFSET('Sanitation Data'!$E$10,0,10*ROW('Sanitation Data'!E49)),NA())</f>
        <v>#N/A</v>
      </c>
      <c r="AD55" s="100" t="e">
        <f ca="true">+IF(AND(ISNUMBER(OFFSET('Sanitation Data'!$E$11,0,10*ROW('Sanitation Data'!E49))),'Data Summary'!CS55="Yes"),OFFSET('Sanitation Data'!$E$11,0,10*ROW('Sanitation Data'!E49)),NA())</f>
        <v>#N/A</v>
      </c>
      <c r="AE55" s="100" t="e">
        <f ca="true">+IF(AND(ISNUMBER(OFFSET('Sanitation Data'!$E$12,0,10*ROW('Sanitation Data'!E49))),'Data Summary'!CT55="Yes"),OFFSET('Sanitation Data'!$E$12,0,10*ROW('Sanitation Data'!E49)),NA())</f>
        <v>#N/A</v>
      </c>
      <c r="AF55" s="100" t="e">
        <f ca="true">+IF(AND(ISNUMBER(OFFSET('Sanitation Data'!$F$4,0,10*ROW('Sanitation Data'!F49))),'Data Summary'!CU55="Yes"),100-OFFSET('Sanitation Data'!$F$4,0,10*ROW('Sanitation Data'!F49)),NA())</f>
        <v>#N/A</v>
      </c>
      <c r="AG55" s="100" t="e">
        <f ca="true">+IF(AND(ISNUMBER(OFFSET('Sanitation Data'!$F$6,0,10*ROW('Sanitation Data'!F49))),'Data Summary'!CV55="Yes"),OFFSET('Sanitation Data'!$F$6,0,10*ROW('Sanitation Data'!F49)),NA())</f>
        <v>#N/A</v>
      </c>
      <c r="AH55" s="100" t="e">
        <f ca="true">+IF(AND(ISNUMBER(OFFSET('Sanitation Data'!$F$10,0,10*ROW('Sanitation Data'!F49))),'Data Summary'!CW55="Yes"),OFFSET('Sanitation Data'!$F$10,0,10*ROW('Sanitation Data'!F49)),NA())</f>
        <v>#N/A</v>
      </c>
      <c r="AI55" s="100" t="e">
        <f ca="true">+IF(AND(ISNUMBER(OFFSET('Sanitation Data'!$F$11,0,10*ROW('Sanitation Data'!F49))),'Data Summary'!CX55="Yes"),OFFSET('Sanitation Data'!$F$11,0,10*ROW('Sanitation Data'!F49)),NA())</f>
        <v>#N/A</v>
      </c>
      <c r="AJ55" s="100" t="e">
        <f ca="true">+IF(AND(ISNUMBER(OFFSET('Sanitation Data'!$F$12,0,10*ROW('Sanitation Data'!F49))),'Data Summary'!CY55="Yes"),OFFSET('Sanitation Data'!$F$12,0,10*ROW('Sanitation Data'!F49)),NA())</f>
        <v>#N/A</v>
      </c>
      <c r="AK55" s="100" t="e">
        <f ca="true">+IF(AND(ISNUMBER(OFFSET('Sanitation Data'!$G$4,0,10*ROW('Sanitation Data'!G49))),'Data Summary'!CZ55="Yes"),100-OFFSET('Sanitation Data'!$G$4,0,10*ROW('Sanitation Data'!G49)),NA())</f>
        <v>#N/A</v>
      </c>
      <c r="AL55" s="100" t="e">
        <f ca="true">+IF(AND(ISNUMBER(OFFSET('Sanitation Data'!$G$6,0,10*ROW('Sanitation Data'!G49))),'Data Summary'!DA55="Yes"),OFFSET('Sanitation Data'!$G$6,0,10*ROW('Sanitation Data'!G49)),NA())</f>
        <v>#N/A</v>
      </c>
      <c r="AM55" s="100" t="e">
        <f ca="true">+IF(AND(ISNUMBER(OFFSET('Sanitation Data'!$G$10,0,10*ROW('Sanitation Data'!G49))),'Data Summary'!DB55="Yes"),OFFSET('Sanitation Data'!$G$10,0,10*ROW('Sanitation Data'!G49)),NA())</f>
        <v>#N/A</v>
      </c>
      <c r="AN55" s="100" t="e">
        <f ca="true">+IF(AND(ISNUMBER(OFFSET('Sanitation Data'!$G$11,0,10*ROW('Sanitation Data'!G49))),'Data Summary'!DC55="Yes"),OFFSET('Sanitation Data'!$G$11,0,10*ROW('Sanitation Data'!G49)),NA())</f>
        <v>#N/A</v>
      </c>
      <c r="AO55" s="100" t="e">
        <f ca="true">+IF(AND(ISNUMBER(OFFSET('Sanitation Data'!$G$12,0,10*ROW('Sanitation Data'!G49))),'Data Summary'!DD55="Yes"),OFFSET('Sanitation Data'!$G$12,0,10*ROW('Sanitation Data'!G49)),NA())</f>
        <v>#N/A</v>
      </c>
      <c r="AP55" s="100" t="e">
        <f ca="true">+IF(AND(ISNUMBER(OFFSET('Sanitation Data'!$H$4,0,10*ROW('Sanitation Data'!H49))),'Data Summary'!DE55="Yes"),100-OFFSET('Sanitation Data'!$H$4,0,10*ROW('Sanitation Data'!H49)),NA())</f>
        <v>#N/A</v>
      </c>
      <c r="AQ55" s="100" t="e">
        <f ca="true">+IF(AND(ISNUMBER(OFFSET('Sanitation Data'!$H$6,0,10*ROW('Sanitation Data'!H49))),'Data Summary'!DF55="Yes"),OFFSET('Sanitation Data'!$H$6,0,10*ROW('Sanitation Data'!H49)),NA())</f>
        <v>#N/A</v>
      </c>
      <c r="AR55" s="100" t="e">
        <f ca="true">+IF(AND(ISNUMBER(OFFSET('Sanitation Data'!$H$10,0,10*ROW('Sanitation Data'!H49))),'Data Summary'!DG55="Yes"),OFFSET('Sanitation Data'!$H$10,0,10*ROW('Sanitation Data'!H49)),NA())</f>
        <v>#N/A</v>
      </c>
      <c r="AS55" s="100" t="e">
        <f ca="true">+IF(AND(ISNUMBER(OFFSET('Sanitation Data'!$H$11,0,10*ROW('Sanitation Data'!H49))),'Data Summary'!DH55="Yes"),OFFSET('Sanitation Data'!$H$11,0,10*ROW('Sanitation Data'!H49)),NA())</f>
        <v>#N/A</v>
      </c>
      <c r="AT55" s="100" t="e">
        <f ca="true">+IF(AND(ISNUMBER(OFFSET('Sanitation Data'!$H$12,0,10*ROW('Sanitation Data'!H49))),'Data Summary'!DI55="Yes"),OFFSET('Sanitation Data'!$H$12,0,10*ROW('Sanitation Data'!H49)),NA())</f>
        <v>#N/A</v>
      </c>
      <c r="AU55" s="100" t="e">
        <f ca="true">+IF(AND(ISNUMBER(OFFSET('Sanitation Data'!$I$4,0,10*ROW('Sanitation Data'!I49))),'Data Summary'!DJ55="Yes"),100-OFFSET('Sanitation Data'!$I$4,0,10*ROW('Sanitation Data'!I49)),NA())</f>
        <v>#N/A</v>
      </c>
      <c r="AV55" s="100" t="e">
        <f ca="true">+IF(AND(ISNUMBER(OFFSET('Sanitation Data'!$I$6,0,10*ROW('Sanitation Data'!I49))),'Data Summary'!DK55="Yes"),OFFSET('Sanitation Data'!$I$6,0,10*ROW('Sanitation Data'!I49)),NA())</f>
        <v>#N/A</v>
      </c>
      <c r="AW55" s="100" t="e">
        <f ca="true">+IF(AND(ISNUMBER(OFFSET('Sanitation Data'!$I$10,0,10*ROW('Sanitation Data'!I49))),'Data Summary'!DL55="Yes"),OFFSET('Sanitation Data'!$I$10,0,10*ROW('Sanitation Data'!I49)),NA())</f>
        <v>#N/A</v>
      </c>
      <c r="AX55" s="100" t="e">
        <f ca="true">+IF(AND(ISNUMBER(OFFSET('Sanitation Data'!$I$11,0,10*ROW('Sanitation Data'!I49))),'Data Summary'!DM55="Yes"),OFFSET('Sanitation Data'!$I$11,0,10*ROW('Sanitation Data'!I49)),NA())</f>
        <v>#N/A</v>
      </c>
      <c r="AY55" s="100" t="e">
        <f ca="true">+IF(AND(ISNUMBER(OFFSET('Sanitation Data'!$I$12,0,10*ROW('Sanitation Data'!I49))),'Data Summary'!DN55="Yes"),OFFSET('Sanitation Data'!$I$12,0,10*ROW('Sanitation Data'!I49)),NA())</f>
        <v>#N/A</v>
      </c>
      <c r="AZ55" s="101" t="e">
        <f ca="true">+IF(AND(ISNUMBER(OFFSET('Hygiene Data'!$D$5,0,10*ROW('Hygiene Data'!D49))),'Data Summary'!DO55="Yes"),OFFSET('Hygiene Data'!$D$5,0,10*ROW('Hygiene Data'!D49)),NA())</f>
        <v>#N/A</v>
      </c>
      <c r="BA55" s="101" t="e">
        <f ca="true">+IF(AND(ISNUMBER(OFFSET('Hygiene Data'!$D$7,0,10*ROW('Hygiene Data'!D49))),'Data Summary'!DP55="Yes"),OFFSET('Hygiene Data'!$D$7,0,10*ROW('Hygiene Data'!D49)),NA())</f>
        <v>#N/A</v>
      </c>
      <c r="BB55" s="101" t="e">
        <f ca="true">+IF(AND(ISNUMBER(OFFSET('Hygiene Data'!$D$9,0,10*ROW('Hygiene Data'!D49))),'Data Summary'!DQ55="Yes"),OFFSET('Hygiene Data'!$D$9,0,10*ROW('Hygiene Data'!D49)),NA())</f>
        <v>#N/A</v>
      </c>
      <c r="BC55" s="101" t="e">
        <f ca="true">+IF(AND(ISNUMBER(OFFSET('Hygiene Data'!$E$5,0,10*ROW('Hygiene Data'!E49))),'Data Summary'!DR55="Yes"),OFFSET('Hygiene Data'!$E$5,0,10*ROW('Hygiene Data'!E49)),NA())</f>
        <v>#N/A</v>
      </c>
      <c r="BD55" s="101" t="e">
        <f ca="true">+IF(AND(ISNUMBER(OFFSET('Hygiene Data'!$E$7,0,10*ROW('Hygiene Data'!E49))),'Data Summary'!DS55="Yes"),OFFSET('Hygiene Data'!$E$7,0,10*ROW('Hygiene Data'!E49)),NA())</f>
        <v>#N/A</v>
      </c>
      <c r="BE55" s="101" t="e">
        <f ca="true">+IF(AND(ISNUMBER(OFFSET('Hygiene Data'!$E$9,0,10*ROW('Hygiene Data'!E49))),'Data Summary'!DT55="Yes"),OFFSET('Hygiene Data'!$E$9,0,10*ROW('Hygiene Data'!E49)),NA())</f>
        <v>#N/A</v>
      </c>
      <c r="BF55" s="101" t="e">
        <f ca="true">+IF(AND(ISNUMBER(OFFSET('Hygiene Data'!$F$5,0,10*ROW('Hygiene Data'!F49))),'Data Summary'!DU55="Yes"),OFFSET('Hygiene Data'!$F$5,0,10*ROW('Hygiene Data'!F49)),NA())</f>
        <v>#N/A</v>
      </c>
      <c r="BG55" s="101" t="e">
        <f ca="true">+IF(AND(ISNUMBER(OFFSET('Hygiene Data'!$F$7,0,10*ROW('Hygiene Data'!F49))),'Data Summary'!DV55="Yes"),OFFSET('Hygiene Data'!$F$7,0,10*ROW('Hygiene Data'!F49)),NA())</f>
        <v>#N/A</v>
      </c>
      <c r="BH55" s="101" t="e">
        <f ca="true">+IF(AND(ISNUMBER(OFFSET('Hygiene Data'!$F$9,0,10*ROW('Hygiene Data'!F49))),'Data Summary'!DW55="Yes"),OFFSET('Hygiene Data'!$F$9,0,10*ROW('Hygiene Data'!F49)),NA())</f>
        <v>#N/A</v>
      </c>
      <c r="BI55" s="101" t="e">
        <f ca="true">+IF(AND(ISNUMBER(OFFSET('Hygiene Data'!$G$5,0,10*ROW('Hygiene Data'!G49))),'Data Summary'!DX55="Yes"),OFFSET('Hygiene Data'!$G$5,0,10*ROW('Hygiene Data'!G49)),NA())</f>
        <v>#N/A</v>
      </c>
      <c r="BJ55" s="101" t="e">
        <f ca="true">+IF(AND(ISNUMBER(OFFSET('Hygiene Data'!$G$7,0,10*ROW('Hygiene Data'!G49))),'Data Summary'!DY55="Yes"),OFFSET('Hygiene Data'!$G$7,0,10*ROW('Hygiene Data'!G49)),NA())</f>
        <v>#N/A</v>
      </c>
      <c r="BK55" s="101" t="e">
        <f ca="true">+IF(AND(ISNUMBER(OFFSET('Hygiene Data'!$G$9,0,10*ROW('Hygiene Data'!G49))),'Data Summary'!DZ55="Yes"),OFFSET('Hygiene Data'!$G$9,0,10*ROW('Hygiene Data'!G49)),NA())</f>
        <v>#N/A</v>
      </c>
      <c r="BL55" s="101" t="e">
        <f ca="true">+IF(AND(ISNUMBER(OFFSET('Hygiene Data'!$H$5,0,10*ROW('Hygiene Data'!H49))),'Data Summary'!EA55="Yes"),OFFSET('Hygiene Data'!$H$5,0,10*ROW('Hygiene Data'!H49)),NA())</f>
        <v>#N/A</v>
      </c>
      <c r="BM55" s="101" t="e">
        <f ca="true">+IF(AND(ISNUMBER(OFFSET('Hygiene Data'!$H$7,0,10*ROW('Hygiene Data'!H49))),'Data Summary'!EB55="Yes"),OFFSET('Hygiene Data'!$H$7,0,10*ROW('Hygiene Data'!H49)),NA())</f>
        <v>#N/A</v>
      </c>
      <c r="BN55" s="101" t="e">
        <f ca="true">+IF(AND(ISNUMBER(OFFSET('Hygiene Data'!$H$9,0,10*ROW('Hygiene Data'!H49))),'Data Summary'!EC55="Yes"),OFFSET('Hygiene Data'!$H$9,0,10*ROW('Hygiene Data'!H49)),NA())</f>
        <v>#N/A</v>
      </c>
      <c r="BO55" s="101" t="e">
        <f ca="true">+IF(AND(ISNUMBER(OFFSET('Hygiene Data'!$I$5,0,10*ROW('Hygiene Data'!I49))),'Data Summary'!ED55="Yes"),OFFSET('Hygiene Data'!$I$5,0,10*ROW('Hygiene Data'!I49)),NA())</f>
        <v>#N/A</v>
      </c>
      <c r="BP55" s="101" t="e">
        <f ca="true">+IF(AND(ISNUMBER(OFFSET('Hygiene Data'!$I$7,0,10*ROW('Hygiene Data'!I49))),'Data Summary'!EE55="Yes"),OFFSET('Hygiene Data'!$I$7,0,10*ROW('Hygiene Data'!I49)),NA())</f>
        <v>#N/A</v>
      </c>
      <c r="BQ55" s="101" t="e">
        <f ca="true">+IF(AND(ISNUMBER(OFFSET('Hygiene Data'!$I$9,0,10*ROW('Hygiene Data'!I49))),'Data Summary'!EF55="Yes"),OFFSET('Hygiene Data'!$I$9,0,10*ROW('Hygiene Data'!I49)),NA())</f>
        <v>#N/A</v>
      </c>
    </row>
    <row xmlns:x14ac="http://schemas.microsoft.com/office/spreadsheetml/2009/9/ac" r="56" x14ac:dyDescent="0.2">
      <c r="A56" s="331" t="e">
        <f ca="true">+RIGHT('Data Summary'!A56,LEN('Data Summary'!A56)-9)</f>
        <v>#VALUE!</v>
      </c>
      <c r="B56" s="38" t="str">
        <f ca="true">+IF(ISTEXT('Data Summary'!B56),'Data Summary'!B56,"")</f>
        <v/>
      </c>
      <c r="C56" s="330" t="e">
        <f ca="true">+VALUE('Data Summary'!C56)</f>
        <v>#VALUE!</v>
      </c>
      <c r="D56" s="99" t="e">
        <f ca="true">+IF(AND(ISNUMBER(OFFSET('Water Data'!$D$4,0,10*ROW('Water Data'!D50))),'Data Summary'!BS56="Yes"),100-OFFSET('Water Data'!$D$4,0,10*ROW('Water Data'!D50)),NA())</f>
        <v>#N/A</v>
      </c>
      <c r="E56" s="99" t="e">
        <f ca="true">+IF(AND(ISNUMBER(OFFSET('Water Data'!$D$6,0,10*ROW('Water Data'!D50))),'Data Summary'!BT56="Yes"),OFFSET('Water Data'!$D$6,0,10*ROW('Water Data'!D50)),NA())</f>
        <v>#N/A</v>
      </c>
      <c r="F56" s="99" t="e">
        <f ca="true">+IF(AND(ISNUMBER(OFFSET('Water Data'!$D$9,0,10*ROW('Water Data'!D50))),'Data Summary'!BU56="Yes"),OFFSET('Water Data'!$D$9,0,10*ROW('Water Data'!D50)),NA())</f>
        <v>#N/A</v>
      </c>
      <c r="G56" s="99" t="e">
        <f ca="true">+IF(AND(ISNUMBER(OFFSET('Water Data'!$E$4,0,10*ROW('Water Data'!E50))),'Data Summary'!BV56="Yes"),100-OFFSET('Water Data'!$E$4,0,10*ROW('Water Data'!E50)),NA())</f>
        <v>#N/A</v>
      </c>
      <c r="H56" s="99" t="e">
        <f ca="true">+IF(AND(ISNUMBER(OFFSET('Water Data'!$E$6,0,10*ROW('Water Data'!E50))),'Data Summary'!BW56="Yes"),OFFSET('Water Data'!$E$6,0,10*ROW('Water Data'!E50)),NA())</f>
        <v>#N/A</v>
      </c>
      <c r="I56" s="99" t="e">
        <f ca="true">+IF(AND(ISNUMBER(OFFSET('Water Data'!$E$9,0,10*ROW('Water Data'!E50))),'Data Summary'!BX56="Yes"),OFFSET('Water Data'!$E$9,0,10*ROW('Water Data'!E50)),NA())</f>
        <v>#N/A</v>
      </c>
      <c r="J56" s="99" t="e">
        <f ca="true">+IF(AND(ISNUMBER(OFFSET('Water Data'!$F$4,0,10*ROW('Water Data'!F50))),'Data Summary'!BY56="Yes"),100-OFFSET('Water Data'!$F$4,0,10*ROW('Water Data'!F50)),NA())</f>
        <v>#N/A</v>
      </c>
      <c r="K56" s="99" t="e">
        <f ca="true">+IF(AND(ISNUMBER(OFFSET('Water Data'!$F$6,0,10*ROW('Water Data'!F50))),'Data Summary'!BZ56="Yes"),OFFSET('Water Data'!$F$6,0,10*ROW('Water Data'!F50)),NA())</f>
        <v>#N/A</v>
      </c>
      <c r="L56" s="99" t="e">
        <f ca="true">+IF(AND(ISNUMBER(OFFSET('Water Data'!$F$9,0,10*ROW('Water Data'!F50))),'Data Summary'!CA56="Yes"),OFFSET('Water Data'!$F$9,0,10*ROW('Water Data'!F50)),NA())</f>
        <v>#N/A</v>
      </c>
      <c r="M56" s="99" t="e">
        <f ca="true">+IF(AND(ISNUMBER(OFFSET('Water Data'!$G$4,0,10*ROW('Water Data'!G50))),'Data Summary'!CB56="Yes"),100-OFFSET('Water Data'!$G$4,0,10*ROW('Water Data'!G50)),NA())</f>
        <v>#N/A</v>
      </c>
      <c r="N56" s="99" t="e">
        <f ca="true">+IF(AND(ISNUMBER(OFFSET('Water Data'!$G$6,0,10*ROW('Water Data'!G50))),'Data Summary'!CC56="Yes"),OFFSET('Water Data'!$G$6,0,10*ROW('Water Data'!G50)),NA())</f>
        <v>#N/A</v>
      </c>
      <c r="O56" s="99" t="e">
        <f ca="true">+IF(AND(ISNUMBER(OFFSET('Water Data'!$G$9,0,10*ROW('Water Data'!G50))),'Data Summary'!CD56="Yes"),OFFSET('Water Data'!$G$9,0,10*ROW('Water Data'!G50)),NA())</f>
        <v>#N/A</v>
      </c>
      <c r="P56" s="99" t="e">
        <f ca="true">+IF(AND(ISNUMBER(OFFSET('Water Data'!$H$4,0,10*ROW('Water Data'!H50))),'Data Summary'!CE56="Yes"),100-OFFSET('Water Data'!$H$4,0,10*ROW('Water Data'!H50)),NA())</f>
        <v>#N/A</v>
      </c>
      <c r="Q56" s="99" t="e">
        <f ca="true">+IF(AND(ISNUMBER(OFFSET('Water Data'!$H$6,0,10*ROW('Water Data'!H50))),'Data Summary'!CF56="Yes"),OFFSET('Water Data'!$H$6,0,10*ROW('Water Data'!H50)),NA())</f>
        <v>#N/A</v>
      </c>
      <c r="R56" s="99" t="e">
        <f ca="true">+IF(AND(ISNUMBER(OFFSET('Water Data'!$H$9,0,10*ROW('Water Data'!H50))),'Data Summary'!CG56="Yes"),OFFSET('Water Data'!$H$9,0,10*ROW('Water Data'!H50)),NA())</f>
        <v>#N/A</v>
      </c>
      <c r="S56" s="99" t="e">
        <f ca="true">+IF(AND(ISNUMBER(OFFSET('Water Data'!$I$4,0,10*ROW('Water Data'!I50))),'Data Summary'!CH56="Yes"),100-OFFSET('Water Data'!$I$4,0,10*ROW('Water Data'!I50)),NA())</f>
        <v>#N/A</v>
      </c>
      <c r="T56" s="99" t="e">
        <f ca="true">+IF(AND(ISNUMBER(OFFSET('Water Data'!$I$6,0,10*ROW('Water Data'!I50))),'Data Summary'!CI56="Yes"),OFFSET('Water Data'!$I$6,0,10*ROW('Water Data'!I50)),NA())</f>
        <v>#N/A</v>
      </c>
      <c r="U56" s="99" t="e">
        <f ca="true">+IF(AND(ISNUMBER(OFFSET('Water Data'!$I$9,0,10*ROW('Water Data'!I50))),'Data Summary'!CJ56="Yes"),OFFSET('Water Data'!$I$9,0,10*ROW('Water Data'!I50)),NA())</f>
        <v>#N/A</v>
      </c>
      <c r="V56" s="100" t="e">
        <f ca="true">+IF(AND(ISNUMBER(OFFSET('Sanitation Data'!$D$4,0,10*ROW('Sanitation Data'!D50))),'Data Summary'!CK56="Yes"),100-OFFSET('Sanitation Data'!$D$4,0,10*ROW('Sanitation Data'!D50)),NA())</f>
        <v>#N/A</v>
      </c>
      <c r="W56" s="100" t="e">
        <f ca="true">+IF(AND(ISNUMBER(OFFSET('Sanitation Data'!$D$6,0,10*ROW('Sanitation Data'!D50))),'Data Summary'!CL56="Yes"),OFFSET('Sanitation Data'!$D$6,0,10*ROW('Sanitation Data'!D50)),NA())</f>
        <v>#N/A</v>
      </c>
      <c r="X56" s="100" t="e">
        <f ca="true">+IF(AND(ISNUMBER(OFFSET('Sanitation Data'!$D$10,0,10*ROW('Sanitation Data'!D50))),'Data Summary'!CM56="Yes"),OFFSET('Sanitation Data'!$D$10,0,10*ROW('Sanitation Data'!D50)),NA())</f>
        <v>#N/A</v>
      </c>
      <c r="Y56" s="100" t="e">
        <f ca="true">+IF(AND(ISNUMBER(OFFSET('Sanitation Data'!$D$11,0,10*ROW('Sanitation Data'!D50))),'Data Summary'!CN56="Yes"),OFFSET('Sanitation Data'!$D$11,0,10*ROW('Sanitation Data'!D50)),NA())</f>
        <v>#N/A</v>
      </c>
      <c r="Z56" s="100" t="e">
        <f ca="true">+IF(AND(ISNUMBER(OFFSET('Sanitation Data'!$D$12,0,10*ROW('Sanitation Data'!D50))),'Data Summary'!CO56="Yes"),OFFSET('Sanitation Data'!$D$12,0,10*ROW('Sanitation Data'!D50)),NA())</f>
        <v>#N/A</v>
      </c>
      <c r="AA56" s="100" t="e">
        <f ca="true">+IF(AND(ISNUMBER(OFFSET('Sanitation Data'!$E$4,0,10*ROW('Sanitation Data'!E50))),'Data Summary'!CP56="Yes"),100-OFFSET('Sanitation Data'!$E$4,0,10*ROW('Sanitation Data'!E50)),NA())</f>
        <v>#N/A</v>
      </c>
      <c r="AB56" s="100" t="e">
        <f ca="true">+IF(AND(ISNUMBER(OFFSET('Sanitation Data'!$E$6,0,10*ROW('Sanitation Data'!E50))),'Data Summary'!CQ56="Yes"),OFFSET('Sanitation Data'!$E$6,0,10*ROW('Sanitation Data'!E50)),NA())</f>
        <v>#N/A</v>
      </c>
      <c r="AC56" s="100" t="e">
        <f ca="true">+IF(AND(ISNUMBER(OFFSET('Sanitation Data'!$E$10,0,10*ROW('Sanitation Data'!E50))),'Data Summary'!CR56="Yes"),OFFSET('Sanitation Data'!$E$10,0,10*ROW('Sanitation Data'!E50)),NA())</f>
        <v>#N/A</v>
      </c>
      <c r="AD56" s="100" t="e">
        <f ca="true">+IF(AND(ISNUMBER(OFFSET('Sanitation Data'!$E$11,0,10*ROW('Sanitation Data'!E50))),'Data Summary'!CS56="Yes"),OFFSET('Sanitation Data'!$E$11,0,10*ROW('Sanitation Data'!E50)),NA())</f>
        <v>#N/A</v>
      </c>
      <c r="AE56" s="100" t="e">
        <f ca="true">+IF(AND(ISNUMBER(OFFSET('Sanitation Data'!$E$12,0,10*ROW('Sanitation Data'!E50))),'Data Summary'!CT56="Yes"),OFFSET('Sanitation Data'!$E$12,0,10*ROW('Sanitation Data'!E50)),NA())</f>
        <v>#N/A</v>
      </c>
      <c r="AF56" s="100" t="e">
        <f ca="true">+IF(AND(ISNUMBER(OFFSET('Sanitation Data'!$F$4,0,10*ROW('Sanitation Data'!F50))),'Data Summary'!CU56="Yes"),100-OFFSET('Sanitation Data'!$F$4,0,10*ROW('Sanitation Data'!F50)),NA())</f>
        <v>#N/A</v>
      </c>
      <c r="AG56" s="100" t="e">
        <f ca="true">+IF(AND(ISNUMBER(OFFSET('Sanitation Data'!$F$6,0,10*ROW('Sanitation Data'!F50))),'Data Summary'!CV56="Yes"),OFFSET('Sanitation Data'!$F$6,0,10*ROW('Sanitation Data'!F50)),NA())</f>
        <v>#N/A</v>
      </c>
      <c r="AH56" s="100" t="e">
        <f ca="true">+IF(AND(ISNUMBER(OFFSET('Sanitation Data'!$F$10,0,10*ROW('Sanitation Data'!F50))),'Data Summary'!CW56="Yes"),OFFSET('Sanitation Data'!$F$10,0,10*ROW('Sanitation Data'!F50)),NA())</f>
        <v>#N/A</v>
      </c>
      <c r="AI56" s="100" t="e">
        <f ca="true">+IF(AND(ISNUMBER(OFFSET('Sanitation Data'!$F$11,0,10*ROW('Sanitation Data'!F50))),'Data Summary'!CX56="Yes"),OFFSET('Sanitation Data'!$F$11,0,10*ROW('Sanitation Data'!F50)),NA())</f>
        <v>#N/A</v>
      </c>
      <c r="AJ56" s="100" t="e">
        <f ca="true">+IF(AND(ISNUMBER(OFFSET('Sanitation Data'!$F$12,0,10*ROW('Sanitation Data'!F50))),'Data Summary'!CY56="Yes"),OFFSET('Sanitation Data'!$F$12,0,10*ROW('Sanitation Data'!F50)),NA())</f>
        <v>#N/A</v>
      </c>
      <c r="AK56" s="100" t="e">
        <f ca="true">+IF(AND(ISNUMBER(OFFSET('Sanitation Data'!$G$4,0,10*ROW('Sanitation Data'!G50))),'Data Summary'!CZ56="Yes"),100-OFFSET('Sanitation Data'!$G$4,0,10*ROW('Sanitation Data'!G50)),NA())</f>
        <v>#N/A</v>
      </c>
      <c r="AL56" s="100" t="e">
        <f ca="true">+IF(AND(ISNUMBER(OFFSET('Sanitation Data'!$G$6,0,10*ROW('Sanitation Data'!G50))),'Data Summary'!DA56="Yes"),OFFSET('Sanitation Data'!$G$6,0,10*ROW('Sanitation Data'!G50)),NA())</f>
        <v>#N/A</v>
      </c>
      <c r="AM56" s="100" t="e">
        <f ca="true">+IF(AND(ISNUMBER(OFFSET('Sanitation Data'!$G$10,0,10*ROW('Sanitation Data'!G50))),'Data Summary'!DB56="Yes"),OFFSET('Sanitation Data'!$G$10,0,10*ROW('Sanitation Data'!G50)),NA())</f>
        <v>#N/A</v>
      </c>
      <c r="AN56" s="100" t="e">
        <f ca="true">+IF(AND(ISNUMBER(OFFSET('Sanitation Data'!$G$11,0,10*ROW('Sanitation Data'!G50))),'Data Summary'!DC56="Yes"),OFFSET('Sanitation Data'!$G$11,0,10*ROW('Sanitation Data'!G50)),NA())</f>
        <v>#N/A</v>
      </c>
      <c r="AO56" s="100" t="e">
        <f ca="true">+IF(AND(ISNUMBER(OFFSET('Sanitation Data'!$G$12,0,10*ROW('Sanitation Data'!G50))),'Data Summary'!DD56="Yes"),OFFSET('Sanitation Data'!$G$12,0,10*ROW('Sanitation Data'!G50)),NA())</f>
        <v>#N/A</v>
      </c>
      <c r="AP56" s="100" t="e">
        <f ca="true">+IF(AND(ISNUMBER(OFFSET('Sanitation Data'!$H$4,0,10*ROW('Sanitation Data'!H50))),'Data Summary'!DE56="Yes"),100-OFFSET('Sanitation Data'!$H$4,0,10*ROW('Sanitation Data'!H50)),NA())</f>
        <v>#N/A</v>
      </c>
      <c r="AQ56" s="100" t="e">
        <f ca="true">+IF(AND(ISNUMBER(OFFSET('Sanitation Data'!$H$6,0,10*ROW('Sanitation Data'!H50))),'Data Summary'!DF56="Yes"),OFFSET('Sanitation Data'!$H$6,0,10*ROW('Sanitation Data'!H50)),NA())</f>
        <v>#N/A</v>
      </c>
      <c r="AR56" s="100" t="e">
        <f ca="true">+IF(AND(ISNUMBER(OFFSET('Sanitation Data'!$H$10,0,10*ROW('Sanitation Data'!H50))),'Data Summary'!DG56="Yes"),OFFSET('Sanitation Data'!$H$10,0,10*ROW('Sanitation Data'!H50)),NA())</f>
        <v>#N/A</v>
      </c>
      <c r="AS56" s="100" t="e">
        <f ca="true">+IF(AND(ISNUMBER(OFFSET('Sanitation Data'!$H$11,0,10*ROW('Sanitation Data'!H50))),'Data Summary'!DH56="Yes"),OFFSET('Sanitation Data'!$H$11,0,10*ROW('Sanitation Data'!H50)),NA())</f>
        <v>#N/A</v>
      </c>
      <c r="AT56" s="100" t="e">
        <f ca="true">+IF(AND(ISNUMBER(OFFSET('Sanitation Data'!$H$12,0,10*ROW('Sanitation Data'!H50))),'Data Summary'!DI56="Yes"),OFFSET('Sanitation Data'!$H$12,0,10*ROW('Sanitation Data'!H50)),NA())</f>
        <v>#N/A</v>
      </c>
      <c r="AU56" s="100" t="e">
        <f ca="true">+IF(AND(ISNUMBER(OFFSET('Sanitation Data'!$I$4,0,10*ROW('Sanitation Data'!I50))),'Data Summary'!DJ56="Yes"),100-OFFSET('Sanitation Data'!$I$4,0,10*ROW('Sanitation Data'!I50)),NA())</f>
        <v>#N/A</v>
      </c>
      <c r="AV56" s="100" t="e">
        <f ca="true">+IF(AND(ISNUMBER(OFFSET('Sanitation Data'!$I$6,0,10*ROW('Sanitation Data'!I50))),'Data Summary'!DK56="Yes"),OFFSET('Sanitation Data'!$I$6,0,10*ROW('Sanitation Data'!I50)),NA())</f>
        <v>#N/A</v>
      </c>
      <c r="AW56" s="100" t="e">
        <f ca="true">+IF(AND(ISNUMBER(OFFSET('Sanitation Data'!$I$10,0,10*ROW('Sanitation Data'!I50))),'Data Summary'!DL56="Yes"),OFFSET('Sanitation Data'!$I$10,0,10*ROW('Sanitation Data'!I50)),NA())</f>
        <v>#N/A</v>
      </c>
      <c r="AX56" s="100" t="e">
        <f ca="true">+IF(AND(ISNUMBER(OFFSET('Sanitation Data'!$I$11,0,10*ROW('Sanitation Data'!I50))),'Data Summary'!DM56="Yes"),OFFSET('Sanitation Data'!$I$11,0,10*ROW('Sanitation Data'!I50)),NA())</f>
        <v>#N/A</v>
      </c>
      <c r="AY56" s="100" t="e">
        <f ca="true">+IF(AND(ISNUMBER(OFFSET('Sanitation Data'!$I$12,0,10*ROW('Sanitation Data'!I50))),'Data Summary'!DN56="Yes"),OFFSET('Sanitation Data'!$I$12,0,10*ROW('Sanitation Data'!I50)),NA())</f>
        <v>#N/A</v>
      </c>
      <c r="AZ56" s="101" t="e">
        <f ca="true">+IF(AND(ISNUMBER(OFFSET('Hygiene Data'!$D$5,0,10*ROW('Hygiene Data'!D50))),'Data Summary'!DO56="Yes"),OFFSET('Hygiene Data'!$D$5,0,10*ROW('Hygiene Data'!D50)),NA())</f>
        <v>#N/A</v>
      </c>
      <c r="BA56" s="101" t="e">
        <f ca="true">+IF(AND(ISNUMBER(OFFSET('Hygiene Data'!$D$7,0,10*ROW('Hygiene Data'!D50))),'Data Summary'!DP56="Yes"),OFFSET('Hygiene Data'!$D$7,0,10*ROW('Hygiene Data'!D50)),NA())</f>
        <v>#N/A</v>
      </c>
      <c r="BB56" s="101" t="e">
        <f ca="true">+IF(AND(ISNUMBER(OFFSET('Hygiene Data'!$D$9,0,10*ROW('Hygiene Data'!D50))),'Data Summary'!DQ56="Yes"),OFFSET('Hygiene Data'!$D$9,0,10*ROW('Hygiene Data'!D50)),NA())</f>
        <v>#N/A</v>
      </c>
      <c r="BC56" s="101" t="e">
        <f ca="true">+IF(AND(ISNUMBER(OFFSET('Hygiene Data'!$E$5,0,10*ROW('Hygiene Data'!E50))),'Data Summary'!DR56="Yes"),OFFSET('Hygiene Data'!$E$5,0,10*ROW('Hygiene Data'!E50)),NA())</f>
        <v>#N/A</v>
      </c>
      <c r="BD56" s="101" t="e">
        <f ca="true">+IF(AND(ISNUMBER(OFFSET('Hygiene Data'!$E$7,0,10*ROW('Hygiene Data'!E50))),'Data Summary'!DS56="Yes"),OFFSET('Hygiene Data'!$E$7,0,10*ROW('Hygiene Data'!E50)),NA())</f>
        <v>#N/A</v>
      </c>
      <c r="BE56" s="101" t="e">
        <f ca="true">+IF(AND(ISNUMBER(OFFSET('Hygiene Data'!$E$9,0,10*ROW('Hygiene Data'!E50))),'Data Summary'!DT56="Yes"),OFFSET('Hygiene Data'!$E$9,0,10*ROW('Hygiene Data'!E50)),NA())</f>
        <v>#N/A</v>
      </c>
      <c r="BF56" s="101" t="e">
        <f ca="true">+IF(AND(ISNUMBER(OFFSET('Hygiene Data'!$F$5,0,10*ROW('Hygiene Data'!F50))),'Data Summary'!DU56="Yes"),OFFSET('Hygiene Data'!$F$5,0,10*ROW('Hygiene Data'!F50)),NA())</f>
        <v>#N/A</v>
      </c>
      <c r="BG56" s="101" t="e">
        <f ca="true">+IF(AND(ISNUMBER(OFFSET('Hygiene Data'!$F$7,0,10*ROW('Hygiene Data'!F50))),'Data Summary'!DV56="Yes"),OFFSET('Hygiene Data'!$F$7,0,10*ROW('Hygiene Data'!F50)),NA())</f>
        <v>#N/A</v>
      </c>
      <c r="BH56" s="101" t="e">
        <f ca="true">+IF(AND(ISNUMBER(OFFSET('Hygiene Data'!$F$9,0,10*ROW('Hygiene Data'!F50))),'Data Summary'!DW56="Yes"),OFFSET('Hygiene Data'!$F$9,0,10*ROW('Hygiene Data'!F50)),NA())</f>
        <v>#N/A</v>
      </c>
      <c r="BI56" s="101" t="e">
        <f ca="true">+IF(AND(ISNUMBER(OFFSET('Hygiene Data'!$G$5,0,10*ROW('Hygiene Data'!G50))),'Data Summary'!DX56="Yes"),OFFSET('Hygiene Data'!$G$5,0,10*ROW('Hygiene Data'!G50)),NA())</f>
        <v>#N/A</v>
      </c>
      <c r="BJ56" s="101" t="e">
        <f ca="true">+IF(AND(ISNUMBER(OFFSET('Hygiene Data'!$G$7,0,10*ROW('Hygiene Data'!G50))),'Data Summary'!DY56="Yes"),OFFSET('Hygiene Data'!$G$7,0,10*ROW('Hygiene Data'!G50)),NA())</f>
        <v>#N/A</v>
      </c>
      <c r="BK56" s="101" t="e">
        <f ca="true">+IF(AND(ISNUMBER(OFFSET('Hygiene Data'!$G$9,0,10*ROW('Hygiene Data'!G50))),'Data Summary'!DZ56="Yes"),OFFSET('Hygiene Data'!$G$9,0,10*ROW('Hygiene Data'!G50)),NA())</f>
        <v>#N/A</v>
      </c>
      <c r="BL56" s="101" t="e">
        <f ca="true">+IF(AND(ISNUMBER(OFFSET('Hygiene Data'!$H$5,0,10*ROW('Hygiene Data'!H50))),'Data Summary'!EA56="Yes"),OFFSET('Hygiene Data'!$H$5,0,10*ROW('Hygiene Data'!H50)),NA())</f>
        <v>#N/A</v>
      </c>
      <c r="BM56" s="101" t="e">
        <f ca="true">+IF(AND(ISNUMBER(OFFSET('Hygiene Data'!$H$7,0,10*ROW('Hygiene Data'!H50))),'Data Summary'!EB56="Yes"),OFFSET('Hygiene Data'!$H$7,0,10*ROW('Hygiene Data'!H50)),NA())</f>
        <v>#N/A</v>
      </c>
      <c r="BN56" s="101" t="e">
        <f ca="true">+IF(AND(ISNUMBER(OFFSET('Hygiene Data'!$H$9,0,10*ROW('Hygiene Data'!H50))),'Data Summary'!EC56="Yes"),OFFSET('Hygiene Data'!$H$9,0,10*ROW('Hygiene Data'!H50)),NA())</f>
        <v>#N/A</v>
      </c>
      <c r="BO56" s="101" t="e">
        <f ca="true">+IF(AND(ISNUMBER(OFFSET('Hygiene Data'!$I$5,0,10*ROW('Hygiene Data'!I50))),'Data Summary'!ED56="Yes"),OFFSET('Hygiene Data'!$I$5,0,10*ROW('Hygiene Data'!I50)),NA())</f>
        <v>#N/A</v>
      </c>
      <c r="BP56" s="101" t="e">
        <f ca="true">+IF(AND(ISNUMBER(OFFSET('Hygiene Data'!$I$7,0,10*ROW('Hygiene Data'!I50))),'Data Summary'!EE56="Yes"),OFFSET('Hygiene Data'!$I$7,0,10*ROW('Hygiene Data'!I50)),NA())</f>
        <v>#N/A</v>
      </c>
      <c r="BQ56" s="101" t="e">
        <f ca="true">+IF(AND(ISNUMBER(OFFSET('Hygiene Data'!$I$9,0,10*ROW('Hygiene Data'!I50))),'Data Summary'!EF56="Yes"),OFFSET('Hygiene Data'!$I$9,0,10*ROW('Hygiene Data'!I50)),NA())</f>
        <v>#N/A</v>
      </c>
    </row>
    <row xmlns:x14ac="http://schemas.microsoft.com/office/spreadsheetml/2009/9/ac" r="57" x14ac:dyDescent="0.2">
      <c r="A57" s="331" t="e">
        <f ca="true">+RIGHT('Data Summary'!A57,LEN('Data Summary'!A57)-9)</f>
        <v>#VALUE!</v>
      </c>
      <c r="B57" s="38" t="str">
        <f ca="true">+IF(ISTEXT('Data Summary'!B57),'Data Summary'!B57,"")</f>
        <v/>
      </c>
      <c r="C57" s="330" t="e">
        <f ca="true">+VALUE('Data Summary'!C57)</f>
        <v>#VALUE!</v>
      </c>
      <c r="D57" s="99" t="e">
        <f ca="true">+IF(AND(ISNUMBER(OFFSET('Water Data'!$D$4,0,10*ROW('Water Data'!D51))),'Data Summary'!BS57="Yes"),100-OFFSET('Water Data'!$D$4,0,10*ROW('Water Data'!D51)),NA())</f>
        <v>#N/A</v>
      </c>
      <c r="E57" s="99" t="e">
        <f ca="true">+IF(AND(ISNUMBER(OFFSET('Water Data'!$D$6,0,10*ROW('Water Data'!D51))),'Data Summary'!BT57="Yes"),OFFSET('Water Data'!$D$6,0,10*ROW('Water Data'!D51)),NA())</f>
        <v>#N/A</v>
      </c>
      <c r="F57" s="99" t="e">
        <f ca="true">+IF(AND(ISNUMBER(OFFSET('Water Data'!$D$9,0,10*ROW('Water Data'!D51))),'Data Summary'!BU57="Yes"),OFFSET('Water Data'!$D$9,0,10*ROW('Water Data'!D51)),NA())</f>
        <v>#N/A</v>
      </c>
      <c r="G57" s="99" t="e">
        <f ca="true">+IF(AND(ISNUMBER(OFFSET('Water Data'!$E$4,0,10*ROW('Water Data'!E51))),'Data Summary'!BV57="Yes"),100-OFFSET('Water Data'!$E$4,0,10*ROW('Water Data'!E51)),NA())</f>
        <v>#N/A</v>
      </c>
      <c r="H57" s="99" t="e">
        <f ca="true">+IF(AND(ISNUMBER(OFFSET('Water Data'!$E$6,0,10*ROW('Water Data'!E51))),'Data Summary'!BW57="Yes"),OFFSET('Water Data'!$E$6,0,10*ROW('Water Data'!E51)),NA())</f>
        <v>#N/A</v>
      </c>
      <c r="I57" s="99" t="e">
        <f ca="true">+IF(AND(ISNUMBER(OFFSET('Water Data'!$E$9,0,10*ROW('Water Data'!E51))),'Data Summary'!BX57="Yes"),OFFSET('Water Data'!$E$9,0,10*ROW('Water Data'!E51)),NA())</f>
        <v>#N/A</v>
      </c>
      <c r="J57" s="99" t="e">
        <f ca="true">+IF(AND(ISNUMBER(OFFSET('Water Data'!$F$4,0,10*ROW('Water Data'!F51))),'Data Summary'!BY57="Yes"),100-OFFSET('Water Data'!$F$4,0,10*ROW('Water Data'!F51)),NA())</f>
        <v>#N/A</v>
      </c>
      <c r="K57" s="99" t="e">
        <f ca="true">+IF(AND(ISNUMBER(OFFSET('Water Data'!$F$6,0,10*ROW('Water Data'!F51))),'Data Summary'!BZ57="Yes"),OFFSET('Water Data'!$F$6,0,10*ROW('Water Data'!F51)),NA())</f>
        <v>#N/A</v>
      </c>
      <c r="L57" s="99" t="e">
        <f ca="true">+IF(AND(ISNUMBER(OFFSET('Water Data'!$F$9,0,10*ROW('Water Data'!F51))),'Data Summary'!CA57="Yes"),OFFSET('Water Data'!$F$9,0,10*ROW('Water Data'!F51)),NA())</f>
        <v>#N/A</v>
      </c>
      <c r="M57" s="99" t="e">
        <f ca="true">+IF(AND(ISNUMBER(OFFSET('Water Data'!$G$4,0,10*ROW('Water Data'!G51))),'Data Summary'!CB57="Yes"),100-OFFSET('Water Data'!$G$4,0,10*ROW('Water Data'!G51)),NA())</f>
        <v>#N/A</v>
      </c>
      <c r="N57" s="99" t="e">
        <f ca="true">+IF(AND(ISNUMBER(OFFSET('Water Data'!$G$6,0,10*ROW('Water Data'!G51))),'Data Summary'!CC57="Yes"),OFFSET('Water Data'!$G$6,0,10*ROW('Water Data'!G51)),NA())</f>
        <v>#N/A</v>
      </c>
      <c r="O57" s="99" t="e">
        <f ca="true">+IF(AND(ISNUMBER(OFFSET('Water Data'!$G$9,0,10*ROW('Water Data'!G51))),'Data Summary'!CD57="Yes"),OFFSET('Water Data'!$G$9,0,10*ROW('Water Data'!G51)),NA())</f>
        <v>#N/A</v>
      </c>
      <c r="P57" s="99" t="e">
        <f ca="true">+IF(AND(ISNUMBER(OFFSET('Water Data'!$H$4,0,10*ROW('Water Data'!H51))),'Data Summary'!CE57="Yes"),100-OFFSET('Water Data'!$H$4,0,10*ROW('Water Data'!H51)),NA())</f>
        <v>#N/A</v>
      </c>
      <c r="Q57" s="99" t="e">
        <f ca="true">+IF(AND(ISNUMBER(OFFSET('Water Data'!$H$6,0,10*ROW('Water Data'!H51))),'Data Summary'!CF57="Yes"),OFFSET('Water Data'!$H$6,0,10*ROW('Water Data'!H51)),NA())</f>
        <v>#N/A</v>
      </c>
      <c r="R57" s="99" t="e">
        <f ca="true">+IF(AND(ISNUMBER(OFFSET('Water Data'!$H$9,0,10*ROW('Water Data'!H51))),'Data Summary'!CG57="Yes"),OFFSET('Water Data'!$H$9,0,10*ROW('Water Data'!H51)),NA())</f>
        <v>#N/A</v>
      </c>
      <c r="S57" s="99" t="e">
        <f ca="true">+IF(AND(ISNUMBER(OFFSET('Water Data'!$I$4,0,10*ROW('Water Data'!I51))),'Data Summary'!CH57="Yes"),100-OFFSET('Water Data'!$I$4,0,10*ROW('Water Data'!I51)),NA())</f>
        <v>#N/A</v>
      </c>
      <c r="T57" s="99" t="e">
        <f ca="true">+IF(AND(ISNUMBER(OFFSET('Water Data'!$I$6,0,10*ROW('Water Data'!I51))),'Data Summary'!CI57="Yes"),OFFSET('Water Data'!$I$6,0,10*ROW('Water Data'!I51)),NA())</f>
        <v>#N/A</v>
      </c>
      <c r="U57" s="99" t="e">
        <f ca="true">+IF(AND(ISNUMBER(OFFSET('Water Data'!$I$9,0,10*ROW('Water Data'!I51))),'Data Summary'!CJ57="Yes"),OFFSET('Water Data'!$I$9,0,10*ROW('Water Data'!I51)),NA())</f>
        <v>#N/A</v>
      </c>
      <c r="V57" s="100" t="e">
        <f ca="true">+IF(AND(ISNUMBER(OFFSET('Sanitation Data'!$D$4,0,10*ROW('Sanitation Data'!D51))),'Data Summary'!CK57="Yes"),100-OFFSET('Sanitation Data'!$D$4,0,10*ROW('Sanitation Data'!D51)),NA())</f>
        <v>#N/A</v>
      </c>
      <c r="W57" s="100" t="e">
        <f ca="true">+IF(AND(ISNUMBER(OFFSET('Sanitation Data'!$D$6,0,10*ROW('Sanitation Data'!D51))),'Data Summary'!CL57="Yes"),OFFSET('Sanitation Data'!$D$6,0,10*ROW('Sanitation Data'!D51)),NA())</f>
        <v>#N/A</v>
      </c>
      <c r="X57" s="100" t="e">
        <f ca="true">+IF(AND(ISNUMBER(OFFSET('Sanitation Data'!$D$10,0,10*ROW('Sanitation Data'!D51))),'Data Summary'!CM57="Yes"),OFFSET('Sanitation Data'!$D$10,0,10*ROW('Sanitation Data'!D51)),NA())</f>
        <v>#N/A</v>
      </c>
      <c r="Y57" s="100" t="e">
        <f ca="true">+IF(AND(ISNUMBER(OFFSET('Sanitation Data'!$D$11,0,10*ROW('Sanitation Data'!D51))),'Data Summary'!CN57="Yes"),OFFSET('Sanitation Data'!$D$11,0,10*ROW('Sanitation Data'!D51)),NA())</f>
        <v>#N/A</v>
      </c>
      <c r="Z57" s="100" t="e">
        <f ca="true">+IF(AND(ISNUMBER(OFFSET('Sanitation Data'!$D$12,0,10*ROW('Sanitation Data'!D51))),'Data Summary'!CO57="Yes"),OFFSET('Sanitation Data'!$D$12,0,10*ROW('Sanitation Data'!D51)),NA())</f>
        <v>#N/A</v>
      </c>
      <c r="AA57" s="100" t="e">
        <f ca="true">+IF(AND(ISNUMBER(OFFSET('Sanitation Data'!$E$4,0,10*ROW('Sanitation Data'!E51))),'Data Summary'!CP57="Yes"),100-OFFSET('Sanitation Data'!$E$4,0,10*ROW('Sanitation Data'!E51)),NA())</f>
        <v>#N/A</v>
      </c>
      <c r="AB57" s="100" t="e">
        <f ca="true">+IF(AND(ISNUMBER(OFFSET('Sanitation Data'!$E$6,0,10*ROW('Sanitation Data'!E51))),'Data Summary'!CQ57="Yes"),OFFSET('Sanitation Data'!$E$6,0,10*ROW('Sanitation Data'!E51)),NA())</f>
        <v>#N/A</v>
      </c>
      <c r="AC57" s="100" t="e">
        <f ca="true">+IF(AND(ISNUMBER(OFFSET('Sanitation Data'!$E$10,0,10*ROW('Sanitation Data'!E51))),'Data Summary'!CR57="Yes"),OFFSET('Sanitation Data'!$E$10,0,10*ROW('Sanitation Data'!E51)),NA())</f>
        <v>#N/A</v>
      </c>
      <c r="AD57" s="100" t="e">
        <f ca="true">+IF(AND(ISNUMBER(OFFSET('Sanitation Data'!$E$11,0,10*ROW('Sanitation Data'!E51))),'Data Summary'!CS57="Yes"),OFFSET('Sanitation Data'!$E$11,0,10*ROW('Sanitation Data'!E51)),NA())</f>
        <v>#N/A</v>
      </c>
      <c r="AE57" s="100" t="e">
        <f ca="true">+IF(AND(ISNUMBER(OFFSET('Sanitation Data'!$E$12,0,10*ROW('Sanitation Data'!E51))),'Data Summary'!CT57="Yes"),OFFSET('Sanitation Data'!$E$12,0,10*ROW('Sanitation Data'!E51)),NA())</f>
        <v>#N/A</v>
      </c>
      <c r="AF57" s="100" t="e">
        <f ca="true">+IF(AND(ISNUMBER(OFFSET('Sanitation Data'!$F$4,0,10*ROW('Sanitation Data'!F51))),'Data Summary'!CU57="Yes"),100-OFFSET('Sanitation Data'!$F$4,0,10*ROW('Sanitation Data'!F51)),NA())</f>
        <v>#N/A</v>
      </c>
      <c r="AG57" s="100" t="e">
        <f ca="true">+IF(AND(ISNUMBER(OFFSET('Sanitation Data'!$F$6,0,10*ROW('Sanitation Data'!F51))),'Data Summary'!CV57="Yes"),OFFSET('Sanitation Data'!$F$6,0,10*ROW('Sanitation Data'!F51)),NA())</f>
        <v>#N/A</v>
      </c>
      <c r="AH57" s="100" t="e">
        <f ca="true">+IF(AND(ISNUMBER(OFFSET('Sanitation Data'!$F$10,0,10*ROW('Sanitation Data'!F51))),'Data Summary'!CW57="Yes"),OFFSET('Sanitation Data'!$F$10,0,10*ROW('Sanitation Data'!F51)),NA())</f>
        <v>#N/A</v>
      </c>
      <c r="AI57" s="100" t="e">
        <f ca="true">+IF(AND(ISNUMBER(OFFSET('Sanitation Data'!$F$11,0,10*ROW('Sanitation Data'!F51))),'Data Summary'!CX57="Yes"),OFFSET('Sanitation Data'!$F$11,0,10*ROW('Sanitation Data'!F51)),NA())</f>
        <v>#N/A</v>
      </c>
      <c r="AJ57" s="100" t="e">
        <f ca="true">+IF(AND(ISNUMBER(OFFSET('Sanitation Data'!$F$12,0,10*ROW('Sanitation Data'!F51))),'Data Summary'!CY57="Yes"),OFFSET('Sanitation Data'!$F$12,0,10*ROW('Sanitation Data'!F51)),NA())</f>
        <v>#N/A</v>
      </c>
      <c r="AK57" s="100" t="e">
        <f ca="true">+IF(AND(ISNUMBER(OFFSET('Sanitation Data'!$G$4,0,10*ROW('Sanitation Data'!G51))),'Data Summary'!CZ57="Yes"),100-OFFSET('Sanitation Data'!$G$4,0,10*ROW('Sanitation Data'!G51)),NA())</f>
        <v>#N/A</v>
      </c>
      <c r="AL57" s="100" t="e">
        <f ca="true">+IF(AND(ISNUMBER(OFFSET('Sanitation Data'!$G$6,0,10*ROW('Sanitation Data'!G51))),'Data Summary'!DA57="Yes"),OFFSET('Sanitation Data'!$G$6,0,10*ROW('Sanitation Data'!G51)),NA())</f>
        <v>#N/A</v>
      </c>
      <c r="AM57" s="100" t="e">
        <f ca="true">+IF(AND(ISNUMBER(OFFSET('Sanitation Data'!$G$10,0,10*ROW('Sanitation Data'!G51))),'Data Summary'!DB57="Yes"),OFFSET('Sanitation Data'!$G$10,0,10*ROW('Sanitation Data'!G51)),NA())</f>
        <v>#N/A</v>
      </c>
      <c r="AN57" s="100" t="e">
        <f ca="true">+IF(AND(ISNUMBER(OFFSET('Sanitation Data'!$G$11,0,10*ROW('Sanitation Data'!G51))),'Data Summary'!DC57="Yes"),OFFSET('Sanitation Data'!$G$11,0,10*ROW('Sanitation Data'!G51)),NA())</f>
        <v>#N/A</v>
      </c>
      <c r="AO57" s="100" t="e">
        <f ca="true">+IF(AND(ISNUMBER(OFFSET('Sanitation Data'!$G$12,0,10*ROW('Sanitation Data'!G51))),'Data Summary'!DD57="Yes"),OFFSET('Sanitation Data'!$G$12,0,10*ROW('Sanitation Data'!G51)),NA())</f>
        <v>#N/A</v>
      </c>
      <c r="AP57" s="100" t="e">
        <f ca="true">+IF(AND(ISNUMBER(OFFSET('Sanitation Data'!$H$4,0,10*ROW('Sanitation Data'!H51))),'Data Summary'!DE57="Yes"),100-OFFSET('Sanitation Data'!$H$4,0,10*ROW('Sanitation Data'!H51)),NA())</f>
        <v>#N/A</v>
      </c>
      <c r="AQ57" s="100" t="e">
        <f ca="true">+IF(AND(ISNUMBER(OFFSET('Sanitation Data'!$H$6,0,10*ROW('Sanitation Data'!H51))),'Data Summary'!DF57="Yes"),OFFSET('Sanitation Data'!$H$6,0,10*ROW('Sanitation Data'!H51)),NA())</f>
        <v>#N/A</v>
      </c>
      <c r="AR57" s="100" t="e">
        <f ca="true">+IF(AND(ISNUMBER(OFFSET('Sanitation Data'!$H$10,0,10*ROW('Sanitation Data'!H51))),'Data Summary'!DG57="Yes"),OFFSET('Sanitation Data'!$H$10,0,10*ROW('Sanitation Data'!H51)),NA())</f>
        <v>#N/A</v>
      </c>
      <c r="AS57" s="100" t="e">
        <f ca="true">+IF(AND(ISNUMBER(OFFSET('Sanitation Data'!$H$11,0,10*ROW('Sanitation Data'!H51))),'Data Summary'!DH57="Yes"),OFFSET('Sanitation Data'!$H$11,0,10*ROW('Sanitation Data'!H51)),NA())</f>
        <v>#N/A</v>
      </c>
      <c r="AT57" s="100" t="e">
        <f ca="true">+IF(AND(ISNUMBER(OFFSET('Sanitation Data'!$H$12,0,10*ROW('Sanitation Data'!H51))),'Data Summary'!DI57="Yes"),OFFSET('Sanitation Data'!$H$12,0,10*ROW('Sanitation Data'!H51)),NA())</f>
        <v>#N/A</v>
      </c>
      <c r="AU57" s="100" t="e">
        <f ca="true">+IF(AND(ISNUMBER(OFFSET('Sanitation Data'!$I$4,0,10*ROW('Sanitation Data'!I51))),'Data Summary'!DJ57="Yes"),100-OFFSET('Sanitation Data'!$I$4,0,10*ROW('Sanitation Data'!I51)),NA())</f>
        <v>#N/A</v>
      </c>
      <c r="AV57" s="100" t="e">
        <f ca="true">+IF(AND(ISNUMBER(OFFSET('Sanitation Data'!$I$6,0,10*ROW('Sanitation Data'!I51))),'Data Summary'!DK57="Yes"),OFFSET('Sanitation Data'!$I$6,0,10*ROW('Sanitation Data'!I51)),NA())</f>
        <v>#N/A</v>
      </c>
      <c r="AW57" s="100" t="e">
        <f ca="true">+IF(AND(ISNUMBER(OFFSET('Sanitation Data'!$I$10,0,10*ROW('Sanitation Data'!I51))),'Data Summary'!DL57="Yes"),OFFSET('Sanitation Data'!$I$10,0,10*ROW('Sanitation Data'!I51)),NA())</f>
        <v>#N/A</v>
      </c>
      <c r="AX57" s="100" t="e">
        <f ca="true">+IF(AND(ISNUMBER(OFFSET('Sanitation Data'!$I$11,0,10*ROW('Sanitation Data'!I51))),'Data Summary'!DM57="Yes"),OFFSET('Sanitation Data'!$I$11,0,10*ROW('Sanitation Data'!I51)),NA())</f>
        <v>#N/A</v>
      </c>
      <c r="AY57" s="100" t="e">
        <f ca="true">+IF(AND(ISNUMBER(OFFSET('Sanitation Data'!$I$12,0,10*ROW('Sanitation Data'!I51))),'Data Summary'!DN57="Yes"),OFFSET('Sanitation Data'!$I$12,0,10*ROW('Sanitation Data'!I51)),NA())</f>
        <v>#N/A</v>
      </c>
      <c r="AZ57" s="101" t="e">
        <f ca="true">+IF(AND(ISNUMBER(OFFSET('Hygiene Data'!$D$5,0,10*ROW('Hygiene Data'!D51))),'Data Summary'!DO57="Yes"),OFFSET('Hygiene Data'!$D$5,0,10*ROW('Hygiene Data'!D51)),NA())</f>
        <v>#N/A</v>
      </c>
      <c r="BA57" s="101" t="e">
        <f ca="true">+IF(AND(ISNUMBER(OFFSET('Hygiene Data'!$D$7,0,10*ROW('Hygiene Data'!D51))),'Data Summary'!DP57="Yes"),OFFSET('Hygiene Data'!$D$7,0,10*ROW('Hygiene Data'!D51)),NA())</f>
        <v>#N/A</v>
      </c>
      <c r="BB57" s="101" t="e">
        <f ca="true">+IF(AND(ISNUMBER(OFFSET('Hygiene Data'!$D$9,0,10*ROW('Hygiene Data'!D51))),'Data Summary'!DQ57="Yes"),OFFSET('Hygiene Data'!$D$9,0,10*ROW('Hygiene Data'!D51)),NA())</f>
        <v>#N/A</v>
      </c>
      <c r="BC57" s="101" t="e">
        <f ca="true">+IF(AND(ISNUMBER(OFFSET('Hygiene Data'!$E$5,0,10*ROW('Hygiene Data'!E51))),'Data Summary'!DR57="Yes"),OFFSET('Hygiene Data'!$E$5,0,10*ROW('Hygiene Data'!E51)),NA())</f>
        <v>#N/A</v>
      </c>
      <c r="BD57" s="101" t="e">
        <f ca="true">+IF(AND(ISNUMBER(OFFSET('Hygiene Data'!$E$7,0,10*ROW('Hygiene Data'!E51))),'Data Summary'!DS57="Yes"),OFFSET('Hygiene Data'!$E$7,0,10*ROW('Hygiene Data'!E51)),NA())</f>
        <v>#N/A</v>
      </c>
      <c r="BE57" s="101" t="e">
        <f ca="true">+IF(AND(ISNUMBER(OFFSET('Hygiene Data'!$E$9,0,10*ROW('Hygiene Data'!E51))),'Data Summary'!DT57="Yes"),OFFSET('Hygiene Data'!$E$9,0,10*ROW('Hygiene Data'!E51)),NA())</f>
        <v>#N/A</v>
      </c>
      <c r="BF57" s="101" t="e">
        <f ca="true">+IF(AND(ISNUMBER(OFFSET('Hygiene Data'!$F$5,0,10*ROW('Hygiene Data'!F51))),'Data Summary'!DU57="Yes"),OFFSET('Hygiene Data'!$F$5,0,10*ROW('Hygiene Data'!F51)),NA())</f>
        <v>#N/A</v>
      </c>
      <c r="BG57" s="101" t="e">
        <f ca="true">+IF(AND(ISNUMBER(OFFSET('Hygiene Data'!$F$7,0,10*ROW('Hygiene Data'!F51))),'Data Summary'!DV57="Yes"),OFFSET('Hygiene Data'!$F$7,0,10*ROW('Hygiene Data'!F51)),NA())</f>
        <v>#N/A</v>
      </c>
      <c r="BH57" s="101" t="e">
        <f ca="true">+IF(AND(ISNUMBER(OFFSET('Hygiene Data'!$F$9,0,10*ROW('Hygiene Data'!F51))),'Data Summary'!DW57="Yes"),OFFSET('Hygiene Data'!$F$9,0,10*ROW('Hygiene Data'!F51)),NA())</f>
        <v>#N/A</v>
      </c>
      <c r="BI57" s="101" t="e">
        <f ca="true">+IF(AND(ISNUMBER(OFFSET('Hygiene Data'!$G$5,0,10*ROW('Hygiene Data'!G51))),'Data Summary'!DX57="Yes"),OFFSET('Hygiene Data'!$G$5,0,10*ROW('Hygiene Data'!G51)),NA())</f>
        <v>#N/A</v>
      </c>
      <c r="BJ57" s="101" t="e">
        <f ca="true">+IF(AND(ISNUMBER(OFFSET('Hygiene Data'!$G$7,0,10*ROW('Hygiene Data'!G51))),'Data Summary'!DY57="Yes"),OFFSET('Hygiene Data'!$G$7,0,10*ROW('Hygiene Data'!G51)),NA())</f>
        <v>#N/A</v>
      </c>
      <c r="BK57" s="101" t="e">
        <f ca="true">+IF(AND(ISNUMBER(OFFSET('Hygiene Data'!$G$9,0,10*ROW('Hygiene Data'!G51))),'Data Summary'!DZ57="Yes"),OFFSET('Hygiene Data'!$G$9,0,10*ROW('Hygiene Data'!G51)),NA())</f>
        <v>#N/A</v>
      </c>
      <c r="BL57" s="101" t="e">
        <f ca="true">+IF(AND(ISNUMBER(OFFSET('Hygiene Data'!$H$5,0,10*ROW('Hygiene Data'!H51))),'Data Summary'!EA57="Yes"),OFFSET('Hygiene Data'!$H$5,0,10*ROW('Hygiene Data'!H51)),NA())</f>
        <v>#N/A</v>
      </c>
      <c r="BM57" s="101" t="e">
        <f ca="true">+IF(AND(ISNUMBER(OFFSET('Hygiene Data'!$H$7,0,10*ROW('Hygiene Data'!H51))),'Data Summary'!EB57="Yes"),OFFSET('Hygiene Data'!$H$7,0,10*ROW('Hygiene Data'!H51)),NA())</f>
        <v>#N/A</v>
      </c>
      <c r="BN57" s="101" t="e">
        <f ca="true">+IF(AND(ISNUMBER(OFFSET('Hygiene Data'!$H$9,0,10*ROW('Hygiene Data'!H51))),'Data Summary'!EC57="Yes"),OFFSET('Hygiene Data'!$H$9,0,10*ROW('Hygiene Data'!H51)),NA())</f>
        <v>#N/A</v>
      </c>
      <c r="BO57" s="101" t="e">
        <f ca="true">+IF(AND(ISNUMBER(OFFSET('Hygiene Data'!$I$5,0,10*ROW('Hygiene Data'!I51))),'Data Summary'!ED57="Yes"),OFFSET('Hygiene Data'!$I$5,0,10*ROW('Hygiene Data'!I51)),NA())</f>
        <v>#N/A</v>
      </c>
      <c r="BP57" s="101" t="e">
        <f ca="true">+IF(AND(ISNUMBER(OFFSET('Hygiene Data'!$I$7,0,10*ROW('Hygiene Data'!I51))),'Data Summary'!EE57="Yes"),OFFSET('Hygiene Data'!$I$7,0,10*ROW('Hygiene Data'!I51)),NA())</f>
        <v>#N/A</v>
      </c>
      <c r="BQ57" s="101" t="e">
        <f ca="true">+IF(AND(ISNUMBER(OFFSET('Hygiene Data'!$I$9,0,10*ROW('Hygiene Data'!I51))),'Data Summary'!EF57="Yes"),OFFSET('Hygiene Data'!$I$9,0,10*ROW('Hygiene Data'!I51)),NA())</f>
        <v>#N/A</v>
      </c>
    </row>
    <row xmlns:x14ac="http://schemas.microsoft.com/office/spreadsheetml/2009/9/ac" r="58" x14ac:dyDescent="0.2">
      <c r="A58" s="331" t="e">
        <f ca="true">+RIGHT('Data Summary'!A58,LEN('Data Summary'!A58)-9)</f>
        <v>#VALUE!</v>
      </c>
      <c r="B58" s="38" t="str">
        <f ca="true">+IF(ISTEXT('Data Summary'!B58),'Data Summary'!B58,"")</f>
        <v/>
      </c>
      <c r="C58" s="330" t="e">
        <f ca="true">+VALUE('Data Summary'!C58)</f>
        <v>#VALUE!</v>
      </c>
      <c r="D58" s="99" t="e">
        <f ca="true">+IF(AND(ISNUMBER(OFFSET('Water Data'!$D$4,0,10*ROW('Water Data'!D52))),'Data Summary'!BS58="Yes"),100-OFFSET('Water Data'!$D$4,0,10*ROW('Water Data'!D52)),NA())</f>
        <v>#N/A</v>
      </c>
      <c r="E58" s="99" t="e">
        <f ca="true">+IF(AND(ISNUMBER(OFFSET('Water Data'!$D$6,0,10*ROW('Water Data'!D52))),'Data Summary'!BT58="Yes"),OFFSET('Water Data'!$D$6,0,10*ROW('Water Data'!D52)),NA())</f>
        <v>#N/A</v>
      </c>
      <c r="F58" s="99" t="e">
        <f ca="true">+IF(AND(ISNUMBER(OFFSET('Water Data'!$D$9,0,10*ROW('Water Data'!D52))),'Data Summary'!BU58="Yes"),OFFSET('Water Data'!$D$9,0,10*ROW('Water Data'!D52)),NA())</f>
        <v>#N/A</v>
      </c>
      <c r="G58" s="99" t="e">
        <f ca="true">+IF(AND(ISNUMBER(OFFSET('Water Data'!$E$4,0,10*ROW('Water Data'!E52))),'Data Summary'!BV58="Yes"),100-OFFSET('Water Data'!$E$4,0,10*ROW('Water Data'!E52)),NA())</f>
        <v>#N/A</v>
      </c>
      <c r="H58" s="99" t="e">
        <f ca="true">+IF(AND(ISNUMBER(OFFSET('Water Data'!$E$6,0,10*ROW('Water Data'!E52))),'Data Summary'!BW58="Yes"),OFFSET('Water Data'!$E$6,0,10*ROW('Water Data'!E52)),NA())</f>
        <v>#N/A</v>
      </c>
      <c r="I58" s="99" t="e">
        <f ca="true">+IF(AND(ISNUMBER(OFFSET('Water Data'!$E$9,0,10*ROW('Water Data'!E52))),'Data Summary'!BX58="Yes"),OFFSET('Water Data'!$E$9,0,10*ROW('Water Data'!E52)),NA())</f>
        <v>#N/A</v>
      </c>
      <c r="J58" s="99" t="e">
        <f ca="true">+IF(AND(ISNUMBER(OFFSET('Water Data'!$F$4,0,10*ROW('Water Data'!F52))),'Data Summary'!BY58="Yes"),100-OFFSET('Water Data'!$F$4,0,10*ROW('Water Data'!F52)),NA())</f>
        <v>#N/A</v>
      </c>
      <c r="K58" s="99" t="e">
        <f ca="true">+IF(AND(ISNUMBER(OFFSET('Water Data'!$F$6,0,10*ROW('Water Data'!F52))),'Data Summary'!BZ58="Yes"),OFFSET('Water Data'!$F$6,0,10*ROW('Water Data'!F52)),NA())</f>
        <v>#N/A</v>
      </c>
      <c r="L58" s="99" t="e">
        <f ca="true">+IF(AND(ISNUMBER(OFFSET('Water Data'!$F$9,0,10*ROW('Water Data'!F52))),'Data Summary'!CA58="Yes"),OFFSET('Water Data'!$F$9,0,10*ROW('Water Data'!F52)),NA())</f>
        <v>#N/A</v>
      </c>
      <c r="M58" s="99" t="e">
        <f ca="true">+IF(AND(ISNUMBER(OFFSET('Water Data'!$G$4,0,10*ROW('Water Data'!G52))),'Data Summary'!CB58="Yes"),100-OFFSET('Water Data'!$G$4,0,10*ROW('Water Data'!G52)),NA())</f>
        <v>#N/A</v>
      </c>
      <c r="N58" s="99" t="e">
        <f ca="true">+IF(AND(ISNUMBER(OFFSET('Water Data'!$G$6,0,10*ROW('Water Data'!G52))),'Data Summary'!CC58="Yes"),OFFSET('Water Data'!$G$6,0,10*ROW('Water Data'!G52)),NA())</f>
        <v>#N/A</v>
      </c>
      <c r="O58" s="99" t="e">
        <f ca="true">+IF(AND(ISNUMBER(OFFSET('Water Data'!$G$9,0,10*ROW('Water Data'!G52))),'Data Summary'!CD58="Yes"),OFFSET('Water Data'!$G$9,0,10*ROW('Water Data'!G52)),NA())</f>
        <v>#N/A</v>
      </c>
      <c r="P58" s="99" t="e">
        <f ca="true">+IF(AND(ISNUMBER(OFFSET('Water Data'!$H$4,0,10*ROW('Water Data'!H52))),'Data Summary'!CE58="Yes"),100-OFFSET('Water Data'!$H$4,0,10*ROW('Water Data'!H52)),NA())</f>
        <v>#N/A</v>
      </c>
      <c r="Q58" s="99" t="e">
        <f ca="true">+IF(AND(ISNUMBER(OFFSET('Water Data'!$H$6,0,10*ROW('Water Data'!H52))),'Data Summary'!CF58="Yes"),OFFSET('Water Data'!$H$6,0,10*ROW('Water Data'!H52)),NA())</f>
        <v>#N/A</v>
      </c>
      <c r="R58" s="99" t="e">
        <f ca="true">+IF(AND(ISNUMBER(OFFSET('Water Data'!$H$9,0,10*ROW('Water Data'!H52))),'Data Summary'!CG58="Yes"),OFFSET('Water Data'!$H$9,0,10*ROW('Water Data'!H52)),NA())</f>
        <v>#N/A</v>
      </c>
      <c r="S58" s="99" t="e">
        <f ca="true">+IF(AND(ISNUMBER(OFFSET('Water Data'!$I$4,0,10*ROW('Water Data'!I52))),'Data Summary'!CH58="Yes"),100-OFFSET('Water Data'!$I$4,0,10*ROW('Water Data'!I52)),NA())</f>
        <v>#N/A</v>
      </c>
      <c r="T58" s="99" t="e">
        <f ca="true">+IF(AND(ISNUMBER(OFFSET('Water Data'!$I$6,0,10*ROW('Water Data'!I52))),'Data Summary'!CI58="Yes"),OFFSET('Water Data'!$I$6,0,10*ROW('Water Data'!I52)),NA())</f>
        <v>#N/A</v>
      </c>
      <c r="U58" s="99" t="e">
        <f ca="true">+IF(AND(ISNUMBER(OFFSET('Water Data'!$I$9,0,10*ROW('Water Data'!I52))),'Data Summary'!CJ58="Yes"),OFFSET('Water Data'!$I$9,0,10*ROW('Water Data'!I52)),NA())</f>
        <v>#N/A</v>
      </c>
      <c r="V58" s="100" t="e">
        <f ca="true">+IF(AND(ISNUMBER(OFFSET('Sanitation Data'!$D$4,0,10*ROW('Sanitation Data'!D52))),'Data Summary'!CK58="Yes"),100-OFFSET('Sanitation Data'!$D$4,0,10*ROW('Sanitation Data'!D52)),NA())</f>
        <v>#N/A</v>
      </c>
      <c r="W58" s="100" t="e">
        <f ca="true">+IF(AND(ISNUMBER(OFFSET('Sanitation Data'!$D$6,0,10*ROW('Sanitation Data'!D52))),'Data Summary'!CL58="Yes"),OFFSET('Sanitation Data'!$D$6,0,10*ROW('Sanitation Data'!D52)),NA())</f>
        <v>#N/A</v>
      </c>
      <c r="X58" s="100" t="e">
        <f ca="true">+IF(AND(ISNUMBER(OFFSET('Sanitation Data'!$D$10,0,10*ROW('Sanitation Data'!D52))),'Data Summary'!CM58="Yes"),OFFSET('Sanitation Data'!$D$10,0,10*ROW('Sanitation Data'!D52)),NA())</f>
        <v>#N/A</v>
      </c>
      <c r="Y58" s="100" t="e">
        <f ca="true">+IF(AND(ISNUMBER(OFFSET('Sanitation Data'!$D$11,0,10*ROW('Sanitation Data'!D52))),'Data Summary'!CN58="Yes"),OFFSET('Sanitation Data'!$D$11,0,10*ROW('Sanitation Data'!D52)),NA())</f>
        <v>#N/A</v>
      </c>
      <c r="Z58" s="100" t="e">
        <f ca="true">+IF(AND(ISNUMBER(OFFSET('Sanitation Data'!$D$12,0,10*ROW('Sanitation Data'!D52))),'Data Summary'!CO58="Yes"),OFFSET('Sanitation Data'!$D$12,0,10*ROW('Sanitation Data'!D52)),NA())</f>
        <v>#N/A</v>
      </c>
      <c r="AA58" s="100" t="e">
        <f ca="true">+IF(AND(ISNUMBER(OFFSET('Sanitation Data'!$E$4,0,10*ROW('Sanitation Data'!E52))),'Data Summary'!CP58="Yes"),100-OFFSET('Sanitation Data'!$E$4,0,10*ROW('Sanitation Data'!E52)),NA())</f>
        <v>#N/A</v>
      </c>
      <c r="AB58" s="100" t="e">
        <f ca="true">+IF(AND(ISNUMBER(OFFSET('Sanitation Data'!$E$6,0,10*ROW('Sanitation Data'!E52))),'Data Summary'!CQ58="Yes"),OFFSET('Sanitation Data'!$E$6,0,10*ROW('Sanitation Data'!E52)),NA())</f>
        <v>#N/A</v>
      </c>
      <c r="AC58" s="100" t="e">
        <f ca="true">+IF(AND(ISNUMBER(OFFSET('Sanitation Data'!$E$10,0,10*ROW('Sanitation Data'!E52))),'Data Summary'!CR58="Yes"),OFFSET('Sanitation Data'!$E$10,0,10*ROW('Sanitation Data'!E52)),NA())</f>
        <v>#N/A</v>
      </c>
      <c r="AD58" s="100" t="e">
        <f ca="true">+IF(AND(ISNUMBER(OFFSET('Sanitation Data'!$E$11,0,10*ROW('Sanitation Data'!E52))),'Data Summary'!CS58="Yes"),OFFSET('Sanitation Data'!$E$11,0,10*ROW('Sanitation Data'!E52)),NA())</f>
        <v>#N/A</v>
      </c>
      <c r="AE58" s="100" t="e">
        <f ca="true">+IF(AND(ISNUMBER(OFFSET('Sanitation Data'!$E$12,0,10*ROW('Sanitation Data'!E52))),'Data Summary'!CT58="Yes"),OFFSET('Sanitation Data'!$E$12,0,10*ROW('Sanitation Data'!E52)),NA())</f>
        <v>#N/A</v>
      </c>
      <c r="AF58" s="100" t="e">
        <f ca="true">+IF(AND(ISNUMBER(OFFSET('Sanitation Data'!$F$4,0,10*ROW('Sanitation Data'!F52))),'Data Summary'!CU58="Yes"),100-OFFSET('Sanitation Data'!$F$4,0,10*ROW('Sanitation Data'!F52)),NA())</f>
        <v>#N/A</v>
      </c>
      <c r="AG58" s="100" t="e">
        <f ca="true">+IF(AND(ISNUMBER(OFFSET('Sanitation Data'!$F$6,0,10*ROW('Sanitation Data'!F52))),'Data Summary'!CV58="Yes"),OFFSET('Sanitation Data'!$F$6,0,10*ROW('Sanitation Data'!F52)),NA())</f>
        <v>#N/A</v>
      </c>
      <c r="AH58" s="100" t="e">
        <f ca="true">+IF(AND(ISNUMBER(OFFSET('Sanitation Data'!$F$10,0,10*ROW('Sanitation Data'!F52))),'Data Summary'!CW58="Yes"),OFFSET('Sanitation Data'!$F$10,0,10*ROW('Sanitation Data'!F52)),NA())</f>
        <v>#N/A</v>
      </c>
      <c r="AI58" s="100" t="e">
        <f ca="true">+IF(AND(ISNUMBER(OFFSET('Sanitation Data'!$F$11,0,10*ROW('Sanitation Data'!F52))),'Data Summary'!CX58="Yes"),OFFSET('Sanitation Data'!$F$11,0,10*ROW('Sanitation Data'!F52)),NA())</f>
        <v>#N/A</v>
      </c>
      <c r="AJ58" s="100" t="e">
        <f ca="true">+IF(AND(ISNUMBER(OFFSET('Sanitation Data'!$F$12,0,10*ROW('Sanitation Data'!F52))),'Data Summary'!CY58="Yes"),OFFSET('Sanitation Data'!$F$12,0,10*ROW('Sanitation Data'!F52)),NA())</f>
        <v>#N/A</v>
      </c>
      <c r="AK58" s="100" t="e">
        <f ca="true">+IF(AND(ISNUMBER(OFFSET('Sanitation Data'!$G$4,0,10*ROW('Sanitation Data'!G52))),'Data Summary'!CZ58="Yes"),100-OFFSET('Sanitation Data'!$G$4,0,10*ROW('Sanitation Data'!G52)),NA())</f>
        <v>#N/A</v>
      </c>
      <c r="AL58" s="100" t="e">
        <f ca="true">+IF(AND(ISNUMBER(OFFSET('Sanitation Data'!$G$6,0,10*ROW('Sanitation Data'!G52))),'Data Summary'!DA58="Yes"),OFFSET('Sanitation Data'!$G$6,0,10*ROW('Sanitation Data'!G52)),NA())</f>
        <v>#N/A</v>
      </c>
      <c r="AM58" s="100" t="e">
        <f ca="true">+IF(AND(ISNUMBER(OFFSET('Sanitation Data'!$G$10,0,10*ROW('Sanitation Data'!G52))),'Data Summary'!DB58="Yes"),OFFSET('Sanitation Data'!$G$10,0,10*ROW('Sanitation Data'!G52)),NA())</f>
        <v>#N/A</v>
      </c>
      <c r="AN58" s="100" t="e">
        <f ca="true">+IF(AND(ISNUMBER(OFFSET('Sanitation Data'!$G$11,0,10*ROW('Sanitation Data'!G52))),'Data Summary'!DC58="Yes"),OFFSET('Sanitation Data'!$G$11,0,10*ROW('Sanitation Data'!G52)),NA())</f>
        <v>#N/A</v>
      </c>
      <c r="AO58" s="100" t="e">
        <f ca="true">+IF(AND(ISNUMBER(OFFSET('Sanitation Data'!$G$12,0,10*ROW('Sanitation Data'!G52))),'Data Summary'!DD58="Yes"),OFFSET('Sanitation Data'!$G$12,0,10*ROW('Sanitation Data'!G52)),NA())</f>
        <v>#N/A</v>
      </c>
      <c r="AP58" s="100" t="e">
        <f ca="true">+IF(AND(ISNUMBER(OFFSET('Sanitation Data'!$H$4,0,10*ROW('Sanitation Data'!H52))),'Data Summary'!DE58="Yes"),100-OFFSET('Sanitation Data'!$H$4,0,10*ROW('Sanitation Data'!H52)),NA())</f>
        <v>#N/A</v>
      </c>
      <c r="AQ58" s="100" t="e">
        <f ca="true">+IF(AND(ISNUMBER(OFFSET('Sanitation Data'!$H$6,0,10*ROW('Sanitation Data'!H52))),'Data Summary'!DF58="Yes"),OFFSET('Sanitation Data'!$H$6,0,10*ROW('Sanitation Data'!H52)),NA())</f>
        <v>#N/A</v>
      </c>
      <c r="AR58" s="100" t="e">
        <f ca="true">+IF(AND(ISNUMBER(OFFSET('Sanitation Data'!$H$10,0,10*ROW('Sanitation Data'!H52))),'Data Summary'!DG58="Yes"),OFFSET('Sanitation Data'!$H$10,0,10*ROW('Sanitation Data'!H52)),NA())</f>
        <v>#N/A</v>
      </c>
      <c r="AS58" s="100" t="e">
        <f ca="true">+IF(AND(ISNUMBER(OFFSET('Sanitation Data'!$H$11,0,10*ROW('Sanitation Data'!H52))),'Data Summary'!DH58="Yes"),OFFSET('Sanitation Data'!$H$11,0,10*ROW('Sanitation Data'!H52)),NA())</f>
        <v>#N/A</v>
      </c>
      <c r="AT58" s="100" t="e">
        <f ca="true">+IF(AND(ISNUMBER(OFFSET('Sanitation Data'!$H$12,0,10*ROW('Sanitation Data'!H52))),'Data Summary'!DI58="Yes"),OFFSET('Sanitation Data'!$H$12,0,10*ROW('Sanitation Data'!H52)),NA())</f>
        <v>#N/A</v>
      </c>
      <c r="AU58" s="100" t="e">
        <f ca="true">+IF(AND(ISNUMBER(OFFSET('Sanitation Data'!$I$4,0,10*ROW('Sanitation Data'!I52))),'Data Summary'!DJ58="Yes"),100-OFFSET('Sanitation Data'!$I$4,0,10*ROW('Sanitation Data'!I52)),NA())</f>
        <v>#N/A</v>
      </c>
      <c r="AV58" s="100" t="e">
        <f ca="true">+IF(AND(ISNUMBER(OFFSET('Sanitation Data'!$I$6,0,10*ROW('Sanitation Data'!I52))),'Data Summary'!DK58="Yes"),OFFSET('Sanitation Data'!$I$6,0,10*ROW('Sanitation Data'!I52)),NA())</f>
        <v>#N/A</v>
      </c>
      <c r="AW58" s="100" t="e">
        <f ca="true">+IF(AND(ISNUMBER(OFFSET('Sanitation Data'!$I$10,0,10*ROW('Sanitation Data'!I52))),'Data Summary'!DL58="Yes"),OFFSET('Sanitation Data'!$I$10,0,10*ROW('Sanitation Data'!I52)),NA())</f>
        <v>#N/A</v>
      </c>
      <c r="AX58" s="100" t="e">
        <f ca="true">+IF(AND(ISNUMBER(OFFSET('Sanitation Data'!$I$11,0,10*ROW('Sanitation Data'!I52))),'Data Summary'!DM58="Yes"),OFFSET('Sanitation Data'!$I$11,0,10*ROW('Sanitation Data'!I52)),NA())</f>
        <v>#N/A</v>
      </c>
      <c r="AY58" s="100" t="e">
        <f ca="true">+IF(AND(ISNUMBER(OFFSET('Sanitation Data'!$I$12,0,10*ROW('Sanitation Data'!I52))),'Data Summary'!DN58="Yes"),OFFSET('Sanitation Data'!$I$12,0,10*ROW('Sanitation Data'!I52)),NA())</f>
        <v>#N/A</v>
      </c>
      <c r="AZ58" s="101" t="e">
        <f ca="true">+IF(AND(ISNUMBER(OFFSET('Hygiene Data'!$D$5,0,10*ROW('Hygiene Data'!D52))),'Data Summary'!DO58="Yes"),OFFSET('Hygiene Data'!$D$5,0,10*ROW('Hygiene Data'!D52)),NA())</f>
        <v>#N/A</v>
      </c>
      <c r="BA58" s="101" t="e">
        <f ca="true">+IF(AND(ISNUMBER(OFFSET('Hygiene Data'!$D$7,0,10*ROW('Hygiene Data'!D52))),'Data Summary'!DP58="Yes"),OFFSET('Hygiene Data'!$D$7,0,10*ROW('Hygiene Data'!D52)),NA())</f>
        <v>#N/A</v>
      </c>
      <c r="BB58" s="101" t="e">
        <f ca="true">+IF(AND(ISNUMBER(OFFSET('Hygiene Data'!$D$9,0,10*ROW('Hygiene Data'!D52))),'Data Summary'!DQ58="Yes"),OFFSET('Hygiene Data'!$D$9,0,10*ROW('Hygiene Data'!D52)),NA())</f>
        <v>#N/A</v>
      </c>
      <c r="BC58" s="101" t="e">
        <f ca="true">+IF(AND(ISNUMBER(OFFSET('Hygiene Data'!$E$5,0,10*ROW('Hygiene Data'!E52))),'Data Summary'!DR58="Yes"),OFFSET('Hygiene Data'!$E$5,0,10*ROW('Hygiene Data'!E52)),NA())</f>
        <v>#N/A</v>
      </c>
      <c r="BD58" s="101" t="e">
        <f ca="true">+IF(AND(ISNUMBER(OFFSET('Hygiene Data'!$E$7,0,10*ROW('Hygiene Data'!E52))),'Data Summary'!DS58="Yes"),OFFSET('Hygiene Data'!$E$7,0,10*ROW('Hygiene Data'!E52)),NA())</f>
        <v>#N/A</v>
      </c>
      <c r="BE58" s="101" t="e">
        <f ca="true">+IF(AND(ISNUMBER(OFFSET('Hygiene Data'!$E$9,0,10*ROW('Hygiene Data'!E52))),'Data Summary'!DT58="Yes"),OFFSET('Hygiene Data'!$E$9,0,10*ROW('Hygiene Data'!E52)),NA())</f>
        <v>#N/A</v>
      </c>
      <c r="BF58" s="101" t="e">
        <f ca="true">+IF(AND(ISNUMBER(OFFSET('Hygiene Data'!$F$5,0,10*ROW('Hygiene Data'!F52))),'Data Summary'!DU58="Yes"),OFFSET('Hygiene Data'!$F$5,0,10*ROW('Hygiene Data'!F52)),NA())</f>
        <v>#N/A</v>
      </c>
      <c r="BG58" s="101" t="e">
        <f ca="true">+IF(AND(ISNUMBER(OFFSET('Hygiene Data'!$F$7,0,10*ROW('Hygiene Data'!F52))),'Data Summary'!DV58="Yes"),OFFSET('Hygiene Data'!$F$7,0,10*ROW('Hygiene Data'!F52)),NA())</f>
        <v>#N/A</v>
      </c>
      <c r="BH58" s="101" t="e">
        <f ca="true">+IF(AND(ISNUMBER(OFFSET('Hygiene Data'!$F$9,0,10*ROW('Hygiene Data'!F52))),'Data Summary'!DW58="Yes"),OFFSET('Hygiene Data'!$F$9,0,10*ROW('Hygiene Data'!F52)),NA())</f>
        <v>#N/A</v>
      </c>
      <c r="BI58" s="101" t="e">
        <f ca="true">+IF(AND(ISNUMBER(OFFSET('Hygiene Data'!$G$5,0,10*ROW('Hygiene Data'!G52))),'Data Summary'!DX58="Yes"),OFFSET('Hygiene Data'!$G$5,0,10*ROW('Hygiene Data'!G52)),NA())</f>
        <v>#N/A</v>
      </c>
      <c r="BJ58" s="101" t="e">
        <f ca="true">+IF(AND(ISNUMBER(OFFSET('Hygiene Data'!$G$7,0,10*ROW('Hygiene Data'!G52))),'Data Summary'!DY58="Yes"),OFFSET('Hygiene Data'!$G$7,0,10*ROW('Hygiene Data'!G52)),NA())</f>
        <v>#N/A</v>
      </c>
      <c r="BK58" s="101" t="e">
        <f ca="true">+IF(AND(ISNUMBER(OFFSET('Hygiene Data'!$G$9,0,10*ROW('Hygiene Data'!G52))),'Data Summary'!DZ58="Yes"),OFFSET('Hygiene Data'!$G$9,0,10*ROW('Hygiene Data'!G52)),NA())</f>
        <v>#N/A</v>
      </c>
      <c r="BL58" s="101" t="e">
        <f ca="true">+IF(AND(ISNUMBER(OFFSET('Hygiene Data'!$H$5,0,10*ROW('Hygiene Data'!H52))),'Data Summary'!EA58="Yes"),OFFSET('Hygiene Data'!$H$5,0,10*ROW('Hygiene Data'!H52)),NA())</f>
        <v>#N/A</v>
      </c>
      <c r="BM58" s="101" t="e">
        <f ca="true">+IF(AND(ISNUMBER(OFFSET('Hygiene Data'!$H$7,0,10*ROW('Hygiene Data'!H52))),'Data Summary'!EB58="Yes"),OFFSET('Hygiene Data'!$H$7,0,10*ROW('Hygiene Data'!H52)),NA())</f>
        <v>#N/A</v>
      </c>
      <c r="BN58" s="101" t="e">
        <f ca="true">+IF(AND(ISNUMBER(OFFSET('Hygiene Data'!$H$9,0,10*ROW('Hygiene Data'!H52))),'Data Summary'!EC58="Yes"),OFFSET('Hygiene Data'!$H$9,0,10*ROW('Hygiene Data'!H52)),NA())</f>
        <v>#N/A</v>
      </c>
      <c r="BO58" s="101" t="e">
        <f ca="true">+IF(AND(ISNUMBER(OFFSET('Hygiene Data'!$I$5,0,10*ROW('Hygiene Data'!I52))),'Data Summary'!ED58="Yes"),OFFSET('Hygiene Data'!$I$5,0,10*ROW('Hygiene Data'!I52)),NA())</f>
        <v>#N/A</v>
      </c>
      <c r="BP58" s="101" t="e">
        <f ca="true">+IF(AND(ISNUMBER(OFFSET('Hygiene Data'!$I$7,0,10*ROW('Hygiene Data'!I52))),'Data Summary'!EE58="Yes"),OFFSET('Hygiene Data'!$I$7,0,10*ROW('Hygiene Data'!I52)),NA())</f>
        <v>#N/A</v>
      </c>
      <c r="BQ58" s="101" t="e">
        <f ca="true">+IF(AND(ISNUMBER(OFFSET('Hygiene Data'!$I$9,0,10*ROW('Hygiene Data'!I52))),'Data Summary'!EF58="Yes"),OFFSET('Hygiene Data'!$I$9,0,10*ROW('Hygiene Data'!I52)),NA())</f>
        <v>#N/A</v>
      </c>
    </row>
    <row xmlns:x14ac="http://schemas.microsoft.com/office/spreadsheetml/2009/9/ac" r="59" x14ac:dyDescent="0.2">
      <c r="A59" s="331" t="e">
        <f ca="true">+RIGHT('Data Summary'!A59,LEN('Data Summary'!A59)-9)</f>
        <v>#VALUE!</v>
      </c>
      <c r="B59" s="38" t="str">
        <f ca="true">+IF(ISTEXT('Data Summary'!B59),'Data Summary'!B59,"")</f>
        <v/>
      </c>
      <c r="C59" s="330" t="e">
        <f ca="true">+VALUE('Data Summary'!C59)</f>
        <v>#VALUE!</v>
      </c>
      <c r="D59" s="99" t="e">
        <f ca="true">+IF(AND(ISNUMBER(OFFSET('Water Data'!$D$4,0,10*ROW('Water Data'!D53))),'Data Summary'!BS59="Yes"),100-OFFSET('Water Data'!$D$4,0,10*ROW('Water Data'!D53)),NA())</f>
        <v>#N/A</v>
      </c>
      <c r="E59" s="99" t="e">
        <f ca="true">+IF(AND(ISNUMBER(OFFSET('Water Data'!$D$6,0,10*ROW('Water Data'!D53))),'Data Summary'!BT59="Yes"),OFFSET('Water Data'!$D$6,0,10*ROW('Water Data'!D53)),NA())</f>
        <v>#N/A</v>
      </c>
      <c r="F59" s="99" t="e">
        <f ca="true">+IF(AND(ISNUMBER(OFFSET('Water Data'!$D$9,0,10*ROW('Water Data'!D53))),'Data Summary'!BU59="Yes"),OFFSET('Water Data'!$D$9,0,10*ROW('Water Data'!D53)),NA())</f>
        <v>#N/A</v>
      </c>
      <c r="G59" s="99" t="e">
        <f ca="true">+IF(AND(ISNUMBER(OFFSET('Water Data'!$E$4,0,10*ROW('Water Data'!E53))),'Data Summary'!BV59="Yes"),100-OFFSET('Water Data'!$E$4,0,10*ROW('Water Data'!E53)),NA())</f>
        <v>#N/A</v>
      </c>
      <c r="H59" s="99" t="e">
        <f ca="true">+IF(AND(ISNUMBER(OFFSET('Water Data'!$E$6,0,10*ROW('Water Data'!E53))),'Data Summary'!BW59="Yes"),OFFSET('Water Data'!$E$6,0,10*ROW('Water Data'!E53)),NA())</f>
        <v>#N/A</v>
      </c>
      <c r="I59" s="99" t="e">
        <f ca="true">+IF(AND(ISNUMBER(OFFSET('Water Data'!$E$9,0,10*ROW('Water Data'!E53))),'Data Summary'!BX59="Yes"),OFFSET('Water Data'!$E$9,0,10*ROW('Water Data'!E53)),NA())</f>
        <v>#N/A</v>
      </c>
      <c r="J59" s="99" t="e">
        <f ca="true">+IF(AND(ISNUMBER(OFFSET('Water Data'!$F$4,0,10*ROW('Water Data'!F53))),'Data Summary'!BY59="Yes"),100-OFFSET('Water Data'!$F$4,0,10*ROW('Water Data'!F53)),NA())</f>
        <v>#N/A</v>
      </c>
      <c r="K59" s="99" t="e">
        <f ca="true">+IF(AND(ISNUMBER(OFFSET('Water Data'!$F$6,0,10*ROW('Water Data'!F53))),'Data Summary'!BZ59="Yes"),OFFSET('Water Data'!$F$6,0,10*ROW('Water Data'!F53)),NA())</f>
        <v>#N/A</v>
      </c>
      <c r="L59" s="99" t="e">
        <f ca="true">+IF(AND(ISNUMBER(OFFSET('Water Data'!$F$9,0,10*ROW('Water Data'!F53))),'Data Summary'!CA59="Yes"),OFFSET('Water Data'!$F$9,0,10*ROW('Water Data'!F53)),NA())</f>
        <v>#N/A</v>
      </c>
      <c r="M59" s="99" t="e">
        <f ca="true">+IF(AND(ISNUMBER(OFFSET('Water Data'!$G$4,0,10*ROW('Water Data'!G53))),'Data Summary'!CB59="Yes"),100-OFFSET('Water Data'!$G$4,0,10*ROW('Water Data'!G53)),NA())</f>
        <v>#N/A</v>
      </c>
      <c r="N59" s="99" t="e">
        <f ca="true">+IF(AND(ISNUMBER(OFFSET('Water Data'!$G$6,0,10*ROW('Water Data'!G53))),'Data Summary'!CC59="Yes"),OFFSET('Water Data'!$G$6,0,10*ROW('Water Data'!G53)),NA())</f>
        <v>#N/A</v>
      </c>
      <c r="O59" s="99" t="e">
        <f ca="true">+IF(AND(ISNUMBER(OFFSET('Water Data'!$G$9,0,10*ROW('Water Data'!G53))),'Data Summary'!CD59="Yes"),OFFSET('Water Data'!$G$9,0,10*ROW('Water Data'!G53)),NA())</f>
        <v>#N/A</v>
      </c>
      <c r="P59" s="99" t="e">
        <f ca="true">+IF(AND(ISNUMBER(OFFSET('Water Data'!$H$4,0,10*ROW('Water Data'!H53))),'Data Summary'!CE59="Yes"),100-OFFSET('Water Data'!$H$4,0,10*ROW('Water Data'!H53)),NA())</f>
        <v>#N/A</v>
      </c>
      <c r="Q59" s="99" t="e">
        <f ca="true">+IF(AND(ISNUMBER(OFFSET('Water Data'!$H$6,0,10*ROW('Water Data'!H53))),'Data Summary'!CF59="Yes"),OFFSET('Water Data'!$H$6,0,10*ROW('Water Data'!H53)),NA())</f>
        <v>#N/A</v>
      </c>
      <c r="R59" s="99" t="e">
        <f ca="true">+IF(AND(ISNUMBER(OFFSET('Water Data'!$H$9,0,10*ROW('Water Data'!H53))),'Data Summary'!CG59="Yes"),OFFSET('Water Data'!$H$9,0,10*ROW('Water Data'!H53)),NA())</f>
        <v>#N/A</v>
      </c>
      <c r="S59" s="99" t="e">
        <f ca="true">+IF(AND(ISNUMBER(OFFSET('Water Data'!$I$4,0,10*ROW('Water Data'!I53))),'Data Summary'!CH59="Yes"),100-OFFSET('Water Data'!$I$4,0,10*ROW('Water Data'!I53)),NA())</f>
        <v>#N/A</v>
      </c>
      <c r="T59" s="99" t="e">
        <f ca="true">+IF(AND(ISNUMBER(OFFSET('Water Data'!$I$6,0,10*ROW('Water Data'!I53))),'Data Summary'!CI59="Yes"),OFFSET('Water Data'!$I$6,0,10*ROW('Water Data'!I53)),NA())</f>
        <v>#N/A</v>
      </c>
      <c r="U59" s="99" t="e">
        <f ca="true">+IF(AND(ISNUMBER(OFFSET('Water Data'!$I$9,0,10*ROW('Water Data'!I53))),'Data Summary'!CJ59="Yes"),OFFSET('Water Data'!$I$9,0,10*ROW('Water Data'!I53)),NA())</f>
        <v>#N/A</v>
      </c>
      <c r="V59" s="100" t="e">
        <f ca="true">+IF(AND(ISNUMBER(OFFSET('Sanitation Data'!$D$4,0,10*ROW('Sanitation Data'!D53))),'Data Summary'!CK59="Yes"),100-OFFSET('Sanitation Data'!$D$4,0,10*ROW('Sanitation Data'!D53)),NA())</f>
        <v>#N/A</v>
      </c>
      <c r="W59" s="100" t="e">
        <f ca="true">+IF(AND(ISNUMBER(OFFSET('Sanitation Data'!$D$6,0,10*ROW('Sanitation Data'!D53))),'Data Summary'!CL59="Yes"),OFFSET('Sanitation Data'!$D$6,0,10*ROW('Sanitation Data'!D53)),NA())</f>
        <v>#N/A</v>
      </c>
      <c r="X59" s="100" t="e">
        <f ca="true">+IF(AND(ISNUMBER(OFFSET('Sanitation Data'!$D$10,0,10*ROW('Sanitation Data'!D53))),'Data Summary'!CM59="Yes"),OFFSET('Sanitation Data'!$D$10,0,10*ROW('Sanitation Data'!D53)),NA())</f>
        <v>#N/A</v>
      </c>
      <c r="Y59" s="100" t="e">
        <f ca="true">+IF(AND(ISNUMBER(OFFSET('Sanitation Data'!$D$11,0,10*ROW('Sanitation Data'!D53))),'Data Summary'!CN59="Yes"),OFFSET('Sanitation Data'!$D$11,0,10*ROW('Sanitation Data'!D53)),NA())</f>
        <v>#N/A</v>
      </c>
      <c r="Z59" s="100" t="e">
        <f ca="true">+IF(AND(ISNUMBER(OFFSET('Sanitation Data'!$D$12,0,10*ROW('Sanitation Data'!D53))),'Data Summary'!CO59="Yes"),OFFSET('Sanitation Data'!$D$12,0,10*ROW('Sanitation Data'!D53)),NA())</f>
        <v>#N/A</v>
      </c>
      <c r="AA59" s="100" t="e">
        <f ca="true">+IF(AND(ISNUMBER(OFFSET('Sanitation Data'!$E$4,0,10*ROW('Sanitation Data'!E53))),'Data Summary'!CP59="Yes"),100-OFFSET('Sanitation Data'!$E$4,0,10*ROW('Sanitation Data'!E53)),NA())</f>
        <v>#N/A</v>
      </c>
      <c r="AB59" s="100" t="e">
        <f ca="true">+IF(AND(ISNUMBER(OFFSET('Sanitation Data'!$E$6,0,10*ROW('Sanitation Data'!E53))),'Data Summary'!CQ59="Yes"),OFFSET('Sanitation Data'!$E$6,0,10*ROW('Sanitation Data'!E53)),NA())</f>
        <v>#N/A</v>
      </c>
      <c r="AC59" s="100" t="e">
        <f ca="true">+IF(AND(ISNUMBER(OFFSET('Sanitation Data'!$E$10,0,10*ROW('Sanitation Data'!E53))),'Data Summary'!CR59="Yes"),OFFSET('Sanitation Data'!$E$10,0,10*ROW('Sanitation Data'!E53)),NA())</f>
        <v>#N/A</v>
      </c>
      <c r="AD59" s="100" t="e">
        <f ca="true">+IF(AND(ISNUMBER(OFFSET('Sanitation Data'!$E$11,0,10*ROW('Sanitation Data'!E53))),'Data Summary'!CS59="Yes"),OFFSET('Sanitation Data'!$E$11,0,10*ROW('Sanitation Data'!E53)),NA())</f>
        <v>#N/A</v>
      </c>
      <c r="AE59" s="100" t="e">
        <f ca="true">+IF(AND(ISNUMBER(OFFSET('Sanitation Data'!$E$12,0,10*ROW('Sanitation Data'!E53))),'Data Summary'!CT59="Yes"),OFFSET('Sanitation Data'!$E$12,0,10*ROW('Sanitation Data'!E53)),NA())</f>
        <v>#N/A</v>
      </c>
      <c r="AF59" s="100" t="e">
        <f ca="true">+IF(AND(ISNUMBER(OFFSET('Sanitation Data'!$F$4,0,10*ROW('Sanitation Data'!F53))),'Data Summary'!CU59="Yes"),100-OFFSET('Sanitation Data'!$F$4,0,10*ROW('Sanitation Data'!F53)),NA())</f>
        <v>#N/A</v>
      </c>
      <c r="AG59" s="100" t="e">
        <f ca="true">+IF(AND(ISNUMBER(OFFSET('Sanitation Data'!$F$6,0,10*ROW('Sanitation Data'!F53))),'Data Summary'!CV59="Yes"),OFFSET('Sanitation Data'!$F$6,0,10*ROW('Sanitation Data'!F53)),NA())</f>
        <v>#N/A</v>
      </c>
      <c r="AH59" s="100" t="e">
        <f ca="true">+IF(AND(ISNUMBER(OFFSET('Sanitation Data'!$F$10,0,10*ROW('Sanitation Data'!F53))),'Data Summary'!CW59="Yes"),OFFSET('Sanitation Data'!$F$10,0,10*ROW('Sanitation Data'!F53)),NA())</f>
        <v>#N/A</v>
      </c>
      <c r="AI59" s="100" t="e">
        <f ca="true">+IF(AND(ISNUMBER(OFFSET('Sanitation Data'!$F$11,0,10*ROW('Sanitation Data'!F53))),'Data Summary'!CX59="Yes"),OFFSET('Sanitation Data'!$F$11,0,10*ROW('Sanitation Data'!F53)),NA())</f>
        <v>#N/A</v>
      </c>
      <c r="AJ59" s="100" t="e">
        <f ca="true">+IF(AND(ISNUMBER(OFFSET('Sanitation Data'!$F$12,0,10*ROW('Sanitation Data'!F53))),'Data Summary'!CY59="Yes"),OFFSET('Sanitation Data'!$F$12,0,10*ROW('Sanitation Data'!F53)),NA())</f>
        <v>#N/A</v>
      </c>
      <c r="AK59" s="100" t="e">
        <f ca="true">+IF(AND(ISNUMBER(OFFSET('Sanitation Data'!$G$4,0,10*ROW('Sanitation Data'!G53))),'Data Summary'!CZ59="Yes"),100-OFFSET('Sanitation Data'!$G$4,0,10*ROW('Sanitation Data'!G53)),NA())</f>
        <v>#N/A</v>
      </c>
      <c r="AL59" s="100" t="e">
        <f ca="true">+IF(AND(ISNUMBER(OFFSET('Sanitation Data'!$G$6,0,10*ROW('Sanitation Data'!G53))),'Data Summary'!DA59="Yes"),OFFSET('Sanitation Data'!$G$6,0,10*ROW('Sanitation Data'!G53)),NA())</f>
        <v>#N/A</v>
      </c>
      <c r="AM59" s="100" t="e">
        <f ca="true">+IF(AND(ISNUMBER(OFFSET('Sanitation Data'!$G$10,0,10*ROW('Sanitation Data'!G53))),'Data Summary'!DB59="Yes"),OFFSET('Sanitation Data'!$G$10,0,10*ROW('Sanitation Data'!G53)),NA())</f>
        <v>#N/A</v>
      </c>
      <c r="AN59" s="100" t="e">
        <f ca="true">+IF(AND(ISNUMBER(OFFSET('Sanitation Data'!$G$11,0,10*ROW('Sanitation Data'!G53))),'Data Summary'!DC59="Yes"),OFFSET('Sanitation Data'!$G$11,0,10*ROW('Sanitation Data'!G53)),NA())</f>
        <v>#N/A</v>
      </c>
      <c r="AO59" s="100" t="e">
        <f ca="true">+IF(AND(ISNUMBER(OFFSET('Sanitation Data'!$G$12,0,10*ROW('Sanitation Data'!G53))),'Data Summary'!DD59="Yes"),OFFSET('Sanitation Data'!$G$12,0,10*ROW('Sanitation Data'!G53)),NA())</f>
        <v>#N/A</v>
      </c>
      <c r="AP59" s="100" t="e">
        <f ca="true">+IF(AND(ISNUMBER(OFFSET('Sanitation Data'!$H$4,0,10*ROW('Sanitation Data'!H53))),'Data Summary'!DE59="Yes"),100-OFFSET('Sanitation Data'!$H$4,0,10*ROW('Sanitation Data'!H53)),NA())</f>
        <v>#N/A</v>
      </c>
      <c r="AQ59" s="100" t="e">
        <f ca="true">+IF(AND(ISNUMBER(OFFSET('Sanitation Data'!$H$6,0,10*ROW('Sanitation Data'!H53))),'Data Summary'!DF59="Yes"),OFFSET('Sanitation Data'!$H$6,0,10*ROW('Sanitation Data'!H53)),NA())</f>
        <v>#N/A</v>
      </c>
      <c r="AR59" s="100" t="e">
        <f ca="true">+IF(AND(ISNUMBER(OFFSET('Sanitation Data'!$H$10,0,10*ROW('Sanitation Data'!H53))),'Data Summary'!DG59="Yes"),OFFSET('Sanitation Data'!$H$10,0,10*ROW('Sanitation Data'!H53)),NA())</f>
        <v>#N/A</v>
      </c>
      <c r="AS59" s="100" t="e">
        <f ca="true">+IF(AND(ISNUMBER(OFFSET('Sanitation Data'!$H$11,0,10*ROW('Sanitation Data'!H53))),'Data Summary'!DH59="Yes"),OFFSET('Sanitation Data'!$H$11,0,10*ROW('Sanitation Data'!H53)),NA())</f>
        <v>#N/A</v>
      </c>
      <c r="AT59" s="100" t="e">
        <f ca="true">+IF(AND(ISNUMBER(OFFSET('Sanitation Data'!$H$12,0,10*ROW('Sanitation Data'!H53))),'Data Summary'!DI59="Yes"),OFFSET('Sanitation Data'!$H$12,0,10*ROW('Sanitation Data'!H53)),NA())</f>
        <v>#N/A</v>
      </c>
      <c r="AU59" s="100" t="e">
        <f ca="true">+IF(AND(ISNUMBER(OFFSET('Sanitation Data'!$I$4,0,10*ROW('Sanitation Data'!I53))),'Data Summary'!DJ59="Yes"),100-OFFSET('Sanitation Data'!$I$4,0,10*ROW('Sanitation Data'!I53)),NA())</f>
        <v>#N/A</v>
      </c>
      <c r="AV59" s="100" t="e">
        <f ca="true">+IF(AND(ISNUMBER(OFFSET('Sanitation Data'!$I$6,0,10*ROW('Sanitation Data'!I53))),'Data Summary'!DK59="Yes"),OFFSET('Sanitation Data'!$I$6,0,10*ROW('Sanitation Data'!I53)),NA())</f>
        <v>#N/A</v>
      </c>
      <c r="AW59" s="100" t="e">
        <f ca="true">+IF(AND(ISNUMBER(OFFSET('Sanitation Data'!$I$10,0,10*ROW('Sanitation Data'!I53))),'Data Summary'!DL59="Yes"),OFFSET('Sanitation Data'!$I$10,0,10*ROW('Sanitation Data'!I53)),NA())</f>
        <v>#N/A</v>
      </c>
      <c r="AX59" s="100" t="e">
        <f ca="true">+IF(AND(ISNUMBER(OFFSET('Sanitation Data'!$I$11,0,10*ROW('Sanitation Data'!I53))),'Data Summary'!DM59="Yes"),OFFSET('Sanitation Data'!$I$11,0,10*ROW('Sanitation Data'!I53)),NA())</f>
        <v>#N/A</v>
      </c>
      <c r="AY59" s="100" t="e">
        <f ca="true">+IF(AND(ISNUMBER(OFFSET('Sanitation Data'!$I$12,0,10*ROW('Sanitation Data'!I53))),'Data Summary'!DN59="Yes"),OFFSET('Sanitation Data'!$I$12,0,10*ROW('Sanitation Data'!I53)),NA())</f>
        <v>#N/A</v>
      </c>
      <c r="AZ59" s="101" t="e">
        <f ca="true">+IF(AND(ISNUMBER(OFFSET('Hygiene Data'!$D$5,0,10*ROW('Hygiene Data'!D53))),'Data Summary'!DO59="Yes"),OFFSET('Hygiene Data'!$D$5,0,10*ROW('Hygiene Data'!D53)),NA())</f>
        <v>#N/A</v>
      </c>
      <c r="BA59" s="101" t="e">
        <f ca="true">+IF(AND(ISNUMBER(OFFSET('Hygiene Data'!$D$7,0,10*ROW('Hygiene Data'!D53))),'Data Summary'!DP59="Yes"),OFFSET('Hygiene Data'!$D$7,0,10*ROW('Hygiene Data'!D53)),NA())</f>
        <v>#N/A</v>
      </c>
      <c r="BB59" s="101" t="e">
        <f ca="true">+IF(AND(ISNUMBER(OFFSET('Hygiene Data'!$D$9,0,10*ROW('Hygiene Data'!D53))),'Data Summary'!DQ59="Yes"),OFFSET('Hygiene Data'!$D$9,0,10*ROW('Hygiene Data'!D53)),NA())</f>
        <v>#N/A</v>
      </c>
      <c r="BC59" s="101" t="e">
        <f ca="true">+IF(AND(ISNUMBER(OFFSET('Hygiene Data'!$E$5,0,10*ROW('Hygiene Data'!E53))),'Data Summary'!DR59="Yes"),OFFSET('Hygiene Data'!$E$5,0,10*ROW('Hygiene Data'!E53)),NA())</f>
        <v>#N/A</v>
      </c>
      <c r="BD59" s="101" t="e">
        <f ca="true">+IF(AND(ISNUMBER(OFFSET('Hygiene Data'!$E$7,0,10*ROW('Hygiene Data'!E53))),'Data Summary'!DS59="Yes"),OFFSET('Hygiene Data'!$E$7,0,10*ROW('Hygiene Data'!E53)),NA())</f>
        <v>#N/A</v>
      </c>
      <c r="BE59" s="101" t="e">
        <f ca="true">+IF(AND(ISNUMBER(OFFSET('Hygiene Data'!$E$9,0,10*ROW('Hygiene Data'!E53))),'Data Summary'!DT59="Yes"),OFFSET('Hygiene Data'!$E$9,0,10*ROW('Hygiene Data'!E53)),NA())</f>
        <v>#N/A</v>
      </c>
      <c r="BF59" s="101" t="e">
        <f ca="true">+IF(AND(ISNUMBER(OFFSET('Hygiene Data'!$F$5,0,10*ROW('Hygiene Data'!F53))),'Data Summary'!DU59="Yes"),OFFSET('Hygiene Data'!$F$5,0,10*ROW('Hygiene Data'!F53)),NA())</f>
        <v>#N/A</v>
      </c>
      <c r="BG59" s="101" t="e">
        <f ca="true">+IF(AND(ISNUMBER(OFFSET('Hygiene Data'!$F$7,0,10*ROW('Hygiene Data'!F53))),'Data Summary'!DV59="Yes"),OFFSET('Hygiene Data'!$F$7,0,10*ROW('Hygiene Data'!F53)),NA())</f>
        <v>#N/A</v>
      </c>
      <c r="BH59" s="101" t="e">
        <f ca="true">+IF(AND(ISNUMBER(OFFSET('Hygiene Data'!$F$9,0,10*ROW('Hygiene Data'!F53))),'Data Summary'!DW59="Yes"),OFFSET('Hygiene Data'!$F$9,0,10*ROW('Hygiene Data'!F53)),NA())</f>
        <v>#N/A</v>
      </c>
      <c r="BI59" s="101" t="e">
        <f ca="true">+IF(AND(ISNUMBER(OFFSET('Hygiene Data'!$G$5,0,10*ROW('Hygiene Data'!G53))),'Data Summary'!DX59="Yes"),OFFSET('Hygiene Data'!$G$5,0,10*ROW('Hygiene Data'!G53)),NA())</f>
        <v>#N/A</v>
      </c>
      <c r="BJ59" s="101" t="e">
        <f ca="true">+IF(AND(ISNUMBER(OFFSET('Hygiene Data'!$G$7,0,10*ROW('Hygiene Data'!G53))),'Data Summary'!DY59="Yes"),OFFSET('Hygiene Data'!$G$7,0,10*ROW('Hygiene Data'!G53)),NA())</f>
        <v>#N/A</v>
      </c>
      <c r="BK59" s="101" t="e">
        <f ca="true">+IF(AND(ISNUMBER(OFFSET('Hygiene Data'!$G$9,0,10*ROW('Hygiene Data'!G53))),'Data Summary'!DZ59="Yes"),OFFSET('Hygiene Data'!$G$9,0,10*ROW('Hygiene Data'!G53)),NA())</f>
        <v>#N/A</v>
      </c>
      <c r="BL59" s="101" t="e">
        <f ca="true">+IF(AND(ISNUMBER(OFFSET('Hygiene Data'!$H$5,0,10*ROW('Hygiene Data'!H53))),'Data Summary'!EA59="Yes"),OFFSET('Hygiene Data'!$H$5,0,10*ROW('Hygiene Data'!H53)),NA())</f>
        <v>#N/A</v>
      </c>
      <c r="BM59" s="101" t="e">
        <f ca="true">+IF(AND(ISNUMBER(OFFSET('Hygiene Data'!$H$7,0,10*ROW('Hygiene Data'!H53))),'Data Summary'!EB59="Yes"),OFFSET('Hygiene Data'!$H$7,0,10*ROW('Hygiene Data'!H53)),NA())</f>
        <v>#N/A</v>
      </c>
      <c r="BN59" s="101" t="e">
        <f ca="true">+IF(AND(ISNUMBER(OFFSET('Hygiene Data'!$H$9,0,10*ROW('Hygiene Data'!H53))),'Data Summary'!EC59="Yes"),OFFSET('Hygiene Data'!$H$9,0,10*ROW('Hygiene Data'!H53)),NA())</f>
        <v>#N/A</v>
      </c>
      <c r="BO59" s="101" t="e">
        <f ca="true">+IF(AND(ISNUMBER(OFFSET('Hygiene Data'!$I$5,0,10*ROW('Hygiene Data'!I53))),'Data Summary'!ED59="Yes"),OFFSET('Hygiene Data'!$I$5,0,10*ROW('Hygiene Data'!I53)),NA())</f>
        <v>#N/A</v>
      </c>
      <c r="BP59" s="101" t="e">
        <f ca="true">+IF(AND(ISNUMBER(OFFSET('Hygiene Data'!$I$7,0,10*ROW('Hygiene Data'!I53))),'Data Summary'!EE59="Yes"),OFFSET('Hygiene Data'!$I$7,0,10*ROW('Hygiene Data'!I53)),NA())</f>
        <v>#N/A</v>
      </c>
      <c r="BQ59" s="101" t="e">
        <f ca="true">+IF(AND(ISNUMBER(OFFSET('Hygiene Data'!$I$9,0,10*ROW('Hygiene Data'!I53))),'Data Summary'!EF59="Yes"),OFFSET('Hygiene Data'!$I$9,0,10*ROW('Hygiene Data'!I53)),NA())</f>
        <v>#N/A</v>
      </c>
    </row>
    <row xmlns:x14ac="http://schemas.microsoft.com/office/spreadsheetml/2009/9/ac" r="60" x14ac:dyDescent="0.2">
      <c r="A60" s="331" t="e">
        <f ca="true">+RIGHT('Data Summary'!A60,LEN('Data Summary'!A60)-9)</f>
        <v>#VALUE!</v>
      </c>
      <c r="B60" s="38" t="str">
        <f ca="true">+IF(ISTEXT('Data Summary'!B60),'Data Summary'!B60,"")</f>
        <v/>
      </c>
      <c r="C60" s="330" t="e">
        <f ca="true">+VALUE('Data Summary'!C60)</f>
        <v>#VALUE!</v>
      </c>
      <c r="D60" s="99" t="e">
        <f ca="true">+IF(AND(ISNUMBER(OFFSET('Water Data'!$D$4,0,10*ROW('Water Data'!D54))),'Data Summary'!BS60="Yes"),100-OFFSET('Water Data'!$D$4,0,10*ROW('Water Data'!D54)),NA())</f>
        <v>#N/A</v>
      </c>
      <c r="E60" s="99" t="e">
        <f ca="true">+IF(AND(ISNUMBER(OFFSET('Water Data'!$D$6,0,10*ROW('Water Data'!D54))),'Data Summary'!BT60="Yes"),OFFSET('Water Data'!$D$6,0,10*ROW('Water Data'!D54)),NA())</f>
        <v>#N/A</v>
      </c>
      <c r="F60" s="99" t="e">
        <f ca="true">+IF(AND(ISNUMBER(OFFSET('Water Data'!$D$9,0,10*ROW('Water Data'!D54))),'Data Summary'!BU60="Yes"),OFFSET('Water Data'!$D$9,0,10*ROW('Water Data'!D54)),NA())</f>
        <v>#N/A</v>
      </c>
      <c r="G60" s="99" t="e">
        <f ca="true">+IF(AND(ISNUMBER(OFFSET('Water Data'!$E$4,0,10*ROW('Water Data'!E54))),'Data Summary'!BV60="Yes"),100-OFFSET('Water Data'!$E$4,0,10*ROW('Water Data'!E54)),NA())</f>
        <v>#N/A</v>
      </c>
      <c r="H60" s="99" t="e">
        <f ca="true">+IF(AND(ISNUMBER(OFFSET('Water Data'!$E$6,0,10*ROW('Water Data'!E54))),'Data Summary'!BW60="Yes"),OFFSET('Water Data'!$E$6,0,10*ROW('Water Data'!E54)),NA())</f>
        <v>#N/A</v>
      </c>
      <c r="I60" s="99" t="e">
        <f ca="true">+IF(AND(ISNUMBER(OFFSET('Water Data'!$E$9,0,10*ROW('Water Data'!E54))),'Data Summary'!BX60="Yes"),OFFSET('Water Data'!$E$9,0,10*ROW('Water Data'!E54)),NA())</f>
        <v>#N/A</v>
      </c>
      <c r="J60" s="99" t="e">
        <f ca="true">+IF(AND(ISNUMBER(OFFSET('Water Data'!$F$4,0,10*ROW('Water Data'!F54))),'Data Summary'!BY60="Yes"),100-OFFSET('Water Data'!$F$4,0,10*ROW('Water Data'!F54)),NA())</f>
        <v>#N/A</v>
      </c>
      <c r="K60" s="99" t="e">
        <f ca="true">+IF(AND(ISNUMBER(OFFSET('Water Data'!$F$6,0,10*ROW('Water Data'!F54))),'Data Summary'!BZ60="Yes"),OFFSET('Water Data'!$F$6,0,10*ROW('Water Data'!F54)),NA())</f>
        <v>#N/A</v>
      </c>
      <c r="L60" s="99" t="e">
        <f ca="true">+IF(AND(ISNUMBER(OFFSET('Water Data'!$F$9,0,10*ROW('Water Data'!F54))),'Data Summary'!CA60="Yes"),OFFSET('Water Data'!$F$9,0,10*ROW('Water Data'!F54)),NA())</f>
        <v>#N/A</v>
      </c>
      <c r="M60" s="99" t="e">
        <f ca="true">+IF(AND(ISNUMBER(OFFSET('Water Data'!$G$4,0,10*ROW('Water Data'!G54))),'Data Summary'!CB60="Yes"),100-OFFSET('Water Data'!$G$4,0,10*ROW('Water Data'!G54)),NA())</f>
        <v>#N/A</v>
      </c>
      <c r="N60" s="99" t="e">
        <f ca="true">+IF(AND(ISNUMBER(OFFSET('Water Data'!$G$6,0,10*ROW('Water Data'!G54))),'Data Summary'!CC60="Yes"),OFFSET('Water Data'!$G$6,0,10*ROW('Water Data'!G54)),NA())</f>
        <v>#N/A</v>
      </c>
      <c r="O60" s="99" t="e">
        <f ca="true">+IF(AND(ISNUMBER(OFFSET('Water Data'!$G$9,0,10*ROW('Water Data'!G54))),'Data Summary'!CD60="Yes"),OFFSET('Water Data'!$G$9,0,10*ROW('Water Data'!G54)),NA())</f>
        <v>#N/A</v>
      </c>
      <c r="P60" s="99" t="e">
        <f ca="true">+IF(AND(ISNUMBER(OFFSET('Water Data'!$H$4,0,10*ROW('Water Data'!H54))),'Data Summary'!CE60="Yes"),100-OFFSET('Water Data'!$H$4,0,10*ROW('Water Data'!H54)),NA())</f>
        <v>#N/A</v>
      </c>
      <c r="Q60" s="99" t="e">
        <f ca="true">+IF(AND(ISNUMBER(OFFSET('Water Data'!$H$6,0,10*ROW('Water Data'!H54))),'Data Summary'!CF60="Yes"),OFFSET('Water Data'!$H$6,0,10*ROW('Water Data'!H54)),NA())</f>
        <v>#N/A</v>
      </c>
      <c r="R60" s="99" t="e">
        <f ca="true">+IF(AND(ISNUMBER(OFFSET('Water Data'!$H$9,0,10*ROW('Water Data'!H54))),'Data Summary'!CG60="Yes"),OFFSET('Water Data'!$H$9,0,10*ROW('Water Data'!H54)),NA())</f>
        <v>#N/A</v>
      </c>
      <c r="S60" s="99" t="e">
        <f ca="true">+IF(AND(ISNUMBER(OFFSET('Water Data'!$I$4,0,10*ROW('Water Data'!I54))),'Data Summary'!CH60="Yes"),100-OFFSET('Water Data'!$I$4,0,10*ROW('Water Data'!I54)),NA())</f>
        <v>#N/A</v>
      </c>
      <c r="T60" s="99" t="e">
        <f ca="true">+IF(AND(ISNUMBER(OFFSET('Water Data'!$I$6,0,10*ROW('Water Data'!I54))),'Data Summary'!CI60="Yes"),OFFSET('Water Data'!$I$6,0,10*ROW('Water Data'!I54)),NA())</f>
        <v>#N/A</v>
      </c>
      <c r="U60" s="99" t="e">
        <f ca="true">+IF(AND(ISNUMBER(OFFSET('Water Data'!$I$9,0,10*ROW('Water Data'!I54))),'Data Summary'!CJ60="Yes"),OFFSET('Water Data'!$I$9,0,10*ROW('Water Data'!I54)),NA())</f>
        <v>#N/A</v>
      </c>
      <c r="V60" s="100" t="e">
        <f ca="true">+IF(AND(ISNUMBER(OFFSET('Sanitation Data'!$D$4,0,10*ROW('Sanitation Data'!D54))),'Data Summary'!CK60="Yes"),100-OFFSET('Sanitation Data'!$D$4,0,10*ROW('Sanitation Data'!D54)),NA())</f>
        <v>#N/A</v>
      </c>
      <c r="W60" s="100" t="e">
        <f ca="true">+IF(AND(ISNUMBER(OFFSET('Sanitation Data'!$D$6,0,10*ROW('Sanitation Data'!D54))),'Data Summary'!CL60="Yes"),OFFSET('Sanitation Data'!$D$6,0,10*ROW('Sanitation Data'!D54)),NA())</f>
        <v>#N/A</v>
      </c>
      <c r="X60" s="100" t="e">
        <f ca="true">+IF(AND(ISNUMBER(OFFSET('Sanitation Data'!$D$10,0,10*ROW('Sanitation Data'!D54))),'Data Summary'!CM60="Yes"),OFFSET('Sanitation Data'!$D$10,0,10*ROW('Sanitation Data'!D54)),NA())</f>
        <v>#N/A</v>
      </c>
      <c r="Y60" s="100" t="e">
        <f ca="true">+IF(AND(ISNUMBER(OFFSET('Sanitation Data'!$D$11,0,10*ROW('Sanitation Data'!D54))),'Data Summary'!CN60="Yes"),OFFSET('Sanitation Data'!$D$11,0,10*ROW('Sanitation Data'!D54)),NA())</f>
        <v>#N/A</v>
      </c>
      <c r="Z60" s="100" t="e">
        <f ca="true">+IF(AND(ISNUMBER(OFFSET('Sanitation Data'!$D$12,0,10*ROW('Sanitation Data'!D54))),'Data Summary'!CO60="Yes"),OFFSET('Sanitation Data'!$D$12,0,10*ROW('Sanitation Data'!D54)),NA())</f>
        <v>#N/A</v>
      </c>
      <c r="AA60" s="100" t="e">
        <f ca="true">+IF(AND(ISNUMBER(OFFSET('Sanitation Data'!$E$4,0,10*ROW('Sanitation Data'!E54))),'Data Summary'!CP60="Yes"),100-OFFSET('Sanitation Data'!$E$4,0,10*ROW('Sanitation Data'!E54)),NA())</f>
        <v>#N/A</v>
      </c>
      <c r="AB60" s="100" t="e">
        <f ca="true">+IF(AND(ISNUMBER(OFFSET('Sanitation Data'!$E$6,0,10*ROW('Sanitation Data'!E54))),'Data Summary'!CQ60="Yes"),OFFSET('Sanitation Data'!$E$6,0,10*ROW('Sanitation Data'!E54)),NA())</f>
        <v>#N/A</v>
      </c>
      <c r="AC60" s="100" t="e">
        <f ca="true">+IF(AND(ISNUMBER(OFFSET('Sanitation Data'!$E$10,0,10*ROW('Sanitation Data'!E54))),'Data Summary'!CR60="Yes"),OFFSET('Sanitation Data'!$E$10,0,10*ROW('Sanitation Data'!E54)),NA())</f>
        <v>#N/A</v>
      </c>
      <c r="AD60" s="100" t="e">
        <f ca="true">+IF(AND(ISNUMBER(OFFSET('Sanitation Data'!$E$11,0,10*ROW('Sanitation Data'!E54))),'Data Summary'!CS60="Yes"),OFFSET('Sanitation Data'!$E$11,0,10*ROW('Sanitation Data'!E54)),NA())</f>
        <v>#N/A</v>
      </c>
      <c r="AE60" s="100" t="e">
        <f ca="true">+IF(AND(ISNUMBER(OFFSET('Sanitation Data'!$E$12,0,10*ROW('Sanitation Data'!E54))),'Data Summary'!CT60="Yes"),OFFSET('Sanitation Data'!$E$12,0,10*ROW('Sanitation Data'!E54)),NA())</f>
        <v>#N/A</v>
      </c>
      <c r="AF60" s="100" t="e">
        <f ca="true">+IF(AND(ISNUMBER(OFFSET('Sanitation Data'!$F$4,0,10*ROW('Sanitation Data'!F54))),'Data Summary'!CU60="Yes"),100-OFFSET('Sanitation Data'!$F$4,0,10*ROW('Sanitation Data'!F54)),NA())</f>
        <v>#N/A</v>
      </c>
      <c r="AG60" s="100" t="e">
        <f ca="true">+IF(AND(ISNUMBER(OFFSET('Sanitation Data'!$F$6,0,10*ROW('Sanitation Data'!F54))),'Data Summary'!CV60="Yes"),OFFSET('Sanitation Data'!$F$6,0,10*ROW('Sanitation Data'!F54)),NA())</f>
        <v>#N/A</v>
      </c>
      <c r="AH60" s="100" t="e">
        <f ca="true">+IF(AND(ISNUMBER(OFFSET('Sanitation Data'!$F$10,0,10*ROW('Sanitation Data'!F54))),'Data Summary'!CW60="Yes"),OFFSET('Sanitation Data'!$F$10,0,10*ROW('Sanitation Data'!F54)),NA())</f>
        <v>#N/A</v>
      </c>
      <c r="AI60" s="100" t="e">
        <f ca="true">+IF(AND(ISNUMBER(OFFSET('Sanitation Data'!$F$11,0,10*ROW('Sanitation Data'!F54))),'Data Summary'!CX60="Yes"),OFFSET('Sanitation Data'!$F$11,0,10*ROW('Sanitation Data'!F54)),NA())</f>
        <v>#N/A</v>
      </c>
      <c r="AJ60" s="100" t="e">
        <f ca="true">+IF(AND(ISNUMBER(OFFSET('Sanitation Data'!$F$12,0,10*ROW('Sanitation Data'!F54))),'Data Summary'!CY60="Yes"),OFFSET('Sanitation Data'!$F$12,0,10*ROW('Sanitation Data'!F54)),NA())</f>
        <v>#N/A</v>
      </c>
      <c r="AK60" s="100" t="e">
        <f ca="true">+IF(AND(ISNUMBER(OFFSET('Sanitation Data'!$G$4,0,10*ROW('Sanitation Data'!G54))),'Data Summary'!CZ60="Yes"),100-OFFSET('Sanitation Data'!$G$4,0,10*ROW('Sanitation Data'!G54)),NA())</f>
        <v>#N/A</v>
      </c>
      <c r="AL60" s="100" t="e">
        <f ca="true">+IF(AND(ISNUMBER(OFFSET('Sanitation Data'!$G$6,0,10*ROW('Sanitation Data'!G54))),'Data Summary'!DA60="Yes"),OFFSET('Sanitation Data'!$G$6,0,10*ROW('Sanitation Data'!G54)),NA())</f>
        <v>#N/A</v>
      </c>
      <c r="AM60" s="100" t="e">
        <f ca="true">+IF(AND(ISNUMBER(OFFSET('Sanitation Data'!$G$10,0,10*ROW('Sanitation Data'!G54))),'Data Summary'!DB60="Yes"),OFFSET('Sanitation Data'!$G$10,0,10*ROW('Sanitation Data'!G54)),NA())</f>
        <v>#N/A</v>
      </c>
      <c r="AN60" s="100" t="e">
        <f ca="true">+IF(AND(ISNUMBER(OFFSET('Sanitation Data'!$G$11,0,10*ROW('Sanitation Data'!G54))),'Data Summary'!DC60="Yes"),OFFSET('Sanitation Data'!$G$11,0,10*ROW('Sanitation Data'!G54)),NA())</f>
        <v>#N/A</v>
      </c>
      <c r="AO60" s="100" t="e">
        <f ca="true">+IF(AND(ISNUMBER(OFFSET('Sanitation Data'!$G$12,0,10*ROW('Sanitation Data'!G54))),'Data Summary'!DD60="Yes"),OFFSET('Sanitation Data'!$G$12,0,10*ROW('Sanitation Data'!G54)),NA())</f>
        <v>#N/A</v>
      </c>
      <c r="AP60" s="100" t="e">
        <f ca="true">+IF(AND(ISNUMBER(OFFSET('Sanitation Data'!$H$4,0,10*ROW('Sanitation Data'!H54))),'Data Summary'!DE60="Yes"),100-OFFSET('Sanitation Data'!$H$4,0,10*ROW('Sanitation Data'!H54)),NA())</f>
        <v>#N/A</v>
      </c>
      <c r="AQ60" s="100" t="e">
        <f ca="true">+IF(AND(ISNUMBER(OFFSET('Sanitation Data'!$H$6,0,10*ROW('Sanitation Data'!H54))),'Data Summary'!DF60="Yes"),OFFSET('Sanitation Data'!$H$6,0,10*ROW('Sanitation Data'!H54)),NA())</f>
        <v>#N/A</v>
      </c>
      <c r="AR60" s="100" t="e">
        <f ca="true">+IF(AND(ISNUMBER(OFFSET('Sanitation Data'!$H$10,0,10*ROW('Sanitation Data'!H54))),'Data Summary'!DG60="Yes"),OFFSET('Sanitation Data'!$H$10,0,10*ROW('Sanitation Data'!H54)),NA())</f>
        <v>#N/A</v>
      </c>
      <c r="AS60" s="100" t="e">
        <f ca="true">+IF(AND(ISNUMBER(OFFSET('Sanitation Data'!$H$11,0,10*ROW('Sanitation Data'!H54))),'Data Summary'!DH60="Yes"),OFFSET('Sanitation Data'!$H$11,0,10*ROW('Sanitation Data'!H54)),NA())</f>
        <v>#N/A</v>
      </c>
      <c r="AT60" s="100" t="e">
        <f ca="true">+IF(AND(ISNUMBER(OFFSET('Sanitation Data'!$H$12,0,10*ROW('Sanitation Data'!H54))),'Data Summary'!DI60="Yes"),OFFSET('Sanitation Data'!$H$12,0,10*ROW('Sanitation Data'!H54)),NA())</f>
        <v>#N/A</v>
      </c>
      <c r="AU60" s="100" t="e">
        <f ca="true">+IF(AND(ISNUMBER(OFFSET('Sanitation Data'!$I$4,0,10*ROW('Sanitation Data'!I54))),'Data Summary'!DJ60="Yes"),100-OFFSET('Sanitation Data'!$I$4,0,10*ROW('Sanitation Data'!I54)),NA())</f>
        <v>#N/A</v>
      </c>
      <c r="AV60" s="100" t="e">
        <f ca="true">+IF(AND(ISNUMBER(OFFSET('Sanitation Data'!$I$6,0,10*ROW('Sanitation Data'!I54))),'Data Summary'!DK60="Yes"),OFFSET('Sanitation Data'!$I$6,0,10*ROW('Sanitation Data'!I54)),NA())</f>
        <v>#N/A</v>
      </c>
      <c r="AW60" s="100" t="e">
        <f ca="true">+IF(AND(ISNUMBER(OFFSET('Sanitation Data'!$I$10,0,10*ROW('Sanitation Data'!I54))),'Data Summary'!DL60="Yes"),OFFSET('Sanitation Data'!$I$10,0,10*ROW('Sanitation Data'!I54)),NA())</f>
        <v>#N/A</v>
      </c>
      <c r="AX60" s="100" t="e">
        <f ca="true">+IF(AND(ISNUMBER(OFFSET('Sanitation Data'!$I$11,0,10*ROW('Sanitation Data'!I54))),'Data Summary'!DM60="Yes"),OFFSET('Sanitation Data'!$I$11,0,10*ROW('Sanitation Data'!I54)),NA())</f>
        <v>#N/A</v>
      </c>
      <c r="AY60" s="100" t="e">
        <f ca="true">+IF(AND(ISNUMBER(OFFSET('Sanitation Data'!$I$12,0,10*ROW('Sanitation Data'!I54))),'Data Summary'!DN60="Yes"),OFFSET('Sanitation Data'!$I$12,0,10*ROW('Sanitation Data'!I54)),NA())</f>
        <v>#N/A</v>
      </c>
      <c r="AZ60" s="101" t="e">
        <f ca="true">+IF(AND(ISNUMBER(OFFSET('Hygiene Data'!$D$5,0,10*ROW('Hygiene Data'!D54))),'Data Summary'!DO60="Yes"),OFFSET('Hygiene Data'!$D$5,0,10*ROW('Hygiene Data'!D54)),NA())</f>
        <v>#N/A</v>
      </c>
      <c r="BA60" s="101" t="e">
        <f ca="true">+IF(AND(ISNUMBER(OFFSET('Hygiene Data'!$D$7,0,10*ROW('Hygiene Data'!D54))),'Data Summary'!DP60="Yes"),OFFSET('Hygiene Data'!$D$7,0,10*ROW('Hygiene Data'!D54)),NA())</f>
        <v>#N/A</v>
      </c>
      <c r="BB60" s="101" t="e">
        <f ca="true">+IF(AND(ISNUMBER(OFFSET('Hygiene Data'!$D$9,0,10*ROW('Hygiene Data'!D54))),'Data Summary'!DQ60="Yes"),OFFSET('Hygiene Data'!$D$9,0,10*ROW('Hygiene Data'!D54)),NA())</f>
        <v>#N/A</v>
      </c>
      <c r="BC60" s="101" t="e">
        <f ca="true">+IF(AND(ISNUMBER(OFFSET('Hygiene Data'!$E$5,0,10*ROW('Hygiene Data'!E54))),'Data Summary'!DR60="Yes"),OFFSET('Hygiene Data'!$E$5,0,10*ROW('Hygiene Data'!E54)),NA())</f>
        <v>#N/A</v>
      </c>
      <c r="BD60" s="101" t="e">
        <f ca="true">+IF(AND(ISNUMBER(OFFSET('Hygiene Data'!$E$7,0,10*ROW('Hygiene Data'!E54))),'Data Summary'!DS60="Yes"),OFFSET('Hygiene Data'!$E$7,0,10*ROW('Hygiene Data'!E54)),NA())</f>
        <v>#N/A</v>
      </c>
      <c r="BE60" s="101" t="e">
        <f ca="true">+IF(AND(ISNUMBER(OFFSET('Hygiene Data'!$E$9,0,10*ROW('Hygiene Data'!E54))),'Data Summary'!DT60="Yes"),OFFSET('Hygiene Data'!$E$9,0,10*ROW('Hygiene Data'!E54)),NA())</f>
        <v>#N/A</v>
      </c>
      <c r="BF60" s="101" t="e">
        <f ca="true">+IF(AND(ISNUMBER(OFFSET('Hygiene Data'!$F$5,0,10*ROW('Hygiene Data'!F54))),'Data Summary'!DU60="Yes"),OFFSET('Hygiene Data'!$F$5,0,10*ROW('Hygiene Data'!F54)),NA())</f>
        <v>#N/A</v>
      </c>
      <c r="BG60" s="101" t="e">
        <f ca="true">+IF(AND(ISNUMBER(OFFSET('Hygiene Data'!$F$7,0,10*ROW('Hygiene Data'!F54))),'Data Summary'!DV60="Yes"),OFFSET('Hygiene Data'!$F$7,0,10*ROW('Hygiene Data'!F54)),NA())</f>
        <v>#N/A</v>
      </c>
      <c r="BH60" s="101" t="e">
        <f ca="true">+IF(AND(ISNUMBER(OFFSET('Hygiene Data'!$F$9,0,10*ROW('Hygiene Data'!F54))),'Data Summary'!DW60="Yes"),OFFSET('Hygiene Data'!$F$9,0,10*ROW('Hygiene Data'!F54)),NA())</f>
        <v>#N/A</v>
      </c>
      <c r="BI60" s="101" t="e">
        <f ca="true">+IF(AND(ISNUMBER(OFFSET('Hygiene Data'!$G$5,0,10*ROW('Hygiene Data'!G54))),'Data Summary'!DX60="Yes"),OFFSET('Hygiene Data'!$G$5,0,10*ROW('Hygiene Data'!G54)),NA())</f>
        <v>#N/A</v>
      </c>
      <c r="BJ60" s="101" t="e">
        <f ca="true">+IF(AND(ISNUMBER(OFFSET('Hygiene Data'!$G$7,0,10*ROW('Hygiene Data'!G54))),'Data Summary'!DY60="Yes"),OFFSET('Hygiene Data'!$G$7,0,10*ROW('Hygiene Data'!G54)),NA())</f>
        <v>#N/A</v>
      </c>
      <c r="BK60" s="101" t="e">
        <f ca="true">+IF(AND(ISNUMBER(OFFSET('Hygiene Data'!$G$9,0,10*ROW('Hygiene Data'!G54))),'Data Summary'!DZ60="Yes"),OFFSET('Hygiene Data'!$G$9,0,10*ROW('Hygiene Data'!G54)),NA())</f>
        <v>#N/A</v>
      </c>
      <c r="BL60" s="101" t="e">
        <f ca="true">+IF(AND(ISNUMBER(OFFSET('Hygiene Data'!$H$5,0,10*ROW('Hygiene Data'!H54))),'Data Summary'!EA60="Yes"),OFFSET('Hygiene Data'!$H$5,0,10*ROW('Hygiene Data'!H54)),NA())</f>
        <v>#N/A</v>
      </c>
      <c r="BM60" s="101" t="e">
        <f ca="true">+IF(AND(ISNUMBER(OFFSET('Hygiene Data'!$H$7,0,10*ROW('Hygiene Data'!H54))),'Data Summary'!EB60="Yes"),OFFSET('Hygiene Data'!$H$7,0,10*ROW('Hygiene Data'!H54)),NA())</f>
        <v>#N/A</v>
      </c>
      <c r="BN60" s="101" t="e">
        <f ca="true">+IF(AND(ISNUMBER(OFFSET('Hygiene Data'!$H$9,0,10*ROW('Hygiene Data'!H54))),'Data Summary'!EC60="Yes"),OFFSET('Hygiene Data'!$H$9,0,10*ROW('Hygiene Data'!H54)),NA())</f>
        <v>#N/A</v>
      </c>
      <c r="BO60" s="101" t="e">
        <f ca="true">+IF(AND(ISNUMBER(OFFSET('Hygiene Data'!$I$5,0,10*ROW('Hygiene Data'!I54))),'Data Summary'!ED60="Yes"),OFFSET('Hygiene Data'!$I$5,0,10*ROW('Hygiene Data'!I54)),NA())</f>
        <v>#N/A</v>
      </c>
      <c r="BP60" s="101" t="e">
        <f ca="true">+IF(AND(ISNUMBER(OFFSET('Hygiene Data'!$I$7,0,10*ROW('Hygiene Data'!I54))),'Data Summary'!EE60="Yes"),OFFSET('Hygiene Data'!$I$7,0,10*ROW('Hygiene Data'!I54)),NA())</f>
        <v>#N/A</v>
      </c>
      <c r="BQ60" s="101" t="e">
        <f ca="true">+IF(AND(ISNUMBER(OFFSET('Hygiene Data'!$I$9,0,10*ROW('Hygiene Data'!I54))),'Data Summary'!EF60="Yes"),OFFSET('Hygiene Data'!$I$9,0,10*ROW('Hygiene Data'!I54)),NA())</f>
        <v>#N/A</v>
      </c>
    </row>
    <row xmlns:x14ac="http://schemas.microsoft.com/office/spreadsheetml/2009/9/ac" r="61" x14ac:dyDescent="0.2">
      <c r="A61" s="331" t="e">
        <f ca="true">+RIGHT('Data Summary'!A61,LEN('Data Summary'!A61)-9)</f>
        <v>#VALUE!</v>
      </c>
      <c r="B61" s="38" t="str">
        <f ca="true">+IF(ISTEXT('Data Summary'!B61),'Data Summary'!B61,"")</f>
        <v/>
      </c>
      <c r="C61" s="330" t="e">
        <f ca="true">+VALUE('Data Summary'!C61)</f>
        <v>#VALUE!</v>
      </c>
      <c r="D61" s="99" t="e">
        <f ca="true">+IF(AND(ISNUMBER(OFFSET('Water Data'!$D$4,0,10*ROW('Water Data'!D55))),'Data Summary'!BS61="Yes"),100-OFFSET('Water Data'!$D$4,0,10*ROW('Water Data'!D55)),NA())</f>
        <v>#N/A</v>
      </c>
      <c r="E61" s="99" t="e">
        <f ca="true">+IF(AND(ISNUMBER(OFFSET('Water Data'!$D$6,0,10*ROW('Water Data'!D55))),'Data Summary'!BT61="Yes"),OFFSET('Water Data'!$D$6,0,10*ROW('Water Data'!D55)),NA())</f>
        <v>#N/A</v>
      </c>
      <c r="F61" s="99" t="e">
        <f ca="true">+IF(AND(ISNUMBER(OFFSET('Water Data'!$D$9,0,10*ROW('Water Data'!D55))),'Data Summary'!BU61="Yes"),OFFSET('Water Data'!$D$9,0,10*ROW('Water Data'!D55)),NA())</f>
        <v>#N/A</v>
      </c>
      <c r="G61" s="99" t="e">
        <f ca="true">+IF(AND(ISNUMBER(OFFSET('Water Data'!$E$4,0,10*ROW('Water Data'!E55))),'Data Summary'!BV61="Yes"),100-OFFSET('Water Data'!$E$4,0,10*ROW('Water Data'!E55)),NA())</f>
        <v>#N/A</v>
      </c>
      <c r="H61" s="99" t="e">
        <f ca="true">+IF(AND(ISNUMBER(OFFSET('Water Data'!$E$6,0,10*ROW('Water Data'!E55))),'Data Summary'!BW61="Yes"),OFFSET('Water Data'!$E$6,0,10*ROW('Water Data'!E55)),NA())</f>
        <v>#N/A</v>
      </c>
      <c r="I61" s="99" t="e">
        <f ca="true">+IF(AND(ISNUMBER(OFFSET('Water Data'!$E$9,0,10*ROW('Water Data'!E55))),'Data Summary'!BX61="Yes"),OFFSET('Water Data'!$E$9,0,10*ROW('Water Data'!E55)),NA())</f>
        <v>#N/A</v>
      </c>
      <c r="J61" s="99" t="e">
        <f ca="true">+IF(AND(ISNUMBER(OFFSET('Water Data'!$F$4,0,10*ROW('Water Data'!F55))),'Data Summary'!BY61="Yes"),100-OFFSET('Water Data'!$F$4,0,10*ROW('Water Data'!F55)),NA())</f>
        <v>#N/A</v>
      </c>
      <c r="K61" s="99" t="e">
        <f ca="true">+IF(AND(ISNUMBER(OFFSET('Water Data'!$F$6,0,10*ROW('Water Data'!F55))),'Data Summary'!BZ61="Yes"),OFFSET('Water Data'!$F$6,0,10*ROW('Water Data'!F55)),NA())</f>
        <v>#N/A</v>
      </c>
      <c r="L61" s="99" t="e">
        <f ca="true">+IF(AND(ISNUMBER(OFFSET('Water Data'!$F$9,0,10*ROW('Water Data'!F55))),'Data Summary'!CA61="Yes"),OFFSET('Water Data'!$F$9,0,10*ROW('Water Data'!F55)),NA())</f>
        <v>#N/A</v>
      </c>
      <c r="M61" s="99" t="e">
        <f ca="true">+IF(AND(ISNUMBER(OFFSET('Water Data'!$G$4,0,10*ROW('Water Data'!G55))),'Data Summary'!CB61="Yes"),100-OFFSET('Water Data'!$G$4,0,10*ROW('Water Data'!G55)),NA())</f>
        <v>#N/A</v>
      </c>
      <c r="N61" s="99" t="e">
        <f ca="true">+IF(AND(ISNUMBER(OFFSET('Water Data'!$G$6,0,10*ROW('Water Data'!G55))),'Data Summary'!CC61="Yes"),OFFSET('Water Data'!$G$6,0,10*ROW('Water Data'!G55)),NA())</f>
        <v>#N/A</v>
      </c>
      <c r="O61" s="99" t="e">
        <f ca="true">+IF(AND(ISNUMBER(OFFSET('Water Data'!$G$9,0,10*ROW('Water Data'!G55))),'Data Summary'!CD61="Yes"),OFFSET('Water Data'!$G$9,0,10*ROW('Water Data'!G55)),NA())</f>
        <v>#N/A</v>
      </c>
      <c r="P61" s="99" t="e">
        <f ca="true">+IF(AND(ISNUMBER(OFFSET('Water Data'!$H$4,0,10*ROW('Water Data'!H55))),'Data Summary'!CE61="Yes"),100-OFFSET('Water Data'!$H$4,0,10*ROW('Water Data'!H55)),NA())</f>
        <v>#N/A</v>
      </c>
      <c r="Q61" s="99" t="e">
        <f ca="true">+IF(AND(ISNUMBER(OFFSET('Water Data'!$H$6,0,10*ROW('Water Data'!H55))),'Data Summary'!CF61="Yes"),OFFSET('Water Data'!$H$6,0,10*ROW('Water Data'!H55)),NA())</f>
        <v>#N/A</v>
      </c>
      <c r="R61" s="99" t="e">
        <f ca="true">+IF(AND(ISNUMBER(OFFSET('Water Data'!$H$9,0,10*ROW('Water Data'!H55))),'Data Summary'!CG61="Yes"),OFFSET('Water Data'!$H$9,0,10*ROW('Water Data'!H55)),NA())</f>
        <v>#N/A</v>
      </c>
      <c r="S61" s="99" t="e">
        <f ca="true">+IF(AND(ISNUMBER(OFFSET('Water Data'!$I$4,0,10*ROW('Water Data'!I55))),'Data Summary'!CH61="Yes"),100-OFFSET('Water Data'!$I$4,0,10*ROW('Water Data'!I55)),NA())</f>
        <v>#N/A</v>
      </c>
      <c r="T61" s="99" t="e">
        <f ca="true">+IF(AND(ISNUMBER(OFFSET('Water Data'!$I$6,0,10*ROW('Water Data'!I55))),'Data Summary'!CI61="Yes"),OFFSET('Water Data'!$I$6,0,10*ROW('Water Data'!I55)),NA())</f>
        <v>#N/A</v>
      </c>
      <c r="U61" s="99" t="e">
        <f ca="true">+IF(AND(ISNUMBER(OFFSET('Water Data'!$I$9,0,10*ROW('Water Data'!I55))),'Data Summary'!CJ61="Yes"),OFFSET('Water Data'!$I$9,0,10*ROW('Water Data'!I55)),NA())</f>
        <v>#N/A</v>
      </c>
      <c r="V61" s="100" t="e">
        <f ca="true">+IF(AND(ISNUMBER(OFFSET('Sanitation Data'!$D$4,0,10*ROW('Sanitation Data'!D55))),'Data Summary'!CK61="Yes"),100-OFFSET('Sanitation Data'!$D$4,0,10*ROW('Sanitation Data'!D55)),NA())</f>
        <v>#N/A</v>
      </c>
      <c r="W61" s="100" t="e">
        <f ca="true">+IF(AND(ISNUMBER(OFFSET('Sanitation Data'!$D$6,0,10*ROW('Sanitation Data'!D55))),'Data Summary'!CL61="Yes"),OFFSET('Sanitation Data'!$D$6,0,10*ROW('Sanitation Data'!D55)),NA())</f>
        <v>#N/A</v>
      </c>
      <c r="X61" s="100" t="e">
        <f ca="true">+IF(AND(ISNUMBER(OFFSET('Sanitation Data'!$D$10,0,10*ROW('Sanitation Data'!D55))),'Data Summary'!CM61="Yes"),OFFSET('Sanitation Data'!$D$10,0,10*ROW('Sanitation Data'!D55)),NA())</f>
        <v>#N/A</v>
      </c>
      <c r="Y61" s="100" t="e">
        <f ca="true">+IF(AND(ISNUMBER(OFFSET('Sanitation Data'!$D$11,0,10*ROW('Sanitation Data'!D55))),'Data Summary'!CN61="Yes"),OFFSET('Sanitation Data'!$D$11,0,10*ROW('Sanitation Data'!D55)),NA())</f>
        <v>#N/A</v>
      </c>
      <c r="Z61" s="100" t="e">
        <f ca="true">+IF(AND(ISNUMBER(OFFSET('Sanitation Data'!$D$12,0,10*ROW('Sanitation Data'!D55))),'Data Summary'!CO61="Yes"),OFFSET('Sanitation Data'!$D$12,0,10*ROW('Sanitation Data'!D55)),NA())</f>
        <v>#N/A</v>
      </c>
      <c r="AA61" s="100" t="e">
        <f ca="true">+IF(AND(ISNUMBER(OFFSET('Sanitation Data'!$E$4,0,10*ROW('Sanitation Data'!E55))),'Data Summary'!CP61="Yes"),100-OFFSET('Sanitation Data'!$E$4,0,10*ROW('Sanitation Data'!E55)),NA())</f>
        <v>#N/A</v>
      </c>
      <c r="AB61" s="100" t="e">
        <f ca="true">+IF(AND(ISNUMBER(OFFSET('Sanitation Data'!$E$6,0,10*ROW('Sanitation Data'!E55))),'Data Summary'!CQ61="Yes"),OFFSET('Sanitation Data'!$E$6,0,10*ROW('Sanitation Data'!E55)),NA())</f>
        <v>#N/A</v>
      </c>
      <c r="AC61" s="100" t="e">
        <f ca="true">+IF(AND(ISNUMBER(OFFSET('Sanitation Data'!$E$10,0,10*ROW('Sanitation Data'!E55))),'Data Summary'!CR61="Yes"),OFFSET('Sanitation Data'!$E$10,0,10*ROW('Sanitation Data'!E55)),NA())</f>
        <v>#N/A</v>
      </c>
      <c r="AD61" s="100" t="e">
        <f ca="true">+IF(AND(ISNUMBER(OFFSET('Sanitation Data'!$E$11,0,10*ROW('Sanitation Data'!E55))),'Data Summary'!CS61="Yes"),OFFSET('Sanitation Data'!$E$11,0,10*ROW('Sanitation Data'!E55)),NA())</f>
        <v>#N/A</v>
      </c>
      <c r="AE61" s="100" t="e">
        <f ca="true">+IF(AND(ISNUMBER(OFFSET('Sanitation Data'!$E$12,0,10*ROW('Sanitation Data'!E55))),'Data Summary'!CT61="Yes"),OFFSET('Sanitation Data'!$E$12,0,10*ROW('Sanitation Data'!E55)),NA())</f>
        <v>#N/A</v>
      </c>
      <c r="AF61" s="100" t="e">
        <f ca="true">+IF(AND(ISNUMBER(OFFSET('Sanitation Data'!$F$4,0,10*ROW('Sanitation Data'!F55))),'Data Summary'!CU61="Yes"),100-OFFSET('Sanitation Data'!$F$4,0,10*ROW('Sanitation Data'!F55)),NA())</f>
        <v>#N/A</v>
      </c>
      <c r="AG61" s="100" t="e">
        <f ca="true">+IF(AND(ISNUMBER(OFFSET('Sanitation Data'!$F$6,0,10*ROW('Sanitation Data'!F55))),'Data Summary'!CV61="Yes"),OFFSET('Sanitation Data'!$F$6,0,10*ROW('Sanitation Data'!F55)),NA())</f>
        <v>#N/A</v>
      </c>
      <c r="AH61" s="100" t="e">
        <f ca="true">+IF(AND(ISNUMBER(OFFSET('Sanitation Data'!$F$10,0,10*ROW('Sanitation Data'!F55))),'Data Summary'!CW61="Yes"),OFFSET('Sanitation Data'!$F$10,0,10*ROW('Sanitation Data'!F55)),NA())</f>
        <v>#N/A</v>
      </c>
      <c r="AI61" s="100" t="e">
        <f ca="true">+IF(AND(ISNUMBER(OFFSET('Sanitation Data'!$F$11,0,10*ROW('Sanitation Data'!F55))),'Data Summary'!CX61="Yes"),OFFSET('Sanitation Data'!$F$11,0,10*ROW('Sanitation Data'!F55)),NA())</f>
        <v>#N/A</v>
      </c>
      <c r="AJ61" s="100" t="e">
        <f ca="true">+IF(AND(ISNUMBER(OFFSET('Sanitation Data'!$F$12,0,10*ROW('Sanitation Data'!F55))),'Data Summary'!CY61="Yes"),OFFSET('Sanitation Data'!$F$12,0,10*ROW('Sanitation Data'!F55)),NA())</f>
        <v>#N/A</v>
      </c>
      <c r="AK61" s="100" t="e">
        <f ca="true">+IF(AND(ISNUMBER(OFFSET('Sanitation Data'!$G$4,0,10*ROW('Sanitation Data'!G55))),'Data Summary'!CZ61="Yes"),100-OFFSET('Sanitation Data'!$G$4,0,10*ROW('Sanitation Data'!G55)),NA())</f>
        <v>#N/A</v>
      </c>
      <c r="AL61" s="100" t="e">
        <f ca="true">+IF(AND(ISNUMBER(OFFSET('Sanitation Data'!$G$6,0,10*ROW('Sanitation Data'!G55))),'Data Summary'!DA61="Yes"),OFFSET('Sanitation Data'!$G$6,0,10*ROW('Sanitation Data'!G55)),NA())</f>
        <v>#N/A</v>
      </c>
      <c r="AM61" s="100" t="e">
        <f ca="true">+IF(AND(ISNUMBER(OFFSET('Sanitation Data'!$G$10,0,10*ROW('Sanitation Data'!G55))),'Data Summary'!DB61="Yes"),OFFSET('Sanitation Data'!$G$10,0,10*ROW('Sanitation Data'!G55)),NA())</f>
        <v>#N/A</v>
      </c>
      <c r="AN61" s="100" t="e">
        <f ca="true">+IF(AND(ISNUMBER(OFFSET('Sanitation Data'!$G$11,0,10*ROW('Sanitation Data'!G55))),'Data Summary'!DC61="Yes"),OFFSET('Sanitation Data'!$G$11,0,10*ROW('Sanitation Data'!G55)),NA())</f>
        <v>#N/A</v>
      </c>
      <c r="AO61" s="100" t="e">
        <f ca="true">+IF(AND(ISNUMBER(OFFSET('Sanitation Data'!$G$12,0,10*ROW('Sanitation Data'!G55))),'Data Summary'!DD61="Yes"),OFFSET('Sanitation Data'!$G$12,0,10*ROW('Sanitation Data'!G55)),NA())</f>
        <v>#N/A</v>
      </c>
      <c r="AP61" s="100" t="e">
        <f ca="true">+IF(AND(ISNUMBER(OFFSET('Sanitation Data'!$H$4,0,10*ROW('Sanitation Data'!H55))),'Data Summary'!DE61="Yes"),100-OFFSET('Sanitation Data'!$H$4,0,10*ROW('Sanitation Data'!H55)),NA())</f>
        <v>#N/A</v>
      </c>
      <c r="AQ61" s="100" t="e">
        <f ca="true">+IF(AND(ISNUMBER(OFFSET('Sanitation Data'!$H$6,0,10*ROW('Sanitation Data'!H55))),'Data Summary'!DF61="Yes"),OFFSET('Sanitation Data'!$H$6,0,10*ROW('Sanitation Data'!H55)),NA())</f>
        <v>#N/A</v>
      </c>
      <c r="AR61" s="100" t="e">
        <f ca="true">+IF(AND(ISNUMBER(OFFSET('Sanitation Data'!$H$10,0,10*ROW('Sanitation Data'!H55))),'Data Summary'!DG61="Yes"),OFFSET('Sanitation Data'!$H$10,0,10*ROW('Sanitation Data'!H55)),NA())</f>
        <v>#N/A</v>
      </c>
      <c r="AS61" s="100" t="e">
        <f ca="true">+IF(AND(ISNUMBER(OFFSET('Sanitation Data'!$H$11,0,10*ROW('Sanitation Data'!H55))),'Data Summary'!DH61="Yes"),OFFSET('Sanitation Data'!$H$11,0,10*ROW('Sanitation Data'!H55)),NA())</f>
        <v>#N/A</v>
      </c>
      <c r="AT61" s="100" t="e">
        <f ca="true">+IF(AND(ISNUMBER(OFFSET('Sanitation Data'!$H$12,0,10*ROW('Sanitation Data'!H55))),'Data Summary'!DI61="Yes"),OFFSET('Sanitation Data'!$H$12,0,10*ROW('Sanitation Data'!H55)),NA())</f>
        <v>#N/A</v>
      </c>
      <c r="AU61" s="100" t="e">
        <f ca="true">+IF(AND(ISNUMBER(OFFSET('Sanitation Data'!$I$4,0,10*ROW('Sanitation Data'!I55))),'Data Summary'!DJ61="Yes"),100-OFFSET('Sanitation Data'!$I$4,0,10*ROW('Sanitation Data'!I55)),NA())</f>
        <v>#N/A</v>
      </c>
      <c r="AV61" s="100" t="e">
        <f ca="true">+IF(AND(ISNUMBER(OFFSET('Sanitation Data'!$I$6,0,10*ROW('Sanitation Data'!I55))),'Data Summary'!DK61="Yes"),OFFSET('Sanitation Data'!$I$6,0,10*ROW('Sanitation Data'!I55)),NA())</f>
        <v>#N/A</v>
      </c>
      <c r="AW61" s="100" t="e">
        <f ca="true">+IF(AND(ISNUMBER(OFFSET('Sanitation Data'!$I$10,0,10*ROW('Sanitation Data'!I55))),'Data Summary'!DL61="Yes"),OFFSET('Sanitation Data'!$I$10,0,10*ROW('Sanitation Data'!I55)),NA())</f>
        <v>#N/A</v>
      </c>
      <c r="AX61" s="100" t="e">
        <f ca="true">+IF(AND(ISNUMBER(OFFSET('Sanitation Data'!$I$11,0,10*ROW('Sanitation Data'!I55))),'Data Summary'!DM61="Yes"),OFFSET('Sanitation Data'!$I$11,0,10*ROW('Sanitation Data'!I55)),NA())</f>
        <v>#N/A</v>
      </c>
      <c r="AY61" s="100" t="e">
        <f ca="true">+IF(AND(ISNUMBER(OFFSET('Sanitation Data'!$I$12,0,10*ROW('Sanitation Data'!I55))),'Data Summary'!DN61="Yes"),OFFSET('Sanitation Data'!$I$12,0,10*ROW('Sanitation Data'!I55)),NA())</f>
        <v>#N/A</v>
      </c>
      <c r="AZ61" s="101" t="e">
        <f ca="true">+IF(AND(ISNUMBER(OFFSET('Hygiene Data'!$D$5,0,10*ROW('Hygiene Data'!D55))),'Data Summary'!DO61="Yes"),OFFSET('Hygiene Data'!$D$5,0,10*ROW('Hygiene Data'!D55)),NA())</f>
        <v>#N/A</v>
      </c>
      <c r="BA61" s="101" t="e">
        <f ca="true">+IF(AND(ISNUMBER(OFFSET('Hygiene Data'!$D$7,0,10*ROW('Hygiene Data'!D55))),'Data Summary'!DP61="Yes"),OFFSET('Hygiene Data'!$D$7,0,10*ROW('Hygiene Data'!D55)),NA())</f>
        <v>#N/A</v>
      </c>
      <c r="BB61" s="101" t="e">
        <f ca="true">+IF(AND(ISNUMBER(OFFSET('Hygiene Data'!$D$9,0,10*ROW('Hygiene Data'!D55))),'Data Summary'!DQ61="Yes"),OFFSET('Hygiene Data'!$D$9,0,10*ROW('Hygiene Data'!D55)),NA())</f>
        <v>#N/A</v>
      </c>
      <c r="BC61" s="101" t="e">
        <f ca="true">+IF(AND(ISNUMBER(OFFSET('Hygiene Data'!$E$5,0,10*ROW('Hygiene Data'!E55))),'Data Summary'!DR61="Yes"),OFFSET('Hygiene Data'!$E$5,0,10*ROW('Hygiene Data'!E55)),NA())</f>
        <v>#N/A</v>
      </c>
      <c r="BD61" s="101" t="e">
        <f ca="true">+IF(AND(ISNUMBER(OFFSET('Hygiene Data'!$E$7,0,10*ROW('Hygiene Data'!E55))),'Data Summary'!DS61="Yes"),OFFSET('Hygiene Data'!$E$7,0,10*ROW('Hygiene Data'!E55)),NA())</f>
        <v>#N/A</v>
      </c>
      <c r="BE61" s="101" t="e">
        <f ca="true">+IF(AND(ISNUMBER(OFFSET('Hygiene Data'!$E$9,0,10*ROW('Hygiene Data'!E55))),'Data Summary'!DT61="Yes"),OFFSET('Hygiene Data'!$E$9,0,10*ROW('Hygiene Data'!E55)),NA())</f>
        <v>#N/A</v>
      </c>
      <c r="BF61" s="101" t="e">
        <f ca="true">+IF(AND(ISNUMBER(OFFSET('Hygiene Data'!$F$5,0,10*ROW('Hygiene Data'!F55))),'Data Summary'!DU61="Yes"),OFFSET('Hygiene Data'!$F$5,0,10*ROW('Hygiene Data'!F55)),NA())</f>
        <v>#N/A</v>
      </c>
      <c r="BG61" s="101" t="e">
        <f ca="true">+IF(AND(ISNUMBER(OFFSET('Hygiene Data'!$F$7,0,10*ROW('Hygiene Data'!F55))),'Data Summary'!DV61="Yes"),OFFSET('Hygiene Data'!$F$7,0,10*ROW('Hygiene Data'!F55)),NA())</f>
        <v>#N/A</v>
      </c>
      <c r="BH61" s="101" t="e">
        <f ca="true">+IF(AND(ISNUMBER(OFFSET('Hygiene Data'!$F$9,0,10*ROW('Hygiene Data'!F55))),'Data Summary'!DW61="Yes"),OFFSET('Hygiene Data'!$F$9,0,10*ROW('Hygiene Data'!F55)),NA())</f>
        <v>#N/A</v>
      </c>
      <c r="BI61" s="101" t="e">
        <f ca="true">+IF(AND(ISNUMBER(OFFSET('Hygiene Data'!$G$5,0,10*ROW('Hygiene Data'!G55))),'Data Summary'!DX61="Yes"),OFFSET('Hygiene Data'!$G$5,0,10*ROW('Hygiene Data'!G55)),NA())</f>
        <v>#N/A</v>
      </c>
      <c r="BJ61" s="101" t="e">
        <f ca="true">+IF(AND(ISNUMBER(OFFSET('Hygiene Data'!$G$7,0,10*ROW('Hygiene Data'!G55))),'Data Summary'!DY61="Yes"),OFFSET('Hygiene Data'!$G$7,0,10*ROW('Hygiene Data'!G55)),NA())</f>
        <v>#N/A</v>
      </c>
      <c r="BK61" s="101" t="e">
        <f ca="true">+IF(AND(ISNUMBER(OFFSET('Hygiene Data'!$G$9,0,10*ROW('Hygiene Data'!G55))),'Data Summary'!DZ61="Yes"),OFFSET('Hygiene Data'!$G$9,0,10*ROW('Hygiene Data'!G55)),NA())</f>
        <v>#N/A</v>
      </c>
      <c r="BL61" s="101" t="e">
        <f ca="true">+IF(AND(ISNUMBER(OFFSET('Hygiene Data'!$H$5,0,10*ROW('Hygiene Data'!H55))),'Data Summary'!EA61="Yes"),OFFSET('Hygiene Data'!$H$5,0,10*ROW('Hygiene Data'!H55)),NA())</f>
        <v>#N/A</v>
      </c>
      <c r="BM61" s="101" t="e">
        <f ca="true">+IF(AND(ISNUMBER(OFFSET('Hygiene Data'!$H$7,0,10*ROW('Hygiene Data'!H55))),'Data Summary'!EB61="Yes"),OFFSET('Hygiene Data'!$H$7,0,10*ROW('Hygiene Data'!H55)),NA())</f>
        <v>#N/A</v>
      </c>
      <c r="BN61" s="101" t="e">
        <f ca="true">+IF(AND(ISNUMBER(OFFSET('Hygiene Data'!$H$9,0,10*ROW('Hygiene Data'!H55))),'Data Summary'!EC61="Yes"),OFFSET('Hygiene Data'!$H$9,0,10*ROW('Hygiene Data'!H55)),NA())</f>
        <v>#N/A</v>
      </c>
      <c r="BO61" s="101" t="e">
        <f ca="true">+IF(AND(ISNUMBER(OFFSET('Hygiene Data'!$I$5,0,10*ROW('Hygiene Data'!I55))),'Data Summary'!ED61="Yes"),OFFSET('Hygiene Data'!$I$5,0,10*ROW('Hygiene Data'!I55)),NA())</f>
        <v>#N/A</v>
      </c>
      <c r="BP61" s="101" t="e">
        <f ca="true">+IF(AND(ISNUMBER(OFFSET('Hygiene Data'!$I$7,0,10*ROW('Hygiene Data'!I55))),'Data Summary'!EE61="Yes"),OFFSET('Hygiene Data'!$I$7,0,10*ROW('Hygiene Data'!I55)),NA())</f>
        <v>#N/A</v>
      </c>
      <c r="BQ61" s="101" t="e">
        <f ca="true">+IF(AND(ISNUMBER(OFFSET('Hygiene Data'!$I$9,0,10*ROW('Hygiene Data'!I55))),'Data Summary'!EF61="Yes"),OFFSET('Hygiene Data'!$I$9,0,10*ROW('Hygiene Data'!I55)),NA())</f>
        <v>#N/A</v>
      </c>
    </row>
    <row xmlns:x14ac="http://schemas.microsoft.com/office/spreadsheetml/2009/9/ac" r="62" x14ac:dyDescent="0.2">
      <c r="A62" s="331" t="e">
        <f ca="true">+RIGHT('Data Summary'!A62,LEN('Data Summary'!A62)-9)</f>
        <v>#VALUE!</v>
      </c>
      <c r="B62" s="38" t="str">
        <f ca="true">+IF(ISTEXT('Data Summary'!B62),'Data Summary'!B62,"")</f>
        <v/>
      </c>
      <c r="C62" s="330" t="e">
        <f ca="true">+VALUE('Data Summary'!C62)</f>
        <v>#VALUE!</v>
      </c>
      <c r="D62" s="99" t="e">
        <f ca="true">+IF(AND(ISNUMBER(OFFSET('Water Data'!$D$4,0,10*ROW('Water Data'!D56))),'Data Summary'!BS62="Yes"),100-OFFSET('Water Data'!$D$4,0,10*ROW('Water Data'!D56)),NA())</f>
        <v>#N/A</v>
      </c>
      <c r="E62" s="99" t="e">
        <f ca="true">+IF(AND(ISNUMBER(OFFSET('Water Data'!$D$6,0,10*ROW('Water Data'!D56))),'Data Summary'!BT62="Yes"),OFFSET('Water Data'!$D$6,0,10*ROW('Water Data'!D56)),NA())</f>
        <v>#N/A</v>
      </c>
      <c r="F62" s="99" t="e">
        <f ca="true">+IF(AND(ISNUMBER(OFFSET('Water Data'!$D$9,0,10*ROW('Water Data'!D56))),'Data Summary'!BU62="Yes"),OFFSET('Water Data'!$D$9,0,10*ROW('Water Data'!D56)),NA())</f>
        <v>#N/A</v>
      </c>
      <c r="G62" s="99" t="e">
        <f ca="true">+IF(AND(ISNUMBER(OFFSET('Water Data'!$E$4,0,10*ROW('Water Data'!E56))),'Data Summary'!BV62="Yes"),100-OFFSET('Water Data'!$E$4,0,10*ROW('Water Data'!E56)),NA())</f>
        <v>#N/A</v>
      </c>
      <c r="H62" s="99" t="e">
        <f ca="true">+IF(AND(ISNUMBER(OFFSET('Water Data'!$E$6,0,10*ROW('Water Data'!E56))),'Data Summary'!BW62="Yes"),OFFSET('Water Data'!$E$6,0,10*ROW('Water Data'!E56)),NA())</f>
        <v>#N/A</v>
      </c>
      <c r="I62" s="99" t="e">
        <f ca="true">+IF(AND(ISNUMBER(OFFSET('Water Data'!$E$9,0,10*ROW('Water Data'!E56))),'Data Summary'!BX62="Yes"),OFFSET('Water Data'!$E$9,0,10*ROW('Water Data'!E56)),NA())</f>
        <v>#N/A</v>
      </c>
      <c r="J62" s="99" t="e">
        <f ca="true">+IF(AND(ISNUMBER(OFFSET('Water Data'!$F$4,0,10*ROW('Water Data'!F56))),'Data Summary'!BY62="Yes"),100-OFFSET('Water Data'!$F$4,0,10*ROW('Water Data'!F56)),NA())</f>
        <v>#N/A</v>
      </c>
      <c r="K62" s="99" t="e">
        <f ca="true">+IF(AND(ISNUMBER(OFFSET('Water Data'!$F$6,0,10*ROW('Water Data'!F56))),'Data Summary'!BZ62="Yes"),OFFSET('Water Data'!$F$6,0,10*ROW('Water Data'!F56)),NA())</f>
        <v>#N/A</v>
      </c>
      <c r="L62" s="99" t="e">
        <f ca="true">+IF(AND(ISNUMBER(OFFSET('Water Data'!$F$9,0,10*ROW('Water Data'!F56))),'Data Summary'!CA62="Yes"),OFFSET('Water Data'!$F$9,0,10*ROW('Water Data'!F56)),NA())</f>
        <v>#N/A</v>
      </c>
      <c r="M62" s="99" t="e">
        <f ca="true">+IF(AND(ISNUMBER(OFFSET('Water Data'!$G$4,0,10*ROW('Water Data'!G56))),'Data Summary'!CB62="Yes"),100-OFFSET('Water Data'!$G$4,0,10*ROW('Water Data'!G56)),NA())</f>
        <v>#N/A</v>
      </c>
      <c r="N62" s="99" t="e">
        <f ca="true">+IF(AND(ISNUMBER(OFFSET('Water Data'!$G$6,0,10*ROW('Water Data'!G56))),'Data Summary'!CC62="Yes"),OFFSET('Water Data'!$G$6,0,10*ROW('Water Data'!G56)),NA())</f>
        <v>#N/A</v>
      </c>
      <c r="O62" s="99" t="e">
        <f ca="true">+IF(AND(ISNUMBER(OFFSET('Water Data'!$G$9,0,10*ROW('Water Data'!G56))),'Data Summary'!CD62="Yes"),OFFSET('Water Data'!$G$9,0,10*ROW('Water Data'!G56)),NA())</f>
        <v>#N/A</v>
      </c>
      <c r="P62" s="99" t="e">
        <f ca="true">+IF(AND(ISNUMBER(OFFSET('Water Data'!$H$4,0,10*ROW('Water Data'!H56))),'Data Summary'!CE62="Yes"),100-OFFSET('Water Data'!$H$4,0,10*ROW('Water Data'!H56)),NA())</f>
        <v>#N/A</v>
      </c>
      <c r="Q62" s="99" t="e">
        <f ca="true">+IF(AND(ISNUMBER(OFFSET('Water Data'!$H$6,0,10*ROW('Water Data'!H56))),'Data Summary'!CF62="Yes"),OFFSET('Water Data'!$H$6,0,10*ROW('Water Data'!H56)),NA())</f>
        <v>#N/A</v>
      </c>
      <c r="R62" s="99" t="e">
        <f ca="true">+IF(AND(ISNUMBER(OFFSET('Water Data'!$H$9,0,10*ROW('Water Data'!H56))),'Data Summary'!CG62="Yes"),OFFSET('Water Data'!$H$9,0,10*ROW('Water Data'!H56)),NA())</f>
        <v>#N/A</v>
      </c>
      <c r="S62" s="99" t="e">
        <f ca="true">+IF(AND(ISNUMBER(OFFSET('Water Data'!$I$4,0,10*ROW('Water Data'!I56))),'Data Summary'!CH62="Yes"),100-OFFSET('Water Data'!$I$4,0,10*ROW('Water Data'!I56)),NA())</f>
        <v>#N/A</v>
      </c>
      <c r="T62" s="99" t="e">
        <f ca="true">+IF(AND(ISNUMBER(OFFSET('Water Data'!$I$6,0,10*ROW('Water Data'!I56))),'Data Summary'!CI62="Yes"),OFFSET('Water Data'!$I$6,0,10*ROW('Water Data'!I56)),NA())</f>
        <v>#N/A</v>
      </c>
      <c r="U62" s="99" t="e">
        <f ca="true">+IF(AND(ISNUMBER(OFFSET('Water Data'!$I$9,0,10*ROW('Water Data'!I56))),'Data Summary'!CJ62="Yes"),OFFSET('Water Data'!$I$9,0,10*ROW('Water Data'!I56)),NA())</f>
        <v>#N/A</v>
      </c>
      <c r="V62" s="100" t="e">
        <f ca="true">+IF(AND(ISNUMBER(OFFSET('Sanitation Data'!$D$4,0,10*ROW('Sanitation Data'!D56))),'Data Summary'!CK62="Yes"),100-OFFSET('Sanitation Data'!$D$4,0,10*ROW('Sanitation Data'!D56)),NA())</f>
        <v>#N/A</v>
      </c>
      <c r="W62" s="100" t="e">
        <f ca="true">+IF(AND(ISNUMBER(OFFSET('Sanitation Data'!$D$6,0,10*ROW('Sanitation Data'!D56))),'Data Summary'!CL62="Yes"),OFFSET('Sanitation Data'!$D$6,0,10*ROW('Sanitation Data'!D56)),NA())</f>
        <v>#N/A</v>
      </c>
      <c r="X62" s="100" t="e">
        <f ca="true">+IF(AND(ISNUMBER(OFFSET('Sanitation Data'!$D$10,0,10*ROW('Sanitation Data'!D56))),'Data Summary'!CM62="Yes"),OFFSET('Sanitation Data'!$D$10,0,10*ROW('Sanitation Data'!D56)),NA())</f>
        <v>#N/A</v>
      </c>
      <c r="Y62" s="100" t="e">
        <f ca="true">+IF(AND(ISNUMBER(OFFSET('Sanitation Data'!$D$11,0,10*ROW('Sanitation Data'!D56))),'Data Summary'!CN62="Yes"),OFFSET('Sanitation Data'!$D$11,0,10*ROW('Sanitation Data'!D56)),NA())</f>
        <v>#N/A</v>
      </c>
      <c r="Z62" s="100" t="e">
        <f ca="true">+IF(AND(ISNUMBER(OFFSET('Sanitation Data'!$D$12,0,10*ROW('Sanitation Data'!D56))),'Data Summary'!CO62="Yes"),OFFSET('Sanitation Data'!$D$12,0,10*ROW('Sanitation Data'!D56)),NA())</f>
        <v>#N/A</v>
      </c>
      <c r="AA62" s="100" t="e">
        <f ca="true">+IF(AND(ISNUMBER(OFFSET('Sanitation Data'!$E$4,0,10*ROW('Sanitation Data'!E56))),'Data Summary'!CP62="Yes"),100-OFFSET('Sanitation Data'!$E$4,0,10*ROW('Sanitation Data'!E56)),NA())</f>
        <v>#N/A</v>
      </c>
      <c r="AB62" s="100" t="e">
        <f ca="true">+IF(AND(ISNUMBER(OFFSET('Sanitation Data'!$E$6,0,10*ROW('Sanitation Data'!E56))),'Data Summary'!CQ62="Yes"),OFFSET('Sanitation Data'!$E$6,0,10*ROW('Sanitation Data'!E56)),NA())</f>
        <v>#N/A</v>
      </c>
      <c r="AC62" s="100" t="e">
        <f ca="true">+IF(AND(ISNUMBER(OFFSET('Sanitation Data'!$E$10,0,10*ROW('Sanitation Data'!E56))),'Data Summary'!CR62="Yes"),OFFSET('Sanitation Data'!$E$10,0,10*ROW('Sanitation Data'!E56)),NA())</f>
        <v>#N/A</v>
      </c>
      <c r="AD62" s="100" t="e">
        <f ca="true">+IF(AND(ISNUMBER(OFFSET('Sanitation Data'!$E$11,0,10*ROW('Sanitation Data'!E56))),'Data Summary'!CS62="Yes"),OFFSET('Sanitation Data'!$E$11,0,10*ROW('Sanitation Data'!E56)),NA())</f>
        <v>#N/A</v>
      </c>
      <c r="AE62" s="100" t="e">
        <f ca="true">+IF(AND(ISNUMBER(OFFSET('Sanitation Data'!$E$12,0,10*ROW('Sanitation Data'!E56))),'Data Summary'!CT62="Yes"),OFFSET('Sanitation Data'!$E$12,0,10*ROW('Sanitation Data'!E56)),NA())</f>
        <v>#N/A</v>
      </c>
      <c r="AF62" s="100" t="e">
        <f ca="true">+IF(AND(ISNUMBER(OFFSET('Sanitation Data'!$F$4,0,10*ROW('Sanitation Data'!F56))),'Data Summary'!CU62="Yes"),100-OFFSET('Sanitation Data'!$F$4,0,10*ROW('Sanitation Data'!F56)),NA())</f>
        <v>#N/A</v>
      </c>
      <c r="AG62" s="100" t="e">
        <f ca="true">+IF(AND(ISNUMBER(OFFSET('Sanitation Data'!$F$6,0,10*ROW('Sanitation Data'!F56))),'Data Summary'!CV62="Yes"),OFFSET('Sanitation Data'!$F$6,0,10*ROW('Sanitation Data'!F56)),NA())</f>
        <v>#N/A</v>
      </c>
      <c r="AH62" s="100" t="e">
        <f ca="true">+IF(AND(ISNUMBER(OFFSET('Sanitation Data'!$F$10,0,10*ROW('Sanitation Data'!F56))),'Data Summary'!CW62="Yes"),OFFSET('Sanitation Data'!$F$10,0,10*ROW('Sanitation Data'!F56)),NA())</f>
        <v>#N/A</v>
      </c>
      <c r="AI62" s="100" t="e">
        <f ca="true">+IF(AND(ISNUMBER(OFFSET('Sanitation Data'!$F$11,0,10*ROW('Sanitation Data'!F56))),'Data Summary'!CX62="Yes"),OFFSET('Sanitation Data'!$F$11,0,10*ROW('Sanitation Data'!F56)),NA())</f>
        <v>#N/A</v>
      </c>
      <c r="AJ62" s="100" t="e">
        <f ca="true">+IF(AND(ISNUMBER(OFFSET('Sanitation Data'!$F$12,0,10*ROW('Sanitation Data'!F56))),'Data Summary'!CY62="Yes"),OFFSET('Sanitation Data'!$F$12,0,10*ROW('Sanitation Data'!F56)),NA())</f>
        <v>#N/A</v>
      </c>
      <c r="AK62" s="100" t="e">
        <f ca="true">+IF(AND(ISNUMBER(OFFSET('Sanitation Data'!$G$4,0,10*ROW('Sanitation Data'!G56))),'Data Summary'!CZ62="Yes"),100-OFFSET('Sanitation Data'!$G$4,0,10*ROW('Sanitation Data'!G56)),NA())</f>
        <v>#N/A</v>
      </c>
      <c r="AL62" s="100" t="e">
        <f ca="true">+IF(AND(ISNUMBER(OFFSET('Sanitation Data'!$G$6,0,10*ROW('Sanitation Data'!G56))),'Data Summary'!DA62="Yes"),OFFSET('Sanitation Data'!$G$6,0,10*ROW('Sanitation Data'!G56)),NA())</f>
        <v>#N/A</v>
      </c>
      <c r="AM62" s="100" t="e">
        <f ca="true">+IF(AND(ISNUMBER(OFFSET('Sanitation Data'!$G$10,0,10*ROW('Sanitation Data'!G56))),'Data Summary'!DB62="Yes"),OFFSET('Sanitation Data'!$G$10,0,10*ROW('Sanitation Data'!G56)),NA())</f>
        <v>#N/A</v>
      </c>
      <c r="AN62" s="100" t="e">
        <f ca="true">+IF(AND(ISNUMBER(OFFSET('Sanitation Data'!$G$11,0,10*ROW('Sanitation Data'!G56))),'Data Summary'!DC62="Yes"),OFFSET('Sanitation Data'!$G$11,0,10*ROW('Sanitation Data'!G56)),NA())</f>
        <v>#N/A</v>
      </c>
      <c r="AO62" s="100" t="e">
        <f ca="true">+IF(AND(ISNUMBER(OFFSET('Sanitation Data'!$G$12,0,10*ROW('Sanitation Data'!G56))),'Data Summary'!DD62="Yes"),OFFSET('Sanitation Data'!$G$12,0,10*ROW('Sanitation Data'!G56)),NA())</f>
        <v>#N/A</v>
      </c>
      <c r="AP62" s="100" t="e">
        <f ca="true">+IF(AND(ISNUMBER(OFFSET('Sanitation Data'!$H$4,0,10*ROW('Sanitation Data'!H56))),'Data Summary'!DE62="Yes"),100-OFFSET('Sanitation Data'!$H$4,0,10*ROW('Sanitation Data'!H56)),NA())</f>
        <v>#N/A</v>
      </c>
      <c r="AQ62" s="100" t="e">
        <f ca="true">+IF(AND(ISNUMBER(OFFSET('Sanitation Data'!$H$6,0,10*ROW('Sanitation Data'!H56))),'Data Summary'!DF62="Yes"),OFFSET('Sanitation Data'!$H$6,0,10*ROW('Sanitation Data'!H56)),NA())</f>
        <v>#N/A</v>
      </c>
      <c r="AR62" s="100" t="e">
        <f ca="true">+IF(AND(ISNUMBER(OFFSET('Sanitation Data'!$H$10,0,10*ROW('Sanitation Data'!H56))),'Data Summary'!DG62="Yes"),OFFSET('Sanitation Data'!$H$10,0,10*ROW('Sanitation Data'!H56)),NA())</f>
        <v>#N/A</v>
      </c>
      <c r="AS62" s="100" t="e">
        <f ca="true">+IF(AND(ISNUMBER(OFFSET('Sanitation Data'!$H$11,0,10*ROW('Sanitation Data'!H56))),'Data Summary'!DH62="Yes"),OFFSET('Sanitation Data'!$H$11,0,10*ROW('Sanitation Data'!H56)),NA())</f>
        <v>#N/A</v>
      </c>
      <c r="AT62" s="100" t="e">
        <f ca="true">+IF(AND(ISNUMBER(OFFSET('Sanitation Data'!$H$12,0,10*ROW('Sanitation Data'!H56))),'Data Summary'!DI62="Yes"),OFFSET('Sanitation Data'!$H$12,0,10*ROW('Sanitation Data'!H56)),NA())</f>
        <v>#N/A</v>
      </c>
      <c r="AU62" s="100" t="e">
        <f ca="true">+IF(AND(ISNUMBER(OFFSET('Sanitation Data'!$I$4,0,10*ROW('Sanitation Data'!I56))),'Data Summary'!DJ62="Yes"),100-OFFSET('Sanitation Data'!$I$4,0,10*ROW('Sanitation Data'!I56)),NA())</f>
        <v>#N/A</v>
      </c>
      <c r="AV62" s="100" t="e">
        <f ca="true">+IF(AND(ISNUMBER(OFFSET('Sanitation Data'!$I$6,0,10*ROW('Sanitation Data'!I56))),'Data Summary'!DK62="Yes"),OFFSET('Sanitation Data'!$I$6,0,10*ROW('Sanitation Data'!I56)),NA())</f>
        <v>#N/A</v>
      </c>
      <c r="AW62" s="100" t="e">
        <f ca="true">+IF(AND(ISNUMBER(OFFSET('Sanitation Data'!$I$10,0,10*ROW('Sanitation Data'!I56))),'Data Summary'!DL62="Yes"),OFFSET('Sanitation Data'!$I$10,0,10*ROW('Sanitation Data'!I56)),NA())</f>
        <v>#N/A</v>
      </c>
      <c r="AX62" s="100" t="e">
        <f ca="true">+IF(AND(ISNUMBER(OFFSET('Sanitation Data'!$I$11,0,10*ROW('Sanitation Data'!I56))),'Data Summary'!DM62="Yes"),OFFSET('Sanitation Data'!$I$11,0,10*ROW('Sanitation Data'!I56)),NA())</f>
        <v>#N/A</v>
      </c>
      <c r="AY62" s="100" t="e">
        <f ca="true">+IF(AND(ISNUMBER(OFFSET('Sanitation Data'!$I$12,0,10*ROW('Sanitation Data'!I56))),'Data Summary'!DN62="Yes"),OFFSET('Sanitation Data'!$I$12,0,10*ROW('Sanitation Data'!I56)),NA())</f>
        <v>#N/A</v>
      </c>
      <c r="AZ62" s="101" t="e">
        <f ca="true">+IF(AND(ISNUMBER(OFFSET('Hygiene Data'!$D$5,0,10*ROW('Hygiene Data'!D56))),'Data Summary'!DO62="Yes"),OFFSET('Hygiene Data'!$D$5,0,10*ROW('Hygiene Data'!D56)),NA())</f>
        <v>#N/A</v>
      </c>
      <c r="BA62" s="101" t="e">
        <f ca="true">+IF(AND(ISNUMBER(OFFSET('Hygiene Data'!$D$7,0,10*ROW('Hygiene Data'!D56))),'Data Summary'!DP62="Yes"),OFFSET('Hygiene Data'!$D$7,0,10*ROW('Hygiene Data'!D56)),NA())</f>
        <v>#N/A</v>
      </c>
      <c r="BB62" s="101" t="e">
        <f ca="true">+IF(AND(ISNUMBER(OFFSET('Hygiene Data'!$D$9,0,10*ROW('Hygiene Data'!D56))),'Data Summary'!DQ62="Yes"),OFFSET('Hygiene Data'!$D$9,0,10*ROW('Hygiene Data'!D56)),NA())</f>
        <v>#N/A</v>
      </c>
      <c r="BC62" s="101" t="e">
        <f ca="true">+IF(AND(ISNUMBER(OFFSET('Hygiene Data'!$E$5,0,10*ROW('Hygiene Data'!E56))),'Data Summary'!DR62="Yes"),OFFSET('Hygiene Data'!$E$5,0,10*ROW('Hygiene Data'!E56)),NA())</f>
        <v>#N/A</v>
      </c>
      <c r="BD62" s="101" t="e">
        <f ca="true">+IF(AND(ISNUMBER(OFFSET('Hygiene Data'!$E$7,0,10*ROW('Hygiene Data'!E56))),'Data Summary'!DS62="Yes"),OFFSET('Hygiene Data'!$E$7,0,10*ROW('Hygiene Data'!E56)),NA())</f>
        <v>#N/A</v>
      </c>
      <c r="BE62" s="101" t="e">
        <f ca="true">+IF(AND(ISNUMBER(OFFSET('Hygiene Data'!$E$9,0,10*ROW('Hygiene Data'!E56))),'Data Summary'!DT62="Yes"),OFFSET('Hygiene Data'!$E$9,0,10*ROW('Hygiene Data'!E56)),NA())</f>
        <v>#N/A</v>
      </c>
      <c r="BF62" s="101" t="e">
        <f ca="true">+IF(AND(ISNUMBER(OFFSET('Hygiene Data'!$F$5,0,10*ROW('Hygiene Data'!F56))),'Data Summary'!DU62="Yes"),OFFSET('Hygiene Data'!$F$5,0,10*ROW('Hygiene Data'!F56)),NA())</f>
        <v>#N/A</v>
      </c>
      <c r="BG62" s="101" t="e">
        <f ca="true">+IF(AND(ISNUMBER(OFFSET('Hygiene Data'!$F$7,0,10*ROW('Hygiene Data'!F56))),'Data Summary'!DV62="Yes"),OFFSET('Hygiene Data'!$F$7,0,10*ROW('Hygiene Data'!F56)),NA())</f>
        <v>#N/A</v>
      </c>
      <c r="BH62" s="101" t="e">
        <f ca="true">+IF(AND(ISNUMBER(OFFSET('Hygiene Data'!$F$9,0,10*ROW('Hygiene Data'!F56))),'Data Summary'!DW62="Yes"),OFFSET('Hygiene Data'!$F$9,0,10*ROW('Hygiene Data'!F56)),NA())</f>
        <v>#N/A</v>
      </c>
      <c r="BI62" s="101" t="e">
        <f ca="true">+IF(AND(ISNUMBER(OFFSET('Hygiene Data'!$G$5,0,10*ROW('Hygiene Data'!G56))),'Data Summary'!DX62="Yes"),OFFSET('Hygiene Data'!$G$5,0,10*ROW('Hygiene Data'!G56)),NA())</f>
        <v>#N/A</v>
      </c>
      <c r="BJ62" s="101" t="e">
        <f ca="true">+IF(AND(ISNUMBER(OFFSET('Hygiene Data'!$G$7,0,10*ROW('Hygiene Data'!G56))),'Data Summary'!DY62="Yes"),OFFSET('Hygiene Data'!$G$7,0,10*ROW('Hygiene Data'!G56)),NA())</f>
        <v>#N/A</v>
      </c>
      <c r="BK62" s="101" t="e">
        <f ca="true">+IF(AND(ISNUMBER(OFFSET('Hygiene Data'!$G$9,0,10*ROW('Hygiene Data'!G56))),'Data Summary'!DZ62="Yes"),OFFSET('Hygiene Data'!$G$9,0,10*ROW('Hygiene Data'!G56)),NA())</f>
        <v>#N/A</v>
      </c>
      <c r="BL62" s="101" t="e">
        <f ca="true">+IF(AND(ISNUMBER(OFFSET('Hygiene Data'!$H$5,0,10*ROW('Hygiene Data'!H56))),'Data Summary'!EA62="Yes"),OFFSET('Hygiene Data'!$H$5,0,10*ROW('Hygiene Data'!H56)),NA())</f>
        <v>#N/A</v>
      </c>
      <c r="BM62" s="101" t="e">
        <f ca="true">+IF(AND(ISNUMBER(OFFSET('Hygiene Data'!$H$7,0,10*ROW('Hygiene Data'!H56))),'Data Summary'!EB62="Yes"),OFFSET('Hygiene Data'!$H$7,0,10*ROW('Hygiene Data'!H56)),NA())</f>
        <v>#N/A</v>
      </c>
      <c r="BN62" s="101" t="e">
        <f ca="true">+IF(AND(ISNUMBER(OFFSET('Hygiene Data'!$H$9,0,10*ROW('Hygiene Data'!H56))),'Data Summary'!EC62="Yes"),OFFSET('Hygiene Data'!$H$9,0,10*ROW('Hygiene Data'!H56)),NA())</f>
        <v>#N/A</v>
      </c>
      <c r="BO62" s="101" t="e">
        <f ca="true">+IF(AND(ISNUMBER(OFFSET('Hygiene Data'!$I$5,0,10*ROW('Hygiene Data'!I56))),'Data Summary'!ED62="Yes"),OFFSET('Hygiene Data'!$I$5,0,10*ROW('Hygiene Data'!I56)),NA())</f>
        <v>#N/A</v>
      </c>
      <c r="BP62" s="101" t="e">
        <f ca="true">+IF(AND(ISNUMBER(OFFSET('Hygiene Data'!$I$7,0,10*ROW('Hygiene Data'!I56))),'Data Summary'!EE62="Yes"),OFFSET('Hygiene Data'!$I$7,0,10*ROW('Hygiene Data'!I56)),NA())</f>
        <v>#N/A</v>
      </c>
      <c r="BQ62" s="101" t="e">
        <f ca="true">+IF(AND(ISNUMBER(OFFSET('Hygiene Data'!$I$9,0,10*ROW('Hygiene Data'!I56))),'Data Summary'!EF62="Yes"),OFFSET('Hygiene Data'!$I$9,0,10*ROW('Hygiene Data'!I56)),NA())</f>
        <v>#N/A</v>
      </c>
    </row>
    <row xmlns:x14ac="http://schemas.microsoft.com/office/spreadsheetml/2009/9/ac" r="63" x14ac:dyDescent="0.2">
      <c r="A63" s="331" t="e">
        <f ca="true">+RIGHT('Data Summary'!A63,LEN('Data Summary'!A63)-9)</f>
        <v>#VALUE!</v>
      </c>
      <c r="B63" s="38" t="str">
        <f ca="true">+IF(ISTEXT('Data Summary'!B63),'Data Summary'!B63,"")</f>
        <v/>
      </c>
      <c r="C63" s="330" t="e">
        <f ca="true">+VALUE('Data Summary'!C63)</f>
        <v>#VALUE!</v>
      </c>
      <c r="D63" s="99" t="e">
        <f ca="true">+IF(AND(ISNUMBER(OFFSET('Water Data'!$D$4,0,10*ROW('Water Data'!D57))),'Data Summary'!BS63="Yes"),100-OFFSET('Water Data'!$D$4,0,10*ROW('Water Data'!D57)),NA())</f>
        <v>#N/A</v>
      </c>
      <c r="E63" s="99" t="e">
        <f ca="true">+IF(AND(ISNUMBER(OFFSET('Water Data'!$D$6,0,10*ROW('Water Data'!D57))),'Data Summary'!BT63="Yes"),OFFSET('Water Data'!$D$6,0,10*ROW('Water Data'!D57)),NA())</f>
        <v>#N/A</v>
      </c>
      <c r="F63" s="99" t="e">
        <f ca="true">+IF(AND(ISNUMBER(OFFSET('Water Data'!$D$9,0,10*ROW('Water Data'!D57))),'Data Summary'!BU63="Yes"),OFFSET('Water Data'!$D$9,0,10*ROW('Water Data'!D57)),NA())</f>
        <v>#N/A</v>
      </c>
      <c r="G63" s="99" t="e">
        <f ca="true">+IF(AND(ISNUMBER(OFFSET('Water Data'!$E$4,0,10*ROW('Water Data'!E57))),'Data Summary'!BV63="Yes"),100-OFFSET('Water Data'!$E$4,0,10*ROW('Water Data'!E57)),NA())</f>
        <v>#N/A</v>
      </c>
      <c r="H63" s="99" t="e">
        <f ca="true">+IF(AND(ISNUMBER(OFFSET('Water Data'!$E$6,0,10*ROW('Water Data'!E57))),'Data Summary'!BW63="Yes"),OFFSET('Water Data'!$E$6,0,10*ROW('Water Data'!E57)),NA())</f>
        <v>#N/A</v>
      </c>
      <c r="I63" s="99" t="e">
        <f ca="true">+IF(AND(ISNUMBER(OFFSET('Water Data'!$E$9,0,10*ROW('Water Data'!E57))),'Data Summary'!BX63="Yes"),OFFSET('Water Data'!$E$9,0,10*ROW('Water Data'!E57)),NA())</f>
        <v>#N/A</v>
      </c>
      <c r="J63" s="99" t="e">
        <f ca="true">+IF(AND(ISNUMBER(OFFSET('Water Data'!$F$4,0,10*ROW('Water Data'!F57))),'Data Summary'!BY63="Yes"),100-OFFSET('Water Data'!$F$4,0,10*ROW('Water Data'!F57)),NA())</f>
        <v>#N/A</v>
      </c>
      <c r="K63" s="99" t="e">
        <f ca="true">+IF(AND(ISNUMBER(OFFSET('Water Data'!$F$6,0,10*ROW('Water Data'!F57))),'Data Summary'!BZ63="Yes"),OFFSET('Water Data'!$F$6,0,10*ROW('Water Data'!F57)),NA())</f>
        <v>#N/A</v>
      </c>
      <c r="L63" s="99" t="e">
        <f ca="true">+IF(AND(ISNUMBER(OFFSET('Water Data'!$F$9,0,10*ROW('Water Data'!F57))),'Data Summary'!CA63="Yes"),OFFSET('Water Data'!$F$9,0,10*ROW('Water Data'!F57)),NA())</f>
        <v>#N/A</v>
      </c>
      <c r="M63" s="99" t="e">
        <f ca="true">+IF(AND(ISNUMBER(OFFSET('Water Data'!$G$4,0,10*ROW('Water Data'!G57))),'Data Summary'!CB63="Yes"),100-OFFSET('Water Data'!$G$4,0,10*ROW('Water Data'!G57)),NA())</f>
        <v>#N/A</v>
      </c>
      <c r="N63" s="99" t="e">
        <f ca="true">+IF(AND(ISNUMBER(OFFSET('Water Data'!$G$6,0,10*ROW('Water Data'!G57))),'Data Summary'!CC63="Yes"),OFFSET('Water Data'!$G$6,0,10*ROW('Water Data'!G57)),NA())</f>
        <v>#N/A</v>
      </c>
      <c r="O63" s="99" t="e">
        <f ca="true">+IF(AND(ISNUMBER(OFFSET('Water Data'!$G$9,0,10*ROW('Water Data'!G57))),'Data Summary'!CD63="Yes"),OFFSET('Water Data'!$G$9,0,10*ROW('Water Data'!G57)),NA())</f>
        <v>#N/A</v>
      </c>
      <c r="P63" s="99" t="e">
        <f ca="true">+IF(AND(ISNUMBER(OFFSET('Water Data'!$H$4,0,10*ROW('Water Data'!H57))),'Data Summary'!CE63="Yes"),100-OFFSET('Water Data'!$H$4,0,10*ROW('Water Data'!H57)),NA())</f>
        <v>#N/A</v>
      </c>
      <c r="Q63" s="99" t="e">
        <f ca="true">+IF(AND(ISNUMBER(OFFSET('Water Data'!$H$6,0,10*ROW('Water Data'!H57))),'Data Summary'!CF63="Yes"),OFFSET('Water Data'!$H$6,0,10*ROW('Water Data'!H57)),NA())</f>
        <v>#N/A</v>
      </c>
      <c r="R63" s="99" t="e">
        <f ca="true">+IF(AND(ISNUMBER(OFFSET('Water Data'!$H$9,0,10*ROW('Water Data'!H57))),'Data Summary'!CG63="Yes"),OFFSET('Water Data'!$H$9,0,10*ROW('Water Data'!H57)),NA())</f>
        <v>#N/A</v>
      </c>
      <c r="S63" s="99" t="e">
        <f ca="true">+IF(AND(ISNUMBER(OFFSET('Water Data'!$I$4,0,10*ROW('Water Data'!I57))),'Data Summary'!CH63="Yes"),100-OFFSET('Water Data'!$I$4,0,10*ROW('Water Data'!I57)),NA())</f>
        <v>#N/A</v>
      </c>
      <c r="T63" s="99" t="e">
        <f ca="true">+IF(AND(ISNUMBER(OFFSET('Water Data'!$I$6,0,10*ROW('Water Data'!I57))),'Data Summary'!CI63="Yes"),OFFSET('Water Data'!$I$6,0,10*ROW('Water Data'!I57)),NA())</f>
        <v>#N/A</v>
      </c>
      <c r="U63" s="99" t="e">
        <f ca="true">+IF(AND(ISNUMBER(OFFSET('Water Data'!$I$9,0,10*ROW('Water Data'!I57))),'Data Summary'!CJ63="Yes"),OFFSET('Water Data'!$I$9,0,10*ROW('Water Data'!I57)),NA())</f>
        <v>#N/A</v>
      </c>
      <c r="V63" s="100" t="e">
        <f ca="true">+IF(AND(ISNUMBER(OFFSET('Sanitation Data'!$D$4,0,10*ROW('Sanitation Data'!D57))),'Data Summary'!CK63="Yes"),100-OFFSET('Sanitation Data'!$D$4,0,10*ROW('Sanitation Data'!D57)),NA())</f>
        <v>#N/A</v>
      </c>
      <c r="W63" s="100" t="e">
        <f ca="true">+IF(AND(ISNUMBER(OFFSET('Sanitation Data'!$D$6,0,10*ROW('Sanitation Data'!D57))),'Data Summary'!CL63="Yes"),OFFSET('Sanitation Data'!$D$6,0,10*ROW('Sanitation Data'!D57)),NA())</f>
        <v>#N/A</v>
      </c>
      <c r="X63" s="100" t="e">
        <f ca="true">+IF(AND(ISNUMBER(OFFSET('Sanitation Data'!$D$10,0,10*ROW('Sanitation Data'!D57))),'Data Summary'!CM63="Yes"),OFFSET('Sanitation Data'!$D$10,0,10*ROW('Sanitation Data'!D57)),NA())</f>
        <v>#N/A</v>
      </c>
      <c r="Y63" s="100" t="e">
        <f ca="true">+IF(AND(ISNUMBER(OFFSET('Sanitation Data'!$D$11,0,10*ROW('Sanitation Data'!D57))),'Data Summary'!CN63="Yes"),OFFSET('Sanitation Data'!$D$11,0,10*ROW('Sanitation Data'!D57)),NA())</f>
        <v>#N/A</v>
      </c>
      <c r="Z63" s="100" t="e">
        <f ca="true">+IF(AND(ISNUMBER(OFFSET('Sanitation Data'!$D$12,0,10*ROW('Sanitation Data'!D57))),'Data Summary'!CO63="Yes"),OFFSET('Sanitation Data'!$D$12,0,10*ROW('Sanitation Data'!D57)),NA())</f>
        <v>#N/A</v>
      </c>
      <c r="AA63" s="100" t="e">
        <f ca="true">+IF(AND(ISNUMBER(OFFSET('Sanitation Data'!$E$4,0,10*ROW('Sanitation Data'!E57))),'Data Summary'!CP63="Yes"),100-OFFSET('Sanitation Data'!$E$4,0,10*ROW('Sanitation Data'!E57)),NA())</f>
        <v>#N/A</v>
      </c>
      <c r="AB63" s="100" t="e">
        <f ca="true">+IF(AND(ISNUMBER(OFFSET('Sanitation Data'!$E$6,0,10*ROW('Sanitation Data'!E57))),'Data Summary'!CQ63="Yes"),OFFSET('Sanitation Data'!$E$6,0,10*ROW('Sanitation Data'!E57)),NA())</f>
        <v>#N/A</v>
      </c>
      <c r="AC63" s="100" t="e">
        <f ca="true">+IF(AND(ISNUMBER(OFFSET('Sanitation Data'!$E$10,0,10*ROW('Sanitation Data'!E57))),'Data Summary'!CR63="Yes"),OFFSET('Sanitation Data'!$E$10,0,10*ROW('Sanitation Data'!E57)),NA())</f>
        <v>#N/A</v>
      </c>
      <c r="AD63" s="100" t="e">
        <f ca="true">+IF(AND(ISNUMBER(OFFSET('Sanitation Data'!$E$11,0,10*ROW('Sanitation Data'!E57))),'Data Summary'!CS63="Yes"),OFFSET('Sanitation Data'!$E$11,0,10*ROW('Sanitation Data'!E57)),NA())</f>
        <v>#N/A</v>
      </c>
      <c r="AE63" s="100" t="e">
        <f ca="true">+IF(AND(ISNUMBER(OFFSET('Sanitation Data'!$E$12,0,10*ROW('Sanitation Data'!E57))),'Data Summary'!CT63="Yes"),OFFSET('Sanitation Data'!$E$12,0,10*ROW('Sanitation Data'!E57)),NA())</f>
        <v>#N/A</v>
      </c>
      <c r="AF63" s="100" t="e">
        <f ca="true">+IF(AND(ISNUMBER(OFFSET('Sanitation Data'!$F$4,0,10*ROW('Sanitation Data'!F57))),'Data Summary'!CU63="Yes"),100-OFFSET('Sanitation Data'!$F$4,0,10*ROW('Sanitation Data'!F57)),NA())</f>
        <v>#N/A</v>
      </c>
      <c r="AG63" s="100" t="e">
        <f ca="true">+IF(AND(ISNUMBER(OFFSET('Sanitation Data'!$F$6,0,10*ROW('Sanitation Data'!F57))),'Data Summary'!CV63="Yes"),OFFSET('Sanitation Data'!$F$6,0,10*ROW('Sanitation Data'!F57)),NA())</f>
        <v>#N/A</v>
      </c>
      <c r="AH63" s="100" t="e">
        <f ca="true">+IF(AND(ISNUMBER(OFFSET('Sanitation Data'!$F$10,0,10*ROW('Sanitation Data'!F57))),'Data Summary'!CW63="Yes"),OFFSET('Sanitation Data'!$F$10,0,10*ROW('Sanitation Data'!F57)),NA())</f>
        <v>#N/A</v>
      </c>
      <c r="AI63" s="100" t="e">
        <f ca="true">+IF(AND(ISNUMBER(OFFSET('Sanitation Data'!$F$11,0,10*ROW('Sanitation Data'!F57))),'Data Summary'!CX63="Yes"),OFFSET('Sanitation Data'!$F$11,0,10*ROW('Sanitation Data'!F57)),NA())</f>
        <v>#N/A</v>
      </c>
      <c r="AJ63" s="100" t="e">
        <f ca="true">+IF(AND(ISNUMBER(OFFSET('Sanitation Data'!$F$12,0,10*ROW('Sanitation Data'!F57))),'Data Summary'!CY63="Yes"),OFFSET('Sanitation Data'!$F$12,0,10*ROW('Sanitation Data'!F57)),NA())</f>
        <v>#N/A</v>
      </c>
      <c r="AK63" s="100" t="e">
        <f ca="true">+IF(AND(ISNUMBER(OFFSET('Sanitation Data'!$G$4,0,10*ROW('Sanitation Data'!G57))),'Data Summary'!CZ63="Yes"),100-OFFSET('Sanitation Data'!$G$4,0,10*ROW('Sanitation Data'!G57)),NA())</f>
        <v>#N/A</v>
      </c>
      <c r="AL63" s="100" t="e">
        <f ca="true">+IF(AND(ISNUMBER(OFFSET('Sanitation Data'!$G$6,0,10*ROW('Sanitation Data'!G57))),'Data Summary'!DA63="Yes"),OFFSET('Sanitation Data'!$G$6,0,10*ROW('Sanitation Data'!G57)),NA())</f>
        <v>#N/A</v>
      </c>
      <c r="AM63" s="100" t="e">
        <f ca="true">+IF(AND(ISNUMBER(OFFSET('Sanitation Data'!$G$10,0,10*ROW('Sanitation Data'!G57))),'Data Summary'!DB63="Yes"),OFFSET('Sanitation Data'!$G$10,0,10*ROW('Sanitation Data'!G57)),NA())</f>
        <v>#N/A</v>
      </c>
      <c r="AN63" s="100" t="e">
        <f ca="true">+IF(AND(ISNUMBER(OFFSET('Sanitation Data'!$G$11,0,10*ROW('Sanitation Data'!G57))),'Data Summary'!DC63="Yes"),OFFSET('Sanitation Data'!$G$11,0,10*ROW('Sanitation Data'!G57)),NA())</f>
        <v>#N/A</v>
      </c>
      <c r="AO63" s="100" t="e">
        <f ca="true">+IF(AND(ISNUMBER(OFFSET('Sanitation Data'!$G$12,0,10*ROW('Sanitation Data'!G57))),'Data Summary'!DD63="Yes"),OFFSET('Sanitation Data'!$G$12,0,10*ROW('Sanitation Data'!G57)),NA())</f>
        <v>#N/A</v>
      </c>
      <c r="AP63" s="100" t="e">
        <f ca="true">+IF(AND(ISNUMBER(OFFSET('Sanitation Data'!$H$4,0,10*ROW('Sanitation Data'!H57))),'Data Summary'!DE63="Yes"),100-OFFSET('Sanitation Data'!$H$4,0,10*ROW('Sanitation Data'!H57)),NA())</f>
        <v>#N/A</v>
      </c>
      <c r="AQ63" s="100" t="e">
        <f ca="true">+IF(AND(ISNUMBER(OFFSET('Sanitation Data'!$H$6,0,10*ROW('Sanitation Data'!H57))),'Data Summary'!DF63="Yes"),OFFSET('Sanitation Data'!$H$6,0,10*ROW('Sanitation Data'!H57)),NA())</f>
        <v>#N/A</v>
      </c>
      <c r="AR63" s="100" t="e">
        <f ca="true">+IF(AND(ISNUMBER(OFFSET('Sanitation Data'!$H$10,0,10*ROW('Sanitation Data'!H57))),'Data Summary'!DG63="Yes"),OFFSET('Sanitation Data'!$H$10,0,10*ROW('Sanitation Data'!H57)),NA())</f>
        <v>#N/A</v>
      </c>
      <c r="AS63" s="100" t="e">
        <f ca="true">+IF(AND(ISNUMBER(OFFSET('Sanitation Data'!$H$11,0,10*ROW('Sanitation Data'!H57))),'Data Summary'!DH63="Yes"),OFFSET('Sanitation Data'!$H$11,0,10*ROW('Sanitation Data'!H57)),NA())</f>
        <v>#N/A</v>
      </c>
      <c r="AT63" s="100" t="e">
        <f ca="true">+IF(AND(ISNUMBER(OFFSET('Sanitation Data'!$H$12,0,10*ROW('Sanitation Data'!H57))),'Data Summary'!DI63="Yes"),OFFSET('Sanitation Data'!$H$12,0,10*ROW('Sanitation Data'!H57)),NA())</f>
        <v>#N/A</v>
      </c>
      <c r="AU63" s="100" t="e">
        <f ca="true">+IF(AND(ISNUMBER(OFFSET('Sanitation Data'!$I$4,0,10*ROW('Sanitation Data'!I57))),'Data Summary'!DJ63="Yes"),100-OFFSET('Sanitation Data'!$I$4,0,10*ROW('Sanitation Data'!I57)),NA())</f>
        <v>#N/A</v>
      </c>
      <c r="AV63" s="100" t="e">
        <f ca="true">+IF(AND(ISNUMBER(OFFSET('Sanitation Data'!$I$6,0,10*ROW('Sanitation Data'!I57))),'Data Summary'!DK63="Yes"),OFFSET('Sanitation Data'!$I$6,0,10*ROW('Sanitation Data'!I57)),NA())</f>
        <v>#N/A</v>
      </c>
      <c r="AW63" s="100" t="e">
        <f ca="true">+IF(AND(ISNUMBER(OFFSET('Sanitation Data'!$I$10,0,10*ROW('Sanitation Data'!I57))),'Data Summary'!DL63="Yes"),OFFSET('Sanitation Data'!$I$10,0,10*ROW('Sanitation Data'!I57)),NA())</f>
        <v>#N/A</v>
      </c>
      <c r="AX63" s="100" t="e">
        <f ca="true">+IF(AND(ISNUMBER(OFFSET('Sanitation Data'!$I$11,0,10*ROW('Sanitation Data'!I57))),'Data Summary'!DM63="Yes"),OFFSET('Sanitation Data'!$I$11,0,10*ROW('Sanitation Data'!I57)),NA())</f>
        <v>#N/A</v>
      </c>
      <c r="AY63" s="100" t="e">
        <f ca="true">+IF(AND(ISNUMBER(OFFSET('Sanitation Data'!$I$12,0,10*ROW('Sanitation Data'!I57))),'Data Summary'!DN63="Yes"),OFFSET('Sanitation Data'!$I$12,0,10*ROW('Sanitation Data'!I57)),NA())</f>
        <v>#N/A</v>
      </c>
      <c r="AZ63" s="101" t="e">
        <f ca="true">+IF(AND(ISNUMBER(OFFSET('Hygiene Data'!$D$5,0,10*ROW('Hygiene Data'!D57))),'Data Summary'!DO63="Yes"),OFFSET('Hygiene Data'!$D$5,0,10*ROW('Hygiene Data'!D57)),NA())</f>
        <v>#N/A</v>
      </c>
      <c r="BA63" s="101" t="e">
        <f ca="true">+IF(AND(ISNUMBER(OFFSET('Hygiene Data'!$D$7,0,10*ROW('Hygiene Data'!D57))),'Data Summary'!DP63="Yes"),OFFSET('Hygiene Data'!$D$7,0,10*ROW('Hygiene Data'!D57)),NA())</f>
        <v>#N/A</v>
      </c>
      <c r="BB63" s="101" t="e">
        <f ca="true">+IF(AND(ISNUMBER(OFFSET('Hygiene Data'!$D$9,0,10*ROW('Hygiene Data'!D57))),'Data Summary'!DQ63="Yes"),OFFSET('Hygiene Data'!$D$9,0,10*ROW('Hygiene Data'!D57)),NA())</f>
        <v>#N/A</v>
      </c>
      <c r="BC63" s="101" t="e">
        <f ca="true">+IF(AND(ISNUMBER(OFFSET('Hygiene Data'!$E$5,0,10*ROW('Hygiene Data'!E57))),'Data Summary'!DR63="Yes"),OFFSET('Hygiene Data'!$E$5,0,10*ROW('Hygiene Data'!E57)),NA())</f>
        <v>#N/A</v>
      </c>
      <c r="BD63" s="101" t="e">
        <f ca="true">+IF(AND(ISNUMBER(OFFSET('Hygiene Data'!$E$7,0,10*ROW('Hygiene Data'!E57))),'Data Summary'!DS63="Yes"),OFFSET('Hygiene Data'!$E$7,0,10*ROW('Hygiene Data'!E57)),NA())</f>
        <v>#N/A</v>
      </c>
      <c r="BE63" s="101" t="e">
        <f ca="true">+IF(AND(ISNUMBER(OFFSET('Hygiene Data'!$E$9,0,10*ROW('Hygiene Data'!E57))),'Data Summary'!DT63="Yes"),OFFSET('Hygiene Data'!$E$9,0,10*ROW('Hygiene Data'!E57)),NA())</f>
        <v>#N/A</v>
      </c>
      <c r="BF63" s="101" t="e">
        <f ca="true">+IF(AND(ISNUMBER(OFFSET('Hygiene Data'!$F$5,0,10*ROW('Hygiene Data'!F57))),'Data Summary'!DU63="Yes"),OFFSET('Hygiene Data'!$F$5,0,10*ROW('Hygiene Data'!F57)),NA())</f>
        <v>#N/A</v>
      </c>
      <c r="BG63" s="101" t="e">
        <f ca="true">+IF(AND(ISNUMBER(OFFSET('Hygiene Data'!$F$7,0,10*ROW('Hygiene Data'!F57))),'Data Summary'!DV63="Yes"),OFFSET('Hygiene Data'!$F$7,0,10*ROW('Hygiene Data'!F57)),NA())</f>
        <v>#N/A</v>
      </c>
      <c r="BH63" s="101" t="e">
        <f ca="true">+IF(AND(ISNUMBER(OFFSET('Hygiene Data'!$F$9,0,10*ROW('Hygiene Data'!F57))),'Data Summary'!DW63="Yes"),OFFSET('Hygiene Data'!$F$9,0,10*ROW('Hygiene Data'!F57)),NA())</f>
        <v>#N/A</v>
      </c>
      <c r="BI63" s="101" t="e">
        <f ca="true">+IF(AND(ISNUMBER(OFFSET('Hygiene Data'!$G$5,0,10*ROW('Hygiene Data'!G57))),'Data Summary'!DX63="Yes"),OFFSET('Hygiene Data'!$G$5,0,10*ROW('Hygiene Data'!G57)),NA())</f>
        <v>#N/A</v>
      </c>
      <c r="BJ63" s="101" t="e">
        <f ca="true">+IF(AND(ISNUMBER(OFFSET('Hygiene Data'!$G$7,0,10*ROW('Hygiene Data'!G57))),'Data Summary'!DY63="Yes"),OFFSET('Hygiene Data'!$G$7,0,10*ROW('Hygiene Data'!G57)),NA())</f>
        <v>#N/A</v>
      </c>
      <c r="BK63" s="101" t="e">
        <f ca="true">+IF(AND(ISNUMBER(OFFSET('Hygiene Data'!$G$9,0,10*ROW('Hygiene Data'!G57))),'Data Summary'!DZ63="Yes"),OFFSET('Hygiene Data'!$G$9,0,10*ROW('Hygiene Data'!G57)),NA())</f>
        <v>#N/A</v>
      </c>
      <c r="BL63" s="101" t="e">
        <f ca="true">+IF(AND(ISNUMBER(OFFSET('Hygiene Data'!$H$5,0,10*ROW('Hygiene Data'!H57))),'Data Summary'!EA63="Yes"),OFFSET('Hygiene Data'!$H$5,0,10*ROW('Hygiene Data'!H57)),NA())</f>
        <v>#N/A</v>
      </c>
      <c r="BM63" s="101" t="e">
        <f ca="true">+IF(AND(ISNUMBER(OFFSET('Hygiene Data'!$H$7,0,10*ROW('Hygiene Data'!H57))),'Data Summary'!EB63="Yes"),OFFSET('Hygiene Data'!$H$7,0,10*ROW('Hygiene Data'!H57)),NA())</f>
        <v>#N/A</v>
      </c>
      <c r="BN63" s="101" t="e">
        <f ca="true">+IF(AND(ISNUMBER(OFFSET('Hygiene Data'!$H$9,0,10*ROW('Hygiene Data'!H57))),'Data Summary'!EC63="Yes"),OFFSET('Hygiene Data'!$H$9,0,10*ROW('Hygiene Data'!H57)),NA())</f>
        <v>#N/A</v>
      </c>
      <c r="BO63" s="101" t="e">
        <f ca="true">+IF(AND(ISNUMBER(OFFSET('Hygiene Data'!$I$5,0,10*ROW('Hygiene Data'!I57))),'Data Summary'!ED63="Yes"),OFFSET('Hygiene Data'!$I$5,0,10*ROW('Hygiene Data'!I57)),NA())</f>
        <v>#N/A</v>
      </c>
      <c r="BP63" s="101" t="e">
        <f ca="true">+IF(AND(ISNUMBER(OFFSET('Hygiene Data'!$I$7,0,10*ROW('Hygiene Data'!I57))),'Data Summary'!EE63="Yes"),OFFSET('Hygiene Data'!$I$7,0,10*ROW('Hygiene Data'!I57)),NA())</f>
        <v>#N/A</v>
      </c>
      <c r="BQ63" s="101" t="e">
        <f ca="true">+IF(AND(ISNUMBER(OFFSET('Hygiene Data'!$I$9,0,10*ROW('Hygiene Data'!I57))),'Data Summary'!EF63="Yes"),OFFSET('Hygiene Data'!$I$9,0,10*ROW('Hygiene Data'!I57)),NA())</f>
        <v>#N/A</v>
      </c>
    </row>
    <row xmlns:x14ac="http://schemas.microsoft.com/office/spreadsheetml/2009/9/ac" r="64" x14ac:dyDescent="0.2">
      <c r="A64" s="331" t="e">
        <f ca="true">+RIGHT('Data Summary'!A64,LEN('Data Summary'!A64)-9)</f>
        <v>#VALUE!</v>
      </c>
      <c r="B64" s="38" t="str">
        <f ca="true">+IF(ISTEXT('Data Summary'!B64),'Data Summary'!B64,"")</f>
        <v/>
      </c>
      <c r="C64" s="330" t="e">
        <f ca="true">+VALUE('Data Summary'!C64)</f>
        <v>#VALUE!</v>
      </c>
      <c r="D64" s="99" t="e">
        <f ca="true">+IF(AND(ISNUMBER(OFFSET('Water Data'!$D$4,0,10*ROW('Water Data'!D58))),'Data Summary'!BS64="Yes"),100-OFFSET('Water Data'!$D$4,0,10*ROW('Water Data'!D58)),NA())</f>
        <v>#N/A</v>
      </c>
      <c r="E64" s="99" t="e">
        <f ca="true">+IF(AND(ISNUMBER(OFFSET('Water Data'!$D$6,0,10*ROW('Water Data'!D58))),'Data Summary'!BT64="Yes"),OFFSET('Water Data'!$D$6,0,10*ROW('Water Data'!D58)),NA())</f>
        <v>#N/A</v>
      </c>
      <c r="F64" s="99" t="e">
        <f ca="true">+IF(AND(ISNUMBER(OFFSET('Water Data'!$D$9,0,10*ROW('Water Data'!D58))),'Data Summary'!BU64="Yes"),OFFSET('Water Data'!$D$9,0,10*ROW('Water Data'!D58)),NA())</f>
        <v>#N/A</v>
      </c>
      <c r="G64" s="99" t="e">
        <f ca="true">+IF(AND(ISNUMBER(OFFSET('Water Data'!$E$4,0,10*ROW('Water Data'!E58))),'Data Summary'!BV64="Yes"),100-OFFSET('Water Data'!$E$4,0,10*ROW('Water Data'!E58)),NA())</f>
        <v>#N/A</v>
      </c>
      <c r="H64" s="99" t="e">
        <f ca="true">+IF(AND(ISNUMBER(OFFSET('Water Data'!$E$6,0,10*ROW('Water Data'!E58))),'Data Summary'!BW64="Yes"),OFFSET('Water Data'!$E$6,0,10*ROW('Water Data'!E58)),NA())</f>
        <v>#N/A</v>
      </c>
      <c r="I64" s="99" t="e">
        <f ca="true">+IF(AND(ISNUMBER(OFFSET('Water Data'!$E$9,0,10*ROW('Water Data'!E58))),'Data Summary'!BX64="Yes"),OFFSET('Water Data'!$E$9,0,10*ROW('Water Data'!E58)),NA())</f>
        <v>#N/A</v>
      </c>
      <c r="J64" s="99" t="e">
        <f ca="true">+IF(AND(ISNUMBER(OFFSET('Water Data'!$F$4,0,10*ROW('Water Data'!F58))),'Data Summary'!BY64="Yes"),100-OFFSET('Water Data'!$F$4,0,10*ROW('Water Data'!F58)),NA())</f>
        <v>#N/A</v>
      </c>
      <c r="K64" s="99" t="e">
        <f ca="true">+IF(AND(ISNUMBER(OFFSET('Water Data'!$F$6,0,10*ROW('Water Data'!F58))),'Data Summary'!BZ64="Yes"),OFFSET('Water Data'!$F$6,0,10*ROW('Water Data'!F58)),NA())</f>
        <v>#N/A</v>
      </c>
      <c r="L64" s="99" t="e">
        <f ca="true">+IF(AND(ISNUMBER(OFFSET('Water Data'!$F$9,0,10*ROW('Water Data'!F58))),'Data Summary'!CA64="Yes"),OFFSET('Water Data'!$F$9,0,10*ROW('Water Data'!F58)),NA())</f>
        <v>#N/A</v>
      </c>
      <c r="M64" s="99" t="e">
        <f ca="true">+IF(AND(ISNUMBER(OFFSET('Water Data'!$G$4,0,10*ROW('Water Data'!G58))),'Data Summary'!CB64="Yes"),100-OFFSET('Water Data'!$G$4,0,10*ROW('Water Data'!G58)),NA())</f>
        <v>#N/A</v>
      </c>
      <c r="N64" s="99" t="e">
        <f ca="true">+IF(AND(ISNUMBER(OFFSET('Water Data'!$G$6,0,10*ROW('Water Data'!G58))),'Data Summary'!CC64="Yes"),OFFSET('Water Data'!$G$6,0,10*ROW('Water Data'!G58)),NA())</f>
        <v>#N/A</v>
      </c>
      <c r="O64" s="99" t="e">
        <f ca="true">+IF(AND(ISNUMBER(OFFSET('Water Data'!$G$9,0,10*ROW('Water Data'!G58))),'Data Summary'!CD64="Yes"),OFFSET('Water Data'!$G$9,0,10*ROW('Water Data'!G58)),NA())</f>
        <v>#N/A</v>
      </c>
      <c r="P64" s="99" t="e">
        <f ca="true">+IF(AND(ISNUMBER(OFFSET('Water Data'!$H$4,0,10*ROW('Water Data'!H58))),'Data Summary'!CE64="Yes"),100-OFFSET('Water Data'!$H$4,0,10*ROW('Water Data'!H58)),NA())</f>
        <v>#N/A</v>
      </c>
      <c r="Q64" s="99" t="e">
        <f ca="true">+IF(AND(ISNUMBER(OFFSET('Water Data'!$H$6,0,10*ROW('Water Data'!H58))),'Data Summary'!CF64="Yes"),OFFSET('Water Data'!$H$6,0,10*ROW('Water Data'!H58)),NA())</f>
        <v>#N/A</v>
      </c>
      <c r="R64" s="99" t="e">
        <f ca="true">+IF(AND(ISNUMBER(OFFSET('Water Data'!$H$9,0,10*ROW('Water Data'!H58))),'Data Summary'!CG64="Yes"),OFFSET('Water Data'!$H$9,0,10*ROW('Water Data'!H58)),NA())</f>
        <v>#N/A</v>
      </c>
      <c r="S64" s="99" t="e">
        <f ca="true">+IF(AND(ISNUMBER(OFFSET('Water Data'!$I$4,0,10*ROW('Water Data'!I58))),'Data Summary'!CH64="Yes"),100-OFFSET('Water Data'!$I$4,0,10*ROW('Water Data'!I58)),NA())</f>
        <v>#N/A</v>
      </c>
      <c r="T64" s="99" t="e">
        <f ca="true">+IF(AND(ISNUMBER(OFFSET('Water Data'!$I$6,0,10*ROW('Water Data'!I58))),'Data Summary'!CI64="Yes"),OFFSET('Water Data'!$I$6,0,10*ROW('Water Data'!I58)),NA())</f>
        <v>#N/A</v>
      </c>
      <c r="U64" s="99" t="e">
        <f ca="true">+IF(AND(ISNUMBER(OFFSET('Water Data'!$I$9,0,10*ROW('Water Data'!I58))),'Data Summary'!CJ64="Yes"),OFFSET('Water Data'!$I$9,0,10*ROW('Water Data'!I58)),NA())</f>
        <v>#N/A</v>
      </c>
      <c r="V64" s="100" t="e">
        <f ca="true">+IF(AND(ISNUMBER(OFFSET('Sanitation Data'!$D$4,0,10*ROW('Sanitation Data'!D58))),'Data Summary'!CK64="Yes"),100-OFFSET('Sanitation Data'!$D$4,0,10*ROW('Sanitation Data'!D58)),NA())</f>
        <v>#N/A</v>
      </c>
      <c r="W64" s="100" t="e">
        <f ca="true">+IF(AND(ISNUMBER(OFFSET('Sanitation Data'!$D$6,0,10*ROW('Sanitation Data'!D58))),'Data Summary'!CL64="Yes"),OFFSET('Sanitation Data'!$D$6,0,10*ROW('Sanitation Data'!D58)),NA())</f>
        <v>#N/A</v>
      </c>
      <c r="X64" s="100" t="e">
        <f ca="true">+IF(AND(ISNUMBER(OFFSET('Sanitation Data'!$D$10,0,10*ROW('Sanitation Data'!D58))),'Data Summary'!CM64="Yes"),OFFSET('Sanitation Data'!$D$10,0,10*ROW('Sanitation Data'!D58)),NA())</f>
        <v>#N/A</v>
      </c>
      <c r="Y64" s="100" t="e">
        <f ca="true">+IF(AND(ISNUMBER(OFFSET('Sanitation Data'!$D$11,0,10*ROW('Sanitation Data'!D58))),'Data Summary'!CN64="Yes"),OFFSET('Sanitation Data'!$D$11,0,10*ROW('Sanitation Data'!D58)),NA())</f>
        <v>#N/A</v>
      </c>
      <c r="Z64" s="100" t="e">
        <f ca="true">+IF(AND(ISNUMBER(OFFSET('Sanitation Data'!$D$12,0,10*ROW('Sanitation Data'!D58))),'Data Summary'!CO64="Yes"),OFFSET('Sanitation Data'!$D$12,0,10*ROW('Sanitation Data'!D58)),NA())</f>
        <v>#N/A</v>
      </c>
      <c r="AA64" s="100" t="e">
        <f ca="true">+IF(AND(ISNUMBER(OFFSET('Sanitation Data'!$E$4,0,10*ROW('Sanitation Data'!E58))),'Data Summary'!CP64="Yes"),100-OFFSET('Sanitation Data'!$E$4,0,10*ROW('Sanitation Data'!E58)),NA())</f>
        <v>#N/A</v>
      </c>
      <c r="AB64" s="100" t="e">
        <f ca="true">+IF(AND(ISNUMBER(OFFSET('Sanitation Data'!$E$6,0,10*ROW('Sanitation Data'!E58))),'Data Summary'!CQ64="Yes"),OFFSET('Sanitation Data'!$E$6,0,10*ROW('Sanitation Data'!E58)),NA())</f>
        <v>#N/A</v>
      </c>
      <c r="AC64" s="100" t="e">
        <f ca="true">+IF(AND(ISNUMBER(OFFSET('Sanitation Data'!$E$10,0,10*ROW('Sanitation Data'!E58))),'Data Summary'!CR64="Yes"),OFFSET('Sanitation Data'!$E$10,0,10*ROW('Sanitation Data'!E58)),NA())</f>
        <v>#N/A</v>
      </c>
      <c r="AD64" s="100" t="e">
        <f ca="true">+IF(AND(ISNUMBER(OFFSET('Sanitation Data'!$E$11,0,10*ROW('Sanitation Data'!E58))),'Data Summary'!CS64="Yes"),OFFSET('Sanitation Data'!$E$11,0,10*ROW('Sanitation Data'!E58)),NA())</f>
        <v>#N/A</v>
      </c>
      <c r="AE64" s="100" t="e">
        <f ca="true">+IF(AND(ISNUMBER(OFFSET('Sanitation Data'!$E$12,0,10*ROW('Sanitation Data'!E58))),'Data Summary'!CT64="Yes"),OFFSET('Sanitation Data'!$E$12,0,10*ROW('Sanitation Data'!E58)),NA())</f>
        <v>#N/A</v>
      </c>
      <c r="AF64" s="100" t="e">
        <f ca="true">+IF(AND(ISNUMBER(OFFSET('Sanitation Data'!$F$4,0,10*ROW('Sanitation Data'!F58))),'Data Summary'!CU64="Yes"),100-OFFSET('Sanitation Data'!$F$4,0,10*ROW('Sanitation Data'!F58)),NA())</f>
        <v>#N/A</v>
      </c>
      <c r="AG64" s="100" t="e">
        <f ca="true">+IF(AND(ISNUMBER(OFFSET('Sanitation Data'!$F$6,0,10*ROW('Sanitation Data'!F58))),'Data Summary'!CV64="Yes"),OFFSET('Sanitation Data'!$F$6,0,10*ROW('Sanitation Data'!F58)),NA())</f>
        <v>#N/A</v>
      </c>
      <c r="AH64" s="100" t="e">
        <f ca="true">+IF(AND(ISNUMBER(OFFSET('Sanitation Data'!$F$10,0,10*ROW('Sanitation Data'!F58))),'Data Summary'!CW64="Yes"),OFFSET('Sanitation Data'!$F$10,0,10*ROW('Sanitation Data'!F58)),NA())</f>
        <v>#N/A</v>
      </c>
      <c r="AI64" s="100" t="e">
        <f ca="true">+IF(AND(ISNUMBER(OFFSET('Sanitation Data'!$F$11,0,10*ROW('Sanitation Data'!F58))),'Data Summary'!CX64="Yes"),OFFSET('Sanitation Data'!$F$11,0,10*ROW('Sanitation Data'!F58)),NA())</f>
        <v>#N/A</v>
      </c>
      <c r="AJ64" s="100" t="e">
        <f ca="true">+IF(AND(ISNUMBER(OFFSET('Sanitation Data'!$F$12,0,10*ROW('Sanitation Data'!F58))),'Data Summary'!CY64="Yes"),OFFSET('Sanitation Data'!$F$12,0,10*ROW('Sanitation Data'!F58)),NA())</f>
        <v>#N/A</v>
      </c>
      <c r="AK64" s="100" t="e">
        <f ca="true">+IF(AND(ISNUMBER(OFFSET('Sanitation Data'!$G$4,0,10*ROW('Sanitation Data'!G58))),'Data Summary'!CZ64="Yes"),100-OFFSET('Sanitation Data'!$G$4,0,10*ROW('Sanitation Data'!G58)),NA())</f>
        <v>#N/A</v>
      </c>
      <c r="AL64" s="100" t="e">
        <f ca="true">+IF(AND(ISNUMBER(OFFSET('Sanitation Data'!$G$6,0,10*ROW('Sanitation Data'!G58))),'Data Summary'!DA64="Yes"),OFFSET('Sanitation Data'!$G$6,0,10*ROW('Sanitation Data'!G58)),NA())</f>
        <v>#N/A</v>
      </c>
      <c r="AM64" s="100" t="e">
        <f ca="true">+IF(AND(ISNUMBER(OFFSET('Sanitation Data'!$G$10,0,10*ROW('Sanitation Data'!G58))),'Data Summary'!DB64="Yes"),OFFSET('Sanitation Data'!$G$10,0,10*ROW('Sanitation Data'!G58)),NA())</f>
        <v>#N/A</v>
      </c>
      <c r="AN64" s="100" t="e">
        <f ca="true">+IF(AND(ISNUMBER(OFFSET('Sanitation Data'!$G$11,0,10*ROW('Sanitation Data'!G58))),'Data Summary'!DC64="Yes"),OFFSET('Sanitation Data'!$G$11,0,10*ROW('Sanitation Data'!G58)),NA())</f>
        <v>#N/A</v>
      </c>
      <c r="AO64" s="100" t="e">
        <f ca="true">+IF(AND(ISNUMBER(OFFSET('Sanitation Data'!$G$12,0,10*ROW('Sanitation Data'!G58))),'Data Summary'!DD64="Yes"),OFFSET('Sanitation Data'!$G$12,0,10*ROW('Sanitation Data'!G58)),NA())</f>
        <v>#N/A</v>
      </c>
      <c r="AP64" s="100" t="e">
        <f ca="true">+IF(AND(ISNUMBER(OFFSET('Sanitation Data'!$H$4,0,10*ROW('Sanitation Data'!H58))),'Data Summary'!DE64="Yes"),100-OFFSET('Sanitation Data'!$H$4,0,10*ROW('Sanitation Data'!H58)),NA())</f>
        <v>#N/A</v>
      </c>
      <c r="AQ64" s="100" t="e">
        <f ca="true">+IF(AND(ISNUMBER(OFFSET('Sanitation Data'!$H$6,0,10*ROW('Sanitation Data'!H58))),'Data Summary'!DF64="Yes"),OFFSET('Sanitation Data'!$H$6,0,10*ROW('Sanitation Data'!H58)),NA())</f>
        <v>#N/A</v>
      </c>
      <c r="AR64" s="100" t="e">
        <f ca="true">+IF(AND(ISNUMBER(OFFSET('Sanitation Data'!$H$10,0,10*ROW('Sanitation Data'!H58))),'Data Summary'!DG64="Yes"),OFFSET('Sanitation Data'!$H$10,0,10*ROW('Sanitation Data'!H58)),NA())</f>
        <v>#N/A</v>
      </c>
      <c r="AS64" s="100" t="e">
        <f ca="true">+IF(AND(ISNUMBER(OFFSET('Sanitation Data'!$H$11,0,10*ROW('Sanitation Data'!H58))),'Data Summary'!DH64="Yes"),OFFSET('Sanitation Data'!$H$11,0,10*ROW('Sanitation Data'!H58)),NA())</f>
        <v>#N/A</v>
      </c>
      <c r="AT64" s="100" t="e">
        <f ca="true">+IF(AND(ISNUMBER(OFFSET('Sanitation Data'!$H$12,0,10*ROW('Sanitation Data'!H58))),'Data Summary'!DI64="Yes"),OFFSET('Sanitation Data'!$H$12,0,10*ROW('Sanitation Data'!H58)),NA())</f>
        <v>#N/A</v>
      </c>
      <c r="AU64" s="100" t="e">
        <f ca="true">+IF(AND(ISNUMBER(OFFSET('Sanitation Data'!$I$4,0,10*ROW('Sanitation Data'!I58))),'Data Summary'!DJ64="Yes"),100-OFFSET('Sanitation Data'!$I$4,0,10*ROW('Sanitation Data'!I58)),NA())</f>
        <v>#N/A</v>
      </c>
      <c r="AV64" s="100" t="e">
        <f ca="true">+IF(AND(ISNUMBER(OFFSET('Sanitation Data'!$I$6,0,10*ROW('Sanitation Data'!I58))),'Data Summary'!DK64="Yes"),OFFSET('Sanitation Data'!$I$6,0,10*ROW('Sanitation Data'!I58)),NA())</f>
        <v>#N/A</v>
      </c>
      <c r="AW64" s="100" t="e">
        <f ca="true">+IF(AND(ISNUMBER(OFFSET('Sanitation Data'!$I$10,0,10*ROW('Sanitation Data'!I58))),'Data Summary'!DL64="Yes"),OFFSET('Sanitation Data'!$I$10,0,10*ROW('Sanitation Data'!I58)),NA())</f>
        <v>#N/A</v>
      </c>
      <c r="AX64" s="100" t="e">
        <f ca="true">+IF(AND(ISNUMBER(OFFSET('Sanitation Data'!$I$11,0,10*ROW('Sanitation Data'!I58))),'Data Summary'!DM64="Yes"),OFFSET('Sanitation Data'!$I$11,0,10*ROW('Sanitation Data'!I58)),NA())</f>
        <v>#N/A</v>
      </c>
      <c r="AY64" s="100" t="e">
        <f ca="true">+IF(AND(ISNUMBER(OFFSET('Sanitation Data'!$I$12,0,10*ROW('Sanitation Data'!I58))),'Data Summary'!DN64="Yes"),OFFSET('Sanitation Data'!$I$12,0,10*ROW('Sanitation Data'!I58)),NA())</f>
        <v>#N/A</v>
      </c>
      <c r="AZ64" s="101" t="e">
        <f ca="true">+IF(AND(ISNUMBER(OFFSET('Hygiene Data'!$D$5,0,10*ROW('Hygiene Data'!D58))),'Data Summary'!DO64="Yes"),OFFSET('Hygiene Data'!$D$5,0,10*ROW('Hygiene Data'!D58)),NA())</f>
        <v>#N/A</v>
      </c>
      <c r="BA64" s="101" t="e">
        <f ca="true">+IF(AND(ISNUMBER(OFFSET('Hygiene Data'!$D$7,0,10*ROW('Hygiene Data'!D58))),'Data Summary'!DP64="Yes"),OFFSET('Hygiene Data'!$D$7,0,10*ROW('Hygiene Data'!D58)),NA())</f>
        <v>#N/A</v>
      </c>
      <c r="BB64" s="101" t="e">
        <f ca="true">+IF(AND(ISNUMBER(OFFSET('Hygiene Data'!$D$9,0,10*ROW('Hygiene Data'!D58))),'Data Summary'!DQ64="Yes"),OFFSET('Hygiene Data'!$D$9,0,10*ROW('Hygiene Data'!D58)),NA())</f>
        <v>#N/A</v>
      </c>
      <c r="BC64" s="101" t="e">
        <f ca="true">+IF(AND(ISNUMBER(OFFSET('Hygiene Data'!$E$5,0,10*ROW('Hygiene Data'!E58))),'Data Summary'!DR64="Yes"),OFFSET('Hygiene Data'!$E$5,0,10*ROW('Hygiene Data'!E58)),NA())</f>
        <v>#N/A</v>
      </c>
      <c r="BD64" s="101" t="e">
        <f ca="true">+IF(AND(ISNUMBER(OFFSET('Hygiene Data'!$E$7,0,10*ROW('Hygiene Data'!E58))),'Data Summary'!DS64="Yes"),OFFSET('Hygiene Data'!$E$7,0,10*ROW('Hygiene Data'!E58)),NA())</f>
        <v>#N/A</v>
      </c>
      <c r="BE64" s="101" t="e">
        <f ca="true">+IF(AND(ISNUMBER(OFFSET('Hygiene Data'!$E$9,0,10*ROW('Hygiene Data'!E58))),'Data Summary'!DT64="Yes"),OFFSET('Hygiene Data'!$E$9,0,10*ROW('Hygiene Data'!E58)),NA())</f>
        <v>#N/A</v>
      </c>
      <c r="BF64" s="101" t="e">
        <f ca="true">+IF(AND(ISNUMBER(OFFSET('Hygiene Data'!$F$5,0,10*ROW('Hygiene Data'!F58))),'Data Summary'!DU64="Yes"),OFFSET('Hygiene Data'!$F$5,0,10*ROW('Hygiene Data'!F58)),NA())</f>
        <v>#N/A</v>
      </c>
      <c r="BG64" s="101" t="e">
        <f ca="true">+IF(AND(ISNUMBER(OFFSET('Hygiene Data'!$F$7,0,10*ROW('Hygiene Data'!F58))),'Data Summary'!DV64="Yes"),OFFSET('Hygiene Data'!$F$7,0,10*ROW('Hygiene Data'!F58)),NA())</f>
        <v>#N/A</v>
      </c>
      <c r="BH64" s="101" t="e">
        <f ca="true">+IF(AND(ISNUMBER(OFFSET('Hygiene Data'!$F$9,0,10*ROW('Hygiene Data'!F58))),'Data Summary'!DW64="Yes"),OFFSET('Hygiene Data'!$F$9,0,10*ROW('Hygiene Data'!F58)),NA())</f>
        <v>#N/A</v>
      </c>
      <c r="BI64" s="101" t="e">
        <f ca="true">+IF(AND(ISNUMBER(OFFSET('Hygiene Data'!$G$5,0,10*ROW('Hygiene Data'!G58))),'Data Summary'!DX64="Yes"),OFFSET('Hygiene Data'!$G$5,0,10*ROW('Hygiene Data'!G58)),NA())</f>
        <v>#N/A</v>
      </c>
      <c r="BJ64" s="101" t="e">
        <f ca="true">+IF(AND(ISNUMBER(OFFSET('Hygiene Data'!$G$7,0,10*ROW('Hygiene Data'!G58))),'Data Summary'!DY64="Yes"),OFFSET('Hygiene Data'!$G$7,0,10*ROW('Hygiene Data'!G58)),NA())</f>
        <v>#N/A</v>
      </c>
      <c r="BK64" s="101" t="e">
        <f ca="true">+IF(AND(ISNUMBER(OFFSET('Hygiene Data'!$G$9,0,10*ROW('Hygiene Data'!G58))),'Data Summary'!DZ64="Yes"),OFFSET('Hygiene Data'!$G$9,0,10*ROW('Hygiene Data'!G58)),NA())</f>
        <v>#N/A</v>
      </c>
      <c r="BL64" s="101" t="e">
        <f ca="true">+IF(AND(ISNUMBER(OFFSET('Hygiene Data'!$H$5,0,10*ROW('Hygiene Data'!H58))),'Data Summary'!EA64="Yes"),OFFSET('Hygiene Data'!$H$5,0,10*ROW('Hygiene Data'!H58)),NA())</f>
        <v>#N/A</v>
      </c>
      <c r="BM64" s="101" t="e">
        <f ca="true">+IF(AND(ISNUMBER(OFFSET('Hygiene Data'!$H$7,0,10*ROW('Hygiene Data'!H58))),'Data Summary'!EB64="Yes"),OFFSET('Hygiene Data'!$H$7,0,10*ROW('Hygiene Data'!H58)),NA())</f>
        <v>#N/A</v>
      </c>
      <c r="BN64" s="101" t="e">
        <f ca="true">+IF(AND(ISNUMBER(OFFSET('Hygiene Data'!$H$9,0,10*ROW('Hygiene Data'!H58))),'Data Summary'!EC64="Yes"),OFFSET('Hygiene Data'!$H$9,0,10*ROW('Hygiene Data'!H58)),NA())</f>
        <v>#N/A</v>
      </c>
      <c r="BO64" s="101" t="e">
        <f ca="true">+IF(AND(ISNUMBER(OFFSET('Hygiene Data'!$I$5,0,10*ROW('Hygiene Data'!I58))),'Data Summary'!ED64="Yes"),OFFSET('Hygiene Data'!$I$5,0,10*ROW('Hygiene Data'!I58)),NA())</f>
        <v>#N/A</v>
      </c>
      <c r="BP64" s="101" t="e">
        <f ca="true">+IF(AND(ISNUMBER(OFFSET('Hygiene Data'!$I$7,0,10*ROW('Hygiene Data'!I58))),'Data Summary'!EE64="Yes"),OFFSET('Hygiene Data'!$I$7,0,10*ROW('Hygiene Data'!I58)),NA())</f>
        <v>#N/A</v>
      </c>
      <c r="BQ64" s="101" t="e">
        <f ca="true">+IF(AND(ISNUMBER(OFFSET('Hygiene Data'!$I$9,0,10*ROW('Hygiene Data'!I58))),'Data Summary'!EF64="Yes"),OFFSET('Hygiene Data'!$I$9,0,10*ROW('Hygiene Data'!I58)),NA())</f>
        <v>#N/A</v>
      </c>
    </row>
    <row xmlns:x14ac="http://schemas.microsoft.com/office/spreadsheetml/2009/9/ac" r="65" x14ac:dyDescent="0.2">
      <c r="A65" s="331" t="e">
        <f ca="true">+RIGHT('Data Summary'!A65,LEN('Data Summary'!A65)-9)</f>
        <v>#VALUE!</v>
      </c>
      <c r="B65" s="38" t="str">
        <f ca="true">+IF(ISTEXT('Data Summary'!B65),'Data Summary'!B65,"")</f>
        <v/>
      </c>
      <c r="C65" s="330" t="e">
        <f ca="true">+VALUE('Data Summary'!C65)</f>
        <v>#VALUE!</v>
      </c>
      <c r="D65" s="99" t="e">
        <f ca="true">+IF(AND(ISNUMBER(OFFSET('Water Data'!$D$4,0,10*ROW('Water Data'!D59))),'Data Summary'!BS65="Yes"),100-OFFSET('Water Data'!$D$4,0,10*ROW('Water Data'!D59)),NA())</f>
        <v>#N/A</v>
      </c>
      <c r="E65" s="99" t="e">
        <f ca="true">+IF(AND(ISNUMBER(OFFSET('Water Data'!$D$6,0,10*ROW('Water Data'!D59))),'Data Summary'!BT65="Yes"),OFFSET('Water Data'!$D$6,0,10*ROW('Water Data'!D59)),NA())</f>
        <v>#N/A</v>
      </c>
      <c r="F65" s="99" t="e">
        <f ca="true">+IF(AND(ISNUMBER(OFFSET('Water Data'!$D$9,0,10*ROW('Water Data'!D59))),'Data Summary'!BU65="Yes"),OFFSET('Water Data'!$D$9,0,10*ROW('Water Data'!D59)),NA())</f>
        <v>#N/A</v>
      </c>
      <c r="G65" s="99" t="e">
        <f ca="true">+IF(AND(ISNUMBER(OFFSET('Water Data'!$E$4,0,10*ROW('Water Data'!E59))),'Data Summary'!BV65="Yes"),100-OFFSET('Water Data'!$E$4,0,10*ROW('Water Data'!E59)),NA())</f>
        <v>#N/A</v>
      </c>
      <c r="H65" s="99" t="e">
        <f ca="true">+IF(AND(ISNUMBER(OFFSET('Water Data'!$E$6,0,10*ROW('Water Data'!E59))),'Data Summary'!BW65="Yes"),OFFSET('Water Data'!$E$6,0,10*ROW('Water Data'!E59)),NA())</f>
        <v>#N/A</v>
      </c>
      <c r="I65" s="99" t="e">
        <f ca="true">+IF(AND(ISNUMBER(OFFSET('Water Data'!$E$9,0,10*ROW('Water Data'!E59))),'Data Summary'!BX65="Yes"),OFFSET('Water Data'!$E$9,0,10*ROW('Water Data'!E59)),NA())</f>
        <v>#N/A</v>
      </c>
      <c r="J65" s="99" t="e">
        <f ca="true">+IF(AND(ISNUMBER(OFFSET('Water Data'!$F$4,0,10*ROW('Water Data'!F59))),'Data Summary'!BY65="Yes"),100-OFFSET('Water Data'!$F$4,0,10*ROW('Water Data'!F59)),NA())</f>
        <v>#N/A</v>
      </c>
      <c r="K65" s="99" t="e">
        <f ca="true">+IF(AND(ISNUMBER(OFFSET('Water Data'!$F$6,0,10*ROW('Water Data'!F59))),'Data Summary'!BZ65="Yes"),OFFSET('Water Data'!$F$6,0,10*ROW('Water Data'!F59)),NA())</f>
        <v>#N/A</v>
      </c>
      <c r="L65" s="99" t="e">
        <f ca="true">+IF(AND(ISNUMBER(OFFSET('Water Data'!$F$9,0,10*ROW('Water Data'!F59))),'Data Summary'!CA65="Yes"),OFFSET('Water Data'!$F$9,0,10*ROW('Water Data'!F59)),NA())</f>
        <v>#N/A</v>
      </c>
      <c r="M65" s="99" t="e">
        <f ca="true">+IF(AND(ISNUMBER(OFFSET('Water Data'!$G$4,0,10*ROW('Water Data'!G59))),'Data Summary'!CB65="Yes"),100-OFFSET('Water Data'!$G$4,0,10*ROW('Water Data'!G59)),NA())</f>
        <v>#N/A</v>
      </c>
      <c r="N65" s="99" t="e">
        <f ca="true">+IF(AND(ISNUMBER(OFFSET('Water Data'!$G$6,0,10*ROW('Water Data'!G59))),'Data Summary'!CC65="Yes"),OFFSET('Water Data'!$G$6,0,10*ROW('Water Data'!G59)),NA())</f>
        <v>#N/A</v>
      </c>
      <c r="O65" s="99" t="e">
        <f ca="true">+IF(AND(ISNUMBER(OFFSET('Water Data'!$G$9,0,10*ROW('Water Data'!G59))),'Data Summary'!CD65="Yes"),OFFSET('Water Data'!$G$9,0,10*ROW('Water Data'!G59)),NA())</f>
        <v>#N/A</v>
      </c>
      <c r="P65" s="99" t="e">
        <f ca="true">+IF(AND(ISNUMBER(OFFSET('Water Data'!$H$4,0,10*ROW('Water Data'!H59))),'Data Summary'!CE65="Yes"),100-OFFSET('Water Data'!$H$4,0,10*ROW('Water Data'!H59)),NA())</f>
        <v>#N/A</v>
      </c>
      <c r="Q65" s="99" t="e">
        <f ca="true">+IF(AND(ISNUMBER(OFFSET('Water Data'!$H$6,0,10*ROW('Water Data'!H59))),'Data Summary'!CF65="Yes"),OFFSET('Water Data'!$H$6,0,10*ROW('Water Data'!H59)),NA())</f>
        <v>#N/A</v>
      </c>
      <c r="R65" s="99" t="e">
        <f ca="true">+IF(AND(ISNUMBER(OFFSET('Water Data'!$H$9,0,10*ROW('Water Data'!H59))),'Data Summary'!CG65="Yes"),OFFSET('Water Data'!$H$9,0,10*ROW('Water Data'!H59)),NA())</f>
        <v>#N/A</v>
      </c>
      <c r="S65" s="99" t="e">
        <f ca="true">+IF(AND(ISNUMBER(OFFSET('Water Data'!$I$4,0,10*ROW('Water Data'!I59))),'Data Summary'!CH65="Yes"),100-OFFSET('Water Data'!$I$4,0,10*ROW('Water Data'!I59)),NA())</f>
        <v>#N/A</v>
      </c>
      <c r="T65" s="99" t="e">
        <f ca="true">+IF(AND(ISNUMBER(OFFSET('Water Data'!$I$6,0,10*ROW('Water Data'!I59))),'Data Summary'!CI65="Yes"),OFFSET('Water Data'!$I$6,0,10*ROW('Water Data'!I59)),NA())</f>
        <v>#N/A</v>
      </c>
      <c r="U65" s="99" t="e">
        <f ca="true">+IF(AND(ISNUMBER(OFFSET('Water Data'!$I$9,0,10*ROW('Water Data'!I59))),'Data Summary'!CJ65="Yes"),OFFSET('Water Data'!$I$9,0,10*ROW('Water Data'!I59)),NA())</f>
        <v>#N/A</v>
      </c>
      <c r="V65" s="100" t="e">
        <f ca="true">+IF(AND(ISNUMBER(OFFSET('Sanitation Data'!$D$4,0,10*ROW('Sanitation Data'!D59))),'Data Summary'!CK65="Yes"),100-OFFSET('Sanitation Data'!$D$4,0,10*ROW('Sanitation Data'!D59)),NA())</f>
        <v>#N/A</v>
      </c>
      <c r="W65" s="100" t="e">
        <f ca="true">+IF(AND(ISNUMBER(OFFSET('Sanitation Data'!$D$6,0,10*ROW('Sanitation Data'!D59))),'Data Summary'!CL65="Yes"),OFFSET('Sanitation Data'!$D$6,0,10*ROW('Sanitation Data'!D59)),NA())</f>
        <v>#N/A</v>
      </c>
      <c r="X65" s="100" t="e">
        <f ca="true">+IF(AND(ISNUMBER(OFFSET('Sanitation Data'!$D$10,0,10*ROW('Sanitation Data'!D59))),'Data Summary'!CM65="Yes"),OFFSET('Sanitation Data'!$D$10,0,10*ROW('Sanitation Data'!D59)),NA())</f>
        <v>#N/A</v>
      </c>
      <c r="Y65" s="100" t="e">
        <f ca="true">+IF(AND(ISNUMBER(OFFSET('Sanitation Data'!$D$11,0,10*ROW('Sanitation Data'!D59))),'Data Summary'!CN65="Yes"),OFFSET('Sanitation Data'!$D$11,0,10*ROW('Sanitation Data'!D59)),NA())</f>
        <v>#N/A</v>
      </c>
      <c r="Z65" s="100" t="e">
        <f ca="true">+IF(AND(ISNUMBER(OFFSET('Sanitation Data'!$D$12,0,10*ROW('Sanitation Data'!D59))),'Data Summary'!CO65="Yes"),OFFSET('Sanitation Data'!$D$12,0,10*ROW('Sanitation Data'!D59)),NA())</f>
        <v>#N/A</v>
      </c>
      <c r="AA65" s="100" t="e">
        <f ca="true">+IF(AND(ISNUMBER(OFFSET('Sanitation Data'!$E$4,0,10*ROW('Sanitation Data'!E59))),'Data Summary'!CP65="Yes"),100-OFFSET('Sanitation Data'!$E$4,0,10*ROW('Sanitation Data'!E59)),NA())</f>
        <v>#N/A</v>
      </c>
      <c r="AB65" s="100" t="e">
        <f ca="true">+IF(AND(ISNUMBER(OFFSET('Sanitation Data'!$E$6,0,10*ROW('Sanitation Data'!E59))),'Data Summary'!CQ65="Yes"),OFFSET('Sanitation Data'!$E$6,0,10*ROW('Sanitation Data'!E59)),NA())</f>
        <v>#N/A</v>
      </c>
      <c r="AC65" s="100" t="e">
        <f ca="true">+IF(AND(ISNUMBER(OFFSET('Sanitation Data'!$E$10,0,10*ROW('Sanitation Data'!E59))),'Data Summary'!CR65="Yes"),OFFSET('Sanitation Data'!$E$10,0,10*ROW('Sanitation Data'!E59)),NA())</f>
        <v>#N/A</v>
      </c>
      <c r="AD65" s="100" t="e">
        <f ca="true">+IF(AND(ISNUMBER(OFFSET('Sanitation Data'!$E$11,0,10*ROW('Sanitation Data'!E59))),'Data Summary'!CS65="Yes"),OFFSET('Sanitation Data'!$E$11,0,10*ROW('Sanitation Data'!E59)),NA())</f>
        <v>#N/A</v>
      </c>
      <c r="AE65" s="100" t="e">
        <f ca="true">+IF(AND(ISNUMBER(OFFSET('Sanitation Data'!$E$12,0,10*ROW('Sanitation Data'!E59))),'Data Summary'!CT65="Yes"),OFFSET('Sanitation Data'!$E$12,0,10*ROW('Sanitation Data'!E59)),NA())</f>
        <v>#N/A</v>
      </c>
      <c r="AF65" s="100" t="e">
        <f ca="true">+IF(AND(ISNUMBER(OFFSET('Sanitation Data'!$F$4,0,10*ROW('Sanitation Data'!F59))),'Data Summary'!CU65="Yes"),100-OFFSET('Sanitation Data'!$F$4,0,10*ROW('Sanitation Data'!F59)),NA())</f>
        <v>#N/A</v>
      </c>
      <c r="AG65" s="100" t="e">
        <f ca="true">+IF(AND(ISNUMBER(OFFSET('Sanitation Data'!$F$6,0,10*ROW('Sanitation Data'!F59))),'Data Summary'!CV65="Yes"),OFFSET('Sanitation Data'!$F$6,0,10*ROW('Sanitation Data'!F59)),NA())</f>
        <v>#N/A</v>
      </c>
      <c r="AH65" s="100" t="e">
        <f ca="true">+IF(AND(ISNUMBER(OFFSET('Sanitation Data'!$F$10,0,10*ROW('Sanitation Data'!F59))),'Data Summary'!CW65="Yes"),OFFSET('Sanitation Data'!$F$10,0,10*ROW('Sanitation Data'!F59)),NA())</f>
        <v>#N/A</v>
      </c>
      <c r="AI65" s="100" t="e">
        <f ca="true">+IF(AND(ISNUMBER(OFFSET('Sanitation Data'!$F$11,0,10*ROW('Sanitation Data'!F59))),'Data Summary'!CX65="Yes"),OFFSET('Sanitation Data'!$F$11,0,10*ROW('Sanitation Data'!F59)),NA())</f>
        <v>#N/A</v>
      </c>
      <c r="AJ65" s="100" t="e">
        <f ca="true">+IF(AND(ISNUMBER(OFFSET('Sanitation Data'!$F$12,0,10*ROW('Sanitation Data'!F59))),'Data Summary'!CY65="Yes"),OFFSET('Sanitation Data'!$F$12,0,10*ROW('Sanitation Data'!F59)),NA())</f>
        <v>#N/A</v>
      </c>
      <c r="AK65" s="100" t="e">
        <f ca="true">+IF(AND(ISNUMBER(OFFSET('Sanitation Data'!$G$4,0,10*ROW('Sanitation Data'!G59))),'Data Summary'!CZ65="Yes"),100-OFFSET('Sanitation Data'!$G$4,0,10*ROW('Sanitation Data'!G59)),NA())</f>
        <v>#N/A</v>
      </c>
      <c r="AL65" s="100" t="e">
        <f ca="true">+IF(AND(ISNUMBER(OFFSET('Sanitation Data'!$G$6,0,10*ROW('Sanitation Data'!G59))),'Data Summary'!DA65="Yes"),OFFSET('Sanitation Data'!$G$6,0,10*ROW('Sanitation Data'!G59)),NA())</f>
        <v>#N/A</v>
      </c>
      <c r="AM65" s="100" t="e">
        <f ca="true">+IF(AND(ISNUMBER(OFFSET('Sanitation Data'!$G$10,0,10*ROW('Sanitation Data'!G59))),'Data Summary'!DB65="Yes"),OFFSET('Sanitation Data'!$G$10,0,10*ROW('Sanitation Data'!G59)),NA())</f>
        <v>#N/A</v>
      </c>
      <c r="AN65" s="100" t="e">
        <f ca="true">+IF(AND(ISNUMBER(OFFSET('Sanitation Data'!$G$11,0,10*ROW('Sanitation Data'!G59))),'Data Summary'!DC65="Yes"),OFFSET('Sanitation Data'!$G$11,0,10*ROW('Sanitation Data'!G59)),NA())</f>
        <v>#N/A</v>
      </c>
      <c r="AO65" s="100" t="e">
        <f ca="true">+IF(AND(ISNUMBER(OFFSET('Sanitation Data'!$G$12,0,10*ROW('Sanitation Data'!G59))),'Data Summary'!DD65="Yes"),OFFSET('Sanitation Data'!$G$12,0,10*ROW('Sanitation Data'!G59)),NA())</f>
        <v>#N/A</v>
      </c>
      <c r="AP65" s="100" t="e">
        <f ca="true">+IF(AND(ISNUMBER(OFFSET('Sanitation Data'!$H$4,0,10*ROW('Sanitation Data'!H59))),'Data Summary'!DE65="Yes"),100-OFFSET('Sanitation Data'!$H$4,0,10*ROW('Sanitation Data'!H59)),NA())</f>
        <v>#N/A</v>
      </c>
      <c r="AQ65" s="100" t="e">
        <f ca="true">+IF(AND(ISNUMBER(OFFSET('Sanitation Data'!$H$6,0,10*ROW('Sanitation Data'!H59))),'Data Summary'!DF65="Yes"),OFFSET('Sanitation Data'!$H$6,0,10*ROW('Sanitation Data'!H59)),NA())</f>
        <v>#N/A</v>
      </c>
      <c r="AR65" s="100" t="e">
        <f ca="true">+IF(AND(ISNUMBER(OFFSET('Sanitation Data'!$H$10,0,10*ROW('Sanitation Data'!H59))),'Data Summary'!DG65="Yes"),OFFSET('Sanitation Data'!$H$10,0,10*ROW('Sanitation Data'!H59)),NA())</f>
        <v>#N/A</v>
      </c>
      <c r="AS65" s="100" t="e">
        <f ca="true">+IF(AND(ISNUMBER(OFFSET('Sanitation Data'!$H$11,0,10*ROW('Sanitation Data'!H59))),'Data Summary'!DH65="Yes"),OFFSET('Sanitation Data'!$H$11,0,10*ROW('Sanitation Data'!H59)),NA())</f>
        <v>#N/A</v>
      </c>
      <c r="AT65" s="100" t="e">
        <f ca="true">+IF(AND(ISNUMBER(OFFSET('Sanitation Data'!$H$12,0,10*ROW('Sanitation Data'!H59))),'Data Summary'!DI65="Yes"),OFFSET('Sanitation Data'!$H$12,0,10*ROW('Sanitation Data'!H59)),NA())</f>
        <v>#N/A</v>
      </c>
      <c r="AU65" s="100" t="e">
        <f ca="true">+IF(AND(ISNUMBER(OFFSET('Sanitation Data'!$I$4,0,10*ROW('Sanitation Data'!I59))),'Data Summary'!DJ65="Yes"),100-OFFSET('Sanitation Data'!$I$4,0,10*ROW('Sanitation Data'!I59)),NA())</f>
        <v>#N/A</v>
      </c>
      <c r="AV65" s="100" t="e">
        <f ca="true">+IF(AND(ISNUMBER(OFFSET('Sanitation Data'!$I$6,0,10*ROW('Sanitation Data'!I59))),'Data Summary'!DK65="Yes"),OFFSET('Sanitation Data'!$I$6,0,10*ROW('Sanitation Data'!I59)),NA())</f>
        <v>#N/A</v>
      </c>
      <c r="AW65" s="100" t="e">
        <f ca="true">+IF(AND(ISNUMBER(OFFSET('Sanitation Data'!$I$10,0,10*ROW('Sanitation Data'!I59))),'Data Summary'!DL65="Yes"),OFFSET('Sanitation Data'!$I$10,0,10*ROW('Sanitation Data'!I59)),NA())</f>
        <v>#N/A</v>
      </c>
      <c r="AX65" s="100" t="e">
        <f ca="true">+IF(AND(ISNUMBER(OFFSET('Sanitation Data'!$I$11,0,10*ROW('Sanitation Data'!I59))),'Data Summary'!DM65="Yes"),OFFSET('Sanitation Data'!$I$11,0,10*ROW('Sanitation Data'!I59)),NA())</f>
        <v>#N/A</v>
      </c>
      <c r="AY65" s="100" t="e">
        <f ca="true">+IF(AND(ISNUMBER(OFFSET('Sanitation Data'!$I$12,0,10*ROW('Sanitation Data'!I59))),'Data Summary'!DN65="Yes"),OFFSET('Sanitation Data'!$I$12,0,10*ROW('Sanitation Data'!I59)),NA())</f>
        <v>#N/A</v>
      </c>
      <c r="AZ65" s="101" t="e">
        <f ca="true">+IF(AND(ISNUMBER(OFFSET('Hygiene Data'!$D$5,0,10*ROW('Hygiene Data'!D59))),'Data Summary'!DO65="Yes"),OFFSET('Hygiene Data'!$D$5,0,10*ROW('Hygiene Data'!D59)),NA())</f>
        <v>#N/A</v>
      </c>
      <c r="BA65" s="101" t="e">
        <f ca="true">+IF(AND(ISNUMBER(OFFSET('Hygiene Data'!$D$7,0,10*ROW('Hygiene Data'!D59))),'Data Summary'!DP65="Yes"),OFFSET('Hygiene Data'!$D$7,0,10*ROW('Hygiene Data'!D59)),NA())</f>
        <v>#N/A</v>
      </c>
      <c r="BB65" s="101" t="e">
        <f ca="true">+IF(AND(ISNUMBER(OFFSET('Hygiene Data'!$D$9,0,10*ROW('Hygiene Data'!D59))),'Data Summary'!DQ65="Yes"),OFFSET('Hygiene Data'!$D$9,0,10*ROW('Hygiene Data'!D59)),NA())</f>
        <v>#N/A</v>
      </c>
      <c r="BC65" s="101" t="e">
        <f ca="true">+IF(AND(ISNUMBER(OFFSET('Hygiene Data'!$E$5,0,10*ROW('Hygiene Data'!E59))),'Data Summary'!DR65="Yes"),OFFSET('Hygiene Data'!$E$5,0,10*ROW('Hygiene Data'!E59)),NA())</f>
        <v>#N/A</v>
      </c>
      <c r="BD65" s="101" t="e">
        <f ca="true">+IF(AND(ISNUMBER(OFFSET('Hygiene Data'!$E$7,0,10*ROW('Hygiene Data'!E59))),'Data Summary'!DS65="Yes"),OFFSET('Hygiene Data'!$E$7,0,10*ROW('Hygiene Data'!E59)),NA())</f>
        <v>#N/A</v>
      </c>
      <c r="BE65" s="101" t="e">
        <f ca="true">+IF(AND(ISNUMBER(OFFSET('Hygiene Data'!$E$9,0,10*ROW('Hygiene Data'!E59))),'Data Summary'!DT65="Yes"),OFFSET('Hygiene Data'!$E$9,0,10*ROW('Hygiene Data'!E59)),NA())</f>
        <v>#N/A</v>
      </c>
      <c r="BF65" s="101" t="e">
        <f ca="true">+IF(AND(ISNUMBER(OFFSET('Hygiene Data'!$F$5,0,10*ROW('Hygiene Data'!F59))),'Data Summary'!DU65="Yes"),OFFSET('Hygiene Data'!$F$5,0,10*ROW('Hygiene Data'!F59)),NA())</f>
        <v>#N/A</v>
      </c>
      <c r="BG65" s="101" t="e">
        <f ca="true">+IF(AND(ISNUMBER(OFFSET('Hygiene Data'!$F$7,0,10*ROW('Hygiene Data'!F59))),'Data Summary'!DV65="Yes"),OFFSET('Hygiene Data'!$F$7,0,10*ROW('Hygiene Data'!F59)),NA())</f>
        <v>#N/A</v>
      </c>
      <c r="BH65" s="101" t="e">
        <f ca="true">+IF(AND(ISNUMBER(OFFSET('Hygiene Data'!$F$9,0,10*ROW('Hygiene Data'!F59))),'Data Summary'!DW65="Yes"),OFFSET('Hygiene Data'!$F$9,0,10*ROW('Hygiene Data'!F59)),NA())</f>
        <v>#N/A</v>
      </c>
      <c r="BI65" s="101" t="e">
        <f ca="true">+IF(AND(ISNUMBER(OFFSET('Hygiene Data'!$G$5,0,10*ROW('Hygiene Data'!G59))),'Data Summary'!DX65="Yes"),OFFSET('Hygiene Data'!$G$5,0,10*ROW('Hygiene Data'!G59)),NA())</f>
        <v>#N/A</v>
      </c>
      <c r="BJ65" s="101" t="e">
        <f ca="true">+IF(AND(ISNUMBER(OFFSET('Hygiene Data'!$G$7,0,10*ROW('Hygiene Data'!G59))),'Data Summary'!DY65="Yes"),OFFSET('Hygiene Data'!$G$7,0,10*ROW('Hygiene Data'!G59)),NA())</f>
        <v>#N/A</v>
      </c>
      <c r="BK65" s="101" t="e">
        <f ca="true">+IF(AND(ISNUMBER(OFFSET('Hygiene Data'!$G$9,0,10*ROW('Hygiene Data'!G59))),'Data Summary'!DZ65="Yes"),OFFSET('Hygiene Data'!$G$9,0,10*ROW('Hygiene Data'!G59)),NA())</f>
        <v>#N/A</v>
      </c>
      <c r="BL65" s="101" t="e">
        <f ca="true">+IF(AND(ISNUMBER(OFFSET('Hygiene Data'!$H$5,0,10*ROW('Hygiene Data'!H59))),'Data Summary'!EA65="Yes"),OFFSET('Hygiene Data'!$H$5,0,10*ROW('Hygiene Data'!H59)),NA())</f>
        <v>#N/A</v>
      </c>
      <c r="BM65" s="101" t="e">
        <f ca="true">+IF(AND(ISNUMBER(OFFSET('Hygiene Data'!$H$7,0,10*ROW('Hygiene Data'!H59))),'Data Summary'!EB65="Yes"),OFFSET('Hygiene Data'!$H$7,0,10*ROW('Hygiene Data'!H59)),NA())</f>
        <v>#N/A</v>
      </c>
      <c r="BN65" s="101" t="e">
        <f ca="true">+IF(AND(ISNUMBER(OFFSET('Hygiene Data'!$H$9,0,10*ROW('Hygiene Data'!H59))),'Data Summary'!EC65="Yes"),OFFSET('Hygiene Data'!$H$9,0,10*ROW('Hygiene Data'!H59)),NA())</f>
        <v>#N/A</v>
      </c>
      <c r="BO65" s="101" t="e">
        <f ca="true">+IF(AND(ISNUMBER(OFFSET('Hygiene Data'!$I$5,0,10*ROW('Hygiene Data'!I59))),'Data Summary'!ED65="Yes"),OFFSET('Hygiene Data'!$I$5,0,10*ROW('Hygiene Data'!I59)),NA())</f>
        <v>#N/A</v>
      </c>
      <c r="BP65" s="101" t="e">
        <f ca="true">+IF(AND(ISNUMBER(OFFSET('Hygiene Data'!$I$7,0,10*ROW('Hygiene Data'!I59))),'Data Summary'!EE65="Yes"),OFFSET('Hygiene Data'!$I$7,0,10*ROW('Hygiene Data'!I59)),NA())</f>
        <v>#N/A</v>
      </c>
      <c r="BQ65" s="101" t="e">
        <f ca="true">+IF(AND(ISNUMBER(OFFSET('Hygiene Data'!$I$9,0,10*ROW('Hygiene Data'!I59))),'Data Summary'!EF65="Yes"),OFFSET('Hygiene Data'!$I$9,0,10*ROW('Hygiene Data'!I59)),NA())</f>
        <v>#N/A</v>
      </c>
    </row>
    <row xmlns:x14ac="http://schemas.microsoft.com/office/spreadsheetml/2009/9/ac" r="66" x14ac:dyDescent="0.2">
      <c r="A66" s="331" t="e">
        <f ca="true">+RIGHT('Data Summary'!A66,LEN('Data Summary'!A66)-9)</f>
        <v>#VALUE!</v>
      </c>
      <c r="B66" s="38" t="str">
        <f ca="true">+IF(ISTEXT('Data Summary'!B66),'Data Summary'!B66,"")</f>
        <v/>
      </c>
      <c r="C66" s="330" t="e">
        <f ca="true">+VALUE('Data Summary'!C66)</f>
        <v>#VALUE!</v>
      </c>
      <c r="D66" s="99" t="e">
        <f ca="true">+IF(AND(ISNUMBER(OFFSET('Water Data'!$D$4,0,10*ROW('Water Data'!D60))),'Data Summary'!BS66="Yes"),100-OFFSET('Water Data'!$D$4,0,10*ROW('Water Data'!D60)),NA())</f>
        <v>#N/A</v>
      </c>
      <c r="E66" s="99" t="e">
        <f ca="true">+IF(AND(ISNUMBER(OFFSET('Water Data'!$D$6,0,10*ROW('Water Data'!D60))),'Data Summary'!BT66="Yes"),OFFSET('Water Data'!$D$6,0,10*ROW('Water Data'!D60)),NA())</f>
        <v>#N/A</v>
      </c>
      <c r="F66" s="99" t="e">
        <f ca="true">+IF(AND(ISNUMBER(OFFSET('Water Data'!$D$9,0,10*ROW('Water Data'!D60))),'Data Summary'!BU66="Yes"),OFFSET('Water Data'!$D$9,0,10*ROW('Water Data'!D60)),NA())</f>
        <v>#N/A</v>
      </c>
      <c r="G66" s="99" t="e">
        <f ca="true">+IF(AND(ISNUMBER(OFFSET('Water Data'!$E$4,0,10*ROW('Water Data'!E60))),'Data Summary'!BV66="Yes"),100-OFFSET('Water Data'!$E$4,0,10*ROW('Water Data'!E60)),NA())</f>
        <v>#N/A</v>
      </c>
      <c r="H66" s="99" t="e">
        <f ca="true">+IF(AND(ISNUMBER(OFFSET('Water Data'!$E$6,0,10*ROW('Water Data'!E60))),'Data Summary'!BW66="Yes"),OFFSET('Water Data'!$E$6,0,10*ROW('Water Data'!E60)),NA())</f>
        <v>#N/A</v>
      </c>
      <c r="I66" s="99" t="e">
        <f ca="true">+IF(AND(ISNUMBER(OFFSET('Water Data'!$E$9,0,10*ROW('Water Data'!E60))),'Data Summary'!BX66="Yes"),OFFSET('Water Data'!$E$9,0,10*ROW('Water Data'!E60)),NA())</f>
        <v>#N/A</v>
      </c>
      <c r="J66" s="99" t="e">
        <f ca="true">+IF(AND(ISNUMBER(OFFSET('Water Data'!$F$4,0,10*ROW('Water Data'!F60))),'Data Summary'!BY66="Yes"),100-OFFSET('Water Data'!$F$4,0,10*ROW('Water Data'!F60)),NA())</f>
        <v>#N/A</v>
      </c>
      <c r="K66" s="99" t="e">
        <f ca="true">+IF(AND(ISNUMBER(OFFSET('Water Data'!$F$6,0,10*ROW('Water Data'!F60))),'Data Summary'!BZ66="Yes"),OFFSET('Water Data'!$F$6,0,10*ROW('Water Data'!F60)),NA())</f>
        <v>#N/A</v>
      </c>
      <c r="L66" s="99" t="e">
        <f ca="true">+IF(AND(ISNUMBER(OFFSET('Water Data'!$F$9,0,10*ROW('Water Data'!F60))),'Data Summary'!CA66="Yes"),OFFSET('Water Data'!$F$9,0,10*ROW('Water Data'!F60)),NA())</f>
        <v>#N/A</v>
      </c>
      <c r="M66" s="99" t="e">
        <f ca="true">+IF(AND(ISNUMBER(OFFSET('Water Data'!$G$4,0,10*ROW('Water Data'!G60))),'Data Summary'!CB66="Yes"),100-OFFSET('Water Data'!$G$4,0,10*ROW('Water Data'!G60)),NA())</f>
        <v>#N/A</v>
      </c>
      <c r="N66" s="99" t="e">
        <f ca="true">+IF(AND(ISNUMBER(OFFSET('Water Data'!$G$6,0,10*ROW('Water Data'!G60))),'Data Summary'!CC66="Yes"),OFFSET('Water Data'!$G$6,0,10*ROW('Water Data'!G60)),NA())</f>
        <v>#N/A</v>
      </c>
      <c r="O66" s="99" t="e">
        <f ca="true">+IF(AND(ISNUMBER(OFFSET('Water Data'!$G$9,0,10*ROW('Water Data'!G60))),'Data Summary'!CD66="Yes"),OFFSET('Water Data'!$G$9,0,10*ROW('Water Data'!G60)),NA())</f>
        <v>#N/A</v>
      </c>
      <c r="P66" s="99" t="e">
        <f ca="true">+IF(AND(ISNUMBER(OFFSET('Water Data'!$H$4,0,10*ROW('Water Data'!H60))),'Data Summary'!CE66="Yes"),100-OFFSET('Water Data'!$H$4,0,10*ROW('Water Data'!H60)),NA())</f>
        <v>#N/A</v>
      </c>
      <c r="Q66" s="99" t="e">
        <f ca="true">+IF(AND(ISNUMBER(OFFSET('Water Data'!$H$6,0,10*ROW('Water Data'!H60))),'Data Summary'!CF66="Yes"),OFFSET('Water Data'!$H$6,0,10*ROW('Water Data'!H60)),NA())</f>
        <v>#N/A</v>
      </c>
      <c r="R66" s="99" t="e">
        <f ca="true">+IF(AND(ISNUMBER(OFFSET('Water Data'!$H$9,0,10*ROW('Water Data'!H60))),'Data Summary'!CG66="Yes"),OFFSET('Water Data'!$H$9,0,10*ROW('Water Data'!H60)),NA())</f>
        <v>#N/A</v>
      </c>
      <c r="S66" s="99" t="e">
        <f ca="true">+IF(AND(ISNUMBER(OFFSET('Water Data'!$I$4,0,10*ROW('Water Data'!I60))),'Data Summary'!CH66="Yes"),100-OFFSET('Water Data'!$I$4,0,10*ROW('Water Data'!I60)),NA())</f>
        <v>#N/A</v>
      </c>
      <c r="T66" s="99" t="e">
        <f ca="true">+IF(AND(ISNUMBER(OFFSET('Water Data'!$I$6,0,10*ROW('Water Data'!I60))),'Data Summary'!CI66="Yes"),OFFSET('Water Data'!$I$6,0,10*ROW('Water Data'!I60)),NA())</f>
        <v>#N/A</v>
      </c>
      <c r="U66" s="99" t="e">
        <f ca="true">+IF(AND(ISNUMBER(OFFSET('Water Data'!$I$9,0,10*ROW('Water Data'!I60))),'Data Summary'!CJ66="Yes"),OFFSET('Water Data'!$I$9,0,10*ROW('Water Data'!I60)),NA())</f>
        <v>#N/A</v>
      </c>
      <c r="V66" s="100" t="e">
        <f ca="true">+IF(AND(ISNUMBER(OFFSET('Sanitation Data'!$D$4,0,10*ROW('Sanitation Data'!D60))),'Data Summary'!CK66="Yes"),100-OFFSET('Sanitation Data'!$D$4,0,10*ROW('Sanitation Data'!D60)),NA())</f>
        <v>#N/A</v>
      </c>
      <c r="W66" s="100" t="e">
        <f ca="true">+IF(AND(ISNUMBER(OFFSET('Sanitation Data'!$D$6,0,10*ROW('Sanitation Data'!D60))),'Data Summary'!CL66="Yes"),OFFSET('Sanitation Data'!$D$6,0,10*ROW('Sanitation Data'!D60)),NA())</f>
        <v>#N/A</v>
      </c>
      <c r="X66" s="100" t="e">
        <f ca="true">+IF(AND(ISNUMBER(OFFSET('Sanitation Data'!$D$10,0,10*ROW('Sanitation Data'!D60))),'Data Summary'!CM66="Yes"),OFFSET('Sanitation Data'!$D$10,0,10*ROW('Sanitation Data'!D60)),NA())</f>
        <v>#N/A</v>
      </c>
      <c r="Y66" s="100" t="e">
        <f ca="true">+IF(AND(ISNUMBER(OFFSET('Sanitation Data'!$D$11,0,10*ROW('Sanitation Data'!D60))),'Data Summary'!CN66="Yes"),OFFSET('Sanitation Data'!$D$11,0,10*ROW('Sanitation Data'!D60)),NA())</f>
        <v>#N/A</v>
      </c>
      <c r="Z66" s="100" t="e">
        <f ca="true">+IF(AND(ISNUMBER(OFFSET('Sanitation Data'!$D$12,0,10*ROW('Sanitation Data'!D60))),'Data Summary'!CO66="Yes"),OFFSET('Sanitation Data'!$D$12,0,10*ROW('Sanitation Data'!D60)),NA())</f>
        <v>#N/A</v>
      </c>
      <c r="AA66" s="100" t="e">
        <f ca="true">+IF(AND(ISNUMBER(OFFSET('Sanitation Data'!$E$4,0,10*ROW('Sanitation Data'!E60))),'Data Summary'!CP66="Yes"),100-OFFSET('Sanitation Data'!$E$4,0,10*ROW('Sanitation Data'!E60)),NA())</f>
        <v>#N/A</v>
      </c>
      <c r="AB66" s="100" t="e">
        <f ca="true">+IF(AND(ISNUMBER(OFFSET('Sanitation Data'!$E$6,0,10*ROW('Sanitation Data'!E60))),'Data Summary'!CQ66="Yes"),OFFSET('Sanitation Data'!$E$6,0,10*ROW('Sanitation Data'!E60)),NA())</f>
        <v>#N/A</v>
      </c>
      <c r="AC66" s="100" t="e">
        <f ca="true">+IF(AND(ISNUMBER(OFFSET('Sanitation Data'!$E$10,0,10*ROW('Sanitation Data'!E60))),'Data Summary'!CR66="Yes"),OFFSET('Sanitation Data'!$E$10,0,10*ROW('Sanitation Data'!E60)),NA())</f>
        <v>#N/A</v>
      </c>
      <c r="AD66" s="100" t="e">
        <f ca="true">+IF(AND(ISNUMBER(OFFSET('Sanitation Data'!$E$11,0,10*ROW('Sanitation Data'!E60))),'Data Summary'!CS66="Yes"),OFFSET('Sanitation Data'!$E$11,0,10*ROW('Sanitation Data'!E60)),NA())</f>
        <v>#N/A</v>
      </c>
      <c r="AE66" s="100" t="e">
        <f ca="true">+IF(AND(ISNUMBER(OFFSET('Sanitation Data'!$E$12,0,10*ROW('Sanitation Data'!E60))),'Data Summary'!CT66="Yes"),OFFSET('Sanitation Data'!$E$12,0,10*ROW('Sanitation Data'!E60)),NA())</f>
        <v>#N/A</v>
      </c>
      <c r="AF66" s="100" t="e">
        <f ca="true">+IF(AND(ISNUMBER(OFFSET('Sanitation Data'!$F$4,0,10*ROW('Sanitation Data'!F60))),'Data Summary'!CU66="Yes"),100-OFFSET('Sanitation Data'!$F$4,0,10*ROW('Sanitation Data'!F60)),NA())</f>
        <v>#N/A</v>
      </c>
      <c r="AG66" s="100" t="e">
        <f ca="true">+IF(AND(ISNUMBER(OFFSET('Sanitation Data'!$F$6,0,10*ROW('Sanitation Data'!F60))),'Data Summary'!CV66="Yes"),OFFSET('Sanitation Data'!$F$6,0,10*ROW('Sanitation Data'!F60)),NA())</f>
        <v>#N/A</v>
      </c>
      <c r="AH66" s="100" t="e">
        <f ca="true">+IF(AND(ISNUMBER(OFFSET('Sanitation Data'!$F$10,0,10*ROW('Sanitation Data'!F60))),'Data Summary'!CW66="Yes"),OFFSET('Sanitation Data'!$F$10,0,10*ROW('Sanitation Data'!F60)),NA())</f>
        <v>#N/A</v>
      </c>
      <c r="AI66" s="100" t="e">
        <f ca="true">+IF(AND(ISNUMBER(OFFSET('Sanitation Data'!$F$11,0,10*ROW('Sanitation Data'!F60))),'Data Summary'!CX66="Yes"),OFFSET('Sanitation Data'!$F$11,0,10*ROW('Sanitation Data'!F60)),NA())</f>
        <v>#N/A</v>
      </c>
      <c r="AJ66" s="100" t="e">
        <f ca="true">+IF(AND(ISNUMBER(OFFSET('Sanitation Data'!$F$12,0,10*ROW('Sanitation Data'!F60))),'Data Summary'!CY66="Yes"),OFFSET('Sanitation Data'!$F$12,0,10*ROW('Sanitation Data'!F60)),NA())</f>
        <v>#N/A</v>
      </c>
      <c r="AK66" s="100" t="e">
        <f ca="true">+IF(AND(ISNUMBER(OFFSET('Sanitation Data'!$G$4,0,10*ROW('Sanitation Data'!G60))),'Data Summary'!CZ66="Yes"),100-OFFSET('Sanitation Data'!$G$4,0,10*ROW('Sanitation Data'!G60)),NA())</f>
        <v>#N/A</v>
      </c>
      <c r="AL66" s="100" t="e">
        <f ca="true">+IF(AND(ISNUMBER(OFFSET('Sanitation Data'!$G$6,0,10*ROW('Sanitation Data'!G60))),'Data Summary'!DA66="Yes"),OFFSET('Sanitation Data'!$G$6,0,10*ROW('Sanitation Data'!G60)),NA())</f>
        <v>#N/A</v>
      </c>
      <c r="AM66" s="100" t="e">
        <f ca="true">+IF(AND(ISNUMBER(OFFSET('Sanitation Data'!$G$10,0,10*ROW('Sanitation Data'!G60))),'Data Summary'!DB66="Yes"),OFFSET('Sanitation Data'!$G$10,0,10*ROW('Sanitation Data'!G60)),NA())</f>
        <v>#N/A</v>
      </c>
      <c r="AN66" s="100" t="e">
        <f ca="true">+IF(AND(ISNUMBER(OFFSET('Sanitation Data'!$G$11,0,10*ROW('Sanitation Data'!G60))),'Data Summary'!DC66="Yes"),OFFSET('Sanitation Data'!$G$11,0,10*ROW('Sanitation Data'!G60)),NA())</f>
        <v>#N/A</v>
      </c>
      <c r="AO66" s="100" t="e">
        <f ca="true">+IF(AND(ISNUMBER(OFFSET('Sanitation Data'!$G$12,0,10*ROW('Sanitation Data'!G60))),'Data Summary'!DD66="Yes"),OFFSET('Sanitation Data'!$G$12,0,10*ROW('Sanitation Data'!G60)),NA())</f>
        <v>#N/A</v>
      </c>
      <c r="AP66" s="100" t="e">
        <f ca="true">+IF(AND(ISNUMBER(OFFSET('Sanitation Data'!$H$4,0,10*ROW('Sanitation Data'!H60))),'Data Summary'!DE66="Yes"),100-OFFSET('Sanitation Data'!$H$4,0,10*ROW('Sanitation Data'!H60)),NA())</f>
        <v>#N/A</v>
      </c>
      <c r="AQ66" s="100" t="e">
        <f ca="true">+IF(AND(ISNUMBER(OFFSET('Sanitation Data'!$H$6,0,10*ROW('Sanitation Data'!H60))),'Data Summary'!DF66="Yes"),OFFSET('Sanitation Data'!$H$6,0,10*ROW('Sanitation Data'!H60)),NA())</f>
        <v>#N/A</v>
      </c>
      <c r="AR66" s="100" t="e">
        <f ca="true">+IF(AND(ISNUMBER(OFFSET('Sanitation Data'!$H$10,0,10*ROW('Sanitation Data'!H60))),'Data Summary'!DG66="Yes"),OFFSET('Sanitation Data'!$H$10,0,10*ROW('Sanitation Data'!H60)),NA())</f>
        <v>#N/A</v>
      </c>
      <c r="AS66" s="100" t="e">
        <f ca="true">+IF(AND(ISNUMBER(OFFSET('Sanitation Data'!$H$11,0,10*ROW('Sanitation Data'!H60))),'Data Summary'!DH66="Yes"),OFFSET('Sanitation Data'!$H$11,0,10*ROW('Sanitation Data'!H60)),NA())</f>
        <v>#N/A</v>
      </c>
      <c r="AT66" s="100" t="e">
        <f ca="true">+IF(AND(ISNUMBER(OFFSET('Sanitation Data'!$H$12,0,10*ROW('Sanitation Data'!H60))),'Data Summary'!DI66="Yes"),OFFSET('Sanitation Data'!$H$12,0,10*ROW('Sanitation Data'!H60)),NA())</f>
        <v>#N/A</v>
      </c>
      <c r="AU66" s="100" t="e">
        <f ca="true">+IF(AND(ISNUMBER(OFFSET('Sanitation Data'!$I$4,0,10*ROW('Sanitation Data'!I60))),'Data Summary'!DJ66="Yes"),100-OFFSET('Sanitation Data'!$I$4,0,10*ROW('Sanitation Data'!I60)),NA())</f>
        <v>#N/A</v>
      </c>
      <c r="AV66" s="100" t="e">
        <f ca="true">+IF(AND(ISNUMBER(OFFSET('Sanitation Data'!$I$6,0,10*ROW('Sanitation Data'!I60))),'Data Summary'!DK66="Yes"),OFFSET('Sanitation Data'!$I$6,0,10*ROW('Sanitation Data'!I60)),NA())</f>
        <v>#N/A</v>
      </c>
      <c r="AW66" s="100" t="e">
        <f ca="true">+IF(AND(ISNUMBER(OFFSET('Sanitation Data'!$I$10,0,10*ROW('Sanitation Data'!I60))),'Data Summary'!DL66="Yes"),OFFSET('Sanitation Data'!$I$10,0,10*ROW('Sanitation Data'!I60)),NA())</f>
        <v>#N/A</v>
      </c>
      <c r="AX66" s="100" t="e">
        <f ca="true">+IF(AND(ISNUMBER(OFFSET('Sanitation Data'!$I$11,0,10*ROW('Sanitation Data'!I60))),'Data Summary'!DM66="Yes"),OFFSET('Sanitation Data'!$I$11,0,10*ROW('Sanitation Data'!I60)),NA())</f>
        <v>#N/A</v>
      </c>
      <c r="AY66" s="100" t="e">
        <f ca="true">+IF(AND(ISNUMBER(OFFSET('Sanitation Data'!$I$12,0,10*ROW('Sanitation Data'!I60))),'Data Summary'!DN66="Yes"),OFFSET('Sanitation Data'!$I$12,0,10*ROW('Sanitation Data'!I60)),NA())</f>
        <v>#N/A</v>
      </c>
      <c r="AZ66" s="101" t="e">
        <f ca="true">+IF(AND(ISNUMBER(OFFSET('Hygiene Data'!$D$5,0,10*ROW('Hygiene Data'!D60))),'Data Summary'!DO66="Yes"),OFFSET('Hygiene Data'!$D$5,0,10*ROW('Hygiene Data'!D60)),NA())</f>
        <v>#N/A</v>
      </c>
      <c r="BA66" s="101" t="e">
        <f ca="true">+IF(AND(ISNUMBER(OFFSET('Hygiene Data'!$D$7,0,10*ROW('Hygiene Data'!D60))),'Data Summary'!DP66="Yes"),OFFSET('Hygiene Data'!$D$7,0,10*ROW('Hygiene Data'!D60)),NA())</f>
        <v>#N/A</v>
      </c>
      <c r="BB66" s="101" t="e">
        <f ca="true">+IF(AND(ISNUMBER(OFFSET('Hygiene Data'!$D$9,0,10*ROW('Hygiene Data'!D60))),'Data Summary'!DQ66="Yes"),OFFSET('Hygiene Data'!$D$9,0,10*ROW('Hygiene Data'!D60)),NA())</f>
        <v>#N/A</v>
      </c>
      <c r="BC66" s="101" t="e">
        <f ca="true">+IF(AND(ISNUMBER(OFFSET('Hygiene Data'!$E$5,0,10*ROW('Hygiene Data'!E60))),'Data Summary'!DR66="Yes"),OFFSET('Hygiene Data'!$E$5,0,10*ROW('Hygiene Data'!E60)),NA())</f>
        <v>#N/A</v>
      </c>
      <c r="BD66" s="101" t="e">
        <f ca="true">+IF(AND(ISNUMBER(OFFSET('Hygiene Data'!$E$7,0,10*ROW('Hygiene Data'!E60))),'Data Summary'!DS66="Yes"),OFFSET('Hygiene Data'!$E$7,0,10*ROW('Hygiene Data'!E60)),NA())</f>
        <v>#N/A</v>
      </c>
      <c r="BE66" s="101" t="e">
        <f ca="true">+IF(AND(ISNUMBER(OFFSET('Hygiene Data'!$E$9,0,10*ROW('Hygiene Data'!E60))),'Data Summary'!DT66="Yes"),OFFSET('Hygiene Data'!$E$9,0,10*ROW('Hygiene Data'!E60)),NA())</f>
        <v>#N/A</v>
      </c>
      <c r="BF66" s="101" t="e">
        <f ca="true">+IF(AND(ISNUMBER(OFFSET('Hygiene Data'!$F$5,0,10*ROW('Hygiene Data'!F60))),'Data Summary'!DU66="Yes"),OFFSET('Hygiene Data'!$F$5,0,10*ROW('Hygiene Data'!F60)),NA())</f>
        <v>#N/A</v>
      </c>
      <c r="BG66" s="101" t="e">
        <f ca="true">+IF(AND(ISNUMBER(OFFSET('Hygiene Data'!$F$7,0,10*ROW('Hygiene Data'!F60))),'Data Summary'!DV66="Yes"),OFFSET('Hygiene Data'!$F$7,0,10*ROW('Hygiene Data'!F60)),NA())</f>
        <v>#N/A</v>
      </c>
      <c r="BH66" s="101" t="e">
        <f ca="true">+IF(AND(ISNUMBER(OFFSET('Hygiene Data'!$F$9,0,10*ROW('Hygiene Data'!F60))),'Data Summary'!DW66="Yes"),OFFSET('Hygiene Data'!$F$9,0,10*ROW('Hygiene Data'!F60)),NA())</f>
        <v>#N/A</v>
      </c>
      <c r="BI66" s="101" t="e">
        <f ca="true">+IF(AND(ISNUMBER(OFFSET('Hygiene Data'!$G$5,0,10*ROW('Hygiene Data'!G60))),'Data Summary'!DX66="Yes"),OFFSET('Hygiene Data'!$G$5,0,10*ROW('Hygiene Data'!G60)),NA())</f>
        <v>#N/A</v>
      </c>
      <c r="BJ66" s="101" t="e">
        <f ca="true">+IF(AND(ISNUMBER(OFFSET('Hygiene Data'!$G$7,0,10*ROW('Hygiene Data'!G60))),'Data Summary'!DY66="Yes"),OFFSET('Hygiene Data'!$G$7,0,10*ROW('Hygiene Data'!G60)),NA())</f>
        <v>#N/A</v>
      </c>
      <c r="BK66" s="101" t="e">
        <f ca="true">+IF(AND(ISNUMBER(OFFSET('Hygiene Data'!$G$9,0,10*ROW('Hygiene Data'!G60))),'Data Summary'!DZ66="Yes"),OFFSET('Hygiene Data'!$G$9,0,10*ROW('Hygiene Data'!G60)),NA())</f>
        <v>#N/A</v>
      </c>
      <c r="BL66" s="101" t="e">
        <f ca="true">+IF(AND(ISNUMBER(OFFSET('Hygiene Data'!$H$5,0,10*ROW('Hygiene Data'!H60))),'Data Summary'!EA66="Yes"),OFFSET('Hygiene Data'!$H$5,0,10*ROW('Hygiene Data'!H60)),NA())</f>
        <v>#N/A</v>
      </c>
      <c r="BM66" s="101" t="e">
        <f ca="true">+IF(AND(ISNUMBER(OFFSET('Hygiene Data'!$H$7,0,10*ROW('Hygiene Data'!H60))),'Data Summary'!EB66="Yes"),OFFSET('Hygiene Data'!$H$7,0,10*ROW('Hygiene Data'!H60)),NA())</f>
        <v>#N/A</v>
      </c>
      <c r="BN66" s="101" t="e">
        <f ca="true">+IF(AND(ISNUMBER(OFFSET('Hygiene Data'!$H$9,0,10*ROW('Hygiene Data'!H60))),'Data Summary'!EC66="Yes"),OFFSET('Hygiene Data'!$H$9,0,10*ROW('Hygiene Data'!H60)),NA())</f>
        <v>#N/A</v>
      </c>
      <c r="BO66" s="101" t="e">
        <f ca="true">+IF(AND(ISNUMBER(OFFSET('Hygiene Data'!$I$5,0,10*ROW('Hygiene Data'!I60))),'Data Summary'!ED66="Yes"),OFFSET('Hygiene Data'!$I$5,0,10*ROW('Hygiene Data'!I60)),NA())</f>
        <v>#N/A</v>
      </c>
      <c r="BP66" s="101" t="e">
        <f ca="true">+IF(AND(ISNUMBER(OFFSET('Hygiene Data'!$I$7,0,10*ROW('Hygiene Data'!I60))),'Data Summary'!EE66="Yes"),OFFSET('Hygiene Data'!$I$7,0,10*ROW('Hygiene Data'!I60)),NA())</f>
        <v>#N/A</v>
      </c>
      <c r="BQ66" s="101" t="e">
        <f ca="true">+IF(AND(ISNUMBER(OFFSET('Hygiene Data'!$I$9,0,10*ROW('Hygiene Data'!I60))),'Data Summary'!EF66="Yes"),OFFSET('Hygiene Data'!$I$9,0,10*ROW('Hygiene Data'!I60)),NA())</f>
        <v>#N/A</v>
      </c>
    </row>
    <row xmlns:x14ac="http://schemas.microsoft.com/office/spreadsheetml/2009/9/ac" r="67" x14ac:dyDescent="0.2">
      <c r="A67" s="331" t="e">
        <f ca="true">+RIGHT('Data Summary'!A67,LEN('Data Summary'!A67)-9)</f>
        <v>#VALUE!</v>
      </c>
      <c r="B67" s="38" t="str">
        <f ca="true">+IF(ISTEXT('Data Summary'!B67),'Data Summary'!B67,"")</f>
        <v/>
      </c>
      <c r="C67" s="330" t="e">
        <f ca="true">+VALUE('Data Summary'!C67)</f>
        <v>#VALUE!</v>
      </c>
      <c r="D67" s="99" t="e">
        <f ca="true">+IF(AND(ISNUMBER(OFFSET('Water Data'!$D$4,0,10*ROW('Water Data'!D61))),'Data Summary'!BS67="Yes"),100-OFFSET('Water Data'!$D$4,0,10*ROW('Water Data'!D61)),NA())</f>
        <v>#N/A</v>
      </c>
      <c r="E67" s="99" t="e">
        <f ca="true">+IF(AND(ISNUMBER(OFFSET('Water Data'!$D$6,0,10*ROW('Water Data'!D61))),'Data Summary'!BT67="Yes"),OFFSET('Water Data'!$D$6,0,10*ROW('Water Data'!D61)),NA())</f>
        <v>#N/A</v>
      </c>
      <c r="F67" s="99" t="e">
        <f ca="true">+IF(AND(ISNUMBER(OFFSET('Water Data'!$D$9,0,10*ROW('Water Data'!D61))),'Data Summary'!BU67="Yes"),OFFSET('Water Data'!$D$9,0,10*ROW('Water Data'!D61)),NA())</f>
        <v>#N/A</v>
      </c>
      <c r="G67" s="99" t="e">
        <f ca="true">+IF(AND(ISNUMBER(OFFSET('Water Data'!$E$4,0,10*ROW('Water Data'!E61))),'Data Summary'!BV67="Yes"),100-OFFSET('Water Data'!$E$4,0,10*ROW('Water Data'!E61)),NA())</f>
        <v>#N/A</v>
      </c>
      <c r="H67" s="99" t="e">
        <f ca="true">+IF(AND(ISNUMBER(OFFSET('Water Data'!$E$6,0,10*ROW('Water Data'!E61))),'Data Summary'!BW67="Yes"),OFFSET('Water Data'!$E$6,0,10*ROW('Water Data'!E61)),NA())</f>
        <v>#N/A</v>
      </c>
      <c r="I67" s="99" t="e">
        <f ca="true">+IF(AND(ISNUMBER(OFFSET('Water Data'!$E$9,0,10*ROW('Water Data'!E61))),'Data Summary'!BX67="Yes"),OFFSET('Water Data'!$E$9,0,10*ROW('Water Data'!E61)),NA())</f>
        <v>#N/A</v>
      </c>
      <c r="J67" s="99" t="e">
        <f ca="true">+IF(AND(ISNUMBER(OFFSET('Water Data'!$F$4,0,10*ROW('Water Data'!F61))),'Data Summary'!BY67="Yes"),100-OFFSET('Water Data'!$F$4,0,10*ROW('Water Data'!F61)),NA())</f>
        <v>#N/A</v>
      </c>
      <c r="K67" s="99" t="e">
        <f ca="true">+IF(AND(ISNUMBER(OFFSET('Water Data'!$F$6,0,10*ROW('Water Data'!F61))),'Data Summary'!BZ67="Yes"),OFFSET('Water Data'!$F$6,0,10*ROW('Water Data'!F61)),NA())</f>
        <v>#N/A</v>
      </c>
      <c r="L67" s="99" t="e">
        <f ca="true">+IF(AND(ISNUMBER(OFFSET('Water Data'!$F$9,0,10*ROW('Water Data'!F61))),'Data Summary'!CA67="Yes"),OFFSET('Water Data'!$F$9,0,10*ROW('Water Data'!F61)),NA())</f>
        <v>#N/A</v>
      </c>
      <c r="M67" s="99" t="e">
        <f ca="true">+IF(AND(ISNUMBER(OFFSET('Water Data'!$G$4,0,10*ROW('Water Data'!G61))),'Data Summary'!CB67="Yes"),100-OFFSET('Water Data'!$G$4,0,10*ROW('Water Data'!G61)),NA())</f>
        <v>#N/A</v>
      </c>
      <c r="N67" s="99" t="e">
        <f ca="true">+IF(AND(ISNUMBER(OFFSET('Water Data'!$G$6,0,10*ROW('Water Data'!G61))),'Data Summary'!CC67="Yes"),OFFSET('Water Data'!$G$6,0,10*ROW('Water Data'!G61)),NA())</f>
        <v>#N/A</v>
      </c>
      <c r="O67" s="99" t="e">
        <f ca="true">+IF(AND(ISNUMBER(OFFSET('Water Data'!$G$9,0,10*ROW('Water Data'!G61))),'Data Summary'!CD67="Yes"),OFFSET('Water Data'!$G$9,0,10*ROW('Water Data'!G61)),NA())</f>
        <v>#N/A</v>
      </c>
      <c r="P67" s="99" t="e">
        <f ca="true">+IF(AND(ISNUMBER(OFFSET('Water Data'!$H$4,0,10*ROW('Water Data'!H61))),'Data Summary'!CE67="Yes"),100-OFFSET('Water Data'!$H$4,0,10*ROW('Water Data'!H61)),NA())</f>
        <v>#N/A</v>
      </c>
      <c r="Q67" s="99" t="e">
        <f ca="true">+IF(AND(ISNUMBER(OFFSET('Water Data'!$H$6,0,10*ROW('Water Data'!H61))),'Data Summary'!CF67="Yes"),OFFSET('Water Data'!$H$6,0,10*ROW('Water Data'!H61)),NA())</f>
        <v>#N/A</v>
      </c>
      <c r="R67" s="99" t="e">
        <f ca="true">+IF(AND(ISNUMBER(OFFSET('Water Data'!$H$9,0,10*ROW('Water Data'!H61))),'Data Summary'!CG67="Yes"),OFFSET('Water Data'!$H$9,0,10*ROW('Water Data'!H61)),NA())</f>
        <v>#N/A</v>
      </c>
      <c r="S67" s="99" t="e">
        <f ca="true">+IF(AND(ISNUMBER(OFFSET('Water Data'!$I$4,0,10*ROW('Water Data'!I61))),'Data Summary'!CH67="Yes"),100-OFFSET('Water Data'!$I$4,0,10*ROW('Water Data'!I61)),NA())</f>
        <v>#N/A</v>
      </c>
      <c r="T67" s="99" t="e">
        <f ca="true">+IF(AND(ISNUMBER(OFFSET('Water Data'!$I$6,0,10*ROW('Water Data'!I61))),'Data Summary'!CI67="Yes"),OFFSET('Water Data'!$I$6,0,10*ROW('Water Data'!I61)),NA())</f>
        <v>#N/A</v>
      </c>
      <c r="U67" s="99" t="e">
        <f ca="true">+IF(AND(ISNUMBER(OFFSET('Water Data'!$I$9,0,10*ROW('Water Data'!I61))),'Data Summary'!CJ67="Yes"),OFFSET('Water Data'!$I$9,0,10*ROW('Water Data'!I61)),NA())</f>
        <v>#N/A</v>
      </c>
      <c r="V67" s="100" t="e">
        <f ca="true">+IF(AND(ISNUMBER(OFFSET('Sanitation Data'!$D$4,0,10*ROW('Sanitation Data'!D61))),'Data Summary'!CK67="Yes"),100-OFFSET('Sanitation Data'!$D$4,0,10*ROW('Sanitation Data'!D61)),NA())</f>
        <v>#N/A</v>
      </c>
      <c r="W67" s="100" t="e">
        <f ca="true">+IF(AND(ISNUMBER(OFFSET('Sanitation Data'!$D$6,0,10*ROW('Sanitation Data'!D61))),'Data Summary'!CL67="Yes"),OFFSET('Sanitation Data'!$D$6,0,10*ROW('Sanitation Data'!D61)),NA())</f>
        <v>#N/A</v>
      </c>
      <c r="X67" s="100" t="e">
        <f ca="true">+IF(AND(ISNUMBER(OFFSET('Sanitation Data'!$D$10,0,10*ROW('Sanitation Data'!D61))),'Data Summary'!CM67="Yes"),OFFSET('Sanitation Data'!$D$10,0,10*ROW('Sanitation Data'!D61)),NA())</f>
        <v>#N/A</v>
      </c>
      <c r="Y67" s="100" t="e">
        <f ca="true">+IF(AND(ISNUMBER(OFFSET('Sanitation Data'!$D$11,0,10*ROW('Sanitation Data'!D61))),'Data Summary'!CN67="Yes"),OFFSET('Sanitation Data'!$D$11,0,10*ROW('Sanitation Data'!D61)),NA())</f>
        <v>#N/A</v>
      </c>
      <c r="Z67" s="100" t="e">
        <f ca="true">+IF(AND(ISNUMBER(OFFSET('Sanitation Data'!$D$12,0,10*ROW('Sanitation Data'!D61))),'Data Summary'!CO67="Yes"),OFFSET('Sanitation Data'!$D$12,0,10*ROW('Sanitation Data'!D61)),NA())</f>
        <v>#N/A</v>
      </c>
      <c r="AA67" s="100" t="e">
        <f ca="true">+IF(AND(ISNUMBER(OFFSET('Sanitation Data'!$E$4,0,10*ROW('Sanitation Data'!E61))),'Data Summary'!CP67="Yes"),100-OFFSET('Sanitation Data'!$E$4,0,10*ROW('Sanitation Data'!E61)),NA())</f>
        <v>#N/A</v>
      </c>
      <c r="AB67" s="100" t="e">
        <f ca="true">+IF(AND(ISNUMBER(OFFSET('Sanitation Data'!$E$6,0,10*ROW('Sanitation Data'!E61))),'Data Summary'!CQ67="Yes"),OFFSET('Sanitation Data'!$E$6,0,10*ROW('Sanitation Data'!E61)),NA())</f>
        <v>#N/A</v>
      </c>
      <c r="AC67" s="100" t="e">
        <f ca="true">+IF(AND(ISNUMBER(OFFSET('Sanitation Data'!$E$10,0,10*ROW('Sanitation Data'!E61))),'Data Summary'!CR67="Yes"),OFFSET('Sanitation Data'!$E$10,0,10*ROW('Sanitation Data'!E61)),NA())</f>
        <v>#N/A</v>
      </c>
      <c r="AD67" s="100" t="e">
        <f ca="true">+IF(AND(ISNUMBER(OFFSET('Sanitation Data'!$E$11,0,10*ROW('Sanitation Data'!E61))),'Data Summary'!CS67="Yes"),OFFSET('Sanitation Data'!$E$11,0,10*ROW('Sanitation Data'!E61)),NA())</f>
        <v>#N/A</v>
      </c>
      <c r="AE67" s="100" t="e">
        <f ca="true">+IF(AND(ISNUMBER(OFFSET('Sanitation Data'!$E$12,0,10*ROW('Sanitation Data'!E61))),'Data Summary'!CT67="Yes"),OFFSET('Sanitation Data'!$E$12,0,10*ROW('Sanitation Data'!E61)),NA())</f>
        <v>#N/A</v>
      </c>
      <c r="AF67" s="100" t="e">
        <f ca="true">+IF(AND(ISNUMBER(OFFSET('Sanitation Data'!$F$4,0,10*ROW('Sanitation Data'!F61))),'Data Summary'!CU67="Yes"),100-OFFSET('Sanitation Data'!$F$4,0,10*ROW('Sanitation Data'!F61)),NA())</f>
        <v>#N/A</v>
      </c>
      <c r="AG67" s="100" t="e">
        <f ca="true">+IF(AND(ISNUMBER(OFFSET('Sanitation Data'!$F$6,0,10*ROW('Sanitation Data'!F61))),'Data Summary'!CV67="Yes"),OFFSET('Sanitation Data'!$F$6,0,10*ROW('Sanitation Data'!F61)),NA())</f>
        <v>#N/A</v>
      </c>
      <c r="AH67" s="100" t="e">
        <f ca="true">+IF(AND(ISNUMBER(OFFSET('Sanitation Data'!$F$10,0,10*ROW('Sanitation Data'!F61))),'Data Summary'!CW67="Yes"),OFFSET('Sanitation Data'!$F$10,0,10*ROW('Sanitation Data'!F61)),NA())</f>
        <v>#N/A</v>
      </c>
      <c r="AI67" s="100" t="e">
        <f ca="true">+IF(AND(ISNUMBER(OFFSET('Sanitation Data'!$F$11,0,10*ROW('Sanitation Data'!F61))),'Data Summary'!CX67="Yes"),OFFSET('Sanitation Data'!$F$11,0,10*ROW('Sanitation Data'!F61)),NA())</f>
        <v>#N/A</v>
      </c>
      <c r="AJ67" s="100" t="e">
        <f ca="true">+IF(AND(ISNUMBER(OFFSET('Sanitation Data'!$F$12,0,10*ROW('Sanitation Data'!F61))),'Data Summary'!CY67="Yes"),OFFSET('Sanitation Data'!$F$12,0,10*ROW('Sanitation Data'!F61)),NA())</f>
        <v>#N/A</v>
      </c>
      <c r="AK67" s="100" t="e">
        <f ca="true">+IF(AND(ISNUMBER(OFFSET('Sanitation Data'!$G$4,0,10*ROW('Sanitation Data'!G61))),'Data Summary'!CZ67="Yes"),100-OFFSET('Sanitation Data'!$G$4,0,10*ROW('Sanitation Data'!G61)),NA())</f>
        <v>#N/A</v>
      </c>
      <c r="AL67" s="100" t="e">
        <f ca="true">+IF(AND(ISNUMBER(OFFSET('Sanitation Data'!$G$6,0,10*ROW('Sanitation Data'!G61))),'Data Summary'!DA67="Yes"),OFFSET('Sanitation Data'!$G$6,0,10*ROW('Sanitation Data'!G61)),NA())</f>
        <v>#N/A</v>
      </c>
      <c r="AM67" s="100" t="e">
        <f ca="true">+IF(AND(ISNUMBER(OFFSET('Sanitation Data'!$G$10,0,10*ROW('Sanitation Data'!G61))),'Data Summary'!DB67="Yes"),OFFSET('Sanitation Data'!$G$10,0,10*ROW('Sanitation Data'!G61)),NA())</f>
        <v>#N/A</v>
      </c>
      <c r="AN67" s="100" t="e">
        <f ca="true">+IF(AND(ISNUMBER(OFFSET('Sanitation Data'!$G$11,0,10*ROW('Sanitation Data'!G61))),'Data Summary'!DC67="Yes"),OFFSET('Sanitation Data'!$G$11,0,10*ROW('Sanitation Data'!G61)),NA())</f>
        <v>#N/A</v>
      </c>
      <c r="AO67" s="100" t="e">
        <f ca="true">+IF(AND(ISNUMBER(OFFSET('Sanitation Data'!$G$12,0,10*ROW('Sanitation Data'!G61))),'Data Summary'!DD67="Yes"),OFFSET('Sanitation Data'!$G$12,0,10*ROW('Sanitation Data'!G61)),NA())</f>
        <v>#N/A</v>
      </c>
      <c r="AP67" s="100" t="e">
        <f ca="true">+IF(AND(ISNUMBER(OFFSET('Sanitation Data'!$H$4,0,10*ROW('Sanitation Data'!H61))),'Data Summary'!DE67="Yes"),100-OFFSET('Sanitation Data'!$H$4,0,10*ROW('Sanitation Data'!H61)),NA())</f>
        <v>#N/A</v>
      </c>
      <c r="AQ67" s="100" t="e">
        <f ca="true">+IF(AND(ISNUMBER(OFFSET('Sanitation Data'!$H$6,0,10*ROW('Sanitation Data'!H61))),'Data Summary'!DF67="Yes"),OFFSET('Sanitation Data'!$H$6,0,10*ROW('Sanitation Data'!H61)),NA())</f>
        <v>#N/A</v>
      </c>
      <c r="AR67" s="100" t="e">
        <f ca="true">+IF(AND(ISNUMBER(OFFSET('Sanitation Data'!$H$10,0,10*ROW('Sanitation Data'!H61))),'Data Summary'!DG67="Yes"),OFFSET('Sanitation Data'!$H$10,0,10*ROW('Sanitation Data'!H61)),NA())</f>
        <v>#N/A</v>
      </c>
      <c r="AS67" s="100" t="e">
        <f ca="true">+IF(AND(ISNUMBER(OFFSET('Sanitation Data'!$H$11,0,10*ROW('Sanitation Data'!H61))),'Data Summary'!DH67="Yes"),OFFSET('Sanitation Data'!$H$11,0,10*ROW('Sanitation Data'!H61)),NA())</f>
        <v>#N/A</v>
      </c>
      <c r="AT67" s="100" t="e">
        <f ca="true">+IF(AND(ISNUMBER(OFFSET('Sanitation Data'!$H$12,0,10*ROW('Sanitation Data'!H61))),'Data Summary'!DI67="Yes"),OFFSET('Sanitation Data'!$H$12,0,10*ROW('Sanitation Data'!H61)),NA())</f>
        <v>#N/A</v>
      </c>
      <c r="AU67" s="100" t="e">
        <f ca="true">+IF(AND(ISNUMBER(OFFSET('Sanitation Data'!$I$4,0,10*ROW('Sanitation Data'!I61))),'Data Summary'!DJ67="Yes"),100-OFFSET('Sanitation Data'!$I$4,0,10*ROW('Sanitation Data'!I61)),NA())</f>
        <v>#N/A</v>
      </c>
      <c r="AV67" s="100" t="e">
        <f ca="true">+IF(AND(ISNUMBER(OFFSET('Sanitation Data'!$I$6,0,10*ROW('Sanitation Data'!I61))),'Data Summary'!DK67="Yes"),OFFSET('Sanitation Data'!$I$6,0,10*ROW('Sanitation Data'!I61)),NA())</f>
        <v>#N/A</v>
      </c>
      <c r="AW67" s="100" t="e">
        <f ca="true">+IF(AND(ISNUMBER(OFFSET('Sanitation Data'!$I$10,0,10*ROW('Sanitation Data'!I61))),'Data Summary'!DL67="Yes"),OFFSET('Sanitation Data'!$I$10,0,10*ROW('Sanitation Data'!I61)),NA())</f>
        <v>#N/A</v>
      </c>
      <c r="AX67" s="100" t="e">
        <f ca="true">+IF(AND(ISNUMBER(OFFSET('Sanitation Data'!$I$11,0,10*ROW('Sanitation Data'!I61))),'Data Summary'!DM67="Yes"),OFFSET('Sanitation Data'!$I$11,0,10*ROW('Sanitation Data'!I61)),NA())</f>
        <v>#N/A</v>
      </c>
      <c r="AY67" s="100" t="e">
        <f ca="true">+IF(AND(ISNUMBER(OFFSET('Sanitation Data'!$I$12,0,10*ROW('Sanitation Data'!I61))),'Data Summary'!DN67="Yes"),OFFSET('Sanitation Data'!$I$12,0,10*ROW('Sanitation Data'!I61)),NA())</f>
        <v>#N/A</v>
      </c>
      <c r="AZ67" s="101" t="e">
        <f ca="true">+IF(AND(ISNUMBER(OFFSET('Hygiene Data'!$D$5,0,10*ROW('Hygiene Data'!D61))),'Data Summary'!DO67="Yes"),OFFSET('Hygiene Data'!$D$5,0,10*ROW('Hygiene Data'!D61)),NA())</f>
        <v>#N/A</v>
      </c>
      <c r="BA67" s="101" t="e">
        <f ca="true">+IF(AND(ISNUMBER(OFFSET('Hygiene Data'!$D$7,0,10*ROW('Hygiene Data'!D61))),'Data Summary'!DP67="Yes"),OFFSET('Hygiene Data'!$D$7,0,10*ROW('Hygiene Data'!D61)),NA())</f>
        <v>#N/A</v>
      </c>
      <c r="BB67" s="101" t="e">
        <f ca="true">+IF(AND(ISNUMBER(OFFSET('Hygiene Data'!$D$9,0,10*ROW('Hygiene Data'!D61))),'Data Summary'!DQ67="Yes"),OFFSET('Hygiene Data'!$D$9,0,10*ROW('Hygiene Data'!D61)),NA())</f>
        <v>#N/A</v>
      </c>
      <c r="BC67" s="101" t="e">
        <f ca="true">+IF(AND(ISNUMBER(OFFSET('Hygiene Data'!$E$5,0,10*ROW('Hygiene Data'!E61))),'Data Summary'!DR67="Yes"),OFFSET('Hygiene Data'!$E$5,0,10*ROW('Hygiene Data'!E61)),NA())</f>
        <v>#N/A</v>
      </c>
      <c r="BD67" s="101" t="e">
        <f ca="true">+IF(AND(ISNUMBER(OFFSET('Hygiene Data'!$E$7,0,10*ROW('Hygiene Data'!E61))),'Data Summary'!DS67="Yes"),OFFSET('Hygiene Data'!$E$7,0,10*ROW('Hygiene Data'!E61)),NA())</f>
        <v>#N/A</v>
      </c>
      <c r="BE67" s="101" t="e">
        <f ca="true">+IF(AND(ISNUMBER(OFFSET('Hygiene Data'!$E$9,0,10*ROW('Hygiene Data'!E61))),'Data Summary'!DT67="Yes"),OFFSET('Hygiene Data'!$E$9,0,10*ROW('Hygiene Data'!E61)),NA())</f>
        <v>#N/A</v>
      </c>
      <c r="BF67" s="101" t="e">
        <f ca="true">+IF(AND(ISNUMBER(OFFSET('Hygiene Data'!$F$5,0,10*ROW('Hygiene Data'!F61))),'Data Summary'!DU67="Yes"),OFFSET('Hygiene Data'!$F$5,0,10*ROW('Hygiene Data'!F61)),NA())</f>
        <v>#N/A</v>
      </c>
      <c r="BG67" s="101" t="e">
        <f ca="true">+IF(AND(ISNUMBER(OFFSET('Hygiene Data'!$F$7,0,10*ROW('Hygiene Data'!F61))),'Data Summary'!DV67="Yes"),OFFSET('Hygiene Data'!$F$7,0,10*ROW('Hygiene Data'!F61)),NA())</f>
        <v>#N/A</v>
      </c>
      <c r="BH67" s="101" t="e">
        <f ca="true">+IF(AND(ISNUMBER(OFFSET('Hygiene Data'!$F$9,0,10*ROW('Hygiene Data'!F61))),'Data Summary'!DW67="Yes"),OFFSET('Hygiene Data'!$F$9,0,10*ROW('Hygiene Data'!F61)),NA())</f>
        <v>#N/A</v>
      </c>
      <c r="BI67" s="101" t="e">
        <f ca="true">+IF(AND(ISNUMBER(OFFSET('Hygiene Data'!$G$5,0,10*ROW('Hygiene Data'!G61))),'Data Summary'!DX67="Yes"),OFFSET('Hygiene Data'!$G$5,0,10*ROW('Hygiene Data'!G61)),NA())</f>
        <v>#N/A</v>
      </c>
      <c r="BJ67" s="101" t="e">
        <f ca="true">+IF(AND(ISNUMBER(OFFSET('Hygiene Data'!$G$7,0,10*ROW('Hygiene Data'!G61))),'Data Summary'!DY67="Yes"),OFFSET('Hygiene Data'!$G$7,0,10*ROW('Hygiene Data'!G61)),NA())</f>
        <v>#N/A</v>
      </c>
      <c r="BK67" s="101" t="e">
        <f ca="true">+IF(AND(ISNUMBER(OFFSET('Hygiene Data'!$G$9,0,10*ROW('Hygiene Data'!G61))),'Data Summary'!DZ67="Yes"),OFFSET('Hygiene Data'!$G$9,0,10*ROW('Hygiene Data'!G61)),NA())</f>
        <v>#N/A</v>
      </c>
      <c r="BL67" s="101" t="e">
        <f ca="true">+IF(AND(ISNUMBER(OFFSET('Hygiene Data'!$H$5,0,10*ROW('Hygiene Data'!H61))),'Data Summary'!EA67="Yes"),OFFSET('Hygiene Data'!$H$5,0,10*ROW('Hygiene Data'!H61)),NA())</f>
        <v>#N/A</v>
      </c>
      <c r="BM67" s="101" t="e">
        <f ca="true">+IF(AND(ISNUMBER(OFFSET('Hygiene Data'!$H$7,0,10*ROW('Hygiene Data'!H61))),'Data Summary'!EB67="Yes"),OFFSET('Hygiene Data'!$H$7,0,10*ROW('Hygiene Data'!H61)),NA())</f>
        <v>#N/A</v>
      </c>
      <c r="BN67" s="101" t="e">
        <f ca="true">+IF(AND(ISNUMBER(OFFSET('Hygiene Data'!$H$9,0,10*ROW('Hygiene Data'!H61))),'Data Summary'!EC67="Yes"),OFFSET('Hygiene Data'!$H$9,0,10*ROW('Hygiene Data'!H61)),NA())</f>
        <v>#N/A</v>
      </c>
      <c r="BO67" s="101" t="e">
        <f ca="true">+IF(AND(ISNUMBER(OFFSET('Hygiene Data'!$I$5,0,10*ROW('Hygiene Data'!I61))),'Data Summary'!ED67="Yes"),OFFSET('Hygiene Data'!$I$5,0,10*ROW('Hygiene Data'!I61)),NA())</f>
        <v>#N/A</v>
      </c>
      <c r="BP67" s="101" t="e">
        <f ca="true">+IF(AND(ISNUMBER(OFFSET('Hygiene Data'!$I$7,0,10*ROW('Hygiene Data'!I61))),'Data Summary'!EE67="Yes"),OFFSET('Hygiene Data'!$I$7,0,10*ROW('Hygiene Data'!I61)),NA())</f>
        <v>#N/A</v>
      </c>
      <c r="BQ67" s="101" t="e">
        <f ca="true">+IF(AND(ISNUMBER(OFFSET('Hygiene Data'!$I$9,0,10*ROW('Hygiene Data'!I61))),'Data Summary'!EF67="Yes"),OFFSET('Hygiene Data'!$I$9,0,10*ROW('Hygiene Data'!I61)),NA())</f>
        <v>#N/A</v>
      </c>
    </row>
    <row xmlns:x14ac="http://schemas.microsoft.com/office/spreadsheetml/2009/9/ac" r="68" x14ac:dyDescent="0.2">
      <c r="A68" s="331" t="e">
        <f ca="true">+RIGHT('Data Summary'!A68,LEN('Data Summary'!A68)-9)</f>
        <v>#VALUE!</v>
      </c>
      <c r="B68" s="38" t="str">
        <f ca="true">+IF(ISTEXT('Data Summary'!B68),'Data Summary'!B68,"")</f>
        <v/>
      </c>
      <c r="C68" s="330" t="e">
        <f ca="true">+VALUE('Data Summary'!C68)</f>
        <v>#VALUE!</v>
      </c>
      <c r="D68" s="99" t="e">
        <f ca="true">+IF(AND(ISNUMBER(OFFSET('Water Data'!$D$4,0,10*ROW('Water Data'!D62))),'Data Summary'!BS68="Yes"),100-OFFSET('Water Data'!$D$4,0,10*ROW('Water Data'!D62)),NA())</f>
        <v>#N/A</v>
      </c>
      <c r="E68" s="99" t="e">
        <f ca="true">+IF(AND(ISNUMBER(OFFSET('Water Data'!$D$6,0,10*ROW('Water Data'!D62))),'Data Summary'!BT68="Yes"),OFFSET('Water Data'!$D$6,0,10*ROW('Water Data'!D62)),NA())</f>
        <v>#N/A</v>
      </c>
      <c r="F68" s="99" t="e">
        <f ca="true">+IF(AND(ISNUMBER(OFFSET('Water Data'!$D$9,0,10*ROW('Water Data'!D62))),'Data Summary'!BU68="Yes"),OFFSET('Water Data'!$D$9,0,10*ROW('Water Data'!D62)),NA())</f>
        <v>#N/A</v>
      </c>
      <c r="G68" s="99" t="e">
        <f ca="true">+IF(AND(ISNUMBER(OFFSET('Water Data'!$E$4,0,10*ROW('Water Data'!E62))),'Data Summary'!BV68="Yes"),100-OFFSET('Water Data'!$E$4,0,10*ROW('Water Data'!E62)),NA())</f>
        <v>#N/A</v>
      </c>
      <c r="H68" s="99" t="e">
        <f ca="true">+IF(AND(ISNUMBER(OFFSET('Water Data'!$E$6,0,10*ROW('Water Data'!E62))),'Data Summary'!BW68="Yes"),OFFSET('Water Data'!$E$6,0,10*ROW('Water Data'!E62)),NA())</f>
        <v>#N/A</v>
      </c>
      <c r="I68" s="99" t="e">
        <f ca="true">+IF(AND(ISNUMBER(OFFSET('Water Data'!$E$9,0,10*ROW('Water Data'!E62))),'Data Summary'!BX68="Yes"),OFFSET('Water Data'!$E$9,0,10*ROW('Water Data'!E62)),NA())</f>
        <v>#N/A</v>
      </c>
      <c r="J68" s="99" t="e">
        <f ca="true">+IF(AND(ISNUMBER(OFFSET('Water Data'!$F$4,0,10*ROW('Water Data'!F62))),'Data Summary'!BY68="Yes"),100-OFFSET('Water Data'!$F$4,0,10*ROW('Water Data'!F62)),NA())</f>
        <v>#N/A</v>
      </c>
      <c r="K68" s="99" t="e">
        <f ca="true">+IF(AND(ISNUMBER(OFFSET('Water Data'!$F$6,0,10*ROW('Water Data'!F62))),'Data Summary'!BZ68="Yes"),OFFSET('Water Data'!$F$6,0,10*ROW('Water Data'!F62)),NA())</f>
        <v>#N/A</v>
      </c>
      <c r="L68" s="99" t="e">
        <f ca="true">+IF(AND(ISNUMBER(OFFSET('Water Data'!$F$9,0,10*ROW('Water Data'!F62))),'Data Summary'!CA68="Yes"),OFFSET('Water Data'!$F$9,0,10*ROW('Water Data'!F62)),NA())</f>
        <v>#N/A</v>
      </c>
      <c r="M68" s="99" t="e">
        <f ca="true">+IF(AND(ISNUMBER(OFFSET('Water Data'!$G$4,0,10*ROW('Water Data'!G62))),'Data Summary'!CB68="Yes"),100-OFFSET('Water Data'!$G$4,0,10*ROW('Water Data'!G62)),NA())</f>
        <v>#N/A</v>
      </c>
      <c r="N68" s="99" t="e">
        <f ca="true">+IF(AND(ISNUMBER(OFFSET('Water Data'!$G$6,0,10*ROW('Water Data'!G62))),'Data Summary'!CC68="Yes"),OFFSET('Water Data'!$G$6,0,10*ROW('Water Data'!G62)),NA())</f>
        <v>#N/A</v>
      </c>
      <c r="O68" s="99" t="e">
        <f ca="true">+IF(AND(ISNUMBER(OFFSET('Water Data'!$G$9,0,10*ROW('Water Data'!G62))),'Data Summary'!CD68="Yes"),OFFSET('Water Data'!$G$9,0,10*ROW('Water Data'!G62)),NA())</f>
        <v>#N/A</v>
      </c>
      <c r="P68" s="99" t="e">
        <f ca="true">+IF(AND(ISNUMBER(OFFSET('Water Data'!$H$4,0,10*ROW('Water Data'!H62))),'Data Summary'!CE68="Yes"),100-OFFSET('Water Data'!$H$4,0,10*ROW('Water Data'!H62)),NA())</f>
        <v>#N/A</v>
      </c>
      <c r="Q68" s="99" t="e">
        <f ca="true">+IF(AND(ISNUMBER(OFFSET('Water Data'!$H$6,0,10*ROW('Water Data'!H62))),'Data Summary'!CF68="Yes"),OFFSET('Water Data'!$H$6,0,10*ROW('Water Data'!H62)),NA())</f>
        <v>#N/A</v>
      </c>
      <c r="R68" s="99" t="e">
        <f ca="true">+IF(AND(ISNUMBER(OFFSET('Water Data'!$H$9,0,10*ROW('Water Data'!H62))),'Data Summary'!CG68="Yes"),OFFSET('Water Data'!$H$9,0,10*ROW('Water Data'!H62)),NA())</f>
        <v>#N/A</v>
      </c>
      <c r="S68" s="99" t="e">
        <f ca="true">+IF(AND(ISNUMBER(OFFSET('Water Data'!$I$4,0,10*ROW('Water Data'!I62))),'Data Summary'!CH68="Yes"),100-OFFSET('Water Data'!$I$4,0,10*ROW('Water Data'!I62)),NA())</f>
        <v>#N/A</v>
      </c>
      <c r="T68" s="99" t="e">
        <f ca="true">+IF(AND(ISNUMBER(OFFSET('Water Data'!$I$6,0,10*ROW('Water Data'!I62))),'Data Summary'!CI68="Yes"),OFFSET('Water Data'!$I$6,0,10*ROW('Water Data'!I62)),NA())</f>
        <v>#N/A</v>
      </c>
      <c r="U68" s="99" t="e">
        <f ca="true">+IF(AND(ISNUMBER(OFFSET('Water Data'!$I$9,0,10*ROW('Water Data'!I62))),'Data Summary'!CJ68="Yes"),OFFSET('Water Data'!$I$9,0,10*ROW('Water Data'!I62)),NA())</f>
        <v>#N/A</v>
      </c>
      <c r="V68" s="100" t="e">
        <f ca="true">+IF(AND(ISNUMBER(OFFSET('Sanitation Data'!$D$4,0,10*ROW('Sanitation Data'!D62))),'Data Summary'!CK68="Yes"),100-OFFSET('Sanitation Data'!$D$4,0,10*ROW('Sanitation Data'!D62)),NA())</f>
        <v>#N/A</v>
      </c>
      <c r="W68" s="100" t="e">
        <f ca="true">+IF(AND(ISNUMBER(OFFSET('Sanitation Data'!$D$6,0,10*ROW('Sanitation Data'!D62))),'Data Summary'!CL68="Yes"),OFFSET('Sanitation Data'!$D$6,0,10*ROW('Sanitation Data'!D62)),NA())</f>
        <v>#N/A</v>
      </c>
      <c r="X68" s="100" t="e">
        <f ca="true">+IF(AND(ISNUMBER(OFFSET('Sanitation Data'!$D$10,0,10*ROW('Sanitation Data'!D62))),'Data Summary'!CM68="Yes"),OFFSET('Sanitation Data'!$D$10,0,10*ROW('Sanitation Data'!D62)),NA())</f>
        <v>#N/A</v>
      </c>
      <c r="Y68" s="100" t="e">
        <f ca="true">+IF(AND(ISNUMBER(OFFSET('Sanitation Data'!$D$11,0,10*ROW('Sanitation Data'!D62))),'Data Summary'!CN68="Yes"),OFFSET('Sanitation Data'!$D$11,0,10*ROW('Sanitation Data'!D62)),NA())</f>
        <v>#N/A</v>
      </c>
      <c r="Z68" s="100" t="e">
        <f ca="true">+IF(AND(ISNUMBER(OFFSET('Sanitation Data'!$D$12,0,10*ROW('Sanitation Data'!D62))),'Data Summary'!CO68="Yes"),OFFSET('Sanitation Data'!$D$12,0,10*ROW('Sanitation Data'!D62)),NA())</f>
        <v>#N/A</v>
      </c>
      <c r="AA68" s="100" t="e">
        <f ca="true">+IF(AND(ISNUMBER(OFFSET('Sanitation Data'!$E$4,0,10*ROW('Sanitation Data'!E62))),'Data Summary'!CP68="Yes"),100-OFFSET('Sanitation Data'!$E$4,0,10*ROW('Sanitation Data'!E62)),NA())</f>
        <v>#N/A</v>
      </c>
      <c r="AB68" s="100" t="e">
        <f ca="true">+IF(AND(ISNUMBER(OFFSET('Sanitation Data'!$E$6,0,10*ROW('Sanitation Data'!E62))),'Data Summary'!CQ68="Yes"),OFFSET('Sanitation Data'!$E$6,0,10*ROW('Sanitation Data'!E62)),NA())</f>
        <v>#N/A</v>
      </c>
      <c r="AC68" s="100" t="e">
        <f ca="true">+IF(AND(ISNUMBER(OFFSET('Sanitation Data'!$E$10,0,10*ROW('Sanitation Data'!E62))),'Data Summary'!CR68="Yes"),OFFSET('Sanitation Data'!$E$10,0,10*ROW('Sanitation Data'!E62)),NA())</f>
        <v>#N/A</v>
      </c>
      <c r="AD68" s="100" t="e">
        <f ca="true">+IF(AND(ISNUMBER(OFFSET('Sanitation Data'!$E$11,0,10*ROW('Sanitation Data'!E62))),'Data Summary'!CS68="Yes"),OFFSET('Sanitation Data'!$E$11,0,10*ROW('Sanitation Data'!E62)),NA())</f>
        <v>#N/A</v>
      </c>
      <c r="AE68" s="100" t="e">
        <f ca="true">+IF(AND(ISNUMBER(OFFSET('Sanitation Data'!$E$12,0,10*ROW('Sanitation Data'!E62))),'Data Summary'!CT68="Yes"),OFFSET('Sanitation Data'!$E$12,0,10*ROW('Sanitation Data'!E62)),NA())</f>
        <v>#N/A</v>
      </c>
      <c r="AF68" s="100" t="e">
        <f ca="true">+IF(AND(ISNUMBER(OFFSET('Sanitation Data'!$F$4,0,10*ROW('Sanitation Data'!F62))),'Data Summary'!CU68="Yes"),100-OFFSET('Sanitation Data'!$F$4,0,10*ROW('Sanitation Data'!F62)),NA())</f>
        <v>#N/A</v>
      </c>
      <c r="AG68" s="100" t="e">
        <f ca="true">+IF(AND(ISNUMBER(OFFSET('Sanitation Data'!$F$6,0,10*ROW('Sanitation Data'!F62))),'Data Summary'!CV68="Yes"),OFFSET('Sanitation Data'!$F$6,0,10*ROW('Sanitation Data'!F62)),NA())</f>
        <v>#N/A</v>
      </c>
      <c r="AH68" s="100" t="e">
        <f ca="true">+IF(AND(ISNUMBER(OFFSET('Sanitation Data'!$F$10,0,10*ROW('Sanitation Data'!F62))),'Data Summary'!CW68="Yes"),OFFSET('Sanitation Data'!$F$10,0,10*ROW('Sanitation Data'!F62)),NA())</f>
        <v>#N/A</v>
      </c>
      <c r="AI68" s="100" t="e">
        <f ca="true">+IF(AND(ISNUMBER(OFFSET('Sanitation Data'!$F$11,0,10*ROW('Sanitation Data'!F62))),'Data Summary'!CX68="Yes"),OFFSET('Sanitation Data'!$F$11,0,10*ROW('Sanitation Data'!F62)),NA())</f>
        <v>#N/A</v>
      </c>
      <c r="AJ68" s="100" t="e">
        <f ca="true">+IF(AND(ISNUMBER(OFFSET('Sanitation Data'!$F$12,0,10*ROW('Sanitation Data'!F62))),'Data Summary'!CY68="Yes"),OFFSET('Sanitation Data'!$F$12,0,10*ROW('Sanitation Data'!F62)),NA())</f>
        <v>#N/A</v>
      </c>
      <c r="AK68" s="100" t="e">
        <f ca="true">+IF(AND(ISNUMBER(OFFSET('Sanitation Data'!$G$4,0,10*ROW('Sanitation Data'!G62))),'Data Summary'!CZ68="Yes"),100-OFFSET('Sanitation Data'!$G$4,0,10*ROW('Sanitation Data'!G62)),NA())</f>
        <v>#N/A</v>
      </c>
      <c r="AL68" s="100" t="e">
        <f ca="true">+IF(AND(ISNUMBER(OFFSET('Sanitation Data'!$G$6,0,10*ROW('Sanitation Data'!G62))),'Data Summary'!DA68="Yes"),OFFSET('Sanitation Data'!$G$6,0,10*ROW('Sanitation Data'!G62)),NA())</f>
        <v>#N/A</v>
      </c>
      <c r="AM68" s="100" t="e">
        <f ca="true">+IF(AND(ISNUMBER(OFFSET('Sanitation Data'!$G$10,0,10*ROW('Sanitation Data'!G62))),'Data Summary'!DB68="Yes"),OFFSET('Sanitation Data'!$G$10,0,10*ROW('Sanitation Data'!G62)),NA())</f>
        <v>#N/A</v>
      </c>
      <c r="AN68" s="100" t="e">
        <f ca="true">+IF(AND(ISNUMBER(OFFSET('Sanitation Data'!$G$11,0,10*ROW('Sanitation Data'!G62))),'Data Summary'!DC68="Yes"),OFFSET('Sanitation Data'!$G$11,0,10*ROW('Sanitation Data'!G62)),NA())</f>
        <v>#N/A</v>
      </c>
      <c r="AO68" s="100" t="e">
        <f ca="true">+IF(AND(ISNUMBER(OFFSET('Sanitation Data'!$G$12,0,10*ROW('Sanitation Data'!G62))),'Data Summary'!DD68="Yes"),OFFSET('Sanitation Data'!$G$12,0,10*ROW('Sanitation Data'!G62)),NA())</f>
        <v>#N/A</v>
      </c>
      <c r="AP68" s="100" t="e">
        <f ca="true">+IF(AND(ISNUMBER(OFFSET('Sanitation Data'!$H$4,0,10*ROW('Sanitation Data'!H62))),'Data Summary'!DE68="Yes"),100-OFFSET('Sanitation Data'!$H$4,0,10*ROW('Sanitation Data'!H62)),NA())</f>
        <v>#N/A</v>
      </c>
      <c r="AQ68" s="100" t="e">
        <f ca="true">+IF(AND(ISNUMBER(OFFSET('Sanitation Data'!$H$6,0,10*ROW('Sanitation Data'!H62))),'Data Summary'!DF68="Yes"),OFFSET('Sanitation Data'!$H$6,0,10*ROW('Sanitation Data'!H62)),NA())</f>
        <v>#N/A</v>
      </c>
      <c r="AR68" s="100" t="e">
        <f ca="true">+IF(AND(ISNUMBER(OFFSET('Sanitation Data'!$H$10,0,10*ROW('Sanitation Data'!H62))),'Data Summary'!DG68="Yes"),OFFSET('Sanitation Data'!$H$10,0,10*ROW('Sanitation Data'!H62)),NA())</f>
        <v>#N/A</v>
      </c>
      <c r="AS68" s="100" t="e">
        <f ca="true">+IF(AND(ISNUMBER(OFFSET('Sanitation Data'!$H$11,0,10*ROW('Sanitation Data'!H62))),'Data Summary'!DH68="Yes"),OFFSET('Sanitation Data'!$H$11,0,10*ROW('Sanitation Data'!H62)),NA())</f>
        <v>#N/A</v>
      </c>
      <c r="AT68" s="100" t="e">
        <f ca="true">+IF(AND(ISNUMBER(OFFSET('Sanitation Data'!$H$12,0,10*ROW('Sanitation Data'!H62))),'Data Summary'!DI68="Yes"),OFFSET('Sanitation Data'!$H$12,0,10*ROW('Sanitation Data'!H62)),NA())</f>
        <v>#N/A</v>
      </c>
      <c r="AU68" s="100" t="e">
        <f ca="true">+IF(AND(ISNUMBER(OFFSET('Sanitation Data'!$I$4,0,10*ROW('Sanitation Data'!I62))),'Data Summary'!DJ68="Yes"),100-OFFSET('Sanitation Data'!$I$4,0,10*ROW('Sanitation Data'!I62)),NA())</f>
        <v>#N/A</v>
      </c>
      <c r="AV68" s="100" t="e">
        <f ca="true">+IF(AND(ISNUMBER(OFFSET('Sanitation Data'!$I$6,0,10*ROW('Sanitation Data'!I62))),'Data Summary'!DK68="Yes"),OFFSET('Sanitation Data'!$I$6,0,10*ROW('Sanitation Data'!I62)),NA())</f>
        <v>#N/A</v>
      </c>
      <c r="AW68" s="100" t="e">
        <f ca="true">+IF(AND(ISNUMBER(OFFSET('Sanitation Data'!$I$10,0,10*ROW('Sanitation Data'!I62))),'Data Summary'!DL68="Yes"),OFFSET('Sanitation Data'!$I$10,0,10*ROW('Sanitation Data'!I62)),NA())</f>
        <v>#N/A</v>
      </c>
      <c r="AX68" s="100" t="e">
        <f ca="true">+IF(AND(ISNUMBER(OFFSET('Sanitation Data'!$I$11,0,10*ROW('Sanitation Data'!I62))),'Data Summary'!DM68="Yes"),OFFSET('Sanitation Data'!$I$11,0,10*ROW('Sanitation Data'!I62)),NA())</f>
        <v>#N/A</v>
      </c>
      <c r="AY68" s="100" t="e">
        <f ca="true">+IF(AND(ISNUMBER(OFFSET('Sanitation Data'!$I$12,0,10*ROW('Sanitation Data'!I62))),'Data Summary'!DN68="Yes"),OFFSET('Sanitation Data'!$I$12,0,10*ROW('Sanitation Data'!I62)),NA())</f>
        <v>#N/A</v>
      </c>
      <c r="AZ68" s="101" t="e">
        <f ca="true">+IF(AND(ISNUMBER(OFFSET('Hygiene Data'!$D$5,0,10*ROW('Hygiene Data'!D62))),'Data Summary'!DO68="Yes"),OFFSET('Hygiene Data'!$D$5,0,10*ROW('Hygiene Data'!D62)),NA())</f>
        <v>#N/A</v>
      </c>
      <c r="BA68" s="101" t="e">
        <f ca="true">+IF(AND(ISNUMBER(OFFSET('Hygiene Data'!$D$7,0,10*ROW('Hygiene Data'!D62))),'Data Summary'!DP68="Yes"),OFFSET('Hygiene Data'!$D$7,0,10*ROW('Hygiene Data'!D62)),NA())</f>
        <v>#N/A</v>
      </c>
      <c r="BB68" s="101" t="e">
        <f ca="true">+IF(AND(ISNUMBER(OFFSET('Hygiene Data'!$D$9,0,10*ROW('Hygiene Data'!D62))),'Data Summary'!DQ68="Yes"),OFFSET('Hygiene Data'!$D$9,0,10*ROW('Hygiene Data'!D62)),NA())</f>
        <v>#N/A</v>
      </c>
      <c r="BC68" s="101" t="e">
        <f ca="true">+IF(AND(ISNUMBER(OFFSET('Hygiene Data'!$E$5,0,10*ROW('Hygiene Data'!E62))),'Data Summary'!DR68="Yes"),OFFSET('Hygiene Data'!$E$5,0,10*ROW('Hygiene Data'!E62)),NA())</f>
        <v>#N/A</v>
      </c>
      <c r="BD68" s="101" t="e">
        <f ca="true">+IF(AND(ISNUMBER(OFFSET('Hygiene Data'!$E$7,0,10*ROW('Hygiene Data'!E62))),'Data Summary'!DS68="Yes"),OFFSET('Hygiene Data'!$E$7,0,10*ROW('Hygiene Data'!E62)),NA())</f>
        <v>#N/A</v>
      </c>
      <c r="BE68" s="101" t="e">
        <f ca="true">+IF(AND(ISNUMBER(OFFSET('Hygiene Data'!$E$9,0,10*ROW('Hygiene Data'!E62))),'Data Summary'!DT68="Yes"),OFFSET('Hygiene Data'!$E$9,0,10*ROW('Hygiene Data'!E62)),NA())</f>
        <v>#N/A</v>
      </c>
      <c r="BF68" s="101" t="e">
        <f ca="true">+IF(AND(ISNUMBER(OFFSET('Hygiene Data'!$F$5,0,10*ROW('Hygiene Data'!F62))),'Data Summary'!DU68="Yes"),OFFSET('Hygiene Data'!$F$5,0,10*ROW('Hygiene Data'!F62)),NA())</f>
        <v>#N/A</v>
      </c>
      <c r="BG68" s="101" t="e">
        <f ca="true">+IF(AND(ISNUMBER(OFFSET('Hygiene Data'!$F$7,0,10*ROW('Hygiene Data'!F62))),'Data Summary'!DV68="Yes"),OFFSET('Hygiene Data'!$F$7,0,10*ROW('Hygiene Data'!F62)),NA())</f>
        <v>#N/A</v>
      </c>
      <c r="BH68" s="101" t="e">
        <f ca="true">+IF(AND(ISNUMBER(OFFSET('Hygiene Data'!$F$9,0,10*ROW('Hygiene Data'!F62))),'Data Summary'!DW68="Yes"),OFFSET('Hygiene Data'!$F$9,0,10*ROW('Hygiene Data'!F62)),NA())</f>
        <v>#N/A</v>
      </c>
      <c r="BI68" s="101" t="e">
        <f ca="true">+IF(AND(ISNUMBER(OFFSET('Hygiene Data'!$G$5,0,10*ROW('Hygiene Data'!G62))),'Data Summary'!DX68="Yes"),OFFSET('Hygiene Data'!$G$5,0,10*ROW('Hygiene Data'!G62)),NA())</f>
        <v>#N/A</v>
      </c>
      <c r="BJ68" s="101" t="e">
        <f ca="true">+IF(AND(ISNUMBER(OFFSET('Hygiene Data'!$G$7,0,10*ROW('Hygiene Data'!G62))),'Data Summary'!DY68="Yes"),OFFSET('Hygiene Data'!$G$7,0,10*ROW('Hygiene Data'!G62)),NA())</f>
        <v>#N/A</v>
      </c>
      <c r="BK68" s="101" t="e">
        <f ca="true">+IF(AND(ISNUMBER(OFFSET('Hygiene Data'!$G$9,0,10*ROW('Hygiene Data'!G62))),'Data Summary'!DZ68="Yes"),OFFSET('Hygiene Data'!$G$9,0,10*ROW('Hygiene Data'!G62)),NA())</f>
        <v>#N/A</v>
      </c>
      <c r="BL68" s="101" t="e">
        <f ca="true">+IF(AND(ISNUMBER(OFFSET('Hygiene Data'!$H$5,0,10*ROW('Hygiene Data'!H62))),'Data Summary'!EA68="Yes"),OFFSET('Hygiene Data'!$H$5,0,10*ROW('Hygiene Data'!H62)),NA())</f>
        <v>#N/A</v>
      </c>
      <c r="BM68" s="101" t="e">
        <f ca="true">+IF(AND(ISNUMBER(OFFSET('Hygiene Data'!$H$7,0,10*ROW('Hygiene Data'!H62))),'Data Summary'!EB68="Yes"),OFFSET('Hygiene Data'!$H$7,0,10*ROW('Hygiene Data'!H62)),NA())</f>
        <v>#N/A</v>
      </c>
      <c r="BN68" s="101" t="e">
        <f ca="true">+IF(AND(ISNUMBER(OFFSET('Hygiene Data'!$H$9,0,10*ROW('Hygiene Data'!H62))),'Data Summary'!EC68="Yes"),OFFSET('Hygiene Data'!$H$9,0,10*ROW('Hygiene Data'!H62)),NA())</f>
        <v>#N/A</v>
      </c>
      <c r="BO68" s="101" t="e">
        <f ca="true">+IF(AND(ISNUMBER(OFFSET('Hygiene Data'!$I$5,0,10*ROW('Hygiene Data'!I62))),'Data Summary'!ED68="Yes"),OFFSET('Hygiene Data'!$I$5,0,10*ROW('Hygiene Data'!I62)),NA())</f>
        <v>#N/A</v>
      </c>
      <c r="BP68" s="101" t="e">
        <f ca="true">+IF(AND(ISNUMBER(OFFSET('Hygiene Data'!$I$7,0,10*ROW('Hygiene Data'!I62))),'Data Summary'!EE68="Yes"),OFFSET('Hygiene Data'!$I$7,0,10*ROW('Hygiene Data'!I62)),NA())</f>
        <v>#N/A</v>
      </c>
      <c r="BQ68" s="101" t="e">
        <f ca="true">+IF(AND(ISNUMBER(OFFSET('Hygiene Data'!$I$9,0,10*ROW('Hygiene Data'!I62))),'Data Summary'!EF68="Yes"),OFFSET('Hygiene Data'!$I$9,0,10*ROW('Hygiene Data'!I62)),NA())</f>
        <v>#N/A</v>
      </c>
    </row>
    <row xmlns:x14ac="http://schemas.microsoft.com/office/spreadsheetml/2009/9/ac" r="69" x14ac:dyDescent="0.2">
      <c r="A69" s="331" t="e">
        <f ca="true">+RIGHT('Data Summary'!A69,LEN('Data Summary'!A69)-9)</f>
        <v>#VALUE!</v>
      </c>
      <c r="B69" s="38" t="str">
        <f ca="true">+IF(ISTEXT('Data Summary'!B69),'Data Summary'!B69,"")</f>
        <v/>
      </c>
      <c r="C69" s="330" t="e">
        <f ca="true">+VALUE('Data Summary'!C69)</f>
        <v>#VALUE!</v>
      </c>
      <c r="D69" s="99" t="e">
        <f ca="true">+IF(AND(ISNUMBER(OFFSET('Water Data'!$D$4,0,10*ROW('Water Data'!D63))),'Data Summary'!BS69="Yes"),100-OFFSET('Water Data'!$D$4,0,10*ROW('Water Data'!D63)),NA())</f>
        <v>#N/A</v>
      </c>
      <c r="E69" s="99" t="e">
        <f ca="true">+IF(AND(ISNUMBER(OFFSET('Water Data'!$D$6,0,10*ROW('Water Data'!D63))),'Data Summary'!BT69="Yes"),OFFSET('Water Data'!$D$6,0,10*ROW('Water Data'!D63)),NA())</f>
        <v>#N/A</v>
      </c>
      <c r="F69" s="99" t="e">
        <f ca="true">+IF(AND(ISNUMBER(OFFSET('Water Data'!$D$9,0,10*ROW('Water Data'!D63))),'Data Summary'!BU69="Yes"),OFFSET('Water Data'!$D$9,0,10*ROW('Water Data'!D63)),NA())</f>
        <v>#N/A</v>
      </c>
      <c r="G69" s="99" t="e">
        <f ca="true">+IF(AND(ISNUMBER(OFFSET('Water Data'!$E$4,0,10*ROW('Water Data'!E63))),'Data Summary'!BV69="Yes"),100-OFFSET('Water Data'!$E$4,0,10*ROW('Water Data'!E63)),NA())</f>
        <v>#N/A</v>
      </c>
      <c r="H69" s="99" t="e">
        <f ca="true">+IF(AND(ISNUMBER(OFFSET('Water Data'!$E$6,0,10*ROW('Water Data'!E63))),'Data Summary'!BW69="Yes"),OFFSET('Water Data'!$E$6,0,10*ROW('Water Data'!E63)),NA())</f>
        <v>#N/A</v>
      </c>
      <c r="I69" s="99" t="e">
        <f ca="true">+IF(AND(ISNUMBER(OFFSET('Water Data'!$E$9,0,10*ROW('Water Data'!E63))),'Data Summary'!BX69="Yes"),OFFSET('Water Data'!$E$9,0,10*ROW('Water Data'!E63)),NA())</f>
        <v>#N/A</v>
      </c>
      <c r="J69" s="99" t="e">
        <f ca="true">+IF(AND(ISNUMBER(OFFSET('Water Data'!$F$4,0,10*ROW('Water Data'!F63))),'Data Summary'!BY69="Yes"),100-OFFSET('Water Data'!$F$4,0,10*ROW('Water Data'!F63)),NA())</f>
        <v>#N/A</v>
      </c>
      <c r="K69" s="99" t="e">
        <f ca="true">+IF(AND(ISNUMBER(OFFSET('Water Data'!$F$6,0,10*ROW('Water Data'!F63))),'Data Summary'!BZ69="Yes"),OFFSET('Water Data'!$F$6,0,10*ROW('Water Data'!F63)),NA())</f>
        <v>#N/A</v>
      </c>
      <c r="L69" s="99" t="e">
        <f ca="true">+IF(AND(ISNUMBER(OFFSET('Water Data'!$F$9,0,10*ROW('Water Data'!F63))),'Data Summary'!CA69="Yes"),OFFSET('Water Data'!$F$9,0,10*ROW('Water Data'!F63)),NA())</f>
        <v>#N/A</v>
      </c>
      <c r="M69" s="99" t="e">
        <f ca="true">+IF(AND(ISNUMBER(OFFSET('Water Data'!$G$4,0,10*ROW('Water Data'!G63))),'Data Summary'!CB69="Yes"),100-OFFSET('Water Data'!$G$4,0,10*ROW('Water Data'!G63)),NA())</f>
        <v>#N/A</v>
      </c>
      <c r="N69" s="99" t="e">
        <f ca="true">+IF(AND(ISNUMBER(OFFSET('Water Data'!$G$6,0,10*ROW('Water Data'!G63))),'Data Summary'!CC69="Yes"),OFFSET('Water Data'!$G$6,0,10*ROW('Water Data'!G63)),NA())</f>
        <v>#N/A</v>
      </c>
      <c r="O69" s="99" t="e">
        <f ca="true">+IF(AND(ISNUMBER(OFFSET('Water Data'!$G$9,0,10*ROW('Water Data'!G63))),'Data Summary'!CD69="Yes"),OFFSET('Water Data'!$G$9,0,10*ROW('Water Data'!G63)),NA())</f>
        <v>#N/A</v>
      </c>
      <c r="P69" s="99" t="e">
        <f ca="true">+IF(AND(ISNUMBER(OFFSET('Water Data'!$H$4,0,10*ROW('Water Data'!H63))),'Data Summary'!CE69="Yes"),100-OFFSET('Water Data'!$H$4,0,10*ROW('Water Data'!H63)),NA())</f>
        <v>#N/A</v>
      </c>
      <c r="Q69" s="99" t="e">
        <f ca="true">+IF(AND(ISNUMBER(OFFSET('Water Data'!$H$6,0,10*ROW('Water Data'!H63))),'Data Summary'!CF69="Yes"),OFFSET('Water Data'!$H$6,0,10*ROW('Water Data'!H63)),NA())</f>
        <v>#N/A</v>
      </c>
      <c r="R69" s="99" t="e">
        <f ca="true">+IF(AND(ISNUMBER(OFFSET('Water Data'!$H$9,0,10*ROW('Water Data'!H63))),'Data Summary'!CG69="Yes"),OFFSET('Water Data'!$H$9,0,10*ROW('Water Data'!H63)),NA())</f>
        <v>#N/A</v>
      </c>
      <c r="S69" s="99" t="e">
        <f ca="true">+IF(AND(ISNUMBER(OFFSET('Water Data'!$I$4,0,10*ROW('Water Data'!I63))),'Data Summary'!CH69="Yes"),100-OFFSET('Water Data'!$I$4,0,10*ROW('Water Data'!I63)),NA())</f>
        <v>#N/A</v>
      </c>
      <c r="T69" s="99" t="e">
        <f ca="true">+IF(AND(ISNUMBER(OFFSET('Water Data'!$I$6,0,10*ROW('Water Data'!I63))),'Data Summary'!CI69="Yes"),OFFSET('Water Data'!$I$6,0,10*ROW('Water Data'!I63)),NA())</f>
        <v>#N/A</v>
      </c>
      <c r="U69" s="99" t="e">
        <f ca="true">+IF(AND(ISNUMBER(OFFSET('Water Data'!$I$9,0,10*ROW('Water Data'!I63))),'Data Summary'!CJ69="Yes"),OFFSET('Water Data'!$I$9,0,10*ROW('Water Data'!I63)),NA())</f>
        <v>#N/A</v>
      </c>
      <c r="V69" s="100" t="e">
        <f ca="true">+IF(AND(ISNUMBER(OFFSET('Sanitation Data'!$D$4,0,10*ROW('Sanitation Data'!D63))),'Data Summary'!CK69="Yes"),100-OFFSET('Sanitation Data'!$D$4,0,10*ROW('Sanitation Data'!D63)),NA())</f>
        <v>#N/A</v>
      </c>
      <c r="W69" s="100" t="e">
        <f ca="true">+IF(AND(ISNUMBER(OFFSET('Sanitation Data'!$D$6,0,10*ROW('Sanitation Data'!D63))),'Data Summary'!CL69="Yes"),OFFSET('Sanitation Data'!$D$6,0,10*ROW('Sanitation Data'!D63)),NA())</f>
        <v>#N/A</v>
      </c>
      <c r="X69" s="100" t="e">
        <f ca="true">+IF(AND(ISNUMBER(OFFSET('Sanitation Data'!$D$10,0,10*ROW('Sanitation Data'!D63))),'Data Summary'!CM69="Yes"),OFFSET('Sanitation Data'!$D$10,0,10*ROW('Sanitation Data'!D63)),NA())</f>
        <v>#N/A</v>
      </c>
      <c r="Y69" s="100" t="e">
        <f ca="true">+IF(AND(ISNUMBER(OFFSET('Sanitation Data'!$D$11,0,10*ROW('Sanitation Data'!D63))),'Data Summary'!CN69="Yes"),OFFSET('Sanitation Data'!$D$11,0,10*ROW('Sanitation Data'!D63)),NA())</f>
        <v>#N/A</v>
      </c>
      <c r="Z69" s="100" t="e">
        <f ca="true">+IF(AND(ISNUMBER(OFFSET('Sanitation Data'!$D$12,0,10*ROW('Sanitation Data'!D63))),'Data Summary'!CO69="Yes"),OFFSET('Sanitation Data'!$D$12,0,10*ROW('Sanitation Data'!D63)),NA())</f>
        <v>#N/A</v>
      </c>
      <c r="AA69" s="100" t="e">
        <f ca="true">+IF(AND(ISNUMBER(OFFSET('Sanitation Data'!$E$4,0,10*ROW('Sanitation Data'!E63))),'Data Summary'!CP69="Yes"),100-OFFSET('Sanitation Data'!$E$4,0,10*ROW('Sanitation Data'!E63)),NA())</f>
        <v>#N/A</v>
      </c>
      <c r="AB69" s="100" t="e">
        <f ca="true">+IF(AND(ISNUMBER(OFFSET('Sanitation Data'!$E$6,0,10*ROW('Sanitation Data'!E63))),'Data Summary'!CQ69="Yes"),OFFSET('Sanitation Data'!$E$6,0,10*ROW('Sanitation Data'!E63)),NA())</f>
        <v>#N/A</v>
      </c>
      <c r="AC69" s="100" t="e">
        <f ca="true">+IF(AND(ISNUMBER(OFFSET('Sanitation Data'!$E$10,0,10*ROW('Sanitation Data'!E63))),'Data Summary'!CR69="Yes"),OFFSET('Sanitation Data'!$E$10,0,10*ROW('Sanitation Data'!E63)),NA())</f>
        <v>#N/A</v>
      </c>
      <c r="AD69" s="100" t="e">
        <f ca="true">+IF(AND(ISNUMBER(OFFSET('Sanitation Data'!$E$11,0,10*ROW('Sanitation Data'!E63))),'Data Summary'!CS69="Yes"),OFFSET('Sanitation Data'!$E$11,0,10*ROW('Sanitation Data'!E63)),NA())</f>
        <v>#N/A</v>
      </c>
      <c r="AE69" s="100" t="e">
        <f ca="true">+IF(AND(ISNUMBER(OFFSET('Sanitation Data'!$E$12,0,10*ROW('Sanitation Data'!E63))),'Data Summary'!CT69="Yes"),OFFSET('Sanitation Data'!$E$12,0,10*ROW('Sanitation Data'!E63)),NA())</f>
        <v>#N/A</v>
      </c>
      <c r="AF69" s="100" t="e">
        <f ca="true">+IF(AND(ISNUMBER(OFFSET('Sanitation Data'!$F$4,0,10*ROW('Sanitation Data'!F63))),'Data Summary'!CU69="Yes"),100-OFFSET('Sanitation Data'!$F$4,0,10*ROW('Sanitation Data'!F63)),NA())</f>
        <v>#N/A</v>
      </c>
      <c r="AG69" s="100" t="e">
        <f ca="true">+IF(AND(ISNUMBER(OFFSET('Sanitation Data'!$F$6,0,10*ROW('Sanitation Data'!F63))),'Data Summary'!CV69="Yes"),OFFSET('Sanitation Data'!$F$6,0,10*ROW('Sanitation Data'!F63)),NA())</f>
        <v>#N/A</v>
      </c>
      <c r="AH69" s="100" t="e">
        <f ca="true">+IF(AND(ISNUMBER(OFFSET('Sanitation Data'!$F$10,0,10*ROW('Sanitation Data'!F63))),'Data Summary'!CW69="Yes"),OFFSET('Sanitation Data'!$F$10,0,10*ROW('Sanitation Data'!F63)),NA())</f>
        <v>#N/A</v>
      </c>
      <c r="AI69" s="100" t="e">
        <f ca="true">+IF(AND(ISNUMBER(OFFSET('Sanitation Data'!$F$11,0,10*ROW('Sanitation Data'!F63))),'Data Summary'!CX69="Yes"),OFFSET('Sanitation Data'!$F$11,0,10*ROW('Sanitation Data'!F63)),NA())</f>
        <v>#N/A</v>
      </c>
      <c r="AJ69" s="100" t="e">
        <f ca="true">+IF(AND(ISNUMBER(OFFSET('Sanitation Data'!$F$12,0,10*ROW('Sanitation Data'!F63))),'Data Summary'!CY69="Yes"),OFFSET('Sanitation Data'!$F$12,0,10*ROW('Sanitation Data'!F63)),NA())</f>
        <v>#N/A</v>
      </c>
      <c r="AK69" s="100" t="e">
        <f ca="true">+IF(AND(ISNUMBER(OFFSET('Sanitation Data'!$G$4,0,10*ROW('Sanitation Data'!G63))),'Data Summary'!CZ69="Yes"),100-OFFSET('Sanitation Data'!$G$4,0,10*ROW('Sanitation Data'!G63)),NA())</f>
        <v>#N/A</v>
      </c>
      <c r="AL69" s="100" t="e">
        <f ca="true">+IF(AND(ISNUMBER(OFFSET('Sanitation Data'!$G$6,0,10*ROW('Sanitation Data'!G63))),'Data Summary'!DA69="Yes"),OFFSET('Sanitation Data'!$G$6,0,10*ROW('Sanitation Data'!G63)),NA())</f>
        <v>#N/A</v>
      </c>
      <c r="AM69" s="100" t="e">
        <f ca="true">+IF(AND(ISNUMBER(OFFSET('Sanitation Data'!$G$10,0,10*ROW('Sanitation Data'!G63))),'Data Summary'!DB69="Yes"),OFFSET('Sanitation Data'!$G$10,0,10*ROW('Sanitation Data'!G63)),NA())</f>
        <v>#N/A</v>
      </c>
      <c r="AN69" s="100" t="e">
        <f ca="true">+IF(AND(ISNUMBER(OFFSET('Sanitation Data'!$G$11,0,10*ROW('Sanitation Data'!G63))),'Data Summary'!DC69="Yes"),OFFSET('Sanitation Data'!$G$11,0,10*ROW('Sanitation Data'!G63)),NA())</f>
        <v>#N/A</v>
      </c>
      <c r="AO69" s="100" t="e">
        <f ca="true">+IF(AND(ISNUMBER(OFFSET('Sanitation Data'!$G$12,0,10*ROW('Sanitation Data'!G63))),'Data Summary'!DD69="Yes"),OFFSET('Sanitation Data'!$G$12,0,10*ROW('Sanitation Data'!G63)),NA())</f>
        <v>#N/A</v>
      </c>
      <c r="AP69" s="100" t="e">
        <f ca="true">+IF(AND(ISNUMBER(OFFSET('Sanitation Data'!$H$4,0,10*ROW('Sanitation Data'!H63))),'Data Summary'!DE69="Yes"),100-OFFSET('Sanitation Data'!$H$4,0,10*ROW('Sanitation Data'!H63)),NA())</f>
        <v>#N/A</v>
      </c>
      <c r="AQ69" s="100" t="e">
        <f ca="true">+IF(AND(ISNUMBER(OFFSET('Sanitation Data'!$H$6,0,10*ROW('Sanitation Data'!H63))),'Data Summary'!DF69="Yes"),OFFSET('Sanitation Data'!$H$6,0,10*ROW('Sanitation Data'!H63)),NA())</f>
        <v>#N/A</v>
      </c>
      <c r="AR69" s="100" t="e">
        <f ca="true">+IF(AND(ISNUMBER(OFFSET('Sanitation Data'!$H$10,0,10*ROW('Sanitation Data'!H63))),'Data Summary'!DG69="Yes"),OFFSET('Sanitation Data'!$H$10,0,10*ROW('Sanitation Data'!H63)),NA())</f>
        <v>#N/A</v>
      </c>
      <c r="AS69" s="100" t="e">
        <f ca="true">+IF(AND(ISNUMBER(OFFSET('Sanitation Data'!$H$11,0,10*ROW('Sanitation Data'!H63))),'Data Summary'!DH69="Yes"),OFFSET('Sanitation Data'!$H$11,0,10*ROW('Sanitation Data'!H63)),NA())</f>
        <v>#N/A</v>
      </c>
      <c r="AT69" s="100" t="e">
        <f ca="true">+IF(AND(ISNUMBER(OFFSET('Sanitation Data'!$H$12,0,10*ROW('Sanitation Data'!H63))),'Data Summary'!DI69="Yes"),OFFSET('Sanitation Data'!$H$12,0,10*ROW('Sanitation Data'!H63)),NA())</f>
        <v>#N/A</v>
      </c>
      <c r="AU69" s="100" t="e">
        <f ca="true">+IF(AND(ISNUMBER(OFFSET('Sanitation Data'!$I$4,0,10*ROW('Sanitation Data'!I63))),'Data Summary'!DJ69="Yes"),100-OFFSET('Sanitation Data'!$I$4,0,10*ROW('Sanitation Data'!I63)),NA())</f>
        <v>#N/A</v>
      </c>
      <c r="AV69" s="100" t="e">
        <f ca="true">+IF(AND(ISNUMBER(OFFSET('Sanitation Data'!$I$6,0,10*ROW('Sanitation Data'!I63))),'Data Summary'!DK69="Yes"),OFFSET('Sanitation Data'!$I$6,0,10*ROW('Sanitation Data'!I63)),NA())</f>
        <v>#N/A</v>
      </c>
      <c r="AW69" s="100" t="e">
        <f ca="true">+IF(AND(ISNUMBER(OFFSET('Sanitation Data'!$I$10,0,10*ROW('Sanitation Data'!I63))),'Data Summary'!DL69="Yes"),OFFSET('Sanitation Data'!$I$10,0,10*ROW('Sanitation Data'!I63)),NA())</f>
        <v>#N/A</v>
      </c>
      <c r="AX69" s="100" t="e">
        <f ca="true">+IF(AND(ISNUMBER(OFFSET('Sanitation Data'!$I$11,0,10*ROW('Sanitation Data'!I63))),'Data Summary'!DM69="Yes"),OFFSET('Sanitation Data'!$I$11,0,10*ROW('Sanitation Data'!I63)),NA())</f>
        <v>#N/A</v>
      </c>
      <c r="AY69" s="100" t="e">
        <f ca="true">+IF(AND(ISNUMBER(OFFSET('Sanitation Data'!$I$12,0,10*ROW('Sanitation Data'!I63))),'Data Summary'!DN69="Yes"),OFFSET('Sanitation Data'!$I$12,0,10*ROW('Sanitation Data'!I63)),NA())</f>
        <v>#N/A</v>
      </c>
      <c r="AZ69" s="101" t="e">
        <f ca="true">+IF(AND(ISNUMBER(OFFSET('Hygiene Data'!$D$5,0,10*ROW('Hygiene Data'!D63))),'Data Summary'!DO69="Yes"),OFFSET('Hygiene Data'!$D$5,0,10*ROW('Hygiene Data'!D63)),NA())</f>
        <v>#N/A</v>
      </c>
      <c r="BA69" s="101" t="e">
        <f ca="true">+IF(AND(ISNUMBER(OFFSET('Hygiene Data'!$D$7,0,10*ROW('Hygiene Data'!D63))),'Data Summary'!DP69="Yes"),OFFSET('Hygiene Data'!$D$7,0,10*ROW('Hygiene Data'!D63)),NA())</f>
        <v>#N/A</v>
      </c>
      <c r="BB69" s="101" t="e">
        <f ca="true">+IF(AND(ISNUMBER(OFFSET('Hygiene Data'!$D$9,0,10*ROW('Hygiene Data'!D63))),'Data Summary'!DQ69="Yes"),OFFSET('Hygiene Data'!$D$9,0,10*ROW('Hygiene Data'!D63)),NA())</f>
        <v>#N/A</v>
      </c>
      <c r="BC69" s="101" t="e">
        <f ca="true">+IF(AND(ISNUMBER(OFFSET('Hygiene Data'!$E$5,0,10*ROW('Hygiene Data'!E63))),'Data Summary'!DR69="Yes"),OFFSET('Hygiene Data'!$E$5,0,10*ROW('Hygiene Data'!E63)),NA())</f>
        <v>#N/A</v>
      </c>
      <c r="BD69" s="101" t="e">
        <f ca="true">+IF(AND(ISNUMBER(OFFSET('Hygiene Data'!$E$7,0,10*ROW('Hygiene Data'!E63))),'Data Summary'!DS69="Yes"),OFFSET('Hygiene Data'!$E$7,0,10*ROW('Hygiene Data'!E63)),NA())</f>
        <v>#N/A</v>
      </c>
      <c r="BE69" s="101" t="e">
        <f ca="true">+IF(AND(ISNUMBER(OFFSET('Hygiene Data'!$E$9,0,10*ROW('Hygiene Data'!E63))),'Data Summary'!DT69="Yes"),OFFSET('Hygiene Data'!$E$9,0,10*ROW('Hygiene Data'!E63)),NA())</f>
        <v>#N/A</v>
      </c>
      <c r="BF69" s="101" t="e">
        <f ca="true">+IF(AND(ISNUMBER(OFFSET('Hygiene Data'!$F$5,0,10*ROW('Hygiene Data'!F63))),'Data Summary'!DU69="Yes"),OFFSET('Hygiene Data'!$F$5,0,10*ROW('Hygiene Data'!F63)),NA())</f>
        <v>#N/A</v>
      </c>
      <c r="BG69" s="101" t="e">
        <f ca="true">+IF(AND(ISNUMBER(OFFSET('Hygiene Data'!$F$7,0,10*ROW('Hygiene Data'!F63))),'Data Summary'!DV69="Yes"),OFFSET('Hygiene Data'!$F$7,0,10*ROW('Hygiene Data'!F63)),NA())</f>
        <v>#N/A</v>
      </c>
      <c r="BH69" s="101" t="e">
        <f ca="true">+IF(AND(ISNUMBER(OFFSET('Hygiene Data'!$F$9,0,10*ROW('Hygiene Data'!F63))),'Data Summary'!DW69="Yes"),OFFSET('Hygiene Data'!$F$9,0,10*ROW('Hygiene Data'!F63)),NA())</f>
        <v>#N/A</v>
      </c>
      <c r="BI69" s="101" t="e">
        <f ca="true">+IF(AND(ISNUMBER(OFFSET('Hygiene Data'!$G$5,0,10*ROW('Hygiene Data'!G63))),'Data Summary'!DX69="Yes"),OFFSET('Hygiene Data'!$G$5,0,10*ROW('Hygiene Data'!G63)),NA())</f>
        <v>#N/A</v>
      </c>
      <c r="BJ69" s="101" t="e">
        <f ca="true">+IF(AND(ISNUMBER(OFFSET('Hygiene Data'!$G$7,0,10*ROW('Hygiene Data'!G63))),'Data Summary'!DY69="Yes"),OFFSET('Hygiene Data'!$G$7,0,10*ROW('Hygiene Data'!G63)),NA())</f>
        <v>#N/A</v>
      </c>
      <c r="BK69" s="101" t="e">
        <f ca="true">+IF(AND(ISNUMBER(OFFSET('Hygiene Data'!$G$9,0,10*ROW('Hygiene Data'!G63))),'Data Summary'!DZ69="Yes"),OFFSET('Hygiene Data'!$G$9,0,10*ROW('Hygiene Data'!G63)),NA())</f>
        <v>#N/A</v>
      </c>
      <c r="BL69" s="101" t="e">
        <f ca="true">+IF(AND(ISNUMBER(OFFSET('Hygiene Data'!$H$5,0,10*ROW('Hygiene Data'!H63))),'Data Summary'!EA69="Yes"),OFFSET('Hygiene Data'!$H$5,0,10*ROW('Hygiene Data'!H63)),NA())</f>
        <v>#N/A</v>
      </c>
      <c r="BM69" s="101" t="e">
        <f ca="true">+IF(AND(ISNUMBER(OFFSET('Hygiene Data'!$H$7,0,10*ROW('Hygiene Data'!H63))),'Data Summary'!EB69="Yes"),OFFSET('Hygiene Data'!$H$7,0,10*ROW('Hygiene Data'!H63)),NA())</f>
        <v>#N/A</v>
      </c>
      <c r="BN69" s="101" t="e">
        <f ca="true">+IF(AND(ISNUMBER(OFFSET('Hygiene Data'!$H$9,0,10*ROW('Hygiene Data'!H63))),'Data Summary'!EC69="Yes"),OFFSET('Hygiene Data'!$H$9,0,10*ROW('Hygiene Data'!H63)),NA())</f>
        <v>#N/A</v>
      </c>
      <c r="BO69" s="101" t="e">
        <f ca="true">+IF(AND(ISNUMBER(OFFSET('Hygiene Data'!$I$5,0,10*ROW('Hygiene Data'!I63))),'Data Summary'!ED69="Yes"),OFFSET('Hygiene Data'!$I$5,0,10*ROW('Hygiene Data'!I63)),NA())</f>
        <v>#N/A</v>
      </c>
      <c r="BP69" s="101" t="e">
        <f ca="true">+IF(AND(ISNUMBER(OFFSET('Hygiene Data'!$I$7,0,10*ROW('Hygiene Data'!I63))),'Data Summary'!EE69="Yes"),OFFSET('Hygiene Data'!$I$7,0,10*ROW('Hygiene Data'!I63)),NA())</f>
        <v>#N/A</v>
      </c>
      <c r="BQ69" s="101" t="e">
        <f ca="true">+IF(AND(ISNUMBER(OFFSET('Hygiene Data'!$I$9,0,10*ROW('Hygiene Data'!I63))),'Data Summary'!EF69="Yes"),OFFSET('Hygiene Data'!$I$9,0,10*ROW('Hygiene Data'!I63)),NA())</f>
        <v>#N/A</v>
      </c>
    </row>
    <row xmlns:x14ac="http://schemas.microsoft.com/office/spreadsheetml/2009/9/ac" r="70" x14ac:dyDescent="0.2">
      <c r="A70" s="331" t="e">
        <f ca="true">+RIGHT('Data Summary'!A70,LEN('Data Summary'!A70)-9)</f>
        <v>#VALUE!</v>
      </c>
      <c r="B70" s="38" t="str">
        <f ca="true">+IF(ISTEXT('Data Summary'!B70),'Data Summary'!B70,"")</f>
        <v/>
      </c>
      <c r="C70" s="330" t="e">
        <f ca="true">+VALUE('Data Summary'!C70)</f>
        <v>#VALUE!</v>
      </c>
      <c r="D70" s="99" t="e">
        <f ca="true">+IF(AND(ISNUMBER(OFFSET('Water Data'!$D$4,0,10*ROW('Water Data'!D64))),'Data Summary'!BS70="Yes"),100-OFFSET('Water Data'!$D$4,0,10*ROW('Water Data'!D64)),NA())</f>
        <v>#N/A</v>
      </c>
      <c r="E70" s="99" t="e">
        <f ca="true">+IF(AND(ISNUMBER(OFFSET('Water Data'!$D$6,0,10*ROW('Water Data'!D64))),'Data Summary'!BT70="Yes"),OFFSET('Water Data'!$D$6,0,10*ROW('Water Data'!D64)),NA())</f>
        <v>#N/A</v>
      </c>
      <c r="F70" s="99" t="e">
        <f ca="true">+IF(AND(ISNUMBER(OFFSET('Water Data'!$D$9,0,10*ROW('Water Data'!D64))),'Data Summary'!BU70="Yes"),OFFSET('Water Data'!$D$9,0,10*ROW('Water Data'!D64)),NA())</f>
        <v>#N/A</v>
      </c>
      <c r="G70" s="99" t="e">
        <f ca="true">+IF(AND(ISNUMBER(OFFSET('Water Data'!$E$4,0,10*ROW('Water Data'!E64))),'Data Summary'!BV70="Yes"),100-OFFSET('Water Data'!$E$4,0,10*ROW('Water Data'!E64)),NA())</f>
        <v>#N/A</v>
      </c>
      <c r="H70" s="99" t="e">
        <f ca="true">+IF(AND(ISNUMBER(OFFSET('Water Data'!$E$6,0,10*ROW('Water Data'!E64))),'Data Summary'!BW70="Yes"),OFFSET('Water Data'!$E$6,0,10*ROW('Water Data'!E64)),NA())</f>
        <v>#N/A</v>
      </c>
      <c r="I70" s="99" t="e">
        <f ca="true">+IF(AND(ISNUMBER(OFFSET('Water Data'!$E$9,0,10*ROW('Water Data'!E64))),'Data Summary'!BX70="Yes"),OFFSET('Water Data'!$E$9,0,10*ROW('Water Data'!E64)),NA())</f>
        <v>#N/A</v>
      </c>
      <c r="J70" s="99" t="e">
        <f ca="true">+IF(AND(ISNUMBER(OFFSET('Water Data'!$F$4,0,10*ROW('Water Data'!F64))),'Data Summary'!BY70="Yes"),100-OFFSET('Water Data'!$F$4,0,10*ROW('Water Data'!F64)),NA())</f>
        <v>#N/A</v>
      </c>
      <c r="K70" s="99" t="e">
        <f ca="true">+IF(AND(ISNUMBER(OFFSET('Water Data'!$F$6,0,10*ROW('Water Data'!F64))),'Data Summary'!BZ70="Yes"),OFFSET('Water Data'!$F$6,0,10*ROW('Water Data'!F64)),NA())</f>
        <v>#N/A</v>
      </c>
      <c r="L70" s="99" t="e">
        <f ca="true">+IF(AND(ISNUMBER(OFFSET('Water Data'!$F$9,0,10*ROW('Water Data'!F64))),'Data Summary'!CA70="Yes"),OFFSET('Water Data'!$F$9,0,10*ROW('Water Data'!F64)),NA())</f>
        <v>#N/A</v>
      </c>
      <c r="M70" s="99" t="e">
        <f ca="true">+IF(AND(ISNUMBER(OFFSET('Water Data'!$G$4,0,10*ROW('Water Data'!G64))),'Data Summary'!CB70="Yes"),100-OFFSET('Water Data'!$G$4,0,10*ROW('Water Data'!G64)),NA())</f>
        <v>#N/A</v>
      </c>
      <c r="N70" s="99" t="e">
        <f ca="true">+IF(AND(ISNUMBER(OFFSET('Water Data'!$G$6,0,10*ROW('Water Data'!G64))),'Data Summary'!CC70="Yes"),OFFSET('Water Data'!$G$6,0,10*ROW('Water Data'!G64)),NA())</f>
        <v>#N/A</v>
      </c>
      <c r="O70" s="99" t="e">
        <f ca="true">+IF(AND(ISNUMBER(OFFSET('Water Data'!$G$9,0,10*ROW('Water Data'!G64))),'Data Summary'!CD70="Yes"),OFFSET('Water Data'!$G$9,0,10*ROW('Water Data'!G64)),NA())</f>
        <v>#N/A</v>
      </c>
      <c r="P70" s="99" t="e">
        <f ca="true">+IF(AND(ISNUMBER(OFFSET('Water Data'!$H$4,0,10*ROW('Water Data'!H64))),'Data Summary'!CE70="Yes"),100-OFFSET('Water Data'!$H$4,0,10*ROW('Water Data'!H64)),NA())</f>
        <v>#N/A</v>
      </c>
      <c r="Q70" s="99" t="e">
        <f ca="true">+IF(AND(ISNUMBER(OFFSET('Water Data'!$H$6,0,10*ROW('Water Data'!H64))),'Data Summary'!CF70="Yes"),OFFSET('Water Data'!$H$6,0,10*ROW('Water Data'!H64)),NA())</f>
        <v>#N/A</v>
      </c>
      <c r="R70" s="99" t="e">
        <f ca="true">+IF(AND(ISNUMBER(OFFSET('Water Data'!$H$9,0,10*ROW('Water Data'!H64))),'Data Summary'!CG70="Yes"),OFFSET('Water Data'!$H$9,0,10*ROW('Water Data'!H64)),NA())</f>
        <v>#N/A</v>
      </c>
      <c r="S70" s="99" t="e">
        <f ca="true">+IF(AND(ISNUMBER(OFFSET('Water Data'!$I$4,0,10*ROW('Water Data'!I64))),'Data Summary'!CH70="Yes"),100-OFFSET('Water Data'!$I$4,0,10*ROW('Water Data'!I64)),NA())</f>
        <v>#N/A</v>
      </c>
      <c r="T70" s="99" t="e">
        <f ca="true">+IF(AND(ISNUMBER(OFFSET('Water Data'!$I$6,0,10*ROW('Water Data'!I64))),'Data Summary'!CI70="Yes"),OFFSET('Water Data'!$I$6,0,10*ROW('Water Data'!I64)),NA())</f>
        <v>#N/A</v>
      </c>
      <c r="U70" s="99" t="e">
        <f ca="true">+IF(AND(ISNUMBER(OFFSET('Water Data'!$I$9,0,10*ROW('Water Data'!I64))),'Data Summary'!CJ70="Yes"),OFFSET('Water Data'!$I$9,0,10*ROW('Water Data'!I64)),NA())</f>
        <v>#N/A</v>
      </c>
      <c r="V70" s="100" t="e">
        <f ca="true">+IF(AND(ISNUMBER(OFFSET('Sanitation Data'!$D$4,0,10*ROW('Sanitation Data'!D64))),'Data Summary'!CK70="Yes"),100-OFFSET('Sanitation Data'!$D$4,0,10*ROW('Sanitation Data'!D64)),NA())</f>
        <v>#N/A</v>
      </c>
      <c r="W70" s="100" t="e">
        <f ca="true">+IF(AND(ISNUMBER(OFFSET('Sanitation Data'!$D$6,0,10*ROW('Sanitation Data'!D64))),'Data Summary'!CL70="Yes"),OFFSET('Sanitation Data'!$D$6,0,10*ROW('Sanitation Data'!D64)),NA())</f>
        <v>#N/A</v>
      </c>
      <c r="X70" s="100" t="e">
        <f ca="true">+IF(AND(ISNUMBER(OFFSET('Sanitation Data'!$D$10,0,10*ROW('Sanitation Data'!D64))),'Data Summary'!CM70="Yes"),OFFSET('Sanitation Data'!$D$10,0,10*ROW('Sanitation Data'!D64)),NA())</f>
        <v>#N/A</v>
      </c>
      <c r="Y70" s="100" t="e">
        <f ca="true">+IF(AND(ISNUMBER(OFFSET('Sanitation Data'!$D$11,0,10*ROW('Sanitation Data'!D64))),'Data Summary'!CN70="Yes"),OFFSET('Sanitation Data'!$D$11,0,10*ROW('Sanitation Data'!D64)),NA())</f>
        <v>#N/A</v>
      </c>
      <c r="Z70" s="100" t="e">
        <f ca="true">+IF(AND(ISNUMBER(OFFSET('Sanitation Data'!$D$12,0,10*ROW('Sanitation Data'!D64))),'Data Summary'!CO70="Yes"),OFFSET('Sanitation Data'!$D$12,0,10*ROW('Sanitation Data'!D64)),NA())</f>
        <v>#N/A</v>
      </c>
      <c r="AA70" s="100" t="e">
        <f ca="true">+IF(AND(ISNUMBER(OFFSET('Sanitation Data'!$E$4,0,10*ROW('Sanitation Data'!E64))),'Data Summary'!CP70="Yes"),100-OFFSET('Sanitation Data'!$E$4,0,10*ROW('Sanitation Data'!E64)),NA())</f>
        <v>#N/A</v>
      </c>
      <c r="AB70" s="100" t="e">
        <f ca="true">+IF(AND(ISNUMBER(OFFSET('Sanitation Data'!$E$6,0,10*ROW('Sanitation Data'!E64))),'Data Summary'!CQ70="Yes"),OFFSET('Sanitation Data'!$E$6,0,10*ROW('Sanitation Data'!E64)),NA())</f>
        <v>#N/A</v>
      </c>
      <c r="AC70" s="100" t="e">
        <f ca="true">+IF(AND(ISNUMBER(OFFSET('Sanitation Data'!$E$10,0,10*ROW('Sanitation Data'!E64))),'Data Summary'!CR70="Yes"),OFFSET('Sanitation Data'!$E$10,0,10*ROW('Sanitation Data'!E64)),NA())</f>
        <v>#N/A</v>
      </c>
      <c r="AD70" s="100" t="e">
        <f ca="true">+IF(AND(ISNUMBER(OFFSET('Sanitation Data'!$E$11,0,10*ROW('Sanitation Data'!E64))),'Data Summary'!CS70="Yes"),OFFSET('Sanitation Data'!$E$11,0,10*ROW('Sanitation Data'!E64)),NA())</f>
        <v>#N/A</v>
      </c>
      <c r="AE70" s="100" t="e">
        <f ca="true">+IF(AND(ISNUMBER(OFFSET('Sanitation Data'!$E$12,0,10*ROW('Sanitation Data'!E64))),'Data Summary'!CT70="Yes"),OFFSET('Sanitation Data'!$E$12,0,10*ROW('Sanitation Data'!E64)),NA())</f>
        <v>#N/A</v>
      </c>
      <c r="AF70" s="100" t="e">
        <f ca="true">+IF(AND(ISNUMBER(OFFSET('Sanitation Data'!$F$4,0,10*ROW('Sanitation Data'!F64))),'Data Summary'!CU70="Yes"),100-OFFSET('Sanitation Data'!$F$4,0,10*ROW('Sanitation Data'!F64)),NA())</f>
        <v>#N/A</v>
      </c>
      <c r="AG70" s="100" t="e">
        <f ca="true">+IF(AND(ISNUMBER(OFFSET('Sanitation Data'!$F$6,0,10*ROW('Sanitation Data'!F64))),'Data Summary'!CV70="Yes"),OFFSET('Sanitation Data'!$F$6,0,10*ROW('Sanitation Data'!F64)),NA())</f>
        <v>#N/A</v>
      </c>
      <c r="AH70" s="100" t="e">
        <f ca="true">+IF(AND(ISNUMBER(OFFSET('Sanitation Data'!$F$10,0,10*ROW('Sanitation Data'!F64))),'Data Summary'!CW70="Yes"),OFFSET('Sanitation Data'!$F$10,0,10*ROW('Sanitation Data'!F64)),NA())</f>
        <v>#N/A</v>
      </c>
      <c r="AI70" s="100" t="e">
        <f ca="true">+IF(AND(ISNUMBER(OFFSET('Sanitation Data'!$F$11,0,10*ROW('Sanitation Data'!F64))),'Data Summary'!CX70="Yes"),OFFSET('Sanitation Data'!$F$11,0,10*ROW('Sanitation Data'!F64)),NA())</f>
        <v>#N/A</v>
      </c>
      <c r="AJ70" s="100" t="e">
        <f ca="true">+IF(AND(ISNUMBER(OFFSET('Sanitation Data'!$F$12,0,10*ROW('Sanitation Data'!F64))),'Data Summary'!CY70="Yes"),OFFSET('Sanitation Data'!$F$12,0,10*ROW('Sanitation Data'!F64)),NA())</f>
        <v>#N/A</v>
      </c>
      <c r="AK70" s="100" t="e">
        <f ca="true">+IF(AND(ISNUMBER(OFFSET('Sanitation Data'!$G$4,0,10*ROW('Sanitation Data'!G64))),'Data Summary'!CZ70="Yes"),100-OFFSET('Sanitation Data'!$G$4,0,10*ROW('Sanitation Data'!G64)),NA())</f>
        <v>#N/A</v>
      </c>
      <c r="AL70" s="100" t="e">
        <f ca="true">+IF(AND(ISNUMBER(OFFSET('Sanitation Data'!$G$6,0,10*ROW('Sanitation Data'!G64))),'Data Summary'!DA70="Yes"),OFFSET('Sanitation Data'!$G$6,0,10*ROW('Sanitation Data'!G64)),NA())</f>
        <v>#N/A</v>
      </c>
      <c r="AM70" s="100" t="e">
        <f ca="true">+IF(AND(ISNUMBER(OFFSET('Sanitation Data'!$G$10,0,10*ROW('Sanitation Data'!G64))),'Data Summary'!DB70="Yes"),OFFSET('Sanitation Data'!$G$10,0,10*ROW('Sanitation Data'!G64)),NA())</f>
        <v>#N/A</v>
      </c>
      <c r="AN70" s="100" t="e">
        <f ca="true">+IF(AND(ISNUMBER(OFFSET('Sanitation Data'!$G$11,0,10*ROW('Sanitation Data'!G64))),'Data Summary'!DC70="Yes"),OFFSET('Sanitation Data'!$G$11,0,10*ROW('Sanitation Data'!G64)),NA())</f>
        <v>#N/A</v>
      </c>
      <c r="AO70" s="100" t="e">
        <f ca="true">+IF(AND(ISNUMBER(OFFSET('Sanitation Data'!$G$12,0,10*ROW('Sanitation Data'!G64))),'Data Summary'!DD70="Yes"),OFFSET('Sanitation Data'!$G$12,0,10*ROW('Sanitation Data'!G64)),NA())</f>
        <v>#N/A</v>
      </c>
      <c r="AP70" s="100" t="e">
        <f ca="true">+IF(AND(ISNUMBER(OFFSET('Sanitation Data'!$H$4,0,10*ROW('Sanitation Data'!H64))),'Data Summary'!DE70="Yes"),100-OFFSET('Sanitation Data'!$H$4,0,10*ROW('Sanitation Data'!H64)),NA())</f>
        <v>#N/A</v>
      </c>
      <c r="AQ70" s="100" t="e">
        <f ca="true">+IF(AND(ISNUMBER(OFFSET('Sanitation Data'!$H$6,0,10*ROW('Sanitation Data'!H64))),'Data Summary'!DF70="Yes"),OFFSET('Sanitation Data'!$H$6,0,10*ROW('Sanitation Data'!H64)),NA())</f>
        <v>#N/A</v>
      </c>
      <c r="AR70" s="100" t="e">
        <f ca="true">+IF(AND(ISNUMBER(OFFSET('Sanitation Data'!$H$10,0,10*ROW('Sanitation Data'!H64))),'Data Summary'!DG70="Yes"),OFFSET('Sanitation Data'!$H$10,0,10*ROW('Sanitation Data'!H64)),NA())</f>
        <v>#N/A</v>
      </c>
      <c r="AS70" s="100" t="e">
        <f ca="true">+IF(AND(ISNUMBER(OFFSET('Sanitation Data'!$H$11,0,10*ROW('Sanitation Data'!H64))),'Data Summary'!DH70="Yes"),OFFSET('Sanitation Data'!$H$11,0,10*ROW('Sanitation Data'!H64)),NA())</f>
        <v>#N/A</v>
      </c>
      <c r="AT70" s="100" t="e">
        <f ca="true">+IF(AND(ISNUMBER(OFFSET('Sanitation Data'!$H$12,0,10*ROW('Sanitation Data'!H64))),'Data Summary'!DI70="Yes"),OFFSET('Sanitation Data'!$H$12,0,10*ROW('Sanitation Data'!H64)),NA())</f>
        <v>#N/A</v>
      </c>
      <c r="AU70" s="100" t="e">
        <f ca="true">+IF(AND(ISNUMBER(OFFSET('Sanitation Data'!$I$4,0,10*ROW('Sanitation Data'!I64))),'Data Summary'!DJ70="Yes"),100-OFFSET('Sanitation Data'!$I$4,0,10*ROW('Sanitation Data'!I64)),NA())</f>
        <v>#N/A</v>
      </c>
      <c r="AV70" s="100" t="e">
        <f ca="true">+IF(AND(ISNUMBER(OFFSET('Sanitation Data'!$I$6,0,10*ROW('Sanitation Data'!I64))),'Data Summary'!DK70="Yes"),OFFSET('Sanitation Data'!$I$6,0,10*ROW('Sanitation Data'!I64)),NA())</f>
        <v>#N/A</v>
      </c>
      <c r="AW70" s="100" t="e">
        <f ca="true">+IF(AND(ISNUMBER(OFFSET('Sanitation Data'!$I$10,0,10*ROW('Sanitation Data'!I64))),'Data Summary'!DL70="Yes"),OFFSET('Sanitation Data'!$I$10,0,10*ROW('Sanitation Data'!I64)),NA())</f>
        <v>#N/A</v>
      </c>
      <c r="AX70" s="100" t="e">
        <f ca="true">+IF(AND(ISNUMBER(OFFSET('Sanitation Data'!$I$11,0,10*ROW('Sanitation Data'!I64))),'Data Summary'!DM70="Yes"),OFFSET('Sanitation Data'!$I$11,0,10*ROW('Sanitation Data'!I64)),NA())</f>
        <v>#N/A</v>
      </c>
      <c r="AY70" s="100" t="e">
        <f ca="true">+IF(AND(ISNUMBER(OFFSET('Sanitation Data'!$I$12,0,10*ROW('Sanitation Data'!I64))),'Data Summary'!DN70="Yes"),OFFSET('Sanitation Data'!$I$12,0,10*ROW('Sanitation Data'!I64)),NA())</f>
        <v>#N/A</v>
      </c>
      <c r="AZ70" s="101" t="e">
        <f ca="true">+IF(AND(ISNUMBER(OFFSET('Hygiene Data'!$D$5,0,10*ROW('Hygiene Data'!D64))),'Data Summary'!DO70="Yes"),OFFSET('Hygiene Data'!$D$5,0,10*ROW('Hygiene Data'!D64)),NA())</f>
        <v>#N/A</v>
      </c>
      <c r="BA70" s="101" t="e">
        <f ca="true">+IF(AND(ISNUMBER(OFFSET('Hygiene Data'!$D$7,0,10*ROW('Hygiene Data'!D64))),'Data Summary'!DP70="Yes"),OFFSET('Hygiene Data'!$D$7,0,10*ROW('Hygiene Data'!D64)),NA())</f>
        <v>#N/A</v>
      </c>
      <c r="BB70" s="101" t="e">
        <f ca="true">+IF(AND(ISNUMBER(OFFSET('Hygiene Data'!$D$9,0,10*ROW('Hygiene Data'!D64))),'Data Summary'!DQ70="Yes"),OFFSET('Hygiene Data'!$D$9,0,10*ROW('Hygiene Data'!D64)),NA())</f>
        <v>#N/A</v>
      </c>
      <c r="BC70" s="101" t="e">
        <f ca="true">+IF(AND(ISNUMBER(OFFSET('Hygiene Data'!$E$5,0,10*ROW('Hygiene Data'!E64))),'Data Summary'!DR70="Yes"),OFFSET('Hygiene Data'!$E$5,0,10*ROW('Hygiene Data'!E64)),NA())</f>
        <v>#N/A</v>
      </c>
      <c r="BD70" s="101" t="e">
        <f ca="true">+IF(AND(ISNUMBER(OFFSET('Hygiene Data'!$E$7,0,10*ROW('Hygiene Data'!E64))),'Data Summary'!DS70="Yes"),OFFSET('Hygiene Data'!$E$7,0,10*ROW('Hygiene Data'!E64)),NA())</f>
        <v>#N/A</v>
      </c>
      <c r="BE70" s="101" t="e">
        <f ca="true">+IF(AND(ISNUMBER(OFFSET('Hygiene Data'!$E$9,0,10*ROW('Hygiene Data'!E64))),'Data Summary'!DT70="Yes"),OFFSET('Hygiene Data'!$E$9,0,10*ROW('Hygiene Data'!E64)),NA())</f>
        <v>#N/A</v>
      </c>
      <c r="BF70" s="101" t="e">
        <f ca="true">+IF(AND(ISNUMBER(OFFSET('Hygiene Data'!$F$5,0,10*ROW('Hygiene Data'!F64))),'Data Summary'!DU70="Yes"),OFFSET('Hygiene Data'!$F$5,0,10*ROW('Hygiene Data'!F64)),NA())</f>
        <v>#N/A</v>
      </c>
      <c r="BG70" s="101" t="e">
        <f ca="true">+IF(AND(ISNUMBER(OFFSET('Hygiene Data'!$F$7,0,10*ROW('Hygiene Data'!F64))),'Data Summary'!DV70="Yes"),OFFSET('Hygiene Data'!$F$7,0,10*ROW('Hygiene Data'!F64)),NA())</f>
        <v>#N/A</v>
      </c>
      <c r="BH70" s="101" t="e">
        <f ca="true">+IF(AND(ISNUMBER(OFFSET('Hygiene Data'!$F$9,0,10*ROW('Hygiene Data'!F64))),'Data Summary'!DW70="Yes"),OFFSET('Hygiene Data'!$F$9,0,10*ROW('Hygiene Data'!F64)),NA())</f>
        <v>#N/A</v>
      </c>
      <c r="BI70" s="101" t="e">
        <f ca="true">+IF(AND(ISNUMBER(OFFSET('Hygiene Data'!$G$5,0,10*ROW('Hygiene Data'!G64))),'Data Summary'!DX70="Yes"),OFFSET('Hygiene Data'!$G$5,0,10*ROW('Hygiene Data'!G64)),NA())</f>
        <v>#N/A</v>
      </c>
      <c r="BJ70" s="101" t="e">
        <f ca="true">+IF(AND(ISNUMBER(OFFSET('Hygiene Data'!$G$7,0,10*ROW('Hygiene Data'!G64))),'Data Summary'!DY70="Yes"),OFFSET('Hygiene Data'!$G$7,0,10*ROW('Hygiene Data'!G64)),NA())</f>
        <v>#N/A</v>
      </c>
      <c r="BK70" s="101" t="e">
        <f ca="true">+IF(AND(ISNUMBER(OFFSET('Hygiene Data'!$G$9,0,10*ROW('Hygiene Data'!G64))),'Data Summary'!DZ70="Yes"),OFFSET('Hygiene Data'!$G$9,0,10*ROW('Hygiene Data'!G64)),NA())</f>
        <v>#N/A</v>
      </c>
      <c r="BL70" s="101" t="e">
        <f ca="true">+IF(AND(ISNUMBER(OFFSET('Hygiene Data'!$H$5,0,10*ROW('Hygiene Data'!H64))),'Data Summary'!EA70="Yes"),OFFSET('Hygiene Data'!$H$5,0,10*ROW('Hygiene Data'!H64)),NA())</f>
        <v>#N/A</v>
      </c>
      <c r="BM70" s="101" t="e">
        <f ca="true">+IF(AND(ISNUMBER(OFFSET('Hygiene Data'!$H$7,0,10*ROW('Hygiene Data'!H64))),'Data Summary'!EB70="Yes"),OFFSET('Hygiene Data'!$H$7,0,10*ROW('Hygiene Data'!H64)),NA())</f>
        <v>#N/A</v>
      </c>
      <c r="BN70" s="101" t="e">
        <f ca="true">+IF(AND(ISNUMBER(OFFSET('Hygiene Data'!$H$9,0,10*ROW('Hygiene Data'!H64))),'Data Summary'!EC70="Yes"),OFFSET('Hygiene Data'!$H$9,0,10*ROW('Hygiene Data'!H64)),NA())</f>
        <v>#N/A</v>
      </c>
      <c r="BO70" s="101" t="e">
        <f ca="true">+IF(AND(ISNUMBER(OFFSET('Hygiene Data'!$I$5,0,10*ROW('Hygiene Data'!I64))),'Data Summary'!ED70="Yes"),OFFSET('Hygiene Data'!$I$5,0,10*ROW('Hygiene Data'!I64)),NA())</f>
        <v>#N/A</v>
      </c>
      <c r="BP70" s="101" t="e">
        <f ca="true">+IF(AND(ISNUMBER(OFFSET('Hygiene Data'!$I$7,0,10*ROW('Hygiene Data'!I64))),'Data Summary'!EE70="Yes"),OFFSET('Hygiene Data'!$I$7,0,10*ROW('Hygiene Data'!I64)),NA())</f>
        <v>#N/A</v>
      </c>
      <c r="BQ70" s="101" t="e">
        <f ca="true">+IF(AND(ISNUMBER(OFFSET('Hygiene Data'!$I$9,0,10*ROW('Hygiene Data'!I64))),'Data Summary'!EF70="Yes"),OFFSET('Hygiene Data'!$I$9,0,10*ROW('Hygiene Data'!I64)),NA())</f>
        <v>#N/A</v>
      </c>
    </row>
    <row xmlns:x14ac="http://schemas.microsoft.com/office/spreadsheetml/2009/9/ac" r="71" x14ac:dyDescent="0.2">
      <c r="A71" s="331" t="e">
        <f ca="true">+RIGHT('Data Summary'!A71,LEN('Data Summary'!A71)-9)</f>
        <v>#VALUE!</v>
      </c>
      <c r="B71" s="38" t="str">
        <f ca="true">+IF(ISTEXT('Data Summary'!B71),'Data Summary'!B71,"")</f>
        <v/>
      </c>
      <c r="C71" s="330" t="e">
        <f ca="true">+VALUE('Data Summary'!C71)</f>
        <v>#VALUE!</v>
      </c>
      <c r="D71" s="99" t="e">
        <f ca="true">+IF(AND(ISNUMBER(OFFSET('Water Data'!$D$4,0,10*ROW('Water Data'!D65))),'Data Summary'!BS71="Yes"),100-OFFSET('Water Data'!$D$4,0,10*ROW('Water Data'!D65)),NA())</f>
        <v>#N/A</v>
      </c>
      <c r="E71" s="99" t="e">
        <f ca="true">+IF(AND(ISNUMBER(OFFSET('Water Data'!$D$6,0,10*ROW('Water Data'!D65))),'Data Summary'!BT71="Yes"),OFFSET('Water Data'!$D$6,0,10*ROW('Water Data'!D65)),NA())</f>
        <v>#N/A</v>
      </c>
      <c r="F71" s="99" t="e">
        <f ca="true">+IF(AND(ISNUMBER(OFFSET('Water Data'!$D$9,0,10*ROW('Water Data'!D65))),'Data Summary'!BU71="Yes"),OFFSET('Water Data'!$D$9,0,10*ROW('Water Data'!D65)),NA())</f>
        <v>#N/A</v>
      </c>
      <c r="G71" s="99" t="e">
        <f ca="true">+IF(AND(ISNUMBER(OFFSET('Water Data'!$E$4,0,10*ROW('Water Data'!E65))),'Data Summary'!BV71="Yes"),100-OFFSET('Water Data'!$E$4,0,10*ROW('Water Data'!E65)),NA())</f>
        <v>#N/A</v>
      </c>
      <c r="H71" s="99" t="e">
        <f ca="true">+IF(AND(ISNUMBER(OFFSET('Water Data'!$E$6,0,10*ROW('Water Data'!E65))),'Data Summary'!BW71="Yes"),OFFSET('Water Data'!$E$6,0,10*ROW('Water Data'!E65)),NA())</f>
        <v>#N/A</v>
      </c>
      <c r="I71" s="99" t="e">
        <f ca="true">+IF(AND(ISNUMBER(OFFSET('Water Data'!$E$9,0,10*ROW('Water Data'!E65))),'Data Summary'!BX71="Yes"),OFFSET('Water Data'!$E$9,0,10*ROW('Water Data'!E65)),NA())</f>
        <v>#N/A</v>
      </c>
      <c r="J71" s="99" t="e">
        <f ca="true">+IF(AND(ISNUMBER(OFFSET('Water Data'!$F$4,0,10*ROW('Water Data'!F65))),'Data Summary'!BY71="Yes"),100-OFFSET('Water Data'!$F$4,0,10*ROW('Water Data'!F65)),NA())</f>
        <v>#N/A</v>
      </c>
      <c r="K71" s="99" t="e">
        <f ca="true">+IF(AND(ISNUMBER(OFFSET('Water Data'!$F$6,0,10*ROW('Water Data'!F65))),'Data Summary'!BZ71="Yes"),OFFSET('Water Data'!$F$6,0,10*ROW('Water Data'!F65)),NA())</f>
        <v>#N/A</v>
      </c>
      <c r="L71" s="99" t="e">
        <f ca="true">+IF(AND(ISNUMBER(OFFSET('Water Data'!$F$9,0,10*ROW('Water Data'!F65))),'Data Summary'!CA71="Yes"),OFFSET('Water Data'!$F$9,0,10*ROW('Water Data'!F65)),NA())</f>
        <v>#N/A</v>
      </c>
      <c r="M71" s="99" t="e">
        <f ca="true">+IF(AND(ISNUMBER(OFFSET('Water Data'!$G$4,0,10*ROW('Water Data'!G65))),'Data Summary'!CB71="Yes"),100-OFFSET('Water Data'!$G$4,0,10*ROW('Water Data'!G65)),NA())</f>
        <v>#N/A</v>
      </c>
      <c r="N71" s="99" t="e">
        <f ca="true">+IF(AND(ISNUMBER(OFFSET('Water Data'!$G$6,0,10*ROW('Water Data'!G65))),'Data Summary'!CC71="Yes"),OFFSET('Water Data'!$G$6,0,10*ROW('Water Data'!G65)),NA())</f>
        <v>#N/A</v>
      </c>
      <c r="O71" s="99" t="e">
        <f ca="true">+IF(AND(ISNUMBER(OFFSET('Water Data'!$G$9,0,10*ROW('Water Data'!G65))),'Data Summary'!CD71="Yes"),OFFSET('Water Data'!$G$9,0,10*ROW('Water Data'!G65)),NA())</f>
        <v>#N/A</v>
      </c>
      <c r="P71" s="99" t="e">
        <f ca="true">+IF(AND(ISNUMBER(OFFSET('Water Data'!$H$4,0,10*ROW('Water Data'!H65))),'Data Summary'!CE71="Yes"),100-OFFSET('Water Data'!$H$4,0,10*ROW('Water Data'!H65)),NA())</f>
        <v>#N/A</v>
      </c>
      <c r="Q71" s="99" t="e">
        <f ca="true">+IF(AND(ISNUMBER(OFFSET('Water Data'!$H$6,0,10*ROW('Water Data'!H65))),'Data Summary'!CF71="Yes"),OFFSET('Water Data'!$H$6,0,10*ROW('Water Data'!H65)),NA())</f>
        <v>#N/A</v>
      </c>
      <c r="R71" s="99" t="e">
        <f ca="true">+IF(AND(ISNUMBER(OFFSET('Water Data'!$H$9,0,10*ROW('Water Data'!H65))),'Data Summary'!CG71="Yes"),OFFSET('Water Data'!$H$9,0,10*ROW('Water Data'!H65)),NA())</f>
        <v>#N/A</v>
      </c>
      <c r="S71" s="99" t="e">
        <f ca="true">+IF(AND(ISNUMBER(OFFSET('Water Data'!$I$4,0,10*ROW('Water Data'!I65))),'Data Summary'!CH71="Yes"),100-OFFSET('Water Data'!$I$4,0,10*ROW('Water Data'!I65)),NA())</f>
        <v>#N/A</v>
      </c>
      <c r="T71" s="99" t="e">
        <f ca="true">+IF(AND(ISNUMBER(OFFSET('Water Data'!$I$6,0,10*ROW('Water Data'!I65))),'Data Summary'!CI71="Yes"),OFFSET('Water Data'!$I$6,0,10*ROW('Water Data'!I65)),NA())</f>
        <v>#N/A</v>
      </c>
      <c r="U71" s="99" t="e">
        <f ca="true">+IF(AND(ISNUMBER(OFFSET('Water Data'!$I$9,0,10*ROW('Water Data'!I65))),'Data Summary'!CJ71="Yes"),OFFSET('Water Data'!$I$9,0,10*ROW('Water Data'!I65)),NA())</f>
        <v>#N/A</v>
      </c>
      <c r="V71" s="100" t="e">
        <f ca="true">+IF(AND(ISNUMBER(OFFSET('Sanitation Data'!$D$4,0,10*ROW('Sanitation Data'!D65))),'Data Summary'!CK71="Yes"),100-OFFSET('Sanitation Data'!$D$4,0,10*ROW('Sanitation Data'!D65)),NA())</f>
        <v>#N/A</v>
      </c>
      <c r="W71" s="100" t="e">
        <f ca="true">+IF(AND(ISNUMBER(OFFSET('Sanitation Data'!$D$6,0,10*ROW('Sanitation Data'!D65))),'Data Summary'!CL71="Yes"),OFFSET('Sanitation Data'!$D$6,0,10*ROW('Sanitation Data'!D65)),NA())</f>
        <v>#N/A</v>
      </c>
      <c r="X71" s="100" t="e">
        <f ca="true">+IF(AND(ISNUMBER(OFFSET('Sanitation Data'!$D$10,0,10*ROW('Sanitation Data'!D65))),'Data Summary'!CM71="Yes"),OFFSET('Sanitation Data'!$D$10,0,10*ROW('Sanitation Data'!D65)),NA())</f>
        <v>#N/A</v>
      </c>
      <c r="Y71" s="100" t="e">
        <f ca="true">+IF(AND(ISNUMBER(OFFSET('Sanitation Data'!$D$11,0,10*ROW('Sanitation Data'!D65))),'Data Summary'!CN71="Yes"),OFFSET('Sanitation Data'!$D$11,0,10*ROW('Sanitation Data'!D65)),NA())</f>
        <v>#N/A</v>
      </c>
      <c r="Z71" s="100" t="e">
        <f ca="true">+IF(AND(ISNUMBER(OFFSET('Sanitation Data'!$D$12,0,10*ROW('Sanitation Data'!D65))),'Data Summary'!CO71="Yes"),OFFSET('Sanitation Data'!$D$12,0,10*ROW('Sanitation Data'!D65)),NA())</f>
        <v>#N/A</v>
      </c>
      <c r="AA71" s="100" t="e">
        <f ca="true">+IF(AND(ISNUMBER(OFFSET('Sanitation Data'!$E$4,0,10*ROW('Sanitation Data'!E65))),'Data Summary'!CP71="Yes"),100-OFFSET('Sanitation Data'!$E$4,0,10*ROW('Sanitation Data'!E65)),NA())</f>
        <v>#N/A</v>
      </c>
      <c r="AB71" s="100" t="e">
        <f ca="true">+IF(AND(ISNUMBER(OFFSET('Sanitation Data'!$E$6,0,10*ROW('Sanitation Data'!E65))),'Data Summary'!CQ71="Yes"),OFFSET('Sanitation Data'!$E$6,0,10*ROW('Sanitation Data'!E65)),NA())</f>
        <v>#N/A</v>
      </c>
      <c r="AC71" s="100" t="e">
        <f ca="true">+IF(AND(ISNUMBER(OFFSET('Sanitation Data'!$E$10,0,10*ROW('Sanitation Data'!E65))),'Data Summary'!CR71="Yes"),OFFSET('Sanitation Data'!$E$10,0,10*ROW('Sanitation Data'!E65)),NA())</f>
        <v>#N/A</v>
      </c>
      <c r="AD71" s="100" t="e">
        <f ca="true">+IF(AND(ISNUMBER(OFFSET('Sanitation Data'!$E$11,0,10*ROW('Sanitation Data'!E65))),'Data Summary'!CS71="Yes"),OFFSET('Sanitation Data'!$E$11,0,10*ROW('Sanitation Data'!E65)),NA())</f>
        <v>#N/A</v>
      </c>
      <c r="AE71" s="100" t="e">
        <f ca="true">+IF(AND(ISNUMBER(OFFSET('Sanitation Data'!$E$12,0,10*ROW('Sanitation Data'!E65))),'Data Summary'!CT71="Yes"),OFFSET('Sanitation Data'!$E$12,0,10*ROW('Sanitation Data'!E65)),NA())</f>
        <v>#N/A</v>
      </c>
      <c r="AF71" s="100" t="e">
        <f ca="true">+IF(AND(ISNUMBER(OFFSET('Sanitation Data'!$F$4,0,10*ROW('Sanitation Data'!F65))),'Data Summary'!CU71="Yes"),100-OFFSET('Sanitation Data'!$F$4,0,10*ROW('Sanitation Data'!F65)),NA())</f>
        <v>#N/A</v>
      </c>
      <c r="AG71" s="100" t="e">
        <f ca="true">+IF(AND(ISNUMBER(OFFSET('Sanitation Data'!$F$6,0,10*ROW('Sanitation Data'!F65))),'Data Summary'!CV71="Yes"),OFFSET('Sanitation Data'!$F$6,0,10*ROW('Sanitation Data'!F65)),NA())</f>
        <v>#N/A</v>
      </c>
      <c r="AH71" s="100" t="e">
        <f ca="true">+IF(AND(ISNUMBER(OFFSET('Sanitation Data'!$F$10,0,10*ROW('Sanitation Data'!F65))),'Data Summary'!CW71="Yes"),OFFSET('Sanitation Data'!$F$10,0,10*ROW('Sanitation Data'!F65)),NA())</f>
        <v>#N/A</v>
      </c>
      <c r="AI71" s="100" t="e">
        <f ca="true">+IF(AND(ISNUMBER(OFFSET('Sanitation Data'!$F$11,0,10*ROW('Sanitation Data'!F65))),'Data Summary'!CX71="Yes"),OFFSET('Sanitation Data'!$F$11,0,10*ROW('Sanitation Data'!F65)),NA())</f>
        <v>#N/A</v>
      </c>
      <c r="AJ71" s="100" t="e">
        <f ca="true">+IF(AND(ISNUMBER(OFFSET('Sanitation Data'!$F$12,0,10*ROW('Sanitation Data'!F65))),'Data Summary'!CY71="Yes"),OFFSET('Sanitation Data'!$F$12,0,10*ROW('Sanitation Data'!F65)),NA())</f>
        <v>#N/A</v>
      </c>
      <c r="AK71" s="100" t="e">
        <f ca="true">+IF(AND(ISNUMBER(OFFSET('Sanitation Data'!$G$4,0,10*ROW('Sanitation Data'!G65))),'Data Summary'!CZ71="Yes"),100-OFFSET('Sanitation Data'!$G$4,0,10*ROW('Sanitation Data'!G65)),NA())</f>
        <v>#N/A</v>
      </c>
      <c r="AL71" s="100" t="e">
        <f ca="true">+IF(AND(ISNUMBER(OFFSET('Sanitation Data'!$G$6,0,10*ROW('Sanitation Data'!G65))),'Data Summary'!DA71="Yes"),OFFSET('Sanitation Data'!$G$6,0,10*ROW('Sanitation Data'!G65)),NA())</f>
        <v>#N/A</v>
      </c>
      <c r="AM71" s="100" t="e">
        <f ca="true">+IF(AND(ISNUMBER(OFFSET('Sanitation Data'!$G$10,0,10*ROW('Sanitation Data'!G65))),'Data Summary'!DB71="Yes"),OFFSET('Sanitation Data'!$G$10,0,10*ROW('Sanitation Data'!G65)),NA())</f>
        <v>#N/A</v>
      </c>
      <c r="AN71" s="100" t="e">
        <f ca="true">+IF(AND(ISNUMBER(OFFSET('Sanitation Data'!$G$11,0,10*ROW('Sanitation Data'!G65))),'Data Summary'!DC71="Yes"),OFFSET('Sanitation Data'!$G$11,0,10*ROW('Sanitation Data'!G65)),NA())</f>
        <v>#N/A</v>
      </c>
      <c r="AO71" s="100" t="e">
        <f ca="true">+IF(AND(ISNUMBER(OFFSET('Sanitation Data'!$G$12,0,10*ROW('Sanitation Data'!G65))),'Data Summary'!DD71="Yes"),OFFSET('Sanitation Data'!$G$12,0,10*ROW('Sanitation Data'!G65)),NA())</f>
        <v>#N/A</v>
      </c>
      <c r="AP71" s="100" t="e">
        <f ca="true">+IF(AND(ISNUMBER(OFFSET('Sanitation Data'!$H$4,0,10*ROW('Sanitation Data'!H65))),'Data Summary'!DE71="Yes"),100-OFFSET('Sanitation Data'!$H$4,0,10*ROW('Sanitation Data'!H65)),NA())</f>
        <v>#N/A</v>
      </c>
      <c r="AQ71" s="100" t="e">
        <f ca="true">+IF(AND(ISNUMBER(OFFSET('Sanitation Data'!$H$6,0,10*ROW('Sanitation Data'!H65))),'Data Summary'!DF71="Yes"),OFFSET('Sanitation Data'!$H$6,0,10*ROW('Sanitation Data'!H65)),NA())</f>
        <v>#N/A</v>
      </c>
      <c r="AR71" s="100" t="e">
        <f ca="true">+IF(AND(ISNUMBER(OFFSET('Sanitation Data'!$H$10,0,10*ROW('Sanitation Data'!H65))),'Data Summary'!DG71="Yes"),OFFSET('Sanitation Data'!$H$10,0,10*ROW('Sanitation Data'!H65)),NA())</f>
        <v>#N/A</v>
      </c>
      <c r="AS71" s="100" t="e">
        <f ca="true">+IF(AND(ISNUMBER(OFFSET('Sanitation Data'!$H$11,0,10*ROW('Sanitation Data'!H65))),'Data Summary'!DH71="Yes"),OFFSET('Sanitation Data'!$H$11,0,10*ROW('Sanitation Data'!H65)),NA())</f>
        <v>#N/A</v>
      </c>
      <c r="AT71" s="100" t="e">
        <f ca="true">+IF(AND(ISNUMBER(OFFSET('Sanitation Data'!$H$12,0,10*ROW('Sanitation Data'!H65))),'Data Summary'!DI71="Yes"),OFFSET('Sanitation Data'!$H$12,0,10*ROW('Sanitation Data'!H65)),NA())</f>
        <v>#N/A</v>
      </c>
      <c r="AU71" s="100" t="e">
        <f ca="true">+IF(AND(ISNUMBER(OFFSET('Sanitation Data'!$I$4,0,10*ROW('Sanitation Data'!I65))),'Data Summary'!DJ71="Yes"),100-OFFSET('Sanitation Data'!$I$4,0,10*ROW('Sanitation Data'!I65)),NA())</f>
        <v>#N/A</v>
      </c>
      <c r="AV71" s="100" t="e">
        <f ca="true">+IF(AND(ISNUMBER(OFFSET('Sanitation Data'!$I$6,0,10*ROW('Sanitation Data'!I65))),'Data Summary'!DK71="Yes"),OFFSET('Sanitation Data'!$I$6,0,10*ROW('Sanitation Data'!I65)),NA())</f>
        <v>#N/A</v>
      </c>
      <c r="AW71" s="100" t="e">
        <f ca="true">+IF(AND(ISNUMBER(OFFSET('Sanitation Data'!$I$10,0,10*ROW('Sanitation Data'!I65))),'Data Summary'!DL71="Yes"),OFFSET('Sanitation Data'!$I$10,0,10*ROW('Sanitation Data'!I65)),NA())</f>
        <v>#N/A</v>
      </c>
      <c r="AX71" s="100" t="e">
        <f ca="true">+IF(AND(ISNUMBER(OFFSET('Sanitation Data'!$I$11,0,10*ROW('Sanitation Data'!I65))),'Data Summary'!DM71="Yes"),OFFSET('Sanitation Data'!$I$11,0,10*ROW('Sanitation Data'!I65)),NA())</f>
        <v>#N/A</v>
      </c>
      <c r="AY71" s="100" t="e">
        <f ca="true">+IF(AND(ISNUMBER(OFFSET('Sanitation Data'!$I$12,0,10*ROW('Sanitation Data'!I65))),'Data Summary'!DN71="Yes"),OFFSET('Sanitation Data'!$I$12,0,10*ROW('Sanitation Data'!I65)),NA())</f>
        <v>#N/A</v>
      </c>
      <c r="AZ71" s="101" t="e">
        <f ca="true">+IF(AND(ISNUMBER(OFFSET('Hygiene Data'!$D$5,0,10*ROW('Hygiene Data'!D65))),'Data Summary'!DO71="Yes"),OFFSET('Hygiene Data'!$D$5,0,10*ROW('Hygiene Data'!D65)),NA())</f>
        <v>#N/A</v>
      </c>
      <c r="BA71" s="101" t="e">
        <f ca="true">+IF(AND(ISNUMBER(OFFSET('Hygiene Data'!$D$7,0,10*ROW('Hygiene Data'!D65))),'Data Summary'!DP71="Yes"),OFFSET('Hygiene Data'!$D$7,0,10*ROW('Hygiene Data'!D65)),NA())</f>
        <v>#N/A</v>
      </c>
      <c r="BB71" s="101" t="e">
        <f ca="true">+IF(AND(ISNUMBER(OFFSET('Hygiene Data'!$D$9,0,10*ROW('Hygiene Data'!D65))),'Data Summary'!DQ71="Yes"),OFFSET('Hygiene Data'!$D$9,0,10*ROW('Hygiene Data'!D65)),NA())</f>
        <v>#N/A</v>
      </c>
      <c r="BC71" s="101" t="e">
        <f ca="true">+IF(AND(ISNUMBER(OFFSET('Hygiene Data'!$E$5,0,10*ROW('Hygiene Data'!E65))),'Data Summary'!DR71="Yes"),OFFSET('Hygiene Data'!$E$5,0,10*ROW('Hygiene Data'!E65)),NA())</f>
        <v>#N/A</v>
      </c>
      <c r="BD71" s="101" t="e">
        <f ca="true">+IF(AND(ISNUMBER(OFFSET('Hygiene Data'!$E$7,0,10*ROW('Hygiene Data'!E65))),'Data Summary'!DS71="Yes"),OFFSET('Hygiene Data'!$E$7,0,10*ROW('Hygiene Data'!E65)),NA())</f>
        <v>#N/A</v>
      </c>
      <c r="BE71" s="101" t="e">
        <f ca="true">+IF(AND(ISNUMBER(OFFSET('Hygiene Data'!$E$9,0,10*ROW('Hygiene Data'!E65))),'Data Summary'!DT71="Yes"),OFFSET('Hygiene Data'!$E$9,0,10*ROW('Hygiene Data'!E65)),NA())</f>
        <v>#N/A</v>
      </c>
      <c r="BF71" s="101" t="e">
        <f ca="true">+IF(AND(ISNUMBER(OFFSET('Hygiene Data'!$F$5,0,10*ROW('Hygiene Data'!F65))),'Data Summary'!DU71="Yes"),OFFSET('Hygiene Data'!$F$5,0,10*ROW('Hygiene Data'!F65)),NA())</f>
        <v>#N/A</v>
      </c>
      <c r="BG71" s="101" t="e">
        <f ca="true">+IF(AND(ISNUMBER(OFFSET('Hygiene Data'!$F$7,0,10*ROW('Hygiene Data'!F65))),'Data Summary'!DV71="Yes"),OFFSET('Hygiene Data'!$F$7,0,10*ROW('Hygiene Data'!F65)),NA())</f>
        <v>#N/A</v>
      </c>
      <c r="BH71" s="101" t="e">
        <f ca="true">+IF(AND(ISNUMBER(OFFSET('Hygiene Data'!$F$9,0,10*ROW('Hygiene Data'!F65))),'Data Summary'!DW71="Yes"),OFFSET('Hygiene Data'!$F$9,0,10*ROW('Hygiene Data'!F65)),NA())</f>
        <v>#N/A</v>
      </c>
      <c r="BI71" s="101" t="e">
        <f ca="true">+IF(AND(ISNUMBER(OFFSET('Hygiene Data'!$G$5,0,10*ROW('Hygiene Data'!G65))),'Data Summary'!DX71="Yes"),OFFSET('Hygiene Data'!$G$5,0,10*ROW('Hygiene Data'!G65)),NA())</f>
        <v>#N/A</v>
      </c>
      <c r="BJ71" s="101" t="e">
        <f ca="true">+IF(AND(ISNUMBER(OFFSET('Hygiene Data'!$G$7,0,10*ROW('Hygiene Data'!G65))),'Data Summary'!DY71="Yes"),OFFSET('Hygiene Data'!$G$7,0,10*ROW('Hygiene Data'!G65)),NA())</f>
        <v>#N/A</v>
      </c>
      <c r="BK71" s="101" t="e">
        <f ca="true">+IF(AND(ISNUMBER(OFFSET('Hygiene Data'!$G$9,0,10*ROW('Hygiene Data'!G65))),'Data Summary'!DZ71="Yes"),OFFSET('Hygiene Data'!$G$9,0,10*ROW('Hygiene Data'!G65)),NA())</f>
        <v>#N/A</v>
      </c>
      <c r="BL71" s="101" t="e">
        <f ca="true">+IF(AND(ISNUMBER(OFFSET('Hygiene Data'!$H$5,0,10*ROW('Hygiene Data'!H65))),'Data Summary'!EA71="Yes"),OFFSET('Hygiene Data'!$H$5,0,10*ROW('Hygiene Data'!H65)),NA())</f>
        <v>#N/A</v>
      </c>
      <c r="BM71" s="101" t="e">
        <f ca="true">+IF(AND(ISNUMBER(OFFSET('Hygiene Data'!$H$7,0,10*ROW('Hygiene Data'!H65))),'Data Summary'!EB71="Yes"),OFFSET('Hygiene Data'!$H$7,0,10*ROW('Hygiene Data'!H65)),NA())</f>
        <v>#N/A</v>
      </c>
      <c r="BN71" s="101" t="e">
        <f ca="true">+IF(AND(ISNUMBER(OFFSET('Hygiene Data'!$H$9,0,10*ROW('Hygiene Data'!H65))),'Data Summary'!EC71="Yes"),OFFSET('Hygiene Data'!$H$9,0,10*ROW('Hygiene Data'!H65)),NA())</f>
        <v>#N/A</v>
      </c>
      <c r="BO71" s="101" t="e">
        <f ca="true">+IF(AND(ISNUMBER(OFFSET('Hygiene Data'!$I$5,0,10*ROW('Hygiene Data'!I65))),'Data Summary'!ED71="Yes"),OFFSET('Hygiene Data'!$I$5,0,10*ROW('Hygiene Data'!I65)),NA())</f>
        <v>#N/A</v>
      </c>
      <c r="BP71" s="101" t="e">
        <f ca="true">+IF(AND(ISNUMBER(OFFSET('Hygiene Data'!$I$7,0,10*ROW('Hygiene Data'!I65))),'Data Summary'!EE71="Yes"),OFFSET('Hygiene Data'!$I$7,0,10*ROW('Hygiene Data'!I65)),NA())</f>
        <v>#N/A</v>
      </c>
      <c r="BQ71" s="101" t="e">
        <f ca="true">+IF(AND(ISNUMBER(OFFSET('Hygiene Data'!$I$9,0,10*ROW('Hygiene Data'!I65))),'Data Summary'!EF71="Yes"),OFFSET('Hygiene Data'!$I$9,0,10*ROW('Hygiene Data'!I65)),NA())</f>
        <v>#N/A</v>
      </c>
    </row>
    <row xmlns:x14ac="http://schemas.microsoft.com/office/spreadsheetml/2009/9/ac" r="72" x14ac:dyDescent="0.2">
      <c r="A72" s="331" t="e">
        <f ca="true">+RIGHT('Data Summary'!A72,LEN('Data Summary'!A72)-9)</f>
        <v>#VALUE!</v>
      </c>
      <c r="B72" s="38" t="str">
        <f ca="true">+IF(ISTEXT('Data Summary'!B72),'Data Summary'!B72,"")</f>
        <v/>
      </c>
      <c r="C72" s="330" t="e">
        <f ca="true">+VALUE('Data Summary'!C72)</f>
        <v>#VALUE!</v>
      </c>
      <c r="D72" s="99" t="e">
        <f ca="true">+IF(AND(ISNUMBER(OFFSET('Water Data'!$D$4,0,10*ROW('Water Data'!D66))),'Data Summary'!BS72="Yes"),100-OFFSET('Water Data'!$D$4,0,10*ROW('Water Data'!D66)),NA())</f>
        <v>#N/A</v>
      </c>
      <c r="E72" s="99" t="e">
        <f ca="true">+IF(AND(ISNUMBER(OFFSET('Water Data'!$D$6,0,10*ROW('Water Data'!D66))),'Data Summary'!BT72="Yes"),OFFSET('Water Data'!$D$6,0,10*ROW('Water Data'!D66)),NA())</f>
        <v>#N/A</v>
      </c>
      <c r="F72" s="99" t="e">
        <f ca="true">+IF(AND(ISNUMBER(OFFSET('Water Data'!$D$9,0,10*ROW('Water Data'!D66))),'Data Summary'!BU72="Yes"),OFFSET('Water Data'!$D$9,0,10*ROW('Water Data'!D66)),NA())</f>
        <v>#N/A</v>
      </c>
      <c r="G72" s="99" t="e">
        <f ca="true">+IF(AND(ISNUMBER(OFFSET('Water Data'!$E$4,0,10*ROW('Water Data'!E66))),'Data Summary'!BV72="Yes"),100-OFFSET('Water Data'!$E$4,0,10*ROW('Water Data'!E66)),NA())</f>
        <v>#N/A</v>
      </c>
      <c r="H72" s="99" t="e">
        <f ca="true">+IF(AND(ISNUMBER(OFFSET('Water Data'!$E$6,0,10*ROW('Water Data'!E66))),'Data Summary'!BW72="Yes"),OFFSET('Water Data'!$E$6,0,10*ROW('Water Data'!E66)),NA())</f>
        <v>#N/A</v>
      </c>
      <c r="I72" s="99" t="e">
        <f ca="true">+IF(AND(ISNUMBER(OFFSET('Water Data'!$E$9,0,10*ROW('Water Data'!E66))),'Data Summary'!BX72="Yes"),OFFSET('Water Data'!$E$9,0,10*ROW('Water Data'!E66)),NA())</f>
        <v>#N/A</v>
      </c>
      <c r="J72" s="99" t="e">
        <f ca="true">+IF(AND(ISNUMBER(OFFSET('Water Data'!$F$4,0,10*ROW('Water Data'!F66))),'Data Summary'!BY72="Yes"),100-OFFSET('Water Data'!$F$4,0,10*ROW('Water Data'!F66)),NA())</f>
        <v>#N/A</v>
      </c>
      <c r="K72" s="99" t="e">
        <f ca="true">+IF(AND(ISNUMBER(OFFSET('Water Data'!$F$6,0,10*ROW('Water Data'!F66))),'Data Summary'!BZ72="Yes"),OFFSET('Water Data'!$F$6,0,10*ROW('Water Data'!F66)),NA())</f>
        <v>#N/A</v>
      </c>
      <c r="L72" s="99" t="e">
        <f ca="true">+IF(AND(ISNUMBER(OFFSET('Water Data'!$F$9,0,10*ROW('Water Data'!F66))),'Data Summary'!CA72="Yes"),OFFSET('Water Data'!$F$9,0,10*ROW('Water Data'!F66)),NA())</f>
        <v>#N/A</v>
      </c>
      <c r="M72" s="99" t="e">
        <f ca="true">+IF(AND(ISNUMBER(OFFSET('Water Data'!$G$4,0,10*ROW('Water Data'!G66))),'Data Summary'!CB72="Yes"),100-OFFSET('Water Data'!$G$4,0,10*ROW('Water Data'!G66)),NA())</f>
        <v>#N/A</v>
      </c>
      <c r="N72" s="99" t="e">
        <f ca="true">+IF(AND(ISNUMBER(OFFSET('Water Data'!$G$6,0,10*ROW('Water Data'!G66))),'Data Summary'!CC72="Yes"),OFFSET('Water Data'!$G$6,0,10*ROW('Water Data'!G66)),NA())</f>
        <v>#N/A</v>
      </c>
      <c r="O72" s="99" t="e">
        <f ca="true">+IF(AND(ISNUMBER(OFFSET('Water Data'!$G$9,0,10*ROW('Water Data'!G66))),'Data Summary'!CD72="Yes"),OFFSET('Water Data'!$G$9,0,10*ROW('Water Data'!G66)),NA())</f>
        <v>#N/A</v>
      </c>
      <c r="P72" s="99" t="e">
        <f ca="true">+IF(AND(ISNUMBER(OFFSET('Water Data'!$H$4,0,10*ROW('Water Data'!H66))),'Data Summary'!CE72="Yes"),100-OFFSET('Water Data'!$H$4,0,10*ROW('Water Data'!H66)),NA())</f>
        <v>#N/A</v>
      </c>
      <c r="Q72" s="99" t="e">
        <f ca="true">+IF(AND(ISNUMBER(OFFSET('Water Data'!$H$6,0,10*ROW('Water Data'!H66))),'Data Summary'!CF72="Yes"),OFFSET('Water Data'!$H$6,0,10*ROW('Water Data'!H66)),NA())</f>
        <v>#N/A</v>
      </c>
      <c r="R72" s="99" t="e">
        <f ca="true">+IF(AND(ISNUMBER(OFFSET('Water Data'!$H$9,0,10*ROW('Water Data'!H66))),'Data Summary'!CG72="Yes"),OFFSET('Water Data'!$H$9,0,10*ROW('Water Data'!H66)),NA())</f>
        <v>#N/A</v>
      </c>
      <c r="S72" s="99" t="e">
        <f ca="true">+IF(AND(ISNUMBER(OFFSET('Water Data'!$I$4,0,10*ROW('Water Data'!I66))),'Data Summary'!CH72="Yes"),100-OFFSET('Water Data'!$I$4,0,10*ROW('Water Data'!I66)),NA())</f>
        <v>#N/A</v>
      </c>
      <c r="T72" s="99" t="e">
        <f ca="true">+IF(AND(ISNUMBER(OFFSET('Water Data'!$I$6,0,10*ROW('Water Data'!I66))),'Data Summary'!CI72="Yes"),OFFSET('Water Data'!$I$6,0,10*ROW('Water Data'!I66)),NA())</f>
        <v>#N/A</v>
      </c>
      <c r="U72" s="99" t="e">
        <f ca="true">+IF(AND(ISNUMBER(OFFSET('Water Data'!$I$9,0,10*ROW('Water Data'!I66))),'Data Summary'!CJ72="Yes"),OFFSET('Water Data'!$I$9,0,10*ROW('Water Data'!I66)),NA())</f>
        <v>#N/A</v>
      </c>
      <c r="V72" s="100" t="e">
        <f ca="true">+IF(AND(ISNUMBER(OFFSET('Sanitation Data'!$D$4,0,10*ROW('Sanitation Data'!D66))),'Data Summary'!CK72="Yes"),100-OFFSET('Sanitation Data'!$D$4,0,10*ROW('Sanitation Data'!D66)),NA())</f>
        <v>#N/A</v>
      </c>
      <c r="W72" s="100" t="e">
        <f ca="true">+IF(AND(ISNUMBER(OFFSET('Sanitation Data'!$D$6,0,10*ROW('Sanitation Data'!D66))),'Data Summary'!CL72="Yes"),OFFSET('Sanitation Data'!$D$6,0,10*ROW('Sanitation Data'!D66)),NA())</f>
        <v>#N/A</v>
      </c>
      <c r="X72" s="100" t="e">
        <f ca="true">+IF(AND(ISNUMBER(OFFSET('Sanitation Data'!$D$10,0,10*ROW('Sanitation Data'!D66))),'Data Summary'!CM72="Yes"),OFFSET('Sanitation Data'!$D$10,0,10*ROW('Sanitation Data'!D66)),NA())</f>
        <v>#N/A</v>
      </c>
      <c r="Y72" s="100" t="e">
        <f ca="true">+IF(AND(ISNUMBER(OFFSET('Sanitation Data'!$D$11,0,10*ROW('Sanitation Data'!D66))),'Data Summary'!CN72="Yes"),OFFSET('Sanitation Data'!$D$11,0,10*ROW('Sanitation Data'!D66)),NA())</f>
        <v>#N/A</v>
      </c>
      <c r="Z72" s="100" t="e">
        <f ca="true">+IF(AND(ISNUMBER(OFFSET('Sanitation Data'!$D$12,0,10*ROW('Sanitation Data'!D66))),'Data Summary'!CO72="Yes"),OFFSET('Sanitation Data'!$D$12,0,10*ROW('Sanitation Data'!D66)),NA())</f>
        <v>#N/A</v>
      </c>
      <c r="AA72" s="100" t="e">
        <f ca="true">+IF(AND(ISNUMBER(OFFSET('Sanitation Data'!$E$4,0,10*ROW('Sanitation Data'!E66))),'Data Summary'!CP72="Yes"),100-OFFSET('Sanitation Data'!$E$4,0,10*ROW('Sanitation Data'!E66)),NA())</f>
        <v>#N/A</v>
      </c>
      <c r="AB72" s="100" t="e">
        <f ca="true">+IF(AND(ISNUMBER(OFFSET('Sanitation Data'!$E$6,0,10*ROW('Sanitation Data'!E66))),'Data Summary'!CQ72="Yes"),OFFSET('Sanitation Data'!$E$6,0,10*ROW('Sanitation Data'!E66)),NA())</f>
        <v>#N/A</v>
      </c>
      <c r="AC72" s="100" t="e">
        <f ca="true">+IF(AND(ISNUMBER(OFFSET('Sanitation Data'!$E$10,0,10*ROW('Sanitation Data'!E66))),'Data Summary'!CR72="Yes"),OFFSET('Sanitation Data'!$E$10,0,10*ROW('Sanitation Data'!E66)),NA())</f>
        <v>#N/A</v>
      </c>
      <c r="AD72" s="100" t="e">
        <f ca="true">+IF(AND(ISNUMBER(OFFSET('Sanitation Data'!$E$11,0,10*ROW('Sanitation Data'!E66))),'Data Summary'!CS72="Yes"),OFFSET('Sanitation Data'!$E$11,0,10*ROW('Sanitation Data'!E66)),NA())</f>
        <v>#N/A</v>
      </c>
      <c r="AE72" s="100" t="e">
        <f ca="true">+IF(AND(ISNUMBER(OFFSET('Sanitation Data'!$E$12,0,10*ROW('Sanitation Data'!E66))),'Data Summary'!CT72="Yes"),OFFSET('Sanitation Data'!$E$12,0,10*ROW('Sanitation Data'!E66)),NA())</f>
        <v>#N/A</v>
      </c>
      <c r="AF72" s="100" t="e">
        <f ca="true">+IF(AND(ISNUMBER(OFFSET('Sanitation Data'!$F$4,0,10*ROW('Sanitation Data'!F66))),'Data Summary'!CU72="Yes"),100-OFFSET('Sanitation Data'!$F$4,0,10*ROW('Sanitation Data'!F66)),NA())</f>
        <v>#N/A</v>
      </c>
      <c r="AG72" s="100" t="e">
        <f ca="true">+IF(AND(ISNUMBER(OFFSET('Sanitation Data'!$F$6,0,10*ROW('Sanitation Data'!F66))),'Data Summary'!CV72="Yes"),OFFSET('Sanitation Data'!$F$6,0,10*ROW('Sanitation Data'!F66)),NA())</f>
        <v>#N/A</v>
      </c>
      <c r="AH72" s="100" t="e">
        <f ca="true">+IF(AND(ISNUMBER(OFFSET('Sanitation Data'!$F$10,0,10*ROW('Sanitation Data'!F66))),'Data Summary'!CW72="Yes"),OFFSET('Sanitation Data'!$F$10,0,10*ROW('Sanitation Data'!F66)),NA())</f>
        <v>#N/A</v>
      </c>
      <c r="AI72" s="100" t="e">
        <f ca="true">+IF(AND(ISNUMBER(OFFSET('Sanitation Data'!$F$11,0,10*ROW('Sanitation Data'!F66))),'Data Summary'!CX72="Yes"),OFFSET('Sanitation Data'!$F$11,0,10*ROW('Sanitation Data'!F66)),NA())</f>
        <v>#N/A</v>
      </c>
      <c r="AJ72" s="100" t="e">
        <f ca="true">+IF(AND(ISNUMBER(OFFSET('Sanitation Data'!$F$12,0,10*ROW('Sanitation Data'!F66))),'Data Summary'!CY72="Yes"),OFFSET('Sanitation Data'!$F$12,0,10*ROW('Sanitation Data'!F66)),NA())</f>
        <v>#N/A</v>
      </c>
      <c r="AK72" s="100" t="e">
        <f ca="true">+IF(AND(ISNUMBER(OFFSET('Sanitation Data'!$G$4,0,10*ROW('Sanitation Data'!G66))),'Data Summary'!CZ72="Yes"),100-OFFSET('Sanitation Data'!$G$4,0,10*ROW('Sanitation Data'!G66)),NA())</f>
        <v>#N/A</v>
      </c>
      <c r="AL72" s="100" t="e">
        <f ca="true">+IF(AND(ISNUMBER(OFFSET('Sanitation Data'!$G$6,0,10*ROW('Sanitation Data'!G66))),'Data Summary'!DA72="Yes"),OFFSET('Sanitation Data'!$G$6,0,10*ROW('Sanitation Data'!G66)),NA())</f>
        <v>#N/A</v>
      </c>
      <c r="AM72" s="100" t="e">
        <f ca="true">+IF(AND(ISNUMBER(OFFSET('Sanitation Data'!$G$10,0,10*ROW('Sanitation Data'!G66))),'Data Summary'!DB72="Yes"),OFFSET('Sanitation Data'!$G$10,0,10*ROW('Sanitation Data'!G66)),NA())</f>
        <v>#N/A</v>
      </c>
      <c r="AN72" s="100" t="e">
        <f ca="true">+IF(AND(ISNUMBER(OFFSET('Sanitation Data'!$G$11,0,10*ROW('Sanitation Data'!G66))),'Data Summary'!DC72="Yes"),OFFSET('Sanitation Data'!$G$11,0,10*ROW('Sanitation Data'!G66)),NA())</f>
        <v>#N/A</v>
      </c>
      <c r="AO72" s="100" t="e">
        <f ca="true">+IF(AND(ISNUMBER(OFFSET('Sanitation Data'!$G$12,0,10*ROW('Sanitation Data'!G66))),'Data Summary'!DD72="Yes"),OFFSET('Sanitation Data'!$G$12,0,10*ROW('Sanitation Data'!G66)),NA())</f>
        <v>#N/A</v>
      </c>
      <c r="AP72" s="100" t="e">
        <f ca="true">+IF(AND(ISNUMBER(OFFSET('Sanitation Data'!$H$4,0,10*ROW('Sanitation Data'!H66))),'Data Summary'!DE72="Yes"),100-OFFSET('Sanitation Data'!$H$4,0,10*ROW('Sanitation Data'!H66)),NA())</f>
        <v>#N/A</v>
      </c>
      <c r="AQ72" s="100" t="e">
        <f ca="true">+IF(AND(ISNUMBER(OFFSET('Sanitation Data'!$H$6,0,10*ROW('Sanitation Data'!H66))),'Data Summary'!DF72="Yes"),OFFSET('Sanitation Data'!$H$6,0,10*ROW('Sanitation Data'!H66)),NA())</f>
        <v>#N/A</v>
      </c>
      <c r="AR72" s="100" t="e">
        <f ca="true">+IF(AND(ISNUMBER(OFFSET('Sanitation Data'!$H$10,0,10*ROW('Sanitation Data'!H66))),'Data Summary'!DG72="Yes"),OFFSET('Sanitation Data'!$H$10,0,10*ROW('Sanitation Data'!H66)),NA())</f>
        <v>#N/A</v>
      </c>
      <c r="AS72" s="100" t="e">
        <f ca="true">+IF(AND(ISNUMBER(OFFSET('Sanitation Data'!$H$11,0,10*ROW('Sanitation Data'!H66))),'Data Summary'!DH72="Yes"),OFFSET('Sanitation Data'!$H$11,0,10*ROW('Sanitation Data'!H66)),NA())</f>
        <v>#N/A</v>
      </c>
      <c r="AT72" s="100" t="e">
        <f ca="true">+IF(AND(ISNUMBER(OFFSET('Sanitation Data'!$H$12,0,10*ROW('Sanitation Data'!H66))),'Data Summary'!DI72="Yes"),OFFSET('Sanitation Data'!$H$12,0,10*ROW('Sanitation Data'!H66)),NA())</f>
        <v>#N/A</v>
      </c>
      <c r="AU72" s="100" t="e">
        <f ca="true">+IF(AND(ISNUMBER(OFFSET('Sanitation Data'!$I$4,0,10*ROW('Sanitation Data'!I66))),'Data Summary'!DJ72="Yes"),100-OFFSET('Sanitation Data'!$I$4,0,10*ROW('Sanitation Data'!I66)),NA())</f>
        <v>#N/A</v>
      </c>
      <c r="AV72" s="100" t="e">
        <f ca="true">+IF(AND(ISNUMBER(OFFSET('Sanitation Data'!$I$6,0,10*ROW('Sanitation Data'!I66))),'Data Summary'!DK72="Yes"),OFFSET('Sanitation Data'!$I$6,0,10*ROW('Sanitation Data'!I66)),NA())</f>
        <v>#N/A</v>
      </c>
      <c r="AW72" s="100" t="e">
        <f ca="true">+IF(AND(ISNUMBER(OFFSET('Sanitation Data'!$I$10,0,10*ROW('Sanitation Data'!I66))),'Data Summary'!DL72="Yes"),OFFSET('Sanitation Data'!$I$10,0,10*ROW('Sanitation Data'!I66)),NA())</f>
        <v>#N/A</v>
      </c>
      <c r="AX72" s="100" t="e">
        <f ca="true">+IF(AND(ISNUMBER(OFFSET('Sanitation Data'!$I$11,0,10*ROW('Sanitation Data'!I66))),'Data Summary'!DM72="Yes"),OFFSET('Sanitation Data'!$I$11,0,10*ROW('Sanitation Data'!I66)),NA())</f>
        <v>#N/A</v>
      </c>
      <c r="AY72" s="100" t="e">
        <f ca="true">+IF(AND(ISNUMBER(OFFSET('Sanitation Data'!$I$12,0,10*ROW('Sanitation Data'!I66))),'Data Summary'!DN72="Yes"),OFFSET('Sanitation Data'!$I$12,0,10*ROW('Sanitation Data'!I66)),NA())</f>
        <v>#N/A</v>
      </c>
      <c r="AZ72" s="101" t="e">
        <f ca="true">+IF(AND(ISNUMBER(OFFSET('Hygiene Data'!$D$5,0,10*ROW('Hygiene Data'!D66))),'Data Summary'!DO72="Yes"),OFFSET('Hygiene Data'!$D$5,0,10*ROW('Hygiene Data'!D66)),NA())</f>
        <v>#N/A</v>
      </c>
      <c r="BA72" s="101" t="e">
        <f ca="true">+IF(AND(ISNUMBER(OFFSET('Hygiene Data'!$D$7,0,10*ROW('Hygiene Data'!D66))),'Data Summary'!DP72="Yes"),OFFSET('Hygiene Data'!$D$7,0,10*ROW('Hygiene Data'!D66)),NA())</f>
        <v>#N/A</v>
      </c>
      <c r="BB72" s="101" t="e">
        <f ca="true">+IF(AND(ISNUMBER(OFFSET('Hygiene Data'!$D$9,0,10*ROW('Hygiene Data'!D66))),'Data Summary'!DQ72="Yes"),OFFSET('Hygiene Data'!$D$9,0,10*ROW('Hygiene Data'!D66)),NA())</f>
        <v>#N/A</v>
      </c>
      <c r="BC72" s="101" t="e">
        <f ca="true">+IF(AND(ISNUMBER(OFFSET('Hygiene Data'!$E$5,0,10*ROW('Hygiene Data'!E66))),'Data Summary'!DR72="Yes"),OFFSET('Hygiene Data'!$E$5,0,10*ROW('Hygiene Data'!E66)),NA())</f>
        <v>#N/A</v>
      </c>
      <c r="BD72" s="101" t="e">
        <f ca="true">+IF(AND(ISNUMBER(OFFSET('Hygiene Data'!$E$7,0,10*ROW('Hygiene Data'!E66))),'Data Summary'!DS72="Yes"),OFFSET('Hygiene Data'!$E$7,0,10*ROW('Hygiene Data'!E66)),NA())</f>
        <v>#N/A</v>
      </c>
      <c r="BE72" s="101" t="e">
        <f ca="true">+IF(AND(ISNUMBER(OFFSET('Hygiene Data'!$E$9,0,10*ROW('Hygiene Data'!E66))),'Data Summary'!DT72="Yes"),OFFSET('Hygiene Data'!$E$9,0,10*ROW('Hygiene Data'!E66)),NA())</f>
        <v>#N/A</v>
      </c>
      <c r="BF72" s="101" t="e">
        <f ca="true">+IF(AND(ISNUMBER(OFFSET('Hygiene Data'!$F$5,0,10*ROW('Hygiene Data'!F66))),'Data Summary'!DU72="Yes"),OFFSET('Hygiene Data'!$F$5,0,10*ROW('Hygiene Data'!F66)),NA())</f>
        <v>#N/A</v>
      </c>
      <c r="BG72" s="101" t="e">
        <f ca="true">+IF(AND(ISNUMBER(OFFSET('Hygiene Data'!$F$7,0,10*ROW('Hygiene Data'!F66))),'Data Summary'!DV72="Yes"),OFFSET('Hygiene Data'!$F$7,0,10*ROW('Hygiene Data'!F66)),NA())</f>
        <v>#N/A</v>
      </c>
      <c r="BH72" s="101" t="e">
        <f ca="true">+IF(AND(ISNUMBER(OFFSET('Hygiene Data'!$F$9,0,10*ROW('Hygiene Data'!F66))),'Data Summary'!DW72="Yes"),OFFSET('Hygiene Data'!$F$9,0,10*ROW('Hygiene Data'!F66)),NA())</f>
        <v>#N/A</v>
      </c>
      <c r="BI72" s="101" t="e">
        <f ca="true">+IF(AND(ISNUMBER(OFFSET('Hygiene Data'!$G$5,0,10*ROW('Hygiene Data'!G66))),'Data Summary'!DX72="Yes"),OFFSET('Hygiene Data'!$G$5,0,10*ROW('Hygiene Data'!G66)),NA())</f>
        <v>#N/A</v>
      </c>
      <c r="BJ72" s="101" t="e">
        <f ca="true">+IF(AND(ISNUMBER(OFFSET('Hygiene Data'!$G$7,0,10*ROW('Hygiene Data'!G66))),'Data Summary'!DY72="Yes"),OFFSET('Hygiene Data'!$G$7,0,10*ROW('Hygiene Data'!G66)),NA())</f>
        <v>#N/A</v>
      </c>
      <c r="BK72" s="101" t="e">
        <f ca="true">+IF(AND(ISNUMBER(OFFSET('Hygiene Data'!$G$9,0,10*ROW('Hygiene Data'!G66))),'Data Summary'!DZ72="Yes"),OFFSET('Hygiene Data'!$G$9,0,10*ROW('Hygiene Data'!G66)),NA())</f>
        <v>#N/A</v>
      </c>
      <c r="BL72" s="101" t="e">
        <f ca="true">+IF(AND(ISNUMBER(OFFSET('Hygiene Data'!$H$5,0,10*ROW('Hygiene Data'!H66))),'Data Summary'!EA72="Yes"),OFFSET('Hygiene Data'!$H$5,0,10*ROW('Hygiene Data'!H66)),NA())</f>
        <v>#N/A</v>
      </c>
      <c r="BM72" s="101" t="e">
        <f ca="true">+IF(AND(ISNUMBER(OFFSET('Hygiene Data'!$H$7,0,10*ROW('Hygiene Data'!H66))),'Data Summary'!EB72="Yes"),OFFSET('Hygiene Data'!$H$7,0,10*ROW('Hygiene Data'!H66)),NA())</f>
        <v>#N/A</v>
      </c>
      <c r="BN72" s="101" t="e">
        <f ca="true">+IF(AND(ISNUMBER(OFFSET('Hygiene Data'!$H$9,0,10*ROW('Hygiene Data'!H66))),'Data Summary'!EC72="Yes"),OFFSET('Hygiene Data'!$H$9,0,10*ROW('Hygiene Data'!H66)),NA())</f>
        <v>#N/A</v>
      </c>
      <c r="BO72" s="101" t="e">
        <f ca="true">+IF(AND(ISNUMBER(OFFSET('Hygiene Data'!$I$5,0,10*ROW('Hygiene Data'!I66))),'Data Summary'!ED72="Yes"),OFFSET('Hygiene Data'!$I$5,0,10*ROW('Hygiene Data'!I66)),NA())</f>
        <v>#N/A</v>
      </c>
      <c r="BP72" s="101" t="e">
        <f ca="true">+IF(AND(ISNUMBER(OFFSET('Hygiene Data'!$I$7,0,10*ROW('Hygiene Data'!I66))),'Data Summary'!EE72="Yes"),OFFSET('Hygiene Data'!$I$7,0,10*ROW('Hygiene Data'!I66)),NA())</f>
        <v>#N/A</v>
      </c>
      <c r="BQ72" s="101" t="e">
        <f ca="true">+IF(AND(ISNUMBER(OFFSET('Hygiene Data'!$I$9,0,10*ROW('Hygiene Data'!I66))),'Data Summary'!EF72="Yes"),OFFSET('Hygiene Data'!$I$9,0,10*ROW('Hygiene Data'!I66)),NA())</f>
        <v>#N/A</v>
      </c>
    </row>
    <row xmlns:x14ac="http://schemas.microsoft.com/office/spreadsheetml/2009/9/ac" r="73" x14ac:dyDescent="0.2">
      <c r="A73" s="331" t="e">
        <f ca="true">+RIGHT('Data Summary'!A73,LEN('Data Summary'!A73)-9)</f>
        <v>#VALUE!</v>
      </c>
      <c r="B73" s="38" t="str">
        <f ca="true">+IF(ISTEXT('Data Summary'!B73),'Data Summary'!B73,"")</f>
        <v/>
      </c>
      <c r="C73" s="330" t="e">
        <f ca="true">+VALUE('Data Summary'!C73)</f>
        <v>#VALUE!</v>
      </c>
      <c r="D73" s="99" t="e">
        <f ca="true">+IF(AND(ISNUMBER(OFFSET('Water Data'!$D$4,0,10*ROW('Water Data'!D67))),'Data Summary'!BS73="Yes"),100-OFFSET('Water Data'!$D$4,0,10*ROW('Water Data'!D67)),NA())</f>
        <v>#N/A</v>
      </c>
      <c r="E73" s="99" t="e">
        <f ca="true">+IF(AND(ISNUMBER(OFFSET('Water Data'!$D$6,0,10*ROW('Water Data'!D67))),'Data Summary'!BT73="Yes"),OFFSET('Water Data'!$D$6,0,10*ROW('Water Data'!D67)),NA())</f>
        <v>#N/A</v>
      </c>
      <c r="F73" s="99" t="e">
        <f ca="true">+IF(AND(ISNUMBER(OFFSET('Water Data'!$D$9,0,10*ROW('Water Data'!D67))),'Data Summary'!BU73="Yes"),OFFSET('Water Data'!$D$9,0,10*ROW('Water Data'!D67)),NA())</f>
        <v>#N/A</v>
      </c>
      <c r="G73" s="99" t="e">
        <f ca="true">+IF(AND(ISNUMBER(OFFSET('Water Data'!$E$4,0,10*ROW('Water Data'!E67))),'Data Summary'!BV73="Yes"),100-OFFSET('Water Data'!$E$4,0,10*ROW('Water Data'!E67)),NA())</f>
        <v>#N/A</v>
      </c>
      <c r="H73" s="99" t="e">
        <f ca="true">+IF(AND(ISNUMBER(OFFSET('Water Data'!$E$6,0,10*ROW('Water Data'!E67))),'Data Summary'!BW73="Yes"),OFFSET('Water Data'!$E$6,0,10*ROW('Water Data'!E67)),NA())</f>
        <v>#N/A</v>
      </c>
      <c r="I73" s="99" t="e">
        <f ca="true">+IF(AND(ISNUMBER(OFFSET('Water Data'!$E$9,0,10*ROW('Water Data'!E67))),'Data Summary'!BX73="Yes"),OFFSET('Water Data'!$E$9,0,10*ROW('Water Data'!E67)),NA())</f>
        <v>#N/A</v>
      </c>
      <c r="J73" s="99" t="e">
        <f ca="true">+IF(AND(ISNUMBER(OFFSET('Water Data'!$F$4,0,10*ROW('Water Data'!F67))),'Data Summary'!BY73="Yes"),100-OFFSET('Water Data'!$F$4,0,10*ROW('Water Data'!F67)),NA())</f>
        <v>#N/A</v>
      </c>
      <c r="K73" s="99" t="e">
        <f ca="true">+IF(AND(ISNUMBER(OFFSET('Water Data'!$F$6,0,10*ROW('Water Data'!F67))),'Data Summary'!BZ73="Yes"),OFFSET('Water Data'!$F$6,0,10*ROW('Water Data'!F67)),NA())</f>
        <v>#N/A</v>
      </c>
      <c r="L73" s="99" t="e">
        <f ca="true">+IF(AND(ISNUMBER(OFFSET('Water Data'!$F$9,0,10*ROW('Water Data'!F67))),'Data Summary'!CA73="Yes"),OFFSET('Water Data'!$F$9,0,10*ROW('Water Data'!F67)),NA())</f>
        <v>#N/A</v>
      </c>
      <c r="M73" s="99" t="e">
        <f ca="true">+IF(AND(ISNUMBER(OFFSET('Water Data'!$G$4,0,10*ROW('Water Data'!G67))),'Data Summary'!CB73="Yes"),100-OFFSET('Water Data'!$G$4,0,10*ROW('Water Data'!G67)),NA())</f>
        <v>#N/A</v>
      </c>
      <c r="N73" s="99" t="e">
        <f ca="true">+IF(AND(ISNUMBER(OFFSET('Water Data'!$G$6,0,10*ROW('Water Data'!G67))),'Data Summary'!CC73="Yes"),OFFSET('Water Data'!$G$6,0,10*ROW('Water Data'!G67)),NA())</f>
        <v>#N/A</v>
      </c>
      <c r="O73" s="99" t="e">
        <f ca="true">+IF(AND(ISNUMBER(OFFSET('Water Data'!$G$9,0,10*ROW('Water Data'!G67))),'Data Summary'!CD73="Yes"),OFFSET('Water Data'!$G$9,0,10*ROW('Water Data'!G67)),NA())</f>
        <v>#N/A</v>
      </c>
      <c r="P73" s="99" t="e">
        <f ca="true">+IF(AND(ISNUMBER(OFFSET('Water Data'!$H$4,0,10*ROW('Water Data'!H67))),'Data Summary'!CE73="Yes"),100-OFFSET('Water Data'!$H$4,0,10*ROW('Water Data'!H67)),NA())</f>
        <v>#N/A</v>
      </c>
      <c r="Q73" s="99" t="e">
        <f ca="true">+IF(AND(ISNUMBER(OFFSET('Water Data'!$H$6,0,10*ROW('Water Data'!H67))),'Data Summary'!CF73="Yes"),OFFSET('Water Data'!$H$6,0,10*ROW('Water Data'!H67)),NA())</f>
        <v>#N/A</v>
      </c>
      <c r="R73" s="99" t="e">
        <f ca="true">+IF(AND(ISNUMBER(OFFSET('Water Data'!$H$9,0,10*ROW('Water Data'!H67))),'Data Summary'!CG73="Yes"),OFFSET('Water Data'!$H$9,0,10*ROW('Water Data'!H67)),NA())</f>
        <v>#N/A</v>
      </c>
      <c r="S73" s="99" t="e">
        <f ca="true">+IF(AND(ISNUMBER(OFFSET('Water Data'!$I$4,0,10*ROW('Water Data'!I67))),'Data Summary'!CH73="Yes"),100-OFFSET('Water Data'!$I$4,0,10*ROW('Water Data'!I67)),NA())</f>
        <v>#N/A</v>
      </c>
      <c r="T73" s="99" t="e">
        <f ca="true">+IF(AND(ISNUMBER(OFFSET('Water Data'!$I$6,0,10*ROW('Water Data'!I67))),'Data Summary'!CI73="Yes"),OFFSET('Water Data'!$I$6,0,10*ROW('Water Data'!I67)),NA())</f>
        <v>#N/A</v>
      </c>
      <c r="U73" s="99" t="e">
        <f ca="true">+IF(AND(ISNUMBER(OFFSET('Water Data'!$I$9,0,10*ROW('Water Data'!I67))),'Data Summary'!CJ73="Yes"),OFFSET('Water Data'!$I$9,0,10*ROW('Water Data'!I67)),NA())</f>
        <v>#N/A</v>
      </c>
      <c r="V73" s="100" t="e">
        <f ca="true">+IF(AND(ISNUMBER(OFFSET('Sanitation Data'!$D$4,0,10*ROW('Sanitation Data'!D67))),'Data Summary'!CK73="Yes"),100-OFFSET('Sanitation Data'!$D$4,0,10*ROW('Sanitation Data'!D67)),NA())</f>
        <v>#N/A</v>
      </c>
      <c r="W73" s="100" t="e">
        <f ca="true">+IF(AND(ISNUMBER(OFFSET('Sanitation Data'!$D$6,0,10*ROW('Sanitation Data'!D67))),'Data Summary'!CL73="Yes"),OFFSET('Sanitation Data'!$D$6,0,10*ROW('Sanitation Data'!D67)),NA())</f>
        <v>#N/A</v>
      </c>
      <c r="X73" s="100" t="e">
        <f ca="true">+IF(AND(ISNUMBER(OFFSET('Sanitation Data'!$D$10,0,10*ROW('Sanitation Data'!D67))),'Data Summary'!CM73="Yes"),OFFSET('Sanitation Data'!$D$10,0,10*ROW('Sanitation Data'!D67)),NA())</f>
        <v>#N/A</v>
      </c>
      <c r="Y73" s="100" t="e">
        <f ca="true">+IF(AND(ISNUMBER(OFFSET('Sanitation Data'!$D$11,0,10*ROW('Sanitation Data'!D67))),'Data Summary'!CN73="Yes"),OFFSET('Sanitation Data'!$D$11,0,10*ROW('Sanitation Data'!D67)),NA())</f>
        <v>#N/A</v>
      </c>
      <c r="Z73" s="100" t="e">
        <f ca="true">+IF(AND(ISNUMBER(OFFSET('Sanitation Data'!$D$12,0,10*ROW('Sanitation Data'!D67))),'Data Summary'!CO73="Yes"),OFFSET('Sanitation Data'!$D$12,0,10*ROW('Sanitation Data'!D67)),NA())</f>
        <v>#N/A</v>
      </c>
      <c r="AA73" s="100" t="e">
        <f ca="true">+IF(AND(ISNUMBER(OFFSET('Sanitation Data'!$E$4,0,10*ROW('Sanitation Data'!E67))),'Data Summary'!CP73="Yes"),100-OFFSET('Sanitation Data'!$E$4,0,10*ROW('Sanitation Data'!E67)),NA())</f>
        <v>#N/A</v>
      </c>
      <c r="AB73" s="100" t="e">
        <f ca="true">+IF(AND(ISNUMBER(OFFSET('Sanitation Data'!$E$6,0,10*ROW('Sanitation Data'!E67))),'Data Summary'!CQ73="Yes"),OFFSET('Sanitation Data'!$E$6,0,10*ROW('Sanitation Data'!E67)),NA())</f>
        <v>#N/A</v>
      </c>
      <c r="AC73" s="100" t="e">
        <f ca="true">+IF(AND(ISNUMBER(OFFSET('Sanitation Data'!$E$10,0,10*ROW('Sanitation Data'!E67))),'Data Summary'!CR73="Yes"),OFFSET('Sanitation Data'!$E$10,0,10*ROW('Sanitation Data'!E67)),NA())</f>
        <v>#N/A</v>
      </c>
      <c r="AD73" s="100" t="e">
        <f ca="true">+IF(AND(ISNUMBER(OFFSET('Sanitation Data'!$E$11,0,10*ROW('Sanitation Data'!E67))),'Data Summary'!CS73="Yes"),OFFSET('Sanitation Data'!$E$11,0,10*ROW('Sanitation Data'!E67)),NA())</f>
        <v>#N/A</v>
      </c>
      <c r="AE73" s="100" t="e">
        <f ca="true">+IF(AND(ISNUMBER(OFFSET('Sanitation Data'!$E$12,0,10*ROW('Sanitation Data'!E67))),'Data Summary'!CT73="Yes"),OFFSET('Sanitation Data'!$E$12,0,10*ROW('Sanitation Data'!E67)),NA())</f>
        <v>#N/A</v>
      </c>
      <c r="AF73" s="100" t="e">
        <f ca="true">+IF(AND(ISNUMBER(OFFSET('Sanitation Data'!$F$4,0,10*ROW('Sanitation Data'!F67))),'Data Summary'!CU73="Yes"),100-OFFSET('Sanitation Data'!$F$4,0,10*ROW('Sanitation Data'!F67)),NA())</f>
        <v>#N/A</v>
      </c>
      <c r="AG73" s="100" t="e">
        <f ca="true">+IF(AND(ISNUMBER(OFFSET('Sanitation Data'!$F$6,0,10*ROW('Sanitation Data'!F67))),'Data Summary'!CV73="Yes"),OFFSET('Sanitation Data'!$F$6,0,10*ROW('Sanitation Data'!F67)),NA())</f>
        <v>#N/A</v>
      </c>
      <c r="AH73" s="100" t="e">
        <f ca="true">+IF(AND(ISNUMBER(OFFSET('Sanitation Data'!$F$10,0,10*ROW('Sanitation Data'!F67))),'Data Summary'!CW73="Yes"),OFFSET('Sanitation Data'!$F$10,0,10*ROW('Sanitation Data'!F67)),NA())</f>
        <v>#N/A</v>
      </c>
      <c r="AI73" s="100" t="e">
        <f ca="true">+IF(AND(ISNUMBER(OFFSET('Sanitation Data'!$F$11,0,10*ROW('Sanitation Data'!F67))),'Data Summary'!CX73="Yes"),OFFSET('Sanitation Data'!$F$11,0,10*ROW('Sanitation Data'!F67)),NA())</f>
        <v>#N/A</v>
      </c>
      <c r="AJ73" s="100" t="e">
        <f ca="true">+IF(AND(ISNUMBER(OFFSET('Sanitation Data'!$F$12,0,10*ROW('Sanitation Data'!F67))),'Data Summary'!CY73="Yes"),OFFSET('Sanitation Data'!$F$12,0,10*ROW('Sanitation Data'!F67)),NA())</f>
        <v>#N/A</v>
      </c>
      <c r="AK73" s="100" t="e">
        <f ca="true">+IF(AND(ISNUMBER(OFFSET('Sanitation Data'!$G$4,0,10*ROW('Sanitation Data'!G67))),'Data Summary'!CZ73="Yes"),100-OFFSET('Sanitation Data'!$G$4,0,10*ROW('Sanitation Data'!G67)),NA())</f>
        <v>#N/A</v>
      </c>
      <c r="AL73" s="100" t="e">
        <f ca="true">+IF(AND(ISNUMBER(OFFSET('Sanitation Data'!$G$6,0,10*ROW('Sanitation Data'!G67))),'Data Summary'!DA73="Yes"),OFFSET('Sanitation Data'!$G$6,0,10*ROW('Sanitation Data'!G67)),NA())</f>
        <v>#N/A</v>
      </c>
      <c r="AM73" s="100" t="e">
        <f ca="true">+IF(AND(ISNUMBER(OFFSET('Sanitation Data'!$G$10,0,10*ROW('Sanitation Data'!G67))),'Data Summary'!DB73="Yes"),OFFSET('Sanitation Data'!$G$10,0,10*ROW('Sanitation Data'!G67)),NA())</f>
        <v>#N/A</v>
      </c>
      <c r="AN73" s="100" t="e">
        <f ca="true">+IF(AND(ISNUMBER(OFFSET('Sanitation Data'!$G$11,0,10*ROW('Sanitation Data'!G67))),'Data Summary'!DC73="Yes"),OFFSET('Sanitation Data'!$G$11,0,10*ROW('Sanitation Data'!G67)),NA())</f>
        <v>#N/A</v>
      </c>
      <c r="AO73" s="100" t="e">
        <f ca="true">+IF(AND(ISNUMBER(OFFSET('Sanitation Data'!$G$12,0,10*ROW('Sanitation Data'!G67))),'Data Summary'!DD73="Yes"),OFFSET('Sanitation Data'!$G$12,0,10*ROW('Sanitation Data'!G67)),NA())</f>
        <v>#N/A</v>
      </c>
      <c r="AP73" s="100" t="e">
        <f ca="true">+IF(AND(ISNUMBER(OFFSET('Sanitation Data'!$H$4,0,10*ROW('Sanitation Data'!H67))),'Data Summary'!DE73="Yes"),100-OFFSET('Sanitation Data'!$H$4,0,10*ROW('Sanitation Data'!H67)),NA())</f>
        <v>#N/A</v>
      </c>
      <c r="AQ73" s="100" t="e">
        <f ca="true">+IF(AND(ISNUMBER(OFFSET('Sanitation Data'!$H$6,0,10*ROW('Sanitation Data'!H67))),'Data Summary'!DF73="Yes"),OFFSET('Sanitation Data'!$H$6,0,10*ROW('Sanitation Data'!H67)),NA())</f>
        <v>#N/A</v>
      </c>
      <c r="AR73" s="100" t="e">
        <f ca="true">+IF(AND(ISNUMBER(OFFSET('Sanitation Data'!$H$10,0,10*ROW('Sanitation Data'!H67))),'Data Summary'!DG73="Yes"),OFFSET('Sanitation Data'!$H$10,0,10*ROW('Sanitation Data'!H67)),NA())</f>
        <v>#N/A</v>
      </c>
      <c r="AS73" s="100" t="e">
        <f ca="true">+IF(AND(ISNUMBER(OFFSET('Sanitation Data'!$H$11,0,10*ROW('Sanitation Data'!H67))),'Data Summary'!DH73="Yes"),OFFSET('Sanitation Data'!$H$11,0,10*ROW('Sanitation Data'!H67)),NA())</f>
        <v>#N/A</v>
      </c>
      <c r="AT73" s="100" t="e">
        <f ca="true">+IF(AND(ISNUMBER(OFFSET('Sanitation Data'!$H$12,0,10*ROW('Sanitation Data'!H67))),'Data Summary'!DI73="Yes"),OFFSET('Sanitation Data'!$H$12,0,10*ROW('Sanitation Data'!H67)),NA())</f>
        <v>#N/A</v>
      </c>
      <c r="AU73" s="100" t="e">
        <f ca="true">+IF(AND(ISNUMBER(OFFSET('Sanitation Data'!$I$4,0,10*ROW('Sanitation Data'!I67))),'Data Summary'!DJ73="Yes"),100-OFFSET('Sanitation Data'!$I$4,0,10*ROW('Sanitation Data'!I67)),NA())</f>
        <v>#N/A</v>
      </c>
      <c r="AV73" s="100" t="e">
        <f ca="true">+IF(AND(ISNUMBER(OFFSET('Sanitation Data'!$I$6,0,10*ROW('Sanitation Data'!I67))),'Data Summary'!DK73="Yes"),OFFSET('Sanitation Data'!$I$6,0,10*ROW('Sanitation Data'!I67)),NA())</f>
        <v>#N/A</v>
      </c>
      <c r="AW73" s="100" t="e">
        <f ca="true">+IF(AND(ISNUMBER(OFFSET('Sanitation Data'!$I$10,0,10*ROW('Sanitation Data'!I67))),'Data Summary'!DL73="Yes"),OFFSET('Sanitation Data'!$I$10,0,10*ROW('Sanitation Data'!I67)),NA())</f>
        <v>#N/A</v>
      </c>
      <c r="AX73" s="100" t="e">
        <f ca="true">+IF(AND(ISNUMBER(OFFSET('Sanitation Data'!$I$11,0,10*ROW('Sanitation Data'!I67))),'Data Summary'!DM73="Yes"),OFFSET('Sanitation Data'!$I$11,0,10*ROW('Sanitation Data'!I67)),NA())</f>
        <v>#N/A</v>
      </c>
      <c r="AY73" s="100" t="e">
        <f ca="true">+IF(AND(ISNUMBER(OFFSET('Sanitation Data'!$I$12,0,10*ROW('Sanitation Data'!I67))),'Data Summary'!DN73="Yes"),OFFSET('Sanitation Data'!$I$12,0,10*ROW('Sanitation Data'!I67)),NA())</f>
        <v>#N/A</v>
      </c>
      <c r="AZ73" s="101" t="e">
        <f ca="true">+IF(AND(ISNUMBER(OFFSET('Hygiene Data'!$D$5,0,10*ROW('Hygiene Data'!D67))),'Data Summary'!DO73="Yes"),OFFSET('Hygiene Data'!$D$5,0,10*ROW('Hygiene Data'!D67)),NA())</f>
        <v>#N/A</v>
      </c>
      <c r="BA73" s="101" t="e">
        <f ca="true">+IF(AND(ISNUMBER(OFFSET('Hygiene Data'!$D$7,0,10*ROW('Hygiene Data'!D67))),'Data Summary'!DP73="Yes"),OFFSET('Hygiene Data'!$D$7,0,10*ROW('Hygiene Data'!D67)),NA())</f>
        <v>#N/A</v>
      </c>
      <c r="BB73" s="101" t="e">
        <f ca="true">+IF(AND(ISNUMBER(OFFSET('Hygiene Data'!$D$9,0,10*ROW('Hygiene Data'!D67))),'Data Summary'!DQ73="Yes"),OFFSET('Hygiene Data'!$D$9,0,10*ROW('Hygiene Data'!D67)),NA())</f>
        <v>#N/A</v>
      </c>
      <c r="BC73" s="101" t="e">
        <f ca="true">+IF(AND(ISNUMBER(OFFSET('Hygiene Data'!$E$5,0,10*ROW('Hygiene Data'!E67))),'Data Summary'!DR73="Yes"),OFFSET('Hygiene Data'!$E$5,0,10*ROW('Hygiene Data'!E67)),NA())</f>
        <v>#N/A</v>
      </c>
      <c r="BD73" s="101" t="e">
        <f ca="true">+IF(AND(ISNUMBER(OFFSET('Hygiene Data'!$E$7,0,10*ROW('Hygiene Data'!E67))),'Data Summary'!DS73="Yes"),OFFSET('Hygiene Data'!$E$7,0,10*ROW('Hygiene Data'!E67)),NA())</f>
        <v>#N/A</v>
      </c>
      <c r="BE73" s="101" t="e">
        <f ca="true">+IF(AND(ISNUMBER(OFFSET('Hygiene Data'!$E$9,0,10*ROW('Hygiene Data'!E67))),'Data Summary'!DT73="Yes"),OFFSET('Hygiene Data'!$E$9,0,10*ROW('Hygiene Data'!E67)),NA())</f>
        <v>#N/A</v>
      </c>
      <c r="BF73" s="101" t="e">
        <f ca="true">+IF(AND(ISNUMBER(OFFSET('Hygiene Data'!$F$5,0,10*ROW('Hygiene Data'!F67))),'Data Summary'!DU73="Yes"),OFFSET('Hygiene Data'!$F$5,0,10*ROW('Hygiene Data'!F67)),NA())</f>
        <v>#N/A</v>
      </c>
      <c r="BG73" s="101" t="e">
        <f ca="true">+IF(AND(ISNUMBER(OFFSET('Hygiene Data'!$F$7,0,10*ROW('Hygiene Data'!F67))),'Data Summary'!DV73="Yes"),OFFSET('Hygiene Data'!$F$7,0,10*ROW('Hygiene Data'!F67)),NA())</f>
        <v>#N/A</v>
      </c>
      <c r="BH73" s="101" t="e">
        <f ca="true">+IF(AND(ISNUMBER(OFFSET('Hygiene Data'!$F$9,0,10*ROW('Hygiene Data'!F67))),'Data Summary'!DW73="Yes"),OFFSET('Hygiene Data'!$F$9,0,10*ROW('Hygiene Data'!F67)),NA())</f>
        <v>#N/A</v>
      </c>
      <c r="BI73" s="101" t="e">
        <f ca="true">+IF(AND(ISNUMBER(OFFSET('Hygiene Data'!$G$5,0,10*ROW('Hygiene Data'!G67))),'Data Summary'!DX73="Yes"),OFFSET('Hygiene Data'!$G$5,0,10*ROW('Hygiene Data'!G67)),NA())</f>
        <v>#N/A</v>
      </c>
      <c r="BJ73" s="101" t="e">
        <f ca="true">+IF(AND(ISNUMBER(OFFSET('Hygiene Data'!$G$7,0,10*ROW('Hygiene Data'!G67))),'Data Summary'!DY73="Yes"),OFFSET('Hygiene Data'!$G$7,0,10*ROW('Hygiene Data'!G67)),NA())</f>
        <v>#N/A</v>
      </c>
      <c r="BK73" s="101" t="e">
        <f ca="true">+IF(AND(ISNUMBER(OFFSET('Hygiene Data'!$G$9,0,10*ROW('Hygiene Data'!G67))),'Data Summary'!DZ73="Yes"),OFFSET('Hygiene Data'!$G$9,0,10*ROW('Hygiene Data'!G67)),NA())</f>
        <v>#N/A</v>
      </c>
      <c r="BL73" s="101" t="e">
        <f ca="true">+IF(AND(ISNUMBER(OFFSET('Hygiene Data'!$H$5,0,10*ROW('Hygiene Data'!H67))),'Data Summary'!EA73="Yes"),OFFSET('Hygiene Data'!$H$5,0,10*ROW('Hygiene Data'!H67)),NA())</f>
        <v>#N/A</v>
      </c>
      <c r="BM73" s="101" t="e">
        <f ca="true">+IF(AND(ISNUMBER(OFFSET('Hygiene Data'!$H$7,0,10*ROW('Hygiene Data'!H67))),'Data Summary'!EB73="Yes"),OFFSET('Hygiene Data'!$H$7,0,10*ROW('Hygiene Data'!H67)),NA())</f>
        <v>#N/A</v>
      </c>
      <c r="BN73" s="101" t="e">
        <f ca="true">+IF(AND(ISNUMBER(OFFSET('Hygiene Data'!$H$9,0,10*ROW('Hygiene Data'!H67))),'Data Summary'!EC73="Yes"),OFFSET('Hygiene Data'!$H$9,0,10*ROW('Hygiene Data'!H67)),NA())</f>
        <v>#N/A</v>
      </c>
      <c r="BO73" s="101" t="e">
        <f ca="true">+IF(AND(ISNUMBER(OFFSET('Hygiene Data'!$I$5,0,10*ROW('Hygiene Data'!I67))),'Data Summary'!ED73="Yes"),OFFSET('Hygiene Data'!$I$5,0,10*ROW('Hygiene Data'!I67)),NA())</f>
        <v>#N/A</v>
      </c>
      <c r="BP73" s="101" t="e">
        <f ca="true">+IF(AND(ISNUMBER(OFFSET('Hygiene Data'!$I$7,0,10*ROW('Hygiene Data'!I67))),'Data Summary'!EE73="Yes"),OFFSET('Hygiene Data'!$I$7,0,10*ROW('Hygiene Data'!I67)),NA())</f>
        <v>#N/A</v>
      </c>
      <c r="BQ73" s="101" t="e">
        <f ca="true">+IF(AND(ISNUMBER(OFFSET('Hygiene Data'!$I$9,0,10*ROW('Hygiene Data'!I67))),'Data Summary'!EF73="Yes"),OFFSET('Hygiene Data'!$I$9,0,10*ROW('Hygiene Data'!I67)),NA())</f>
        <v>#N/A</v>
      </c>
    </row>
    <row xmlns:x14ac="http://schemas.microsoft.com/office/spreadsheetml/2009/9/ac" r="74" x14ac:dyDescent="0.2">
      <c r="A74" s="331" t="e">
        <f ca="true">+RIGHT('Data Summary'!A74,LEN('Data Summary'!A74)-9)</f>
        <v>#VALUE!</v>
      </c>
      <c r="B74" s="38" t="str">
        <f ca="true">+IF(ISTEXT('Data Summary'!B74),'Data Summary'!B74,"")</f>
        <v/>
      </c>
      <c r="C74" s="330" t="e">
        <f ca="true">+VALUE('Data Summary'!C74)</f>
        <v>#VALUE!</v>
      </c>
      <c r="D74" s="99" t="e">
        <f ca="true">+IF(AND(ISNUMBER(OFFSET('Water Data'!$D$4,0,10*ROW('Water Data'!D68))),'Data Summary'!BS74="Yes"),100-OFFSET('Water Data'!$D$4,0,10*ROW('Water Data'!D68)),NA())</f>
        <v>#N/A</v>
      </c>
      <c r="E74" s="99" t="e">
        <f ca="true">+IF(AND(ISNUMBER(OFFSET('Water Data'!$D$6,0,10*ROW('Water Data'!D68))),'Data Summary'!BT74="Yes"),OFFSET('Water Data'!$D$6,0,10*ROW('Water Data'!D68)),NA())</f>
        <v>#N/A</v>
      </c>
      <c r="F74" s="99" t="e">
        <f ca="true">+IF(AND(ISNUMBER(OFFSET('Water Data'!$D$9,0,10*ROW('Water Data'!D68))),'Data Summary'!BU74="Yes"),OFFSET('Water Data'!$D$9,0,10*ROW('Water Data'!D68)),NA())</f>
        <v>#N/A</v>
      </c>
      <c r="G74" s="99" t="e">
        <f ca="true">+IF(AND(ISNUMBER(OFFSET('Water Data'!$E$4,0,10*ROW('Water Data'!E68))),'Data Summary'!BV74="Yes"),100-OFFSET('Water Data'!$E$4,0,10*ROW('Water Data'!E68)),NA())</f>
        <v>#N/A</v>
      </c>
      <c r="H74" s="99" t="e">
        <f ca="true">+IF(AND(ISNUMBER(OFFSET('Water Data'!$E$6,0,10*ROW('Water Data'!E68))),'Data Summary'!BW74="Yes"),OFFSET('Water Data'!$E$6,0,10*ROW('Water Data'!E68)),NA())</f>
        <v>#N/A</v>
      </c>
      <c r="I74" s="99" t="e">
        <f ca="true">+IF(AND(ISNUMBER(OFFSET('Water Data'!$E$9,0,10*ROW('Water Data'!E68))),'Data Summary'!BX74="Yes"),OFFSET('Water Data'!$E$9,0,10*ROW('Water Data'!E68)),NA())</f>
        <v>#N/A</v>
      </c>
      <c r="J74" s="99" t="e">
        <f ca="true">+IF(AND(ISNUMBER(OFFSET('Water Data'!$F$4,0,10*ROW('Water Data'!F68))),'Data Summary'!BY74="Yes"),100-OFFSET('Water Data'!$F$4,0,10*ROW('Water Data'!F68)),NA())</f>
        <v>#N/A</v>
      </c>
      <c r="K74" s="99" t="e">
        <f ca="true">+IF(AND(ISNUMBER(OFFSET('Water Data'!$F$6,0,10*ROW('Water Data'!F68))),'Data Summary'!BZ74="Yes"),OFFSET('Water Data'!$F$6,0,10*ROW('Water Data'!F68)),NA())</f>
        <v>#N/A</v>
      </c>
      <c r="L74" s="99" t="e">
        <f ca="true">+IF(AND(ISNUMBER(OFFSET('Water Data'!$F$9,0,10*ROW('Water Data'!F68))),'Data Summary'!CA74="Yes"),OFFSET('Water Data'!$F$9,0,10*ROW('Water Data'!F68)),NA())</f>
        <v>#N/A</v>
      </c>
      <c r="M74" s="99" t="e">
        <f ca="true">+IF(AND(ISNUMBER(OFFSET('Water Data'!$G$4,0,10*ROW('Water Data'!G68))),'Data Summary'!CB74="Yes"),100-OFFSET('Water Data'!$G$4,0,10*ROW('Water Data'!G68)),NA())</f>
        <v>#N/A</v>
      </c>
      <c r="N74" s="99" t="e">
        <f ca="true">+IF(AND(ISNUMBER(OFFSET('Water Data'!$G$6,0,10*ROW('Water Data'!G68))),'Data Summary'!CC74="Yes"),OFFSET('Water Data'!$G$6,0,10*ROW('Water Data'!G68)),NA())</f>
        <v>#N/A</v>
      </c>
      <c r="O74" s="99" t="e">
        <f ca="true">+IF(AND(ISNUMBER(OFFSET('Water Data'!$G$9,0,10*ROW('Water Data'!G68))),'Data Summary'!CD74="Yes"),OFFSET('Water Data'!$G$9,0,10*ROW('Water Data'!G68)),NA())</f>
        <v>#N/A</v>
      </c>
      <c r="P74" s="99" t="e">
        <f ca="true">+IF(AND(ISNUMBER(OFFSET('Water Data'!$H$4,0,10*ROW('Water Data'!H68))),'Data Summary'!CE74="Yes"),100-OFFSET('Water Data'!$H$4,0,10*ROW('Water Data'!H68)),NA())</f>
        <v>#N/A</v>
      </c>
      <c r="Q74" s="99" t="e">
        <f ca="true">+IF(AND(ISNUMBER(OFFSET('Water Data'!$H$6,0,10*ROW('Water Data'!H68))),'Data Summary'!CF74="Yes"),OFFSET('Water Data'!$H$6,0,10*ROW('Water Data'!H68)),NA())</f>
        <v>#N/A</v>
      </c>
      <c r="R74" s="99" t="e">
        <f ca="true">+IF(AND(ISNUMBER(OFFSET('Water Data'!$H$9,0,10*ROW('Water Data'!H68))),'Data Summary'!CG74="Yes"),OFFSET('Water Data'!$H$9,0,10*ROW('Water Data'!H68)),NA())</f>
        <v>#N/A</v>
      </c>
      <c r="S74" s="99" t="e">
        <f ca="true">+IF(AND(ISNUMBER(OFFSET('Water Data'!$I$4,0,10*ROW('Water Data'!I68))),'Data Summary'!CH74="Yes"),100-OFFSET('Water Data'!$I$4,0,10*ROW('Water Data'!I68)),NA())</f>
        <v>#N/A</v>
      </c>
      <c r="T74" s="99" t="e">
        <f ca="true">+IF(AND(ISNUMBER(OFFSET('Water Data'!$I$6,0,10*ROW('Water Data'!I68))),'Data Summary'!CI74="Yes"),OFFSET('Water Data'!$I$6,0,10*ROW('Water Data'!I68)),NA())</f>
        <v>#N/A</v>
      </c>
      <c r="U74" s="99" t="e">
        <f ca="true">+IF(AND(ISNUMBER(OFFSET('Water Data'!$I$9,0,10*ROW('Water Data'!I68))),'Data Summary'!CJ74="Yes"),OFFSET('Water Data'!$I$9,0,10*ROW('Water Data'!I68)),NA())</f>
        <v>#N/A</v>
      </c>
      <c r="V74" s="100" t="e">
        <f ca="true">+IF(AND(ISNUMBER(OFFSET('Sanitation Data'!$D$4,0,10*ROW('Sanitation Data'!D68))),'Data Summary'!CK74="Yes"),100-OFFSET('Sanitation Data'!$D$4,0,10*ROW('Sanitation Data'!D68)),NA())</f>
        <v>#N/A</v>
      </c>
      <c r="W74" s="100" t="e">
        <f ca="true">+IF(AND(ISNUMBER(OFFSET('Sanitation Data'!$D$6,0,10*ROW('Sanitation Data'!D68))),'Data Summary'!CL74="Yes"),OFFSET('Sanitation Data'!$D$6,0,10*ROW('Sanitation Data'!D68)),NA())</f>
        <v>#N/A</v>
      </c>
      <c r="X74" s="100" t="e">
        <f ca="true">+IF(AND(ISNUMBER(OFFSET('Sanitation Data'!$D$10,0,10*ROW('Sanitation Data'!D68))),'Data Summary'!CM74="Yes"),OFFSET('Sanitation Data'!$D$10,0,10*ROW('Sanitation Data'!D68)),NA())</f>
        <v>#N/A</v>
      </c>
      <c r="Y74" s="100" t="e">
        <f ca="true">+IF(AND(ISNUMBER(OFFSET('Sanitation Data'!$D$11,0,10*ROW('Sanitation Data'!D68))),'Data Summary'!CN74="Yes"),OFFSET('Sanitation Data'!$D$11,0,10*ROW('Sanitation Data'!D68)),NA())</f>
        <v>#N/A</v>
      </c>
      <c r="Z74" s="100" t="e">
        <f ca="true">+IF(AND(ISNUMBER(OFFSET('Sanitation Data'!$D$12,0,10*ROW('Sanitation Data'!D68))),'Data Summary'!CO74="Yes"),OFFSET('Sanitation Data'!$D$12,0,10*ROW('Sanitation Data'!D68)),NA())</f>
        <v>#N/A</v>
      </c>
      <c r="AA74" s="100" t="e">
        <f ca="true">+IF(AND(ISNUMBER(OFFSET('Sanitation Data'!$E$4,0,10*ROW('Sanitation Data'!E68))),'Data Summary'!CP74="Yes"),100-OFFSET('Sanitation Data'!$E$4,0,10*ROW('Sanitation Data'!E68)),NA())</f>
        <v>#N/A</v>
      </c>
      <c r="AB74" s="100" t="e">
        <f ca="true">+IF(AND(ISNUMBER(OFFSET('Sanitation Data'!$E$6,0,10*ROW('Sanitation Data'!E68))),'Data Summary'!CQ74="Yes"),OFFSET('Sanitation Data'!$E$6,0,10*ROW('Sanitation Data'!E68)),NA())</f>
        <v>#N/A</v>
      </c>
      <c r="AC74" s="100" t="e">
        <f ca="true">+IF(AND(ISNUMBER(OFFSET('Sanitation Data'!$E$10,0,10*ROW('Sanitation Data'!E68))),'Data Summary'!CR74="Yes"),OFFSET('Sanitation Data'!$E$10,0,10*ROW('Sanitation Data'!E68)),NA())</f>
        <v>#N/A</v>
      </c>
      <c r="AD74" s="100" t="e">
        <f ca="true">+IF(AND(ISNUMBER(OFFSET('Sanitation Data'!$E$11,0,10*ROW('Sanitation Data'!E68))),'Data Summary'!CS74="Yes"),OFFSET('Sanitation Data'!$E$11,0,10*ROW('Sanitation Data'!E68)),NA())</f>
        <v>#N/A</v>
      </c>
      <c r="AE74" s="100" t="e">
        <f ca="true">+IF(AND(ISNUMBER(OFFSET('Sanitation Data'!$E$12,0,10*ROW('Sanitation Data'!E68))),'Data Summary'!CT74="Yes"),OFFSET('Sanitation Data'!$E$12,0,10*ROW('Sanitation Data'!E68)),NA())</f>
        <v>#N/A</v>
      </c>
      <c r="AF74" s="100" t="e">
        <f ca="true">+IF(AND(ISNUMBER(OFFSET('Sanitation Data'!$F$4,0,10*ROW('Sanitation Data'!F68))),'Data Summary'!CU74="Yes"),100-OFFSET('Sanitation Data'!$F$4,0,10*ROW('Sanitation Data'!F68)),NA())</f>
        <v>#N/A</v>
      </c>
      <c r="AG74" s="100" t="e">
        <f ca="true">+IF(AND(ISNUMBER(OFFSET('Sanitation Data'!$F$6,0,10*ROW('Sanitation Data'!F68))),'Data Summary'!CV74="Yes"),OFFSET('Sanitation Data'!$F$6,0,10*ROW('Sanitation Data'!F68)),NA())</f>
        <v>#N/A</v>
      </c>
      <c r="AH74" s="100" t="e">
        <f ca="true">+IF(AND(ISNUMBER(OFFSET('Sanitation Data'!$F$10,0,10*ROW('Sanitation Data'!F68))),'Data Summary'!CW74="Yes"),OFFSET('Sanitation Data'!$F$10,0,10*ROW('Sanitation Data'!F68)),NA())</f>
        <v>#N/A</v>
      </c>
      <c r="AI74" s="100" t="e">
        <f ca="true">+IF(AND(ISNUMBER(OFFSET('Sanitation Data'!$F$11,0,10*ROW('Sanitation Data'!F68))),'Data Summary'!CX74="Yes"),OFFSET('Sanitation Data'!$F$11,0,10*ROW('Sanitation Data'!F68)),NA())</f>
        <v>#N/A</v>
      </c>
      <c r="AJ74" s="100" t="e">
        <f ca="true">+IF(AND(ISNUMBER(OFFSET('Sanitation Data'!$F$12,0,10*ROW('Sanitation Data'!F68))),'Data Summary'!CY74="Yes"),OFFSET('Sanitation Data'!$F$12,0,10*ROW('Sanitation Data'!F68)),NA())</f>
        <v>#N/A</v>
      </c>
      <c r="AK74" s="100" t="e">
        <f ca="true">+IF(AND(ISNUMBER(OFFSET('Sanitation Data'!$G$4,0,10*ROW('Sanitation Data'!G68))),'Data Summary'!CZ74="Yes"),100-OFFSET('Sanitation Data'!$G$4,0,10*ROW('Sanitation Data'!G68)),NA())</f>
        <v>#N/A</v>
      </c>
      <c r="AL74" s="100" t="e">
        <f ca="true">+IF(AND(ISNUMBER(OFFSET('Sanitation Data'!$G$6,0,10*ROW('Sanitation Data'!G68))),'Data Summary'!DA74="Yes"),OFFSET('Sanitation Data'!$G$6,0,10*ROW('Sanitation Data'!G68)),NA())</f>
        <v>#N/A</v>
      </c>
      <c r="AM74" s="100" t="e">
        <f ca="true">+IF(AND(ISNUMBER(OFFSET('Sanitation Data'!$G$10,0,10*ROW('Sanitation Data'!G68))),'Data Summary'!DB74="Yes"),OFFSET('Sanitation Data'!$G$10,0,10*ROW('Sanitation Data'!G68)),NA())</f>
        <v>#N/A</v>
      </c>
      <c r="AN74" s="100" t="e">
        <f ca="true">+IF(AND(ISNUMBER(OFFSET('Sanitation Data'!$G$11,0,10*ROW('Sanitation Data'!G68))),'Data Summary'!DC74="Yes"),OFFSET('Sanitation Data'!$G$11,0,10*ROW('Sanitation Data'!G68)),NA())</f>
        <v>#N/A</v>
      </c>
      <c r="AO74" s="100" t="e">
        <f ca="true">+IF(AND(ISNUMBER(OFFSET('Sanitation Data'!$G$12,0,10*ROW('Sanitation Data'!G68))),'Data Summary'!DD74="Yes"),OFFSET('Sanitation Data'!$G$12,0,10*ROW('Sanitation Data'!G68)),NA())</f>
        <v>#N/A</v>
      </c>
      <c r="AP74" s="100" t="e">
        <f ca="true">+IF(AND(ISNUMBER(OFFSET('Sanitation Data'!$H$4,0,10*ROW('Sanitation Data'!H68))),'Data Summary'!DE74="Yes"),100-OFFSET('Sanitation Data'!$H$4,0,10*ROW('Sanitation Data'!H68)),NA())</f>
        <v>#N/A</v>
      </c>
      <c r="AQ74" s="100" t="e">
        <f ca="true">+IF(AND(ISNUMBER(OFFSET('Sanitation Data'!$H$6,0,10*ROW('Sanitation Data'!H68))),'Data Summary'!DF74="Yes"),OFFSET('Sanitation Data'!$H$6,0,10*ROW('Sanitation Data'!H68)),NA())</f>
        <v>#N/A</v>
      </c>
      <c r="AR74" s="100" t="e">
        <f ca="true">+IF(AND(ISNUMBER(OFFSET('Sanitation Data'!$H$10,0,10*ROW('Sanitation Data'!H68))),'Data Summary'!DG74="Yes"),OFFSET('Sanitation Data'!$H$10,0,10*ROW('Sanitation Data'!H68)),NA())</f>
        <v>#N/A</v>
      </c>
      <c r="AS74" s="100" t="e">
        <f ca="true">+IF(AND(ISNUMBER(OFFSET('Sanitation Data'!$H$11,0,10*ROW('Sanitation Data'!H68))),'Data Summary'!DH74="Yes"),OFFSET('Sanitation Data'!$H$11,0,10*ROW('Sanitation Data'!H68)),NA())</f>
        <v>#N/A</v>
      </c>
      <c r="AT74" s="100" t="e">
        <f ca="true">+IF(AND(ISNUMBER(OFFSET('Sanitation Data'!$H$12,0,10*ROW('Sanitation Data'!H68))),'Data Summary'!DI74="Yes"),OFFSET('Sanitation Data'!$H$12,0,10*ROW('Sanitation Data'!H68)),NA())</f>
        <v>#N/A</v>
      </c>
      <c r="AU74" s="100" t="e">
        <f ca="true">+IF(AND(ISNUMBER(OFFSET('Sanitation Data'!$I$4,0,10*ROW('Sanitation Data'!I68))),'Data Summary'!DJ74="Yes"),100-OFFSET('Sanitation Data'!$I$4,0,10*ROW('Sanitation Data'!I68)),NA())</f>
        <v>#N/A</v>
      </c>
      <c r="AV74" s="100" t="e">
        <f ca="true">+IF(AND(ISNUMBER(OFFSET('Sanitation Data'!$I$6,0,10*ROW('Sanitation Data'!I68))),'Data Summary'!DK74="Yes"),OFFSET('Sanitation Data'!$I$6,0,10*ROW('Sanitation Data'!I68)),NA())</f>
        <v>#N/A</v>
      </c>
      <c r="AW74" s="100" t="e">
        <f ca="true">+IF(AND(ISNUMBER(OFFSET('Sanitation Data'!$I$10,0,10*ROW('Sanitation Data'!I68))),'Data Summary'!DL74="Yes"),OFFSET('Sanitation Data'!$I$10,0,10*ROW('Sanitation Data'!I68)),NA())</f>
        <v>#N/A</v>
      </c>
      <c r="AX74" s="100" t="e">
        <f ca="true">+IF(AND(ISNUMBER(OFFSET('Sanitation Data'!$I$11,0,10*ROW('Sanitation Data'!I68))),'Data Summary'!DM74="Yes"),OFFSET('Sanitation Data'!$I$11,0,10*ROW('Sanitation Data'!I68)),NA())</f>
        <v>#N/A</v>
      </c>
      <c r="AY74" s="100" t="e">
        <f ca="true">+IF(AND(ISNUMBER(OFFSET('Sanitation Data'!$I$12,0,10*ROW('Sanitation Data'!I68))),'Data Summary'!DN74="Yes"),OFFSET('Sanitation Data'!$I$12,0,10*ROW('Sanitation Data'!I68)),NA())</f>
        <v>#N/A</v>
      </c>
      <c r="AZ74" s="101" t="e">
        <f ca="true">+IF(AND(ISNUMBER(OFFSET('Hygiene Data'!$D$5,0,10*ROW('Hygiene Data'!D68))),'Data Summary'!DO74="Yes"),OFFSET('Hygiene Data'!$D$5,0,10*ROW('Hygiene Data'!D68)),NA())</f>
        <v>#N/A</v>
      </c>
      <c r="BA74" s="101" t="e">
        <f ca="true">+IF(AND(ISNUMBER(OFFSET('Hygiene Data'!$D$7,0,10*ROW('Hygiene Data'!D68))),'Data Summary'!DP74="Yes"),OFFSET('Hygiene Data'!$D$7,0,10*ROW('Hygiene Data'!D68)),NA())</f>
        <v>#N/A</v>
      </c>
      <c r="BB74" s="101" t="e">
        <f ca="true">+IF(AND(ISNUMBER(OFFSET('Hygiene Data'!$D$9,0,10*ROW('Hygiene Data'!D68))),'Data Summary'!DQ74="Yes"),OFFSET('Hygiene Data'!$D$9,0,10*ROW('Hygiene Data'!D68)),NA())</f>
        <v>#N/A</v>
      </c>
      <c r="BC74" s="101" t="e">
        <f ca="true">+IF(AND(ISNUMBER(OFFSET('Hygiene Data'!$E$5,0,10*ROW('Hygiene Data'!E68))),'Data Summary'!DR74="Yes"),OFFSET('Hygiene Data'!$E$5,0,10*ROW('Hygiene Data'!E68)),NA())</f>
        <v>#N/A</v>
      </c>
      <c r="BD74" s="101" t="e">
        <f ca="true">+IF(AND(ISNUMBER(OFFSET('Hygiene Data'!$E$7,0,10*ROW('Hygiene Data'!E68))),'Data Summary'!DS74="Yes"),OFFSET('Hygiene Data'!$E$7,0,10*ROW('Hygiene Data'!E68)),NA())</f>
        <v>#N/A</v>
      </c>
      <c r="BE74" s="101" t="e">
        <f ca="true">+IF(AND(ISNUMBER(OFFSET('Hygiene Data'!$E$9,0,10*ROW('Hygiene Data'!E68))),'Data Summary'!DT74="Yes"),OFFSET('Hygiene Data'!$E$9,0,10*ROW('Hygiene Data'!E68)),NA())</f>
        <v>#N/A</v>
      </c>
      <c r="BF74" s="101" t="e">
        <f ca="true">+IF(AND(ISNUMBER(OFFSET('Hygiene Data'!$F$5,0,10*ROW('Hygiene Data'!F68))),'Data Summary'!DU74="Yes"),OFFSET('Hygiene Data'!$F$5,0,10*ROW('Hygiene Data'!F68)),NA())</f>
        <v>#N/A</v>
      </c>
      <c r="BG74" s="101" t="e">
        <f ca="true">+IF(AND(ISNUMBER(OFFSET('Hygiene Data'!$F$7,0,10*ROW('Hygiene Data'!F68))),'Data Summary'!DV74="Yes"),OFFSET('Hygiene Data'!$F$7,0,10*ROW('Hygiene Data'!F68)),NA())</f>
        <v>#N/A</v>
      </c>
      <c r="BH74" s="101" t="e">
        <f ca="true">+IF(AND(ISNUMBER(OFFSET('Hygiene Data'!$F$9,0,10*ROW('Hygiene Data'!F68))),'Data Summary'!DW74="Yes"),OFFSET('Hygiene Data'!$F$9,0,10*ROW('Hygiene Data'!F68)),NA())</f>
        <v>#N/A</v>
      </c>
      <c r="BI74" s="101" t="e">
        <f ca="true">+IF(AND(ISNUMBER(OFFSET('Hygiene Data'!$G$5,0,10*ROW('Hygiene Data'!G68))),'Data Summary'!DX74="Yes"),OFFSET('Hygiene Data'!$G$5,0,10*ROW('Hygiene Data'!G68)),NA())</f>
        <v>#N/A</v>
      </c>
      <c r="BJ74" s="101" t="e">
        <f ca="true">+IF(AND(ISNUMBER(OFFSET('Hygiene Data'!$G$7,0,10*ROW('Hygiene Data'!G68))),'Data Summary'!DY74="Yes"),OFFSET('Hygiene Data'!$G$7,0,10*ROW('Hygiene Data'!G68)),NA())</f>
        <v>#N/A</v>
      </c>
      <c r="BK74" s="101" t="e">
        <f ca="true">+IF(AND(ISNUMBER(OFFSET('Hygiene Data'!$G$9,0,10*ROW('Hygiene Data'!G68))),'Data Summary'!DZ74="Yes"),OFFSET('Hygiene Data'!$G$9,0,10*ROW('Hygiene Data'!G68)),NA())</f>
        <v>#N/A</v>
      </c>
      <c r="BL74" s="101" t="e">
        <f ca="true">+IF(AND(ISNUMBER(OFFSET('Hygiene Data'!$H$5,0,10*ROW('Hygiene Data'!H68))),'Data Summary'!EA74="Yes"),OFFSET('Hygiene Data'!$H$5,0,10*ROW('Hygiene Data'!H68)),NA())</f>
        <v>#N/A</v>
      </c>
      <c r="BM74" s="101" t="e">
        <f ca="true">+IF(AND(ISNUMBER(OFFSET('Hygiene Data'!$H$7,0,10*ROW('Hygiene Data'!H68))),'Data Summary'!EB74="Yes"),OFFSET('Hygiene Data'!$H$7,0,10*ROW('Hygiene Data'!H68)),NA())</f>
        <v>#N/A</v>
      </c>
      <c r="BN74" s="101" t="e">
        <f ca="true">+IF(AND(ISNUMBER(OFFSET('Hygiene Data'!$H$9,0,10*ROW('Hygiene Data'!H68))),'Data Summary'!EC74="Yes"),OFFSET('Hygiene Data'!$H$9,0,10*ROW('Hygiene Data'!H68)),NA())</f>
        <v>#N/A</v>
      </c>
      <c r="BO74" s="101" t="e">
        <f ca="true">+IF(AND(ISNUMBER(OFFSET('Hygiene Data'!$I$5,0,10*ROW('Hygiene Data'!I68))),'Data Summary'!ED74="Yes"),OFFSET('Hygiene Data'!$I$5,0,10*ROW('Hygiene Data'!I68)),NA())</f>
        <v>#N/A</v>
      </c>
      <c r="BP74" s="101" t="e">
        <f ca="true">+IF(AND(ISNUMBER(OFFSET('Hygiene Data'!$I$7,0,10*ROW('Hygiene Data'!I68))),'Data Summary'!EE74="Yes"),OFFSET('Hygiene Data'!$I$7,0,10*ROW('Hygiene Data'!I68)),NA())</f>
        <v>#N/A</v>
      </c>
      <c r="BQ74" s="101" t="e">
        <f ca="true">+IF(AND(ISNUMBER(OFFSET('Hygiene Data'!$I$9,0,10*ROW('Hygiene Data'!I68))),'Data Summary'!EF74="Yes"),OFFSET('Hygiene Data'!$I$9,0,10*ROW('Hygiene Data'!I68)),NA())</f>
        <v>#N/A</v>
      </c>
    </row>
    <row xmlns:x14ac="http://schemas.microsoft.com/office/spreadsheetml/2009/9/ac" r="75" x14ac:dyDescent="0.2">
      <c r="A75" s="331" t="e">
        <f ca="true">+RIGHT('Data Summary'!A75,LEN('Data Summary'!A75)-9)</f>
        <v>#VALUE!</v>
      </c>
      <c r="B75" s="38" t="str">
        <f ca="true">+IF(ISTEXT('Data Summary'!B75),'Data Summary'!B75,"")</f>
        <v/>
      </c>
      <c r="C75" s="330" t="e">
        <f ca="true">+VALUE('Data Summary'!C75)</f>
        <v>#VALUE!</v>
      </c>
      <c r="D75" s="99" t="e">
        <f ca="true">+IF(AND(ISNUMBER(OFFSET('Water Data'!$D$4,0,10*ROW('Water Data'!D69))),'Data Summary'!BS75="Yes"),100-OFFSET('Water Data'!$D$4,0,10*ROW('Water Data'!D69)),NA())</f>
        <v>#N/A</v>
      </c>
      <c r="E75" s="99" t="e">
        <f ca="true">+IF(AND(ISNUMBER(OFFSET('Water Data'!$D$6,0,10*ROW('Water Data'!D69))),'Data Summary'!BT75="Yes"),OFFSET('Water Data'!$D$6,0,10*ROW('Water Data'!D69)),NA())</f>
        <v>#N/A</v>
      </c>
      <c r="F75" s="99" t="e">
        <f ca="true">+IF(AND(ISNUMBER(OFFSET('Water Data'!$D$9,0,10*ROW('Water Data'!D69))),'Data Summary'!BU75="Yes"),OFFSET('Water Data'!$D$9,0,10*ROW('Water Data'!D69)),NA())</f>
        <v>#N/A</v>
      </c>
      <c r="G75" s="99" t="e">
        <f ca="true">+IF(AND(ISNUMBER(OFFSET('Water Data'!$E$4,0,10*ROW('Water Data'!E69))),'Data Summary'!BV75="Yes"),100-OFFSET('Water Data'!$E$4,0,10*ROW('Water Data'!E69)),NA())</f>
        <v>#N/A</v>
      </c>
      <c r="H75" s="99" t="e">
        <f ca="true">+IF(AND(ISNUMBER(OFFSET('Water Data'!$E$6,0,10*ROW('Water Data'!E69))),'Data Summary'!BW75="Yes"),OFFSET('Water Data'!$E$6,0,10*ROW('Water Data'!E69)),NA())</f>
        <v>#N/A</v>
      </c>
      <c r="I75" s="99" t="e">
        <f ca="true">+IF(AND(ISNUMBER(OFFSET('Water Data'!$E$9,0,10*ROW('Water Data'!E69))),'Data Summary'!BX75="Yes"),OFFSET('Water Data'!$E$9,0,10*ROW('Water Data'!E69)),NA())</f>
        <v>#N/A</v>
      </c>
      <c r="J75" s="99" t="e">
        <f ca="true">+IF(AND(ISNUMBER(OFFSET('Water Data'!$F$4,0,10*ROW('Water Data'!F69))),'Data Summary'!BY75="Yes"),100-OFFSET('Water Data'!$F$4,0,10*ROW('Water Data'!F69)),NA())</f>
        <v>#N/A</v>
      </c>
      <c r="K75" s="99" t="e">
        <f ca="true">+IF(AND(ISNUMBER(OFFSET('Water Data'!$F$6,0,10*ROW('Water Data'!F69))),'Data Summary'!BZ75="Yes"),OFFSET('Water Data'!$F$6,0,10*ROW('Water Data'!F69)),NA())</f>
        <v>#N/A</v>
      </c>
      <c r="L75" s="99" t="e">
        <f ca="true">+IF(AND(ISNUMBER(OFFSET('Water Data'!$F$9,0,10*ROW('Water Data'!F69))),'Data Summary'!CA75="Yes"),OFFSET('Water Data'!$F$9,0,10*ROW('Water Data'!F69)),NA())</f>
        <v>#N/A</v>
      </c>
      <c r="M75" s="99" t="e">
        <f ca="true">+IF(AND(ISNUMBER(OFFSET('Water Data'!$G$4,0,10*ROW('Water Data'!G69))),'Data Summary'!CB75="Yes"),100-OFFSET('Water Data'!$G$4,0,10*ROW('Water Data'!G69)),NA())</f>
        <v>#N/A</v>
      </c>
      <c r="N75" s="99" t="e">
        <f ca="true">+IF(AND(ISNUMBER(OFFSET('Water Data'!$G$6,0,10*ROW('Water Data'!G69))),'Data Summary'!CC75="Yes"),OFFSET('Water Data'!$G$6,0,10*ROW('Water Data'!G69)),NA())</f>
        <v>#N/A</v>
      </c>
      <c r="O75" s="99" t="e">
        <f ca="true">+IF(AND(ISNUMBER(OFFSET('Water Data'!$G$9,0,10*ROW('Water Data'!G69))),'Data Summary'!CD75="Yes"),OFFSET('Water Data'!$G$9,0,10*ROW('Water Data'!G69)),NA())</f>
        <v>#N/A</v>
      </c>
      <c r="P75" s="99" t="e">
        <f ca="true">+IF(AND(ISNUMBER(OFFSET('Water Data'!$H$4,0,10*ROW('Water Data'!H69))),'Data Summary'!CE75="Yes"),100-OFFSET('Water Data'!$H$4,0,10*ROW('Water Data'!H69)),NA())</f>
        <v>#N/A</v>
      </c>
      <c r="Q75" s="99" t="e">
        <f ca="true">+IF(AND(ISNUMBER(OFFSET('Water Data'!$H$6,0,10*ROW('Water Data'!H69))),'Data Summary'!CF75="Yes"),OFFSET('Water Data'!$H$6,0,10*ROW('Water Data'!H69)),NA())</f>
        <v>#N/A</v>
      </c>
      <c r="R75" s="99" t="e">
        <f ca="true">+IF(AND(ISNUMBER(OFFSET('Water Data'!$H$9,0,10*ROW('Water Data'!H69))),'Data Summary'!CG75="Yes"),OFFSET('Water Data'!$H$9,0,10*ROW('Water Data'!H69)),NA())</f>
        <v>#N/A</v>
      </c>
      <c r="S75" s="99" t="e">
        <f ca="true">+IF(AND(ISNUMBER(OFFSET('Water Data'!$I$4,0,10*ROW('Water Data'!I69))),'Data Summary'!CH75="Yes"),100-OFFSET('Water Data'!$I$4,0,10*ROW('Water Data'!I69)),NA())</f>
        <v>#N/A</v>
      </c>
      <c r="T75" s="99" t="e">
        <f ca="true">+IF(AND(ISNUMBER(OFFSET('Water Data'!$I$6,0,10*ROW('Water Data'!I69))),'Data Summary'!CI75="Yes"),OFFSET('Water Data'!$I$6,0,10*ROW('Water Data'!I69)),NA())</f>
        <v>#N/A</v>
      </c>
      <c r="U75" s="99" t="e">
        <f ca="true">+IF(AND(ISNUMBER(OFFSET('Water Data'!$I$9,0,10*ROW('Water Data'!I69))),'Data Summary'!CJ75="Yes"),OFFSET('Water Data'!$I$9,0,10*ROW('Water Data'!I69)),NA())</f>
        <v>#N/A</v>
      </c>
      <c r="V75" s="100" t="e">
        <f ca="true">+IF(AND(ISNUMBER(OFFSET('Sanitation Data'!$D$4,0,10*ROW('Sanitation Data'!D69))),'Data Summary'!CK75="Yes"),100-OFFSET('Sanitation Data'!$D$4,0,10*ROW('Sanitation Data'!D69)),NA())</f>
        <v>#N/A</v>
      </c>
      <c r="W75" s="100" t="e">
        <f ca="true">+IF(AND(ISNUMBER(OFFSET('Sanitation Data'!$D$6,0,10*ROW('Sanitation Data'!D69))),'Data Summary'!CL75="Yes"),OFFSET('Sanitation Data'!$D$6,0,10*ROW('Sanitation Data'!D69)),NA())</f>
        <v>#N/A</v>
      </c>
      <c r="X75" s="100" t="e">
        <f ca="true">+IF(AND(ISNUMBER(OFFSET('Sanitation Data'!$D$10,0,10*ROW('Sanitation Data'!D69))),'Data Summary'!CM75="Yes"),OFFSET('Sanitation Data'!$D$10,0,10*ROW('Sanitation Data'!D69)),NA())</f>
        <v>#N/A</v>
      </c>
      <c r="Y75" s="100" t="e">
        <f ca="true">+IF(AND(ISNUMBER(OFFSET('Sanitation Data'!$D$11,0,10*ROW('Sanitation Data'!D69))),'Data Summary'!CN75="Yes"),OFFSET('Sanitation Data'!$D$11,0,10*ROW('Sanitation Data'!D69)),NA())</f>
        <v>#N/A</v>
      </c>
      <c r="Z75" s="100" t="e">
        <f ca="true">+IF(AND(ISNUMBER(OFFSET('Sanitation Data'!$D$12,0,10*ROW('Sanitation Data'!D69))),'Data Summary'!CO75="Yes"),OFFSET('Sanitation Data'!$D$12,0,10*ROW('Sanitation Data'!D69)),NA())</f>
        <v>#N/A</v>
      </c>
      <c r="AA75" s="100" t="e">
        <f ca="true">+IF(AND(ISNUMBER(OFFSET('Sanitation Data'!$E$4,0,10*ROW('Sanitation Data'!E69))),'Data Summary'!CP75="Yes"),100-OFFSET('Sanitation Data'!$E$4,0,10*ROW('Sanitation Data'!E69)),NA())</f>
        <v>#N/A</v>
      </c>
      <c r="AB75" s="100" t="e">
        <f ca="true">+IF(AND(ISNUMBER(OFFSET('Sanitation Data'!$E$6,0,10*ROW('Sanitation Data'!E69))),'Data Summary'!CQ75="Yes"),OFFSET('Sanitation Data'!$E$6,0,10*ROW('Sanitation Data'!E69)),NA())</f>
        <v>#N/A</v>
      </c>
      <c r="AC75" s="100" t="e">
        <f ca="true">+IF(AND(ISNUMBER(OFFSET('Sanitation Data'!$E$10,0,10*ROW('Sanitation Data'!E69))),'Data Summary'!CR75="Yes"),OFFSET('Sanitation Data'!$E$10,0,10*ROW('Sanitation Data'!E69)),NA())</f>
        <v>#N/A</v>
      </c>
      <c r="AD75" s="100" t="e">
        <f ca="true">+IF(AND(ISNUMBER(OFFSET('Sanitation Data'!$E$11,0,10*ROW('Sanitation Data'!E69))),'Data Summary'!CS75="Yes"),OFFSET('Sanitation Data'!$E$11,0,10*ROW('Sanitation Data'!E69)),NA())</f>
        <v>#N/A</v>
      </c>
      <c r="AE75" s="100" t="e">
        <f ca="true">+IF(AND(ISNUMBER(OFFSET('Sanitation Data'!$E$12,0,10*ROW('Sanitation Data'!E69))),'Data Summary'!CT75="Yes"),OFFSET('Sanitation Data'!$E$12,0,10*ROW('Sanitation Data'!E69)),NA())</f>
        <v>#N/A</v>
      </c>
      <c r="AF75" s="100" t="e">
        <f ca="true">+IF(AND(ISNUMBER(OFFSET('Sanitation Data'!$F$4,0,10*ROW('Sanitation Data'!F69))),'Data Summary'!CU75="Yes"),100-OFFSET('Sanitation Data'!$F$4,0,10*ROW('Sanitation Data'!F69)),NA())</f>
        <v>#N/A</v>
      </c>
      <c r="AG75" s="100" t="e">
        <f ca="true">+IF(AND(ISNUMBER(OFFSET('Sanitation Data'!$F$6,0,10*ROW('Sanitation Data'!F69))),'Data Summary'!CV75="Yes"),OFFSET('Sanitation Data'!$F$6,0,10*ROW('Sanitation Data'!F69)),NA())</f>
        <v>#N/A</v>
      </c>
      <c r="AH75" s="100" t="e">
        <f ca="true">+IF(AND(ISNUMBER(OFFSET('Sanitation Data'!$F$10,0,10*ROW('Sanitation Data'!F69))),'Data Summary'!CW75="Yes"),OFFSET('Sanitation Data'!$F$10,0,10*ROW('Sanitation Data'!F69)),NA())</f>
        <v>#N/A</v>
      </c>
      <c r="AI75" s="100" t="e">
        <f ca="true">+IF(AND(ISNUMBER(OFFSET('Sanitation Data'!$F$11,0,10*ROW('Sanitation Data'!F69))),'Data Summary'!CX75="Yes"),OFFSET('Sanitation Data'!$F$11,0,10*ROW('Sanitation Data'!F69)),NA())</f>
        <v>#N/A</v>
      </c>
      <c r="AJ75" s="100" t="e">
        <f ca="true">+IF(AND(ISNUMBER(OFFSET('Sanitation Data'!$F$12,0,10*ROW('Sanitation Data'!F69))),'Data Summary'!CY75="Yes"),OFFSET('Sanitation Data'!$F$12,0,10*ROW('Sanitation Data'!F69)),NA())</f>
        <v>#N/A</v>
      </c>
      <c r="AK75" s="100" t="e">
        <f ca="true">+IF(AND(ISNUMBER(OFFSET('Sanitation Data'!$G$4,0,10*ROW('Sanitation Data'!G69))),'Data Summary'!CZ75="Yes"),100-OFFSET('Sanitation Data'!$G$4,0,10*ROW('Sanitation Data'!G69)),NA())</f>
        <v>#N/A</v>
      </c>
      <c r="AL75" s="100" t="e">
        <f ca="true">+IF(AND(ISNUMBER(OFFSET('Sanitation Data'!$G$6,0,10*ROW('Sanitation Data'!G69))),'Data Summary'!DA75="Yes"),OFFSET('Sanitation Data'!$G$6,0,10*ROW('Sanitation Data'!G69)),NA())</f>
        <v>#N/A</v>
      </c>
      <c r="AM75" s="100" t="e">
        <f ca="true">+IF(AND(ISNUMBER(OFFSET('Sanitation Data'!$G$10,0,10*ROW('Sanitation Data'!G69))),'Data Summary'!DB75="Yes"),OFFSET('Sanitation Data'!$G$10,0,10*ROW('Sanitation Data'!G69)),NA())</f>
        <v>#N/A</v>
      </c>
      <c r="AN75" s="100" t="e">
        <f ca="true">+IF(AND(ISNUMBER(OFFSET('Sanitation Data'!$G$11,0,10*ROW('Sanitation Data'!G69))),'Data Summary'!DC75="Yes"),OFFSET('Sanitation Data'!$G$11,0,10*ROW('Sanitation Data'!G69)),NA())</f>
        <v>#N/A</v>
      </c>
      <c r="AO75" s="100" t="e">
        <f ca="true">+IF(AND(ISNUMBER(OFFSET('Sanitation Data'!$G$12,0,10*ROW('Sanitation Data'!G69))),'Data Summary'!DD75="Yes"),OFFSET('Sanitation Data'!$G$12,0,10*ROW('Sanitation Data'!G69)),NA())</f>
        <v>#N/A</v>
      </c>
      <c r="AP75" s="100" t="e">
        <f ca="true">+IF(AND(ISNUMBER(OFFSET('Sanitation Data'!$H$4,0,10*ROW('Sanitation Data'!H69))),'Data Summary'!DE75="Yes"),100-OFFSET('Sanitation Data'!$H$4,0,10*ROW('Sanitation Data'!H69)),NA())</f>
        <v>#N/A</v>
      </c>
      <c r="AQ75" s="100" t="e">
        <f ca="true">+IF(AND(ISNUMBER(OFFSET('Sanitation Data'!$H$6,0,10*ROW('Sanitation Data'!H69))),'Data Summary'!DF75="Yes"),OFFSET('Sanitation Data'!$H$6,0,10*ROW('Sanitation Data'!H69)),NA())</f>
        <v>#N/A</v>
      </c>
      <c r="AR75" s="100" t="e">
        <f ca="true">+IF(AND(ISNUMBER(OFFSET('Sanitation Data'!$H$10,0,10*ROW('Sanitation Data'!H69))),'Data Summary'!DG75="Yes"),OFFSET('Sanitation Data'!$H$10,0,10*ROW('Sanitation Data'!H69)),NA())</f>
        <v>#N/A</v>
      </c>
      <c r="AS75" s="100" t="e">
        <f ca="true">+IF(AND(ISNUMBER(OFFSET('Sanitation Data'!$H$11,0,10*ROW('Sanitation Data'!H69))),'Data Summary'!DH75="Yes"),OFFSET('Sanitation Data'!$H$11,0,10*ROW('Sanitation Data'!H69)),NA())</f>
        <v>#N/A</v>
      </c>
      <c r="AT75" s="100" t="e">
        <f ca="true">+IF(AND(ISNUMBER(OFFSET('Sanitation Data'!$H$12,0,10*ROW('Sanitation Data'!H69))),'Data Summary'!DI75="Yes"),OFFSET('Sanitation Data'!$H$12,0,10*ROW('Sanitation Data'!H69)),NA())</f>
        <v>#N/A</v>
      </c>
      <c r="AU75" s="100" t="e">
        <f ca="true">+IF(AND(ISNUMBER(OFFSET('Sanitation Data'!$I$4,0,10*ROW('Sanitation Data'!I69))),'Data Summary'!DJ75="Yes"),100-OFFSET('Sanitation Data'!$I$4,0,10*ROW('Sanitation Data'!I69)),NA())</f>
        <v>#N/A</v>
      </c>
      <c r="AV75" s="100" t="e">
        <f ca="true">+IF(AND(ISNUMBER(OFFSET('Sanitation Data'!$I$6,0,10*ROW('Sanitation Data'!I69))),'Data Summary'!DK75="Yes"),OFFSET('Sanitation Data'!$I$6,0,10*ROW('Sanitation Data'!I69)),NA())</f>
        <v>#N/A</v>
      </c>
      <c r="AW75" s="100" t="e">
        <f ca="true">+IF(AND(ISNUMBER(OFFSET('Sanitation Data'!$I$10,0,10*ROW('Sanitation Data'!I69))),'Data Summary'!DL75="Yes"),OFFSET('Sanitation Data'!$I$10,0,10*ROW('Sanitation Data'!I69)),NA())</f>
        <v>#N/A</v>
      </c>
      <c r="AX75" s="100" t="e">
        <f ca="true">+IF(AND(ISNUMBER(OFFSET('Sanitation Data'!$I$11,0,10*ROW('Sanitation Data'!I69))),'Data Summary'!DM75="Yes"),OFFSET('Sanitation Data'!$I$11,0,10*ROW('Sanitation Data'!I69)),NA())</f>
        <v>#N/A</v>
      </c>
      <c r="AY75" s="100" t="e">
        <f ca="true">+IF(AND(ISNUMBER(OFFSET('Sanitation Data'!$I$12,0,10*ROW('Sanitation Data'!I69))),'Data Summary'!DN75="Yes"),OFFSET('Sanitation Data'!$I$12,0,10*ROW('Sanitation Data'!I69)),NA())</f>
        <v>#N/A</v>
      </c>
      <c r="AZ75" s="101" t="e">
        <f ca="true">+IF(AND(ISNUMBER(OFFSET('Hygiene Data'!$D$5,0,10*ROW('Hygiene Data'!D69))),'Data Summary'!DO75="Yes"),OFFSET('Hygiene Data'!$D$5,0,10*ROW('Hygiene Data'!D69)),NA())</f>
        <v>#N/A</v>
      </c>
      <c r="BA75" s="101" t="e">
        <f ca="true">+IF(AND(ISNUMBER(OFFSET('Hygiene Data'!$D$7,0,10*ROW('Hygiene Data'!D69))),'Data Summary'!DP75="Yes"),OFFSET('Hygiene Data'!$D$7,0,10*ROW('Hygiene Data'!D69)),NA())</f>
        <v>#N/A</v>
      </c>
      <c r="BB75" s="101" t="e">
        <f ca="true">+IF(AND(ISNUMBER(OFFSET('Hygiene Data'!$D$9,0,10*ROW('Hygiene Data'!D69))),'Data Summary'!DQ75="Yes"),OFFSET('Hygiene Data'!$D$9,0,10*ROW('Hygiene Data'!D69)),NA())</f>
        <v>#N/A</v>
      </c>
      <c r="BC75" s="101" t="e">
        <f ca="true">+IF(AND(ISNUMBER(OFFSET('Hygiene Data'!$E$5,0,10*ROW('Hygiene Data'!E69))),'Data Summary'!DR75="Yes"),OFFSET('Hygiene Data'!$E$5,0,10*ROW('Hygiene Data'!E69)),NA())</f>
        <v>#N/A</v>
      </c>
      <c r="BD75" s="101" t="e">
        <f ca="true">+IF(AND(ISNUMBER(OFFSET('Hygiene Data'!$E$7,0,10*ROW('Hygiene Data'!E69))),'Data Summary'!DS75="Yes"),OFFSET('Hygiene Data'!$E$7,0,10*ROW('Hygiene Data'!E69)),NA())</f>
        <v>#N/A</v>
      </c>
      <c r="BE75" s="101" t="e">
        <f ca="true">+IF(AND(ISNUMBER(OFFSET('Hygiene Data'!$E$9,0,10*ROW('Hygiene Data'!E69))),'Data Summary'!DT75="Yes"),OFFSET('Hygiene Data'!$E$9,0,10*ROW('Hygiene Data'!E69)),NA())</f>
        <v>#N/A</v>
      </c>
      <c r="BF75" s="101" t="e">
        <f ca="true">+IF(AND(ISNUMBER(OFFSET('Hygiene Data'!$F$5,0,10*ROW('Hygiene Data'!F69))),'Data Summary'!DU75="Yes"),OFFSET('Hygiene Data'!$F$5,0,10*ROW('Hygiene Data'!F69)),NA())</f>
        <v>#N/A</v>
      </c>
      <c r="BG75" s="101" t="e">
        <f ca="true">+IF(AND(ISNUMBER(OFFSET('Hygiene Data'!$F$7,0,10*ROW('Hygiene Data'!F69))),'Data Summary'!DV75="Yes"),OFFSET('Hygiene Data'!$F$7,0,10*ROW('Hygiene Data'!F69)),NA())</f>
        <v>#N/A</v>
      </c>
      <c r="BH75" s="101" t="e">
        <f ca="true">+IF(AND(ISNUMBER(OFFSET('Hygiene Data'!$F$9,0,10*ROW('Hygiene Data'!F69))),'Data Summary'!DW75="Yes"),OFFSET('Hygiene Data'!$F$9,0,10*ROW('Hygiene Data'!F69)),NA())</f>
        <v>#N/A</v>
      </c>
      <c r="BI75" s="101" t="e">
        <f ca="true">+IF(AND(ISNUMBER(OFFSET('Hygiene Data'!$G$5,0,10*ROW('Hygiene Data'!G69))),'Data Summary'!DX75="Yes"),OFFSET('Hygiene Data'!$G$5,0,10*ROW('Hygiene Data'!G69)),NA())</f>
        <v>#N/A</v>
      </c>
      <c r="BJ75" s="101" t="e">
        <f ca="true">+IF(AND(ISNUMBER(OFFSET('Hygiene Data'!$G$7,0,10*ROW('Hygiene Data'!G69))),'Data Summary'!DY75="Yes"),OFFSET('Hygiene Data'!$G$7,0,10*ROW('Hygiene Data'!G69)),NA())</f>
        <v>#N/A</v>
      </c>
      <c r="BK75" s="101" t="e">
        <f ca="true">+IF(AND(ISNUMBER(OFFSET('Hygiene Data'!$G$9,0,10*ROW('Hygiene Data'!G69))),'Data Summary'!DZ75="Yes"),OFFSET('Hygiene Data'!$G$9,0,10*ROW('Hygiene Data'!G69)),NA())</f>
        <v>#N/A</v>
      </c>
      <c r="BL75" s="101" t="e">
        <f ca="true">+IF(AND(ISNUMBER(OFFSET('Hygiene Data'!$H$5,0,10*ROW('Hygiene Data'!H69))),'Data Summary'!EA75="Yes"),OFFSET('Hygiene Data'!$H$5,0,10*ROW('Hygiene Data'!H69)),NA())</f>
        <v>#N/A</v>
      </c>
      <c r="BM75" s="101" t="e">
        <f ca="true">+IF(AND(ISNUMBER(OFFSET('Hygiene Data'!$H$7,0,10*ROW('Hygiene Data'!H69))),'Data Summary'!EB75="Yes"),OFFSET('Hygiene Data'!$H$7,0,10*ROW('Hygiene Data'!H69)),NA())</f>
        <v>#N/A</v>
      </c>
      <c r="BN75" s="101" t="e">
        <f ca="true">+IF(AND(ISNUMBER(OFFSET('Hygiene Data'!$H$9,0,10*ROW('Hygiene Data'!H69))),'Data Summary'!EC75="Yes"),OFFSET('Hygiene Data'!$H$9,0,10*ROW('Hygiene Data'!H69)),NA())</f>
        <v>#N/A</v>
      </c>
      <c r="BO75" s="101" t="e">
        <f ca="true">+IF(AND(ISNUMBER(OFFSET('Hygiene Data'!$I$5,0,10*ROW('Hygiene Data'!I69))),'Data Summary'!ED75="Yes"),OFFSET('Hygiene Data'!$I$5,0,10*ROW('Hygiene Data'!I69)),NA())</f>
        <v>#N/A</v>
      </c>
      <c r="BP75" s="101" t="e">
        <f ca="true">+IF(AND(ISNUMBER(OFFSET('Hygiene Data'!$I$7,0,10*ROW('Hygiene Data'!I69))),'Data Summary'!EE75="Yes"),OFFSET('Hygiene Data'!$I$7,0,10*ROW('Hygiene Data'!I69)),NA())</f>
        <v>#N/A</v>
      </c>
      <c r="BQ75" s="101" t="e">
        <f ca="true">+IF(AND(ISNUMBER(OFFSET('Hygiene Data'!$I$9,0,10*ROW('Hygiene Data'!I69))),'Data Summary'!EF75="Yes"),OFFSET('Hygiene Data'!$I$9,0,10*ROW('Hygiene Data'!I69)),NA())</f>
        <v>#N/A</v>
      </c>
    </row>
    <row xmlns:x14ac="http://schemas.microsoft.com/office/spreadsheetml/2009/9/ac" r="76" x14ac:dyDescent="0.2">
      <c r="A76" s="331" t="e">
        <f ca="true">+RIGHT('Data Summary'!A76,LEN('Data Summary'!A76)-9)</f>
        <v>#VALUE!</v>
      </c>
      <c r="B76" s="38" t="str">
        <f ca="true">+IF(ISTEXT('Data Summary'!B76),'Data Summary'!B76,"")</f>
        <v/>
      </c>
      <c r="C76" s="330" t="e">
        <f ca="true">+VALUE('Data Summary'!C76)</f>
        <v>#VALUE!</v>
      </c>
      <c r="D76" s="99" t="e">
        <f ca="true">+IF(AND(ISNUMBER(OFFSET('Water Data'!$D$4,0,10*ROW('Water Data'!D70))),'Data Summary'!BS76="Yes"),100-OFFSET('Water Data'!$D$4,0,10*ROW('Water Data'!D70)),NA())</f>
        <v>#N/A</v>
      </c>
      <c r="E76" s="99" t="e">
        <f ca="true">+IF(AND(ISNUMBER(OFFSET('Water Data'!$D$6,0,10*ROW('Water Data'!D70))),'Data Summary'!BT76="Yes"),OFFSET('Water Data'!$D$6,0,10*ROW('Water Data'!D70)),NA())</f>
        <v>#N/A</v>
      </c>
      <c r="F76" s="99" t="e">
        <f ca="true">+IF(AND(ISNUMBER(OFFSET('Water Data'!$D$9,0,10*ROW('Water Data'!D70))),'Data Summary'!BU76="Yes"),OFFSET('Water Data'!$D$9,0,10*ROW('Water Data'!D70)),NA())</f>
        <v>#N/A</v>
      </c>
      <c r="G76" s="99" t="e">
        <f ca="true">+IF(AND(ISNUMBER(OFFSET('Water Data'!$E$4,0,10*ROW('Water Data'!E70))),'Data Summary'!BV76="Yes"),100-OFFSET('Water Data'!$E$4,0,10*ROW('Water Data'!E70)),NA())</f>
        <v>#N/A</v>
      </c>
      <c r="H76" s="99" t="e">
        <f ca="true">+IF(AND(ISNUMBER(OFFSET('Water Data'!$E$6,0,10*ROW('Water Data'!E70))),'Data Summary'!BW76="Yes"),OFFSET('Water Data'!$E$6,0,10*ROW('Water Data'!E70)),NA())</f>
        <v>#N/A</v>
      </c>
      <c r="I76" s="99" t="e">
        <f ca="true">+IF(AND(ISNUMBER(OFFSET('Water Data'!$E$9,0,10*ROW('Water Data'!E70))),'Data Summary'!BX76="Yes"),OFFSET('Water Data'!$E$9,0,10*ROW('Water Data'!E70)),NA())</f>
        <v>#N/A</v>
      </c>
      <c r="J76" s="99" t="e">
        <f ca="true">+IF(AND(ISNUMBER(OFFSET('Water Data'!$F$4,0,10*ROW('Water Data'!F70))),'Data Summary'!BY76="Yes"),100-OFFSET('Water Data'!$F$4,0,10*ROW('Water Data'!F70)),NA())</f>
        <v>#N/A</v>
      </c>
      <c r="K76" s="99" t="e">
        <f ca="true">+IF(AND(ISNUMBER(OFFSET('Water Data'!$F$6,0,10*ROW('Water Data'!F70))),'Data Summary'!BZ76="Yes"),OFFSET('Water Data'!$F$6,0,10*ROW('Water Data'!F70)),NA())</f>
        <v>#N/A</v>
      </c>
      <c r="L76" s="99" t="e">
        <f ca="true">+IF(AND(ISNUMBER(OFFSET('Water Data'!$F$9,0,10*ROW('Water Data'!F70))),'Data Summary'!CA76="Yes"),OFFSET('Water Data'!$F$9,0,10*ROW('Water Data'!F70)),NA())</f>
        <v>#N/A</v>
      </c>
      <c r="M76" s="99" t="e">
        <f ca="true">+IF(AND(ISNUMBER(OFFSET('Water Data'!$G$4,0,10*ROW('Water Data'!G70))),'Data Summary'!CB76="Yes"),100-OFFSET('Water Data'!$G$4,0,10*ROW('Water Data'!G70)),NA())</f>
        <v>#N/A</v>
      </c>
      <c r="N76" s="99" t="e">
        <f ca="true">+IF(AND(ISNUMBER(OFFSET('Water Data'!$G$6,0,10*ROW('Water Data'!G70))),'Data Summary'!CC76="Yes"),OFFSET('Water Data'!$G$6,0,10*ROW('Water Data'!G70)),NA())</f>
        <v>#N/A</v>
      </c>
      <c r="O76" s="99" t="e">
        <f ca="true">+IF(AND(ISNUMBER(OFFSET('Water Data'!$G$9,0,10*ROW('Water Data'!G70))),'Data Summary'!CD76="Yes"),OFFSET('Water Data'!$G$9,0,10*ROW('Water Data'!G70)),NA())</f>
        <v>#N/A</v>
      </c>
      <c r="P76" s="99" t="e">
        <f ca="true">+IF(AND(ISNUMBER(OFFSET('Water Data'!$H$4,0,10*ROW('Water Data'!H70))),'Data Summary'!CE76="Yes"),100-OFFSET('Water Data'!$H$4,0,10*ROW('Water Data'!H70)),NA())</f>
        <v>#N/A</v>
      </c>
      <c r="Q76" s="99" t="e">
        <f ca="true">+IF(AND(ISNUMBER(OFFSET('Water Data'!$H$6,0,10*ROW('Water Data'!H70))),'Data Summary'!CF76="Yes"),OFFSET('Water Data'!$H$6,0,10*ROW('Water Data'!H70)),NA())</f>
        <v>#N/A</v>
      </c>
      <c r="R76" s="99" t="e">
        <f ca="true">+IF(AND(ISNUMBER(OFFSET('Water Data'!$H$9,0,10*ROW('Water Data'!H70))),'Data Summary'!CG76="Yes"),OFFSET('Water Data'!$H$9,0,10*ROW('Water Data'!H70)),NA())</f>
        <v>#N/A</v>
      </c>
      <c r="S76" s="99" t="e">
        <f ca="true">+IF(AND(ISNUMBER(OFFSET('Water Data'!$I$4,0,10*ROW('Water Data'!I70))),'Data Summary'!CH76="Yes"),100-OFFSET('Water Data'!$I$4,0,10*ROW('Water Data'!I70)),NA())</f>
        <v>#N/A</v>
      </c>
      <c r="T76" s="99" t="e">
        <f ca="true">+IF(AND(ISNUMBER(OFFSET('Water Data'!$I$6,0,10*ROW('Water Data'!I70))),'Data Summary'!CI76="Yes"),OFFSET('Water Data'!$I$6,0,10*ROW('Water Data'!I70)),NA())</f>
        <v>#N/A</v>
      </c>
      <c r="U76" s="99" t="e">
        <f ca="true">+IF(AND(ISNUMBER(OFFSET('Water Data'!$I$9,0,10*ROW('Water Data'!I70))),'Data Summary'!CJ76="Yes"),OFFSET('Water Data'!$I$9,0,10*ROW('Water Data'!I70)),NA())</f>
        <v>#N/A</v>
      </c>
      <c r="V76" s="100" t="e">
        <f ca="true">+IF(AND(ISNUMBER(OFFSET('Sanitation Data'!$D$4,0,10*ROW('Sanitation Data'!D70))),'Data Summary'!CK76="Yes"),100-OFFSET('Sanitation Data'!$D$4,0,10*ROW('Sanitation Data'!D70)),NA())</f>
        <v>#N/A</v>
      </c>
      <c r="W76" s="100" t="e">
        <f ca="true">+IF(AND(ISNUMBER(OFFSET('Sanitation Data'!$D$6,0,10*ROW('Sanitation Data'!D70))),'Data Summary'!CL76="Yes"),OFFSET('Sanitation Data'!$D$6,0,10*ROW('Sanitation Data'!D70)),NA())</f>
        <v>#N/A</v>
      </c>
      <c r="X76" s="100" t="e">
        <f ca="true">+IF(AND(ISNUMBER(OFFSET('Sanitation Data'!$D$10,0,10*ROW('Sanitation Data'!D70))),'Data Summary'!CM76="Yes"),OFFSET('Sanitation Data'!$D$10,0,10*ROW('Sanitation Data'!D70)),NA())</f>
        <v>#N/A</v>
      </c>
      <c r="Y76" s="100" t="e">
        <f ca="true">+IF(AND(ISNUMBER(OFFSET('Sanitation Data'!$D$11,0,10*ROW('Sanitation Data'!D70))),'Data Summary'!CN76="Yes"),OFFSET('Sanitation Data'!$D$11,0,10*ROW('Sanitation Data'!D70)),NA())</f>
        <v>#N/A</v>
      </c>
      <c r="Z76" s="100" t="e">
        <f ca="true">+IF(AND(ISNUMBER(OFFSET('Sanitation Data'!$D$12,0,10*ROW('Sanitation Data'!D70))),'Data Summary'!CO76="Yes"),OFFSET('Sanitation Data'!$D$12,0,10*ROW('Sanitation Data'!D70)),NA())</f>
        <v>#N/A</v>
      </c>
      <c r="AA76" s="100" t="e">
        <f ca="true">+IF(AND(ISNUMBER(OFFSET('Sanitation Data'!$E$4,0,10*ROW('Sanitation Data'!E70))),'Data Summary'!CP76="Yes"),100-OFFSET('Sanitation Data'!$E$4,0,10*ROW('Sanitation Data'!E70)),NA())</f>
        <v>#N/A</v>
      </c>
      <c r="AB76" s="100" t="e">
        <f ca="true">+IF(AND(ISNUMBER(OFFSET('Sanitation Data'!$E$6,0,10*ROW('Sanitation Data'!E70))),'Data Summary'!CQ76="Yes"),OFFSET('Sanitation Data'!$E$6,0,10*ROW('Sanitation Data'!E70)),NA())</f>
        <v>#N/A</v>
      </c>
      <c r="AC76" s="100" t="e">
        <f ca="true">+IF(AND(ISNUMBER(OFFSET('Sanitation Data'!$E$10,0,10*ROW('Sanitation Data'!E70))),'Data Summary'!CR76="Yes"),OFFSET('Sanitation Data'!$E$10,0,10*ROW('Sanitation Data'!E70)),NA())</f>
        <v>#N/A</v>
      </c>
      <c r="AD76" s="100" t="e">
        <f ca="true">+IF(AND(ISNUMBER(OFFSET('Sanitation Data'!$E$11,0,10*ROW('Sanitation Data'!E70))),'Data Summary'!CS76="Yes"),OFFSET('Sanitation Data'!$E$11,0,10*ROW('Sanitation Data'!E70)),NA())</f>
        <v>#N/A</v>
      </c>
      <c r="AE76" s="100" t="e">
        <f ca="true">+IF(AND(ISNUMBER(OFFSET('Sanitation Data'!$E$12,0,10*ROW('Sanitation Data'!E70))),'Data Summary'!CT76="Yes"),OFFSET('Sanitation Data'!$E$12,0,10*ROW('Sanitation Data'!E70)),NA())</f>
        <v>#N/A</v>
      </c>
      <c r="AF76" s="100" t="e">
        <f ca="true">+IF(AND(ISNUMBER(OFFSET('Sanitation Data'!$F$4,0,10*ROW('Sanitation Data'!F70))),'Data Summary'!CU76="Yes"),100-OFFSET('Sanitation Data'!$F$4,0,10*ROW('Sanitation Data'!F70)),NA())</f>
        <v>#N/A</v>
      </c>
      <c r="AG76" s="100" t="e">
        <f ca="true">+IF(AND(ISNUMBER(OFFSET('Sanitation Data'!$F$6,0,10*ROW('Sanitation Data'!F70))),'Data Summary'!CV76="Yes"),OFFSET('Sanitation Data'!$F$6,0,10*ROW('Sanitation Data'!F70)),NA())</f>
        <v>#N/A</v>
      </c>
      <c r="AH76" s="100" t="e">
        <f ca="true">+IF(AND(ISNUMBER(OFFSET('Sanitation Data'!$F$10,0,10*ROW('Sanitation Data'!F70))),'Data Summary'!CW76="Yes"),OFFSET('Sanitation Data'!$F$10,0,10*ROW('Sanitation Data'!F70)),NA())</f>
        <v>#N/A</v>
      </c>
      <c r="AI76" s="100" t="e">
        <f ca="true">+IF(AND(ISNUMBER(OFFSET('Sanitation Data'!$F$11,0,10*ROW('Sanitation Data'!F70))),'Data Summary'!CX76="Yes"),OFFSET('Sanitation Data'!$F$11,0,10*ROW('Sanitation Data'!F70)),NA())</f>
        <v>#N/A</v>
      </c>
      <c r="AJ76" s="100" t="e">
        <f ca="true">+IF(AND(ISNUMBER(OFFSET('Sanitation Data'!$F$12,0,10*ROW('Sanitation Data'!F70))),'Data Summary'!CY76="Yes"),OFFSET('Sanitation Data'!$F$12,0,10*ROW('Sanitation Data'!F70)),NA())</f>
        <v>#N/A</v>
      </c>
      <c r="AK76" s="100" t="e">
        <f ca="true">+IF(AND(ISNUMBER(OFFSET('Sanitation Data'!$G$4,0,10*ROW('Sanitation Data'!G70))),'Data Summary'!CZ76="Yes"),100-OFFSET('Sanitation Data'!$G$4,0,10*ROW('Sanitation Data'!G70)),NA())</f>
        <v>#N/A</v>
      </c>
      <c r="AL76" s="100" t="e">
        <f ca="true">+IF(AND(ISNUMBER(OFFSET('Sanitation Data'!$G$6,0,10*ROW('Sanitation Data'!G70))),'Data Summary'!DA76="Yes"),OFFSET('Sanitation Data'!$G$6,0,10*ROW('Sanitation Data'!G70)),NA())</f>
        <v>#N/A</v>
      </c>
      <c r="AM76" s="100" t="e">
        <f ca="true">+IF(AND(ISNUMBER(OFFSET('Sanitation Data'!$G$10,0,10*ROW('Sanitation Data'!G70))),'Data Summary'!DB76="Yes"),OFFSET('Sanitation Data'!$G$10,0,10*ROW('Sanitation Data'!G70)),NA())</f>
        <v>#N/A</v>
      </c>
      <c r="AN76" s="100" t="e">
        <f ca="true">+IF(AND(ISNUMBER(OFFSET('Sanitation Data'!$G$11,0,10*ROW('Sanitation Data'!G70))),'Data Summary'!DC76="Yes"),OFFSET('Sanitation Data'!$G$11,0,10*ROW('Sanitation Data'!G70)),NA())</f>
        <v>#N/A</v>
      </c>
      <c r="AO76" s="100" t="e">
        <f ca="true">+IF(AND(ISNUMBER(OFFSET('Sanitation Data'!$G$12,0,10*ROW('Sanitation Data'!G70))),'Data Summary'!DD76="Yes"),OFFSET('Sanitation Data'!$G$12,0,10*ROW('Sanitation Data'!G70)),NA())</f>
        <v>#N/A</v>
      </c>
      <c r="AP76" s="100" t="e">
        <f ca="true">+IF(AND(ISNUMBER(OFFSET('Sanitation Data'!$H$4,0,10*ROW('Sanitation Data'!H70))),'Data Summary'!DE76="Yes"),100-OFFSET('Sanitation Data'!$H$4,0,10*ROW('Sanitation Data'!H70)),NA())</f>
        <v>#N/A</v>
      </c>
      <c r="AQ76" s="100" t="e">
        <f ca="true">+IF(AND(ISNUMBER(OFFSET('Sanitation Data'!$H$6,0,10*ROW('Sanitation Data'!H70))),'Data Summary'!DF76="Yes"),OFFSET('Sanitation Data'!$H$6,0,10*ROW('Sanitation Data'!H70)),NA())</f>
        <v>#N/A</v>
      </c>
      <c r="AR76" s="100" t="e">
        <f ca="true">+IF(AND(ISNUMBER(OFFSET('Sanitation Data'!$H$10,0,10*ROW('Sanitation Data'!H70))),'Data Summary'!DG76="Yes"),OFFSET('Sanitation Data'!$H$10,0,10*ROW('Sanitation Data'!H70)),NA())</f>
        <v>#N/A</v>
      </c>
      <c r="AS76" s="100" t="e">
        <f ca="true">+IF(AND(ISNUMBER(OFFSET('Sanitation Data'!$H$11,0,10*ROW('Sanitation Data'!H70))),'Data Summary'!DH76="Yes"),OFFSET('Sanitation Data'!$H$11,0,10*ROW('Sanitation Data'!H70)),NA())</f>
        <v>#N/A</v>
      </c>
      <c r="AT76" s="100" t="e">
        <f ca="true">+IF(AND(ISNUMBER(OFFSET('Sanitation Data'!$H$12,0,10*ROW('Sanitation Data'!H70))),'Data Summary'!DI76="Yes"),OFFSET('Sanitation Data'!$H$12,0,10*ROW('Sanitation Data'!H70)),NA())</f>
        <v>#N/A</v>
      </c>
      <c r="AU76" s="100" t="e">
        <f ca="true">+IF(AND(ISNUMBER(OFFSET('Sanitation Data'!$I$4,0,10*ROW('Sanitation Data'!I70))),'Data Summary'!DJ76="Yes"),100-OFFSET('Sanitation Data'!$I$4,0,10*ROW('Sanitation Data'!I70)),NA())</f>
        <v>#N/A</v>
      </c>
      <c r="AV76" s="100" t="e">
        <f ca="true">+IF(AND(ISNUMBER(OFFSET('Sanitation Data'!$I$6,0,10*ROW('Sanitation Data'!I70))),'Data Summary'!DK76="Yes"),OFFSET('Sanitation Data'!$I$6,0,10*ROW('Sanitation Data'!I70)),NA())</f>
        <v>#N/A</v>
      </c>
      <c r="AW76" s="100" t="e">
        <f ca="true">+IF(AND(ISNUMBER(OFFSET('Sanitation Data'!$I$10,0,10*ROW('Sanitation Data'!I70))),'Data Summary'!DL76="Yes"),OFFSET('Sanitation Data'!$I$10,0,10*ROW('Sanitation Data'!I70)),NA())</f>
        <v>#N/A</v>
      </c>
      <c r="AX76" s="100" t="e">
        <f ca="true">+IF(AND(ISNUMBER(OFFSET('Sanitation Data'!$I$11,0,10*ROW('Sanitation Data'!I70))),'Data Summary'!DM76="Yes"),OFFSET('Sanitation Data'!$I$11,0,10*ROW('Sanitation Data'!I70)),NA())</f>
        <v>#N/A</v>
      </c>
      <c r="AY76" s="100" t="e">
        <f ca="true">+IF(AND(ISNUMBER(OFFSET('Sanitation Data'!$I$12,0,10*ROW('Sanitation Data'!I70))),'Data Summary'!DN76="Yes"),OFFSET('Sanitation Data'!$I$12,0,10*ROW('Sanitation Data'!I70)),NA())</f>
        <v>#N/A</v>
      </c>
      <c r="AZ76" s="101" t="e">
        <f ca="true">+IF(AND(ISNUMBER(OFFSET('Hygiene Data'!$D$5,0,10*ROW('Hygiene Data'!D70))),'Data Summary'!DO76="Yes"),OFFSET('Hygiene Data'!$D$5,0,10*ROW('Hygiene Data'!D70)),NA())</f>
        <v>#N/A</v>
      </c>
      <c r="BA76" s="101" t="e">
        <f ca="true">+IF(AND(ISNUMBER(OFFSET('Hygiene Data'!$D$7,0,10*ROW('Hygiene Data'!D70))),'Data Summary'!DP76="Yes"),OFFSET('Hygiene Data'!$D$7,0,10*ROW('Hygiene Data'!D70)),NA())</f>
        <v>#N/A</v>
      </c>
      <c r="BB76" s="101" t="e">
        <f ca="true">+IF(AND(ISNUMBER(OFFSET('Hygiene Data'!$D$9,0,10*ROW('Hygiene Data'!D70))),'Data Summary'!DQ76="Yes"),OFFSET('Hygiene Data'!$D$9,0,10*ROW('Hygiene Data'!D70)),NA())</f>
        <v>#N/A</v>
      </c>
      <c r="BC76" s="101" t="e">
        <f ca="true">+IF(AND(ISNUMBER(OFFSET('Hygiene Data'!$E$5,0,10*ROW('Hygiene Data'!E70))),'Data Summary'!DR76="Yes"),OFFSET('Hygiene Data'!$E$5,0,10*ROW('Hygiene Data'!E70)),NA())</f>
        <v>#N/A</v>
      </c>
      <c r="BD76" s="101" t="e">
        <f ca="true">+IF(AND(ISNUMBER(OFFSET('Hygiene Data'!$E$7,0,10*ROW('Hygiene Data'!E70))),'Data Summary'!DS76="Yes"),OFFSET('Hygiene Data'!$E$7,0,10*ROW('Hygiene Data'!E70)),NA())</f>
        <v>#N/A</v>
      </c>
      <c r="BE76" s="101" t="e">
        <f ca="true">+IF(AND(ISNUMBER(OFFSET('Hygiene Data'!$E$9,0,10*ROW('Hygiene Data'!E70))),'Data Summary'!DT76="Yes"),OFFSET('Hygiene Data'!$E$9,0,10*ROW('Hygiene Data'!E70)),NA())</f>
        <v>#N/A</v>
      </c>
      <c r="BF76" s="101" t="e">
        <f ca="true">+IF(AND(ISNUMBER(OFFSET('Hygiene Data'!$F$5,0,10*ROW('Hygiene Data'!F70))),'Data Summary'!DU76="Yes"),OFFSET('Hygiene Data'!$F$5,0,10*ROW('Hygiene Data'!F70)),NA())</f>
        <v>#N/A</v>
      </c>
      <c r="BG76" s="101" t="e">
        <f ca="true">+IF(AND(ISNUMBER(OFFSET('Hygiene Data'!$F$7,0,10*ROW('Hygiene Data'!F70))),'Data Summary'!DV76="Yes"),OFFSET('Hygiene Data'!$F$7,0,10*ROW('Hygiene Data'!F70)),NA())</f>
        <v>#N/A</v>
      </c>
      <c r="BH76" s="101" t="e">
        <f ca="true">+IF(AND(ISNUMBER(OFFSET('Hygiene Data'!$F$9,0,10*ROW('Hygiene Data'!F70))),'Data Summary'!DW76="Yes"),OFFSET('Hygiene Data'!$F$9,0,10*ROW('Hygiene Data'!F70)),NA())</f>
        <v>#N/A</v>
      </c>
      <c r="BI76" s="101" t="e">
        <f ca="true">+IF(AND(ISNUMBER(OFFSET('Hygiene Data'!$G$5,0,10*ROW('Hygiene Data'!G70))),'Data Summary'!DX76="Yes"),OFFSET('Hygiene Data'!$G$5,0,10*ROW('Hygiene Data'!G70)),NA())</f>
        <v>#N/A</v>
      </c>
      <c r="BJ76" s="101" t="e">
        <f ca="true">+IF(AND(ISNUMBER(OFFSET('Hygiene Data'!$G$7,0,10*ROW('Hygiene Data'!G70))),'Data Summary'!DY76="Yes"),OFFSET('Hygiene Data'!$G$7,0,10*ROW('Hygiene Data'!G70)),NA())</f>
        <v>#N/A</v>
      </c>
      <c r="BK76" s="101" t="e">
        <f ca="true">+IF(AND(ISNUMBER(OFFSET('Hygiene Data'!$G$9,0,10*ROW('Hygiene Data'!G70))),'Data Summary'!DZ76="Yes"),OFFSET('Hygiene Data'!$G$9,0,10*ROW('Hygiene Data'!G70)),NA())</f>
        <v>#N/A</v>
      </c>
      <c r="BL76" s="101" t="e">
        <f ca="true">+IF(AND(ISNUMBER(OFFSET('Hygiene Data'!$H$5,0,10*ROW('Hygiene Data'!H70))),'Data Summary'!EA76="Yes"),OFFSET('Hygiene Data'!$H$5,0,10*ROW('Hygiene Data'!H70)),NA())</f>
        <v>#N/A</v>
      </c>
      <c r="BM76" s="101" t="e">
        <f ca="true">+IF(AND(ISNUMBER(OFFSET('Hygiene Data'!$H$7,0,10*ROW('Hygiene Data'!H70))),'Data Summary'!EB76="Yes"),OFFSET('Hygiene Data'!$H$7,0,10*ROW('Hygiene Data'!H70)),NA())</f>
        <v>#N/A</v>
      </c>
      <c r="BN76" s="101" t="e">
        <f ca="true">+IF(AND(ISNUMBER(OFFSET('Hygiene Data'!$H$9,0,10*ROW('Hygiene Data'!H70))),'Data Summary'!EC76="Yes"),OFFSET('Hygiene Data'!$H$9,0,10*ROW('Hygiene Data'!H70)),NA())</f>
        <v>#N/A</v>
      </c>
      <c r="BO76" s="101" t="e">
        <f ca="true">+IF(AND(ISNUMBER(OFFSET('Hygiene Data'!$I$5,0,10*ROW('Hygiene Data'!I70))),'Data Summary'!ED76="Yes"),OFFSET('Hygiene Data'!$I$5,0,10*ROW('Hygiene Data'!I70)),NA())</f>
        <v>#N/A</v>
      </c>
      <c r="BP76" s="101" t="e">
        <f ca="true">+IF(AND(ISNUMBER(OFFSET('Hygiene Data'!$I$7,0,10*ROW('Hygiene Data'!I70))),'Data Summary'!EE76="Yes"),OFFSET('Hygiene Data'!$I$7,0,10*ROW('Hygiene Data'!I70)),NA())</f>
        <v>#N/A</v>
      </c>
      <c r="BQ76" s="101" t="e">
        <f ca="true">+IF(AND(ISNUMBER(OFFSET('Hygiene Data'!$I$9,0,10*ROW('Hygiene Data'!I70))),'Data Summary'!EF76="Yes"),OFFSET('Hygiene Data'!$I$9,0,10*ROW('Hygiene Data'!I70)),NA())</f>
        <v>#N/A</v>
      </c>
    </row>
    <row xmlns:x14ac="http://schemas.microsoft.com/office/spreadsheetml/2009/9/ac" r="77" x14ac:dyDescent="0.2">
      <c r="A77" s="331" t="e">
        <f ca="true">+RIGHT('Data Summary'!A77,LEN('Data Summary'!A77)-9)</f>
        <v>#VALUE!</v>
      </c>
      <c r="B77" s="38" t="str">
        <f ca="true">+IF(ISTEXT('Data Summary'!B77),'Data Summary'!B77,"")</f>
        <v/>
      </c>
      <c r="C77" s="330" t="e">
        <f ca="true">+VALUE('Data Summary'!C77)</f>
        <v>#VALUE!</v>
      </c>
      <c r="D77" s="99" t="e">
        <f ca="true">+IF(AND(ISNUMBER(OFFSET('Water Data'!$D$4,0,10*ROW('Water Data'!D71))),'Data Summary'!BS77="Yes"),100-OFFSET('Water Data'!$D$4,0,10*ROW('Water Data'!D71)),NA())</f>
        <v>#N/A</v>
      </c>
      <c r="E77" s="99" t="e">
        <f ca="true">+IF(AND(ISNUMBER(OFFSET('Water Data'!$D$6,0,10*ROW('Water Data'!D71))),'Data Summary'!BT77="Yes"),OFFSET('Water Data'!$D$6,0,10*ROW('Water Data'!D71)),NA())</f>
        <v>#N/A</v>
      </c>
      <c r="F77" s="99" t="e">
        <f ca="true">+IF(AND(ISNUMBER(OFFSET('Water Data'!$D$9,0,10*ROW('Water Data'!D71))),'Data Summary'!BU77="Yes"),OFFSET('Water Data'!$D$9,0,10*ROW('Water Data'!D71)),NA())</f>
        <v>#N/A</v>
      </c>
      <c r="G77" s="99" t="e">
        <f ca="true">+IF(AND(ISNUMBER(OFFSET('Water Data'!$E$4,0,10*ROW('Water Data'!E71))),'Data Summary'!BV77="Yes"),100-OFFSET('Water Data'!$E$4,0,10*ROW('Water Data'!E71)),NA())</f>
        <v>#N/A</v>
      </c>
      <c r="H77" s="99" t="e">
        <f ca="true">+IF(AND(ISNUMBER(OFFSET('Water Data'!$E$6,0,10*ROW('Water Data'!E71))),'Data Summary'!BW77="Yes"),OFFSET('Water Data'!$E$6,0,10*ROW('Water Data'!E71)),NA())</f>
        <v>#N/A</v>
      </c>
      <c r="I77" s="99" t="e">
        <f ca="true">+IF(AND(ISNUMBER(OFFSET('Water Data'!$E$9,0,10*ROW('Water Data'!E71))),'Data Summary'!BX77="Yes"),OFFSET('Water Data'!$E$9,0,10*ROW('Water Data'!E71)),NA())</f>
        <v>#N/A</v>
      </c>
      <c r="J77" s="99" t="e">
        <f ca="true">+IF(AND(ISNUMBER(OFFSET('Water Data'!$F$4,0,10*ROW('Water Data'!F71))),'Data Summary'!BY77="Yes"),100-OFFSET('Water Data'!$F$4,0,10*ROW('Water Data'!F71)),NA())</f>
        <v>#N/A</v>
      </c>
      <c r="K77" s="99" t="e">
        <f ca="true">+IF(AND(ISNUMBER(OFFSET('Water Data'!$F$6,0,10*ROW('Water Data'!F71))),'Data Summary'!BZ77="Yes"),OFFSET('Water Data'!$F$6,0,10*ROW('Water Data'!F71)),NA())</f>
        <v>#N/A</v>
      </c>
      <c r="L77" s="99" t="e">
        <f ca="true">+IF(AND(ISNUMBER(OFFSET('Water Data'!$F$9,0,10*ROW('Water Data'!F71))),'Data Summary'!CA77="Yes"),OFFSET('Water Data'!$F$9,0,10*ROW('Water Data'!F71)),NA())</f>
        <v>#N/A</v>
      </c>
      <c r="M77" s="99" t="e">
        <f ca="true">+IF(AND(ISNUMBER(OFFSET('Water Data'!$G$4,0,10*ROW('Water Data'!G71))),'Data Summary'!CB77="Yes"),100-OFFSET('Water Data'!$G$4,0,10*ROW('Water Data'!G71)),NA())</f>
        <v>#N/A</v>
      </c>
      <c r="N77" s="99" t="e">
        <f ca="true">+IF(AND(ISNUMBER(OFFSET('Water Data'!$G$6,0,10*ROW('Water Data'!G71))),'Data Summary'!CC77="Yes"),OFFSET('Water Data'!$G$6,0,10*ROW('Water Data'!G71)),NA())</f>
        <v>#N/A</v>
      </c>
      <c r="O77" s="99" t="e">
        <f ca="true">+IF(AND(ISNUMBER(OFFSET('Water Data'!$G$9,0,10*ROW('Water Data'!G71))),'Data Summary'!CD77="Yes"),OFFSET('Water Data'!$G$9,0,10*ROW('Water Data'!G71)),NA())</f>
        <v>#N/A</v>
      </c>
      <c r="P77" s="99" t="e">
        <f ca="true">+IF(AND(ISNUMBER(OFFSET('Water Data'!$H$4,0,10*ROW('Water Data'!H71))),'Data Summary'!CE77="Yes"),100-OFFSET('Water Data'!$H$4,0,10*ROW('Water Data'!H71)),NA())</f>
        <v>#N/A</v>
      </c>
      <c r="Q77" s="99" t="e">
        <f ca="true">+IF(AND(ISNUMBER(OFFSET('Water Data'!$H$6,0,10*ROW('Water Data'!H71))),'Data Summary'!CF77="Yes"),OFFSET('Water Data'!$H$6,0,10*ROW('Water Data'!H71)),NA())</f>
        <v>#N/A</v>
      </c>
      <c r="R77" s="99" t="e">
        <f ca="true">+IF(AND(ISNUMBER(OFFSET('Water Data'!$H$9,0,10*ROW('Water Data'!H71))),'Data Summary'!CG77="Yes"),OFFSET('Water Data'!$H$9,0,10*ROW('Water Data'!H71)),NA())</f>
        <v>#N/A</v>
      </c>
      <c r="S77" s="99" t="e">
        <f ca="true">+IF(AND(ISNUMBER(OFFSET('Water Data'!$I$4,0,10*ROW('Water Data'!I71))),'Data Summary'!CH77="Yes"),100-OFFSET('Water Data'!$I$4,0,10*ROW('Water Data'!I71)),NA())</f>
        <v>#N/A</v>
      </c>
      <c r="T77" s="99" t="e">
        <f ca="true">+IF(AND(ISNUMBER(OFFSET('Water Data'!$I$6,0,10*ROW('Water Data'!I71))),'Data Summary'!CI77="Yes"),OFFSET('Water Data'!$I$6,0,10*ROW('Water Data'!I71)),NA())</f>
        <v>#N/A</v>
      </c>
      <c r="U77" s="99" t="e">
        <f ca="true">+IF(AND(ISNUMBER(OFFSET('Water Data'!$I$9,0,10*ROW('Water Data'!I71))),'Data Summary'!CJ77="Yes"),OFFSET('Water Data'!$I$9,0,10*ROW('Water Data'!I71)),NA())</f>
        <v>#N/A</v>
      </c>
      <c r="V77" s="100" t="e">
        <f ca="true">+IF(AND(ISNUMBER(OFFSET('Sanitation Data'!$D$4,0,10*ROW('Sanitation Data'!D71))),'Data Summary'!CK77="Yes"),100-OFFSET('Sanitation Data'!$D$4,0,10*ROW('Sanitation Data'!D71)),NA())</f>
        <v>#N/A</v>
      </c>
      <c r="W77" s="100" t="e">
        <f ca="true">+IF(AND(ISNUMBER(OFFSET('Sanitation Data'!$D$6,0,10*ROW('Sanitation Data'!D71))),'Data Summary'!CL77="Yes"),OFFSET('Sanitation Data'!$D$6,0,10*ROW('Sanitation Data'!D71)),NA())</f>
        <v>#N/A</v>
      </c>
      <c r="X77" s="100" t="e">
        <f ca="true">+IF(AND(ISNUMBER(OFFSET('Sanitation Data'!$D$10,0,10*ROW('Sanitation Data'!D71))),'Data Summary'!CM77="Yes"),OFFSET('Sanitation Data'!$D$10,0,10*ROW('Sanitation Data'!D71)),NA())</f>
        <v>#N/A</v>
      </c>
      <c r="Y77" s="100" t="e">
        <f ca="true">+IF(AND(ISNUMBER(OFFSET('Sanitation Data'!$D$11,0,10*ROW('Sanitation Data'!D71))),'Data Summary'!CN77="Yes"),OFFSET('Sanitation Data'!$D$11,0,10*ROW('Sanitation Data'!D71)),NA())</f>
        <v>#N/A</v>
      </c>
      <c r="Z77" s="100" t="e">
        <f ca="true">+IF(AND(ISNUMBER(OFFSET('Sanitation Data'!$D$12,0,10*ROW('Sanitation Data'!D71))),'Data Summary'!CO77="Yes"),OFFSET('Sanitation Data'!$D$12,0,10*ROW('Sanitation Data'!D71)),NA())</f>
        <v>#N/A</v>
      </c>
      <c r="AA77" s="100" t="e">
        <f ca="true">+IF(AND(ISNUMBER(OFFSET('Sanitation Data'!$E$4,0,10*ROW('Sanitation Data'!E71))),'Data Summary'!CP77="Yes"),100-OFFSET('Sanitation Data'!$E$4,0,10*ROW('Sanitation Data'!E71)),NA())</f>
        <v>#N/A</v>
      </c>
      <c r="AB77" s="100" t="e">
        <f ca="true">+IF(AND(ISNUMBER(OFFSET('Sanitation Data'!$E$6,0,10*ROW('Sanitation Data'!E71))),'Data Summary'!CQ77="Yes"),OFFSET('Sanitation Data'!$E$6,0,10*ROW('Sanitation Data'!E71)),NA())</f>
        <v>#N/A</v>
      </c>
      <c r="AC77" s="100" t="e">
        <f ca="true">+IF(AND(ISNUMBER(OFFSET('Sanitation Data'!$E$10,0,10*ROW('Sanitation Data'!E71))),'Data Summary'!CR77="Yes"),OFFSET('Sanitation Data'!$E$10,0,10*ROW('Sanitation Data'!E71)),NA())</f>
        <v>#N/A</v>
      </c>
      <c r="AD77" s="100" t="e">
        <f ca="true">+IF(AND(ISNUMBER(OFFSET('Sanitation Data'!$E$11,0,10*ROW('Sanitation Data'!E71))),'Data Summary'!CS77="Yes"),OFFSET('Sanitation Data'!$E$11,0,10*ROW('Sanitation Data'!E71)),NA())</f>
        <v>#N/A</v>
      </c>
      <c r="AE77" s="100" t="e">
        <f ca="true">+IF(AND(ISNUMBER(OFFSET('Sanitation Data'!$E$12,0,10*ROW('Sanitation Data'!E71))),'Data Summary'!CT77="Yes"),OFFSET('Sanitation Data'!$E$12,0,10*ROW('Sanitation Data'!E71)),NA())</f>
        <v>#N/A</v>
      </c>
      <c r="AF77" s="100" t="e">
        <f ca="true">+IF(AND(ISNUMBER(OFFSET('Sanitation Data'!$F$4,0,10*ROW('Sanitation Data'!F71))),'Data Summary'!CU77="Yes"),100-OFFSET('Sanitation Data'!$F$4,0,10*ROW('Sanitation Data'!F71)),NA())</f>
        <v>#N/A</v>
      </c>
      <c r="AG77" s="100" t="e">
        <f ca="true">+IF(AND(ISNUMBER(OFFSET('Sanitation Data'!$F$6,0,10*ROW('Sanitation Data'!F71))),'Data Summary'!CV77="Yes"),OFFSET('Sanitation Data'!$F$6,0,10*ROW('Sanitation Data'!F71)),NA())</f>
        <v>#N/A</v>
      </c>
      <c r="AH77" s="100" t="e">
        <f ca="true">+IF(AND(ISNUMBER(OFFSET('Sanitation Data'!$F$10,0,10*ROW('Sanitation Data'!F71))),'Data Summary'!CW77="Yes"),OFFSET('Sanitation Data'!$F$10,0,10*ROW('Sanitation Data'!F71)),NA())</f>
        <v>#N/A</v>
      </c>
      <c r="AI77" s="100" t="e">
        <f ca="true">+IF(AND(ISNUMBER(OFFSET('Sanitation Data'!$F$11,0,10*ROW('Sanitation Data'!F71))),'Data Summary'!CX77="Yes"),OFFSET('Sanitation Data'!$F$11,0,10*ROW('Sanitation Data'!F71)),NA())</f>
        <v>#N/A</v>
      </c>
      <c r="AJ77" s="100" t="e">
        <f ca="true">+IF(AND(ISNUMBER(OFFSET('Sanitation Data'!$F$12,0,10*ROW('Sanitation Data'!F71))),'Data Summary'!CY77="Yes"),OFFSET('Sanitation Data'!$F$12,0,10*ROW('Sanitation Data'!F71)),NA())</f>
        <v>#N/A</v>
      </c>
      <c r="AK77" s="100" t="e">
        <f ca="true">+IF(AND(ISNUMBER(OFFSET('Sanitation Data'!$G$4,0,10*ROW('Sanitation Data'!G71))),'Data Summary'!CZ77="Yes"),100-OFFSET('Sanitation Data'!$G$4,0,10*ROW('Sanitation Data'!G71)),NA())</f>
        <v>#N/A</v>
      </c>
      <c r="AL77" s="100" t="e">
        <f ca="true">+IF(AND(ISNUMBER(OFFSET('Sanitation Data'!$G$6,0,10*ROW('Sanitation Data'!G71))),'Data Summary'!DA77="Yes"),OFFSET('Sanitation Data'!$G$6,0,10*ROW('Sanitation Data'!G71)),NA())</f>
        <v>#N/A</v>
      </c>
      <c r="AM77" s="100" t="e">
        <f ca="true">+IF(AND(ISNUMBER(OFFSET('Sanitation Data'!$G$10,0,10*ROW('Sanitation Data'!G71))),'Data Summary'!DB77="Yes"),OFFSET('Sanitation Data'!$G$10,0,10*ROW('Sanitation Data'!G71)),NA())</f>
        <v>#N/A</v>
      </c>
      <c r="AN77" s="100" t="e">
        <f ca="true">+IF(AND(ISNUMBER(OFFSET('Sanitation Data'!$G$11,0,10*ROW('Sanitation Data'!G71))),'Data Summary'!DC77="Yes"),OFFSET('Sanitation Data'!$G$11,0,10*ROW('Sanitation Data'!G71)),NA())</f>
        <v>#N/A</v>
      </c>
      <c r="AO77" s="100" t="e">
        <f ca="true">+IF(AND(ISNUMBER(OFFSET('Sanitation Data'!$G$12,0,10*ROW('Sanitation Data'!G71))),'Data Summary'!DD77="Yes"),OFFSET('Sanitation Data'!$G$12,0,10*ROW('Sanitation Data'!G71)),NA())</f>
        <v>#N/A</v>
      </c>
      <c r="AP77" s="100" t="e">
        <f ca="true">+IF(AND(ISNUMBER(OFFSET('Sanitation Data'!$H$4,0,10*ROW('Sanitation Data'!H71))),'Data Summary'!DE77="Yes"),100-OFFSET('Sanitation Data'!$H$4,0,10*ROW('Sanitation Data'!H71)),NA())</f>
        <v>#N/A</v>
      </c>
      <c r="AQ77" s="100" t="e">
        <f ca="true">+IF(AND(ISNUMBER(OFFSET('Sanitation Data'!$H$6,0,10*ROW('Sanitation Data'!H71))),'Data Summary'!DF77="Yes"),OFFSET('Sanitation Data'!$H$6,0,10*ROW('Sanitation Data'!H71)),NA())</f>
        <v>#N/A</v>
      </c>
      <c r="AR77" s="100" t="e">
        <f ca="true">+IF(AND(ISNUMBER(OFFSET('Sanitation Data'!$H$10,0,10*ROW('Sanitation Data'!H71))),'Data Summary'!DG77="Yes"),OFFSET('Sanitation Data'!$H$10,0,10*ROW('Sanitation Data'!H71)),NA())</f>
        <v>#N/A</v>
      </c>
      <c r="AS77" s="100" t="e">
        <f ca="true">+IF(AND(ISNUMBER(OFFSET('Sanitation Data'!$H$11,0,10*ROW('Sanitation Data'!H71))),'Data Summary'!DH77="Yes"),OFFSET('Sanitation Data'!$H$11,0,10*ROW('Sanitation Data'!H71)),NA())</f>
        <v>#N/A</v>
      </c>
      <c r="AT77" s="100" t="e">
        <f ca="true">+IF(AND(ISNUMBER(OFFSET('Sanitation Data'!$H$12,0,10*ROW('Sanitation Data'!H71))),'Data Summary'!DI77="Yes"),OFFSET('Sanitation Data'!$H$12,0,10*ROW('Sanitation Data'!H71)),NA())</f>
        <v>#N/A</v>
      </c>
      <c r="AU77" s="100" t="e">
        <f ca="true">+IF(AND(ISNUMBER(OFFSET('Sanitation Data'!$I$4,0,10*ROW('Sanitation Data'!I71))),'Data Summary'!DJ77="Yes"),100-OFFSET('Sanitation Data'!$I$4,0,10*ROW('Sanitation Data'!I71)),NA())</f>
        <v>#N/A</v>
      </c>
      <c r="AV77" s="100" t="e">
        <f ca="true">+IF(AND(ISNUMBER(OFFSET('Sanitation Data'!$I$6,0,10*ROW('Sanitation Data'!I71))),'Data Summary'!DK77="Yes"),OFFSET('Sanitation Data'!$I$6,0,10*ROW('Sanitation Data'!I71)),NA())</f>
        <v>#N/A</v>
      </c>
      <c r="AW77" s="100" t="e">
        <f ca="true">+IF(AND(ISNUMBER(OFFSET('Sanitation Data'!$I$10,0,10*ROW('Sanitation Data'!I71))),'Data Summary'!DL77="Yes"),OFFSET('Sanitation Data'!$I$10,0,10*ROW('Sanitation Data'!I71)),NA())</f>
        <v>#N/A</v>
      </c>
      <c r="AX77" s="100" t="e">
        <f ca="true">+IF(AND(ISNUMBER(OFFSET('Sanitation Data'!$I$11,0,10*ROW('Sanitation Data'!I71))),'Data Summary'!DM77="Yes"),OFFSET('Sanitation Data'!$I$11,0,10*ROW('Sanitation Data'!I71)),NA())</f>
        <v>#N/A</v>
      </c>
      <c r="AY77" s="100" t="e">
        <f ca="true">+IF(AND(ISNUMBER(OFFSET('Sanitation Data'!$I$12,0,10*ROW('Sanitation Data'!I71))),'Data Summary'!DN77="Yes"),OFFSET('Sanitation Data'!$I$12,0,10*ROW('Sanitation Data'!I71)),NA())</f>
        <v>#N/A</v>
      </c>
      <c r="AZ77" s="101" t="e">
        <f ca="true">+IF(AND(ISNUMBER(OFFSET('Hygiene Data'!$D$5,0,10*ROW('Hygiene Data'!D71))),'Data Summary'!DO77="Yes"),OFFSET('Hygiene Data'!$D$5,0,10*ROW('Hygiene Data'!D71)),NA())</f>
        <v>#N/A</v>
      </c>
      <c r="BA77" s="101" t="e">
        <f ca="true">+IF(AND(ISNUMBER(OFFSET('Hygiene Data'!$D$7,0,10*ROW('Hygiene Data'!D71))),'Data Summary'!DP77="Yes"),OFFSET('Hygiene Data'!$D$7,0,10*ROW('Hygiene Data'!D71)),NA())</f>
        <v>#N/A</v>
      </c>
      <c r="BB77" s="101" t="e">
        <f ca="true">+IF(AND(ISNUMBER(OFFSET('Hygiene Data'!$D$9,0,10*ROW('Hygiene Data'!D71))),'Data Summary'!DQ77="Yes"),OFFSET('Hygiene Data'!$D$9,0,10*ROW('Hygiene Data'!D71)),NA())</f>
        <v>#N/A</v>
      </c>
      <c r="BC77" s="101" t="e">
        <f ca="true">+IF(AND(ISNUMBER(OFFSET('Hygiene Data'!$E$5,0,10*ROW('Hygiene Data'!E71))),'Data Summary'!DR77="Yes"),OFFSET('Hygiene Data'!$E$5,0,10*ROW('Hygiene Data'!E71)),NA())</f>
        <v>#N/A</v>
      </c>
      <c r="BD77" s="101" t="e">
        <f ca="true">+IF(AND(ISNUMBER(OFFSET('Hygiene Data'!$E$7,0,10*ROW('Hygiene Data'!E71))),'Data Summary'!DS77="Yes"),OFFSET('Hygiene Data'!$E$7,0,10*ROW('Hygiene Data'!E71)),NA())</f>
        <v>#N/A</v>
      </c>
      <c r="BE77" s="101" t="e">
        <f ca="true">+IF(AND(ISNUMBER(OFFSET('Hygiene Data'!$E$9,0,10*ROW('Hygiene Data'!E71))),'Data Summary'!DT77="Yes"),OFFSET('Hygiene Data'!$E$9,0,10*ROW('Hygiene Data'!E71)),NA())</f>
        <v>#N/A</v>
      </c>
      <c r="BF77" s="101" t="e">
        <f ca="true">+IF(AND(ISNUMBER(OFFSET('Hygiene Data'!$F$5,0,10*ROW('Hygiene Data'!F71))),'Data Summary'!DU77="Yes"),OFFSET('Hygiene Data'!$F$5,0,10*ROW('Hygiene Data'!F71)),NA())</f>
        <v>#N/A</v>
      </c>
      <c r="BG77" s="101" t="e">
        <f ca="true">+IF(AND(ISNUMBER(OFFSET('Hygiene Data'!$F$7,0,10*ROW('Hygiene Data'!F71))),'Data Summary'!DV77="Yes"),OFFSET('Hygiene Data'!$F$7,0,10*ROW('Hygiene Data'!F71)),NA())</f>
        <v>#N/A</v>
      </c>
      <c r="BH77" s="101" t="e">
        <f ca="true">+IF(AND(ISNUMBER(OFFSET('Hygiene Data'!$F$9,0,10*ROW('Hygiene Data'!F71))),'Data Summary'!DW77="Yes"),OFFSET('Hygiene Data'!$F$9,0,10*ROW('Hygiene Data'!F71)),NA())</f>
        <v>#N/A</v>
      </c>
      <c r="BI77" s="101" t="e">
        <f ca="true">+IF(AND(ISNUMBER(OFFSET('Hygiene Data'!$G$5,0,10*ROW('Hygiene Data'!G71))),'Data Summary'!DX77="Yes"),OFFSET('Hygiene Data'!$G$5,0,10*ROW('Hygiene Data'!G71)),NA())</f>
        <v>#N/A</v>
      </c>
      <c r="BJ77" s="101" t="e">
        <f ca="true">+IF(AND(ISNUMBER(OFFSET('Hygiene Data'!$G$7,0,10*ROW('Hygiene Data'!G71))),'Data Summary'!DY77="Yes"),OFFSET('Hygiene Data'!$G$7,0,10*ROW('Hygiene Data'!G71)),NA())</f>
        <v>#N/A</v>
      </c>
      <c r="BK77" s="101" t="e">
        <f ca="true">+IF(AND(ISNUMBER(OFFSET('Hygiene Data'!$G$9,0,10*ROW('Hygiene Data'!G71))),'Data Summary'!DZ77="Yes"),OFFSET('Hygiene Data'!$G$9,0,10*ROW('Hygiene Data'!G71)),NA())</f>
        <v>#N/A</v>
      </c>
      <c r="BL77" s="101" t="e">
        <f ca="true">+IF(AND(ISNUMBER(OFFSET('Hygiene Data'!$H$5,0,10*ROW('Hygiene Data'!H71))),'Data Summary'!EA77="Yes"),OFFSET('Hygiene Data'!$H$5,0,10*ROW('Hygiene Data'!H71)),NA())</f>
        <v>#N/A</v>
      </c>
      <c r="BM77" s="101" t="e">
        <f ca="true">+IF(AND(ISNUMBER(OFFSET('Hygiene Data'!$H$7,0,10*ROW('Hygiene Data'!H71))),'Data Summary'!EB77="Yes"),OFFSET('Hygiene Data'!$H$7,0,10*ROW('Hygiene Data'!H71)),NA())</f>
        <v>#N/A</v>
      </c>
      <c r="BN77" s="101" t="e">
        <f ca="true">+IF(AND(ISNUMBER(OFFSET('Hygiene Data'!$H$9,0,10*ROW('Hygiene Data'!H71))),'Data Summary'!EC77="Yes"),OFFSET('Hygiene Data'!$H$9,0,10*ROW('Hygiene Data'!H71)),NA())</f>
        <v>#N/A</v>
      </c>
      <c r="BO77" s="101" t="e">
        <f ca="true">+IF(AND(ISNUMBER(OFFSET('Hygiene Data'!$I$5,0,10*ROW('Hygiene Data'!I71))),'Data Summary'!ED77="Yes"),OFFSET('Hygiene Data'!$I$5,0,10*ROW('Hygiene Data'!I71)),NA())</f>
        <v>#N/A</v>
      </c>
      <c r="BP77" s="101" t="e">
        <f ca="true">+IF(AND(ISNUMBER(OFFSET('Hygiene Data'!$I$7,0,10*ROW('Hygiene Data'!I71))),'Data Summary'!EE77="Yes"),OFFSET('Hygiene Data'!$I$7,0,10*ROW('Hygiene Data'!I71)),NA())</f>
        <v>#N/A</v>
      </c>
      <c r="BQ77" s="101" t="e">
        <f ca="true">+IF(AND(ISNUMBER(OFFSET('Hygiene Data'!$I$9,0,10*ROW('Hygiene Data'!I71))),'Data Summary'!EF77="Yes"),OFFSET('Hygiene Data'!$I$9,0,10*ROW('Hygiene Data'!I71)),NA())</f>
        <v>#N/A</v>
      </c>
    </row>
    <row xmlns:x14ac="http://schemas.microsoft.com/office/spreadsheetml/2009/9/ac" r="78" x14ac:dyDescent="0.2">
      <c r="A78" s="331" t="e">
        <f ca="true">+RIGHT('Data Summary'!A78,LEN('Data Summary'!A78)-9)</f>
        <v>#VALUE!</v>
      </c>
      <c r="B78" s="38" t="str">
        <f ca="true">+IF(ISTEXT('Data Summary'!B78),'Data Summary'!B78,"")</f>
        <v/>
      </c>
      <c r="C78" s="330" t="e">
        <f ca="true">+VALUE('Data Summary'!C78)</f>
        <v>#VALUE!</v>
      </c>
      <c r="D78" s="99" t="e">
        <f ca="true">+IF(AND(ISNUMBER(OFFSET('Water Data'!$D$4,0,10*ROW('Water Data'!D72))),'Data Summary'!BS78="Yes"),100-OFFSET('Water Data'!$D$4,0,10*ROW('Water Data'!D72)),NA())</f>
        <v>#N/A</v>
      </c>
      <c r="E78" s="99" t="e">
        <f ca="true">+IF(AND(ISNUMBER(OFFSET('Water Data'!$D$6,0,10*ROW('Water Data'!D72))),'Data Summary'!BT78="Yes"),OFFSET('Water Data'!$D$6,0,10*ROW('Water Data'!D72)),NA())</f>
        <v>#N/A</v>
      </c>
      <c r="F78" s="99" t="e">
        <f ca="true">+IF(AND(ISNUMBER(OFFSET('Water Data'!$D$9,0,10*ROW('Water Data'!D72))),'Data Summary'!BU78="Yes"),OFFSET('Water Data'!$D$9,0,10*ROW('Water Data'!D72)),NA())</f>
        <v>#N/A</v>
      </c>
      <c r="G78" s="99" t="e">
        <f ca="true">+IF(AND(ISNUMBER(OFFSET('Water Data'!$E$4,0,10*ROW('Water Data'!E72))),'Data Summary'!BV78="Yes"),100-OFFSET('Water Data'!$E$4,0,10*ROW('Water Data'!E72)),NA())</f>
        <v>#N/A</v>
      </c>
      <c r="H78" s="99" t="e">
        <f ca="true">+IF(AND(ISNUMBER(OFFSET('Water Data'!$E$6,0,10*ROW('Water Data'!E72))),'Data Summary'!BW78="Yes"),OFFSET('Water Data'!$E$6,0,10*ROW('Water Data'!E72)),NA())</f>
        <v>#N/A</v>
      </c>
      <c r="I78" s="99" t="e">
        <f ca="true">+IF(AND(ISNUMBER(OFFSET('Water Data'!$E$9,0,10*ROW('Water Data'!E72))),'Data Summary'!BX78="Yes"),OFFSET('Water Data'!$E$9,0,10*ROW('Water Data'!E72)),NA())</f>
        <v>#N/A</v>
      </c>
      <c r="J78" s="99" t="e">
        <f ca="true">+IF(AND(ISNUMBER(OFFSET('Water Data'!$F$4,0,10*ROW('Water Data'!F72))),'Data Summary'!BY78="Yes"),100-OFFSET('Water Data'!$F$4,0,10*ROW('Water Data'!F72)),NA())</f>
        <v>#N/A</v>
      </c>
      <c r="K78" s="99" t="e">
        <f ca="true">+IF(AND(ISNUMBER(OFFSET('Water Data'!$F$6,0,10*ROW('Water Data'!F72))),'Data Summary'!BZ78="Yes"),OFFSET('Water Data'!$F$6,0,10*ROW('Water Data'!F72)),NA())</f>
        <v>#N/A</v>
      </c>
      <c r="L78" s="99" t="e">
        <f ca="true">+IF(AND(ISNUMBER(OFFSET('Water Data'!$F$9,0,10*ROW('Water Data'!F72))),'Data Summary'!CA78="Yes"),OFFSET('Water Data'!$F$9,0,10*ROW('Water Data'!F72)),NA())</f>
        <v>#N/A</v>
      </c>
      <c r="M78" s="99" t="e">
        <f ca="true">+IF(AND(ISNUMBER(OFFSET('Water Data'!$G$4,0,10*ROW('Water Data'!G72))),'Data Summary'!CB78="Yes"),100-OFFSET('Water Data'!$G$4,0,10*ROW('Water Data'!G72)),NA())</f>
        <v>#N/A</v>
      </c>
      <c r="N78" s="99" t="e">
        <f ca="true">+IF(AND(ISNUMBER(OFFSET('Water Data'!$G$6,0,10*ROW('Water Data'!G72))),'Data Summary'!CC78="Yes"),OFFSET('Water Data'!$G$6,0,10*ROW('Water Data'!G72)),NA())</f>
        <v>#N/A</v>
      </c>
      <c r="O78" s="99" t="e">
        <f ca="true">+IF(AND(ISNUMBER(OFFSET('Water Data'!$G$9,0,10*ROW('Water Data'!G72))),'Data Summary'!CD78="Yes"),OFFSET('Water Data'!$G$9,0,10*ROW('Water Data'!G72)),NA())</f>
        <v>#N/A</v>
      </c>
      <c r="P78" s="99" t="e">
        <f ca="true">+IF(AND(ISNUMBER(OFFSET('Water Data'!$H$4,0,10*ROW('Water Data'!H72))),'Data Summary'!CE78="Yes"),100-OFFSET('Water Data'!$H$4,0,10*ROW('Water Data'!H72)),NA())</f>
        <v>#N/A</v>
      </c>
      <c r="Q78" s="99" t="e">
        <f ca="true">+IF(AND(ISNUMBER(OFFSET('Water Data'!$H$6,0,10*ROW('Water Data'!H72))),'Data Summary'!CF78="Yes"),OFFSET('Water Data'!$H$6,0,10*ROW('Water Data'!H72)),NA())</f>
        <v>#N/A</v>
      </c>
      <c r="R78" s="99" t="e">
        <f ca="true">+IF(AND(ISNUMBER(OFFSET('Water Data'!$H$9,0,10*ROW('Water Data'!H72))),'Data Summary'!CG78="Yes"),OFFSET('Water Data'!$H$9,0,10*ROW('Water Data'!H72)),NA())</f>
        <v>#N/A</v>
      </c>
      <c r="S78" s="99" t="e">
        <f ca="true">+IF(AND(ISNUMBER(OFFSET('Water Data'!$I$4,0,10*ROW('Water Data'!I72))),'Data Summary'!CH78="Yes"),100-OFFSET('Water Data'!$I$4,0,10*ROW('Water Data'!I72)),NA())</f>
        <v>#N/A</v>
      </c>
      <c r="T78" s="99" t="e">
        <f ca="true">+IF(AND(ISNUMBER(OFFSET('Water Data'!$I$6,0,10*ROW('Water Data'!I72))),'Data Summary'!CI78="Yes"),OFFSET('Water Data'!$I$6,0,10*ROW('Water Data'!I72)),NA())</f>
        <v>#N/A</v>
      </c>
      <c r="U78" s="99" t="e">
        <f ca="true">+IF(AND(ISNUMBER(OFFSET('Water Data'!$I$9,0,10*ROW('Water Data'!I72))),'Data Summary'!CJ78="Yes"),OFFSET('Water Data'!$I$9,0,10*ROW('Water Data'!I72)),NA())</f>
        <v>#N/A</v>
      </c>
      <c r="V78" s="100" t="e">
        <f ca="true">+IF(AND(ISNUMBER(OFFSET('Sanitation Data'!$D$4,0,10*ROW('Sanitation Data'!D72))),'Data Summary'!CK78="Yes"),100-OFFSET('Sanitation Data'!$D$4,0,10*ROW('Sanitation Data'!D72)),NA())</f>
        <v>#N/A</v>
      </c>
      <c r="W78" s="100" t="e">
        <f ca="true">+IF(AND(ISNUMBER(OFFSET('Sanitation Data'!$D$6,0,10*ROW('Sanitation Data'!D72))),'Data Summary'!CL78="Yes"),OFFSET('Sanitation Data'!$D$6,0,10*ROW('Sanitation Data'!D72)),NA())</f>
        <v>#N/A</v>
      </c>
      <c r="X78" s="100" t="e">
        <f ca="true">+IF(AND(ISNUMBER(OFFSET('Sanitation Data'!$D$10,0,10*ROW('Sanitation Data'!D72))),'Data Summary'!CM78="Yes"),OFFSET('Sanitation Data'!$D$10,0,10*ROW('Sanitation Data'!D72)),NA())</f>
        <v>#N/A</v>
      </c>
      <c r="Y78" s="100" t="e">
        <f ca="true">+IF(AND(ISNUMBER(OFFSET('Sanitation Data'!$D$11,0,10*ROW('Sanitation Data'!D72))),'Data Summary'!CN78="Yes"),OFFSET('Sanitation Data'!$D$11,0,10*ROW('Sanitation Data'!D72)),NA())</f>
        <v>#N/A</v>
      </c>
      <c r="Z78" s="100" t="e">
        <f ca="true">+IF(AND(ISNUMBER(OFFSET('Sanitation Data'!$D$12,0,10*ROW('Sanitation Data'!D72))),'Data Summary'!CO78="Yes"),OFFSET('Sanitation Data'!$D$12,0,10*ROW('Sanitation Data'!D72)),NA())</f>
        <v>#N/A</v>
      </c>
      <c r="AA78" s="100" t="e">
        <f ca="true">+IF(AND(ISNUMBER(OFFSET('Sanitation Data'!$E$4,0,10*ROW('Sanitation Data'!E72))),'Data Summary'!CP78="Yes"),100-OFFSET('Sanitation Data'!$E$4,0,10*ROW('Sanitation Data'!E72)),NA())</f>
        <v>#N/A</v>
      </c>
      <c r="AB78" s="100" t="e">
        <f ca="true">+IF(AND(ISNUMBER(OFFSET('Sanitation Data'!$E$6,0,10*ROW('Sanitation Data'!E72))),'Data Summary'!CQ78="Yes"),OFFSET('Sanitation Data'!$E$6,0,10*ROW('Sanitation Data'!E72)),NA())</f>
        <v>#N/A</v>
      </c>
      <c r="AC78" s="100" t="e">
        <f ca="true">+IF(AND(ISNUMBER(OFFSET('Sanitation Data'!$E$10,0,10*ROW('Sanitation Data'!E72))),'Data Summary'!CR78="Yes"),OFFSET('Sanitation Data'!$E$10,0,10*ROW('Sanitation Data'!E72)),NA())</f>
        <v>#N/A</v>
      </c>
      <c r="AD78" s="100" t="e">
        <f ca="true">+IF(AND(ISNUMBER(OFFSET('Sanitation Data'!$E$11,0,10*ROW('Sanitation Data'!E72))),'Data Summary'!CS78="Yes"),OFFSET('Sanitation Data'!$E$11,0,10*ROW('Sanitation Data'!E72)),NA())</f>
        <v>#N/A</v>
      </c>
      <c r="AE78" s="100" t="e">
        <f ca="true">+IF(AND(ISNUMBER(OFFSET('Sanitation Data'!$E$12,0,10*ROW('Sanitation Data'!E72))),'Data Summary'!CT78="Yes"),OFFSET('Sanitation Data'!$E$12,0,10*ROW('Sanitation Data'!E72)),NA())</f>
        <v>#N/A</v>
      </c>
      <c r="AF78" s="100" t="e">
        <f ca="true">+IF(AND(ISNUMBER(OFFSET('Sanitation Data'!$F$4,0,10*ROW('Sanitation Data'!F72))),'Data Summary'!CU78="Yes"),100-OFFSET('Sanitation Data'!$F$4,0,10*ROW('Sanitation Data'!F72)),NA())</f>
        <v>#N/A</v>
      </c>
      <c r="AG78" s="100" t="e">
        <f ca="true">+IF(AND(ISNUMBER(OFFSET('Sanitation Data'!$F$6,0,10*ROW('Sanitation Data'!F72))),'Data Summary'!CV78="Yes"),OFFSET('Sanitation Data'!$F$6,0,10*ROW('Sanitation Data'!F72)),NA())</f>
        <v>#N/A</v>
      </c>
      <c r="AH78" s="100" t="e">
        <f ca="true">+IF(AND(ISNUMBER(OFFSET('Sanitation Data'!$F$10,0,10*ROW('Sanitation Data'!F72))),'Data Summary'!CW78="Yes"),OFFSET('Sanitation Data'!$F$10,0,10*ROW('Sanitation Data'!F72)),NA())</f>
        <v>#N/A</v>
      </c>
      <c r="AI78" s="100" t="e">
        <f ca="true">+IF(AND(ISNUMBER(OFFSET('Sanitation Data'!$F$11,0,10*ROW('Sanitation Data'!F72))),'Data Summary'!CX78="Yes"),OFFSET('Sanitation Data'!$F$11,0,10*ROW('Sanitation Data'!F72)),NA())</f>
        <v>#N/A</v>
      </c>
      <c r="AJ78" s="100" t="e">
        <f ca="true">+IF(AND(ISNUMBER(OFFSET('Sanitation Data'!$F$12,0,10*ROW('Sanitation Data'!F72))),'Data Summary'!CY78="Yes"),OFFSET('Sanitation Data'!$F$12,0,10*ROW('Sanitation Data'!F72)),NA())</f>
        <v>#N/A</v>
      </c>
      <c r="AK78" s="100" t="e">
        <f ca="true">+IF(AND(ISNUMBER(OFFSET('Sanitation Data'!$G$4,0,10*ROW('Sanitation Data'!G72))),'Data Summary'!CZ78="Yes"),100-OFFSET('Sanitation Data'!$G$4,0,10*ROW('Sanitation Data'!G72)),NA())</f>
        <v>#N/A</v>
      </c>
      <c r="AL78" s="100" t="e">
        <f ca="true">+IF(AND(ISNUMBER(OFFSET('Sanitation Data'!$G$6,0,10*ROW('Sanitation Data'!G72))),'Data Summary'!DA78="Yes"),OFFSET('Sanitation Data'!$G$6,0,10*ROW('Sanitation Data'!G72)),NA())</f>
        <v>#N/A</v>
      </c>
      <c r="AM78" s="100" t="e">
        <f ca="true">+IF(AND(ISNUMBER(OFFSET('Sanitation Data'!$G$10,0,10*ROW('Sanitation Data'!G72))),'Data Summary'!DB78="Yes"),OFFSET('Sanitation Data'!$G$10,0,10*ROW('Sanitation Data'!G72)),NA())</f>
        <v>#N/A</v>
      </c>
      <c r="AN78" s="100" t="e">
        <f ca="true">+IF(AND(ISNUMBER(OFFSET('Sanitation Data'!$G$11,0,10*ROW('Sanitation Data'!G72))),'Data Summary'!DC78="Yes"),OFFSET('Sanitation Data'!$G$11,0,10*ROW('Sanitation Data'!G72)),NA())</f>
        <v>#N/A</v>
      </c>
      <c r="AO78" s="100" t="e">
        <f ca="true">+IF(AND(ISNUMBER(OFFSET('Sanitation Data'!$G$12,0,10*ROW('Sanitation Data'!G72))),'Data Summary'!DD78="Yes"),OFFSET('Sanitation Data'!$G$12,0,10*ROW('Sanitation Data'!G72)),NA())</f>
        <v>#N/A</v>
      </c>
      <c r="AP78" s="100" t="e">
        <f ca="true">+IF(AND(ISNUMBER(OFFSET('Sanitation Data'!$H$4,0,10*ROW('Sanitation Data'!H72))),'Data Summary'!DE78="Yes"),100-OFFSET('Sanitation Data'!$H$4,0,10*ROW('Sanitation Data'!H72)),NA())</f>
        <v>#N/A</v>
      </c>
      <c r="AQ78" s="100" t="e">
        <f ca="true">+IF(AND(ISNUMBER(OFFSET('Sanitation Data'!$H$6,0,10*ROW('Sanitation Data'!H72))),'Data Summary'!DF78="Yes"),OFFSET('Sanitation Data'!$H$6,0,10*ROW('Sanitation Data'!H72)),NA())</f>
        <v>#N/A</v>
      </c>
      <c r="AR78" s="100" t="e">
        <f ca="true">+IF(AND(ISNUMBER(OFFSET('Sanitation Data'!$H$10,0,10*ROW('Sanitation Data'!H72))),'Data Summary'!DG78="Yes"),OFFSET('Sanitation Data'!$H$10,0,10*ROW('Sanitation Data'!H72)),NA())</f>
        <v>#N/A</v>
      </c>
      <c r="AS78" s="100" t="e">
        <f ca="true">+IF(AND(ISNUMBER(OFFSET('Sanitation Data'!$H$11,0,10*ROW('Sanitation Data'!H72))),'Data Summary'!DH78="Yes"),OFFSET('Sanitation Data'!$H$11,0,10*ROW('Sanitation Data'!H72)),NA())</f>
        <v>#N/A</v>
      </c>
      <c r="AT78" s="100" t="e">
        <f ca="true">+IF(AND(ISNUMBER(OFFSET('Sanitation Data'!$H$12,0,10*ROW('Sanitation Data'!H72))),'Data Summary'!DI78="Yes"),OFFSET('Sanitation Data'!$H$12,0,10*ROW('Sanitation Data'!H72)),NA())</f>
        <v>#N/A</v>
      </c>
      <c r="AU78" s="100" t="e">
        <f ca="true">+IF(AND(ISNUMBER(OFFSET('Sanitation Data'!$I$4,0,10*ROW('Sanitation Data'!I72))),'Data Summary'!DJ78="Yes"),100-OFFSET('Sanitation Data'!$I$4,0,10*ROW('Sanitation Data'!I72)),NA())</f>
        <v>#N/A</v>
      </c>
      <c r="AV78" s="100" t="e">
        <f ca="true">+IF(AND(ISNUMBER(OFFSET('Sanitation Data'!$I$6,0,10*ROW('Sanitation Data'!I72))),'Data Summary'!DK78="Yes"),OFFSET('Sanitation Data'!$I$6,0,10*ROW('Sanitation Data'!I72)),NA())</f>
        <v>#N/A</v>
      </c>
      <c r="AW78" s="100" t="e">
        <f ca="true">+IF(AND(ISNUMBER(OFFSET('Sanitation Data'!$I$10,0,10*ROW('Sanitation Data'!I72))),'Data Summary'!DL78="Yes"),OFFSET('Sanitation Data'!$I$10,0,10*ROW('Sanitation Data'!I72)),NA())</f>
        <v>#N/A</v>
      </c>
      <c r="AX78" s="100" t="e">
        <f ca="true">+IF(AND(ISNUMBER(OFFSET('Sanitation Data'!$I$11,0,10*ROW('Sanitation Data'!I72))),'Data Summary'!DM78="Yes"),OFFSET('Sanitation Data'!$I$11,0,10*ROW('Sanitation Data'!I72)),NA())</f>
        <v>#N/A</v>
      </c>
      <c r="AY78" s="100" t="e">
        <f ca="true">+IF(AND(ISNUMBER(OFFSET('Sanitation Data'!$I$12,0,10*ROW('Sanitation Data'!I72))),'Data Summary'!DN78="Yes"),OFFSET('Sanitation Data'!$I$12,0,10*ROW('Sanitation Data'!I72)),NA())</f>
        <v>#N/A</v>
      </c>
      <c r="AZ78" s="101" t="e">
        <f ca="true">+IF(AND(ISNUMBER(OFFSET('Hygiene Data'!$D$5,0,10*ROW('Hygiene Data'!D72))),'Data Summary'!DO78="Yes"),OFFSET('Hygiene Data'!$D$5,0,10*ROW('Hygiene Data'!D72)),NA())</f>
        <v>#N/A</v>
      </c>
      <c r="BA78" s="101" t="e">
        <f ca="true">+IF(AND(ISNUMBER(OFFSET('Hygiene Data'!$D$7,0,10*ROW('Hygiene Data'!D72))),'Data Summary'!DP78="Yes"),OFFSET('Hygiene Data'!$D$7,0,10*ROW('Hygiene Data'!D72)),NA())</f>
        <v>#N/A</v>
      </c>
      <c r="BB78" s="101" t="e">
        <f ca="true">+IF(AND(ISNUMBER(OFFSET('Hygiene Data'!$D$9,0,10*ROW('Hygiene Data'!D72))),'Data Summary'!DQ78="Yes"),OFFSET('Hygiene Data'!$D$9,0,10*ROW('Hygiene Data'!D72)),NA())</f>
        <v>#N/A</v>
      </c>
      <c r="BC78" s="101" t="e">
        <f ca="true">+IF(AND(ISNUMBER(OFFSET('Hygiene Data'!$E$5,0,10*ROW('Hygiene Data'!E72))),'Data Summary'!DR78="Yes"),OFFSET('Hygiene Data'!$E$5,0,10*ROW('Hygiene Data'!E72)),NA())</f>
        <v>#N/A</v>
      </c>
      <c r="BD78" s="101" t="e">
        <f ca="true">+IF(AND(ISNUMBER(OFFSET('Hygiene Data'!$E$7,0,10*ROW('Hygiene Data'!E72))),'Data Summary'!DS78="Yes"),OFFSET('Hygiene Data'!$E$7,0,10*ROW('Hygiene Data'!E72)),NA())</f>
        <v>#N/A</v>
      </c>
      <c r="BE78" s="101" t="e">
        <f ca="true">+IF(AND(ISNUMBER(OFFSET('Hygiene Data'!$E$9,0,10*ROW('Hygiene Data'!E72))),'Data Summary'!DT78="Yes"),OFFSET('Hygiene Data'!$E$9,0,10*ROW('Hygiene Data'!E72)),NA())</f>
        <v>#N/A</v>
      </c>
      <c r="BF78" s="101" t="e">
        <f ca="true">+IF(AND(ISNUMBER(OFFSET('Hygiene Data'!$F$5,0,10*ROW('Hygiene Data'!F72))),'Data Summary'!DU78="Yes"),OFFSET('Hygiene Data'!$F$5,0,10*ROW('Hygiene Data'!F72)),NA())</f>
        <v>#N/A</v>
      </c>
      <c r="BG78" s="101" t="e">
        <f ca="true">+IF(AND(ISNUMBER(OFFSET('Hygiene Data'!$F$7,0,10*ROW('Hygiene Data'!F72))),'Data Summary'!DV78="Yes"),OFFSET('Hygiene Data'!$F$7,0,10*ROW('Hygiene Data'!F72)),NA())</f>
        <v>#N/A</v>
      </c>
      <c r="BH78" s="101" t="e">
        <f ca="true">+IF(AND(ISNUMBER(OFFSET('Hygiene Data'!$F$9,0,10*ROW('Hygiene Data'!F72))),'Data Summary'!DW78="Yes"),OFFSET('Hygiene Data'!$F$9,0,10*ROW('Hygiene Data'!F72)),NA())</f>
        <v>#N/A</v>
      </c>
      <c r="BI78" s="101" t="e">
        <f ca="true">+IF(AND(ISNUMBER(OFFSET('Hygiene Data'!$G$5,0,10*ROW('Hygiene Data'!G72))),'Data Summary'!DX78="Yes"),OFFSET('Hygiene Data'!$G$5,0,10*ROW('Hygiene Data'!G72)),NA())</f>
        <v>#N/A</v>
      </c>
      <c r="BJ78" s="101" t="e">
        <f ca="true">+IF(AND(ISNUMBER(OFFSET('Hygiene Data'!$G$7,0,10*ROW('Hygiene Data'!G72))),'Data Summary'!DY78="Yes"),OFFSET('Hygiene Data'!$G$7,0,10*ROW('Hygiene Data'!G72)),NA())</f>
        <v>#N/A</v>
      </c>
      <c r="BK78" s="101" t="e">
        <f ca="true">+IF(AND(ISNUMBER(OFFSET('Hygiene Data'!$G$9,0,10*ROW('Hygiene Data'!G72))),'Data Summary'!DZ78="Yes"),OFFSET('Hygiene Data'!$G$9,0,10*ROW('Hygiene Data'!G72)),NA())</f>
        <v>#N/A</v>
      </c>
      <c r="BL78" s="101" t="e">
        <f ca="true">+IF(AND(ISNUMBER(OFFSET('Hygiene Data'!$H$5,0,10*ROW('Hygiene Data'!H72))),'Data Summary'!EA78="Yes"),OFFSET('Hygiene Data'!$H$5,0,10*ROW('Hygiene Data'!H72)),NA())</f>
        <v>#N/A</v>
      </c>
      <c r="BM78" s="101" t="e">
        <f ca="true">+IF(AND(ISNUMBER(OFFSET('Hygiene Data'!$H$7,0,10*ROW('Hygiene Data'!H72))),'Data Summary'!EB78="Yes"),OFFSET('Hygiene Data'!$H$7,0,10*ROW('Hygiene Data'!H72)),NA())</f>
        <v>#N/A</v>
      </c>
      <c r="BN78" s="101" t="e">
        <f ca="true">+IF(AND(ISNUMBER(OFFSET('Hygiene Data'!$H$9,0,10*ROW('Hygiene Data'!H72))),'Data Summary'!EC78="Yes"),OFFSET('Hygiene Data'!$H$9,0,10*ROW('Hygiene Data'!H72)),NA())</f>
        <v>#N/A</v>
      </c>
      <c r="BO78" s="101" t="e">
        <f ca="true">+IF(AND(ISNUMBER(OFFSET('Hygiene Data'!$I$5,0,10*ROW('Hygiene Data'!I72))),'Data Summary'!ED78="Yes"),OFFSET('Hygiene Data'!$I$5,0,10*ROW('Hygiene Data'!I72)),NA())</f>
        <v>#N/A</v>
      </c>
      <c r="BP78" s="101" t="e">
        <f ca="true">+IF(AND(ISNUMBER(OFFSET('Hygiene Data'!$I$7,0,10*ROW('Hygiene Data'!I72))),'Data Summary'!EE78="Yes"),OFFSET('Hygiene Data'!$I$7,0,10*ROW('Hygiene Data'!I72)),NA())</f>
        <v>#N/A</v>
      </c>
      <c r="BQ78" s="101" t="e">
        <f ca="true">+IF(AND(ISNUMBER(OFFSET('Hygiene Data'!$I$9,0,10*ROW('Hygiene Data'!I72))),'Data Summary'!EF78="Yes"),OFFSET('Hygiene Data'!$I$9,0,10*ROW('Hygiene Data'!I72)),NA())</f>
        <v>#N/A</v>
      </c>
    </row>
    <row xmlns:x14ac="http://schemas.microsoft.com/office/spreadsheetml/2009/9/ac" r="79" x14ac:dyDescent="0.2">
      <c r="A79" s="331" t="e">
        <f ca="true">+RIGHT('Data Summary'!A79,LEN('Data Summary'!A79)-9)</f>
        <v>#VALUE!</v>
      </c>
      <c r="B79" s="38" t="str">
        <f ca="true">+IF(ISTEXT('Data Summary'!B79),'Data Summary'!B79,"")</f>
        <v/>
      </c>
      <c r="C79" s="330" t="e">
        <f ca="true">+VALUE('Data Summary'!C79)</f>
        <v>#VALUE!</v>
      </c>
      <c r="D79" s="99" t="e">
        <f ca="true">+IF(AND(ISNUMBER(OFFSET('Water Data'!$D$4,0,10*ROW('Water Data'!D73))),'Data Summary'!BS79="Yes"),100-OFFSET('Water Data'!$D$4,0,10*ROW('Water Data'!D73)),NA())</f>
        <v>#N/A</v>
      </c>
      <c r="E79" s="99" t="e">
        <f ca="true">+IF(AND(ISNUMBER(OFFSET('Water Data'!$D$6,0,10*ROW('Water Data'!D73))),'Data Summary'!BT79="Yes"),OFFSET('Water Data'!$D$6,0,10*ROW('Water Data'!D73)),NA())</f>
        <v>#N/A</v>
      </c>
      <c r="F79" s="99" t="e">
        <f ca="true">+IF(AND(ISNUMBER(OFFSET('Water Data'!$D$9,0,10*ROW('Water Data'!D73))),'Data Summary'!BU79="Yes"),OFFSET('Water Data'!$D$9,0,10*ROW('Water Data'!D73)),NA())</f>
        <v>#N/A</v>
      </c>
      <c r="G79" s="99" t="e">
        <f ca="true">+IF(AND(ISNUMBER(OFFSET('Water Data'!$E$4,0,10*ROW('Water Data'!E73))),'Data Summary'!BV79="Yes"),100-OFFSET('Water Data'!$E$4,0,10*ROW('Water Data'!E73)),NA())</f>
        <v>#N/A</v>
      </c>
      <c r="H79" s="99" t="e">
        <f ca="true">+IF(AND(ISNUMBER(OFFSET('Water Data'!$E$6,0,10*ROW('Water Data'!E73))),'Data Summary'!BW79="Yes"),OFFSET('Water Data'!$E$6,0,10*ROW('Water Data'!E73)),NA())</f>
        <v>#N/A</v>
      </c>
      <c r="I79" s="99" t="e">
        <f ca="true">+IF(AND(ISNUMBER(OFFSET('Water Data'!$E$9,0,10*ROW('Water Data'!E73))),'Data Summary'!BX79="Yes"),OFFSET('Water Data'!$E$9,0,10*ROW('Water Data'!E73)),NA())</f>
        <v>#N/A</v>
      </c>
      <c r="J79" s="99" t="e">
        <f ca="true">+IF(AND(ISNUMBER(OFFSET('Water Data'!$F$4,0,10*ROW('Water Data'!F73))),'Data Summary'!BY79="Yes"),100-OFFSET('Water Data'!$F$4,0,10*ROW('Water Data'!F73)),NA())</f>
        <v>#N/A</v>
      </c>
      <c r="K79" s="99" t="e">
        <f ca="true">+IF(AND(ISNUMBER(OFFSET('Water Data'!$F$6,0,10*ROW('Water Data'!F73))),'Data Summary'!BZ79="Yes"),OFFSET('Water Data'!$F$6,0,10*ROW('Water Data'!F73)),NA())</f>
        <v>#N/A</v>
      </c>
      <c r="L79" s="99" t="e">
        <f ca="true">+IF(AND(ISNUMBER(OFFSET('Water Data'!$F$9,0,10*ROW('Water Data'!F73))),'Data Summary'!CA79="Yes"),OFFSET('Water Data'!$F$9,0,10*ROW('Water Data'!F73)),NA())</f>
        <v>#N/A</v>
      </c>
      <c r="M79" s="99" t="e">
        <f ca="true">+IF(AND(ISNUMBER(OFFSET('Water Data'!$G$4,0,10*ROW('Water Data'!G73))),'Data Summary'!CB79="Yes"),100-OFFSET('Water Data'!$G$4,0,10*ROW('Water Data'!G73)),NA())</f>
        <v>#N/A</v>
      </c>
      <c r="N79" s="99" t="e">
        <f ca="true">+IF(AND(ISNUMBER(OFFSET('Water Data'!$G$6,0,10*ROW('Water Data'!G73))),'Data Summary'!CC79="Yes"),OFFSET('Water Data'!$G$6,0,10*ROW('Water Data'!G73)),NA())</f>
        <v>#N/A</v>
      </c>
      <c r="O79" s="99" t="e">
        <f ca="true">+IF(AND(ISNUMBER(OFFSET('Water Data'!$G$9,0,10*ROW('Water Data'!G73))),'Data Summary'!CD79="Yes"),OFFSET('Water Data'!$G$9,0,10*ROW('Water Data'!G73)),NA())</f>
        <v>#N/A</v>
      </c>
      <c r="P79" s="99" t="e">
        <f ca="true">+IF(AND(ISNUMBER(OFFSET('Water Data'!$H$4,0,10*ROW('Water Data'!H73))),'Data Summary'!CE79="Yes"),100-OFFSET('Water Data'!$H$4,0,10*ROW('Water Data'!H73)),NA())</f>
        <v>#N/A</v>
      </c>
      <c r="Q79" s="99" t="e">
        <f ca="true">+IF(AND(ISNUMBER(OFFSET('Water Data'!$H$6,0,10*ROW('Water Data'!H73))),'Data Summary'!CF79="Yes"),OFFSET('Water Data'!$H$6,0,10*ROW('Water Data'!H73)),NA())</f>
        <v>#N/A</v>
      </c>
      <c r="R79" s="99" t="e">
        <f ca="true">+IF(AND(ISNUMBER(OFFSET('Water Data'!$H$9,0,10*ROW('Water Data'!H73))),'Data Summary'!CG79="Yes"),OFFSET('Water Data'!$H$9,0,10*ROW('Water Data'!H73)),NA())</f>
        <v>#N/A</v>
      </c>
      <c r="S79" s="99" t="e">
        <f ca="true">+IF(AND(ISNUMBER(OFFSET('Water Data'!$I$4,0,10*ROW('Water Data'!I73))),'Data Summary'!CH79="Yes"),100-OFFSET('Water Data'!$I$4,0,10*ROW('Water Data'!I73)),NA())</f>
        <v>#N/A</v>
      </c>
      <c r="T79" s="99" t="e">
        <f ca="true">+IF(AND(ISNUMBER(OFFSET('Water Data'!$I$6,0,10*ROW('Water Data'!I73))),'Data Summary'!CI79="Yes"),OFFSET('Water Data'!$I$6,0,10*ROW('Water Data'!I73)),NA())</f>
        <v>#N/A</v>
      </c>
      <c r="U79" s="99" t="e">
        <f ca="true">+IF(AND(ISNUMBER(OFFSET('Water Data'!$I$9,0,10*ROW('Water Data'!I73))),'Data Summary'!CJ79="Yes"),OFFSET('Water Data'!$I$9,0,10*ROW('Water Data'!I73)),NA())</f>
        <v>#N/A</v>
      </c>
      <c r="V79" s="100" t="e">
        <f ca="true">+IF(AND(ISNUMBER(OFFSET('Sanitation Data'!$D$4,0,10*ROW('Sanitation Data'!D73))),'Data Summary'!CK79="Yes"),100-OFFSET('Sanitation Data'!$D$4,0,10*ROW('Sanitation Data'!D73)),NA())</f>
        <v>#N/A</v>
      </c>
      <c r="W79" s="100" t="e">
        <f ca="true">+IF(AND(ISNUMBER(OFFSET('Sanitation Data'!$D$6,0,10*ROW('Sanitation Data'!D73))),'Data Summary'!CL79="Yes"),OFFSET('Sanitation Data'!$D$6,0,10*ROW('Sanitation Data'!D73)),NA())</f>
        <v>#N/A</v>
      </c>
      <c r="X79" s="100" t="e">
        <f ca="true">+IF(AND(ISNUMBER(OFFSET('Sanitation Data'!$D$10,0,10*ROW('Sanitation Data'!D73))),'Data Summary'!CM79="Yes"),OFFSET('Sanitation Data'!$D$10,0,10*ROW('Sanitation Data'!D73)),NA())</f>
        <v>#N/A</v>
      </c>
      <c r="Y79" s="100" t="e">
        <f ca="true">+IF(AND(ISNUMBER(OFFSET('Sanitation Data'!$D$11,0,10*ROW('Sanitation Data'!D73))),'Data Summary'!CN79="Yes"),OFFSET('Sanitation Data'!$D$11,0,10*ROW('Sanitation Data'!D73)),NA())</f>
        <v>#N/A</v>
      </c>
      <c r="Z79" s="100" t="e">
        <f ca="true">+IF(AND(ISNUMBER(OFFSET('Sanitation Data'!$D$12,0,10*ROW('Sanitation Data'!D73))),'Data Summary'!CO79="Yes"),OFFSET('Sanitation Data'!$D$12,0,10*ROW('Sanitation Data'!D73)),NA())</f>
        <v>#N/A</v>
      </c>
      <c r="AA79" s="100" t="e">
        <f ca="true">+IF(AND(ISNUMBER(OFFSET('Sanitation Data'!$E$4,0,10*ROW('Sanitation Data'!E73))),'Data Summary'!CP79="Yes"),100-OFFSET('Sanitation Data'!$E$4,0,10*ROW('Sanitation Data'!E73)),NA())</f>
        <v>#N/A</v>
      </c>
      <c r="AB79" s="100" t="e">
        <f ca="true">+IF(AND(ISNUMBER(OFFSET('Sanitation Data'!$E$6,0,10*ROW('Sanitation Data'!E73))),'Data Summary'!CQ79="Yes"),OFFSET('Sanitation Data'!$E$6,0,10*ROW('Sanitation Data'!E73)),NA())</f>
        <v>#N/A</v>
      </c>
      <c r="AC79" s="100" t="e">
        <f ca="true">+IF(AND(ISNUMBER(OFFSET('Sanitation Data'!$E$10,0,10*ROW('Sanitation Data'!E73))),'Data Summary'!CR79="Yes"),OFFSET('Sanitation Data'!$E$10,0,10*ROW('Sanitation Data'!E73)),NA())</f>
        <v>#N/A</v>
      </c>
      <c r="AD79" s="100" t="e">
        <f ca="true">+IF(AND(ISNUMBER(OFFSET('Sanitation Data'!$E$11,0,10*ROW('Sanitation Data'!E73))),'Data Summary'!CS79="Yes"),OFFSET('Sanitation Data'!$E$11,0,10*ROW('Sanitation Data'!E73)),NA())</f>
        <v>#N/A</v>
      </c>
      <c r="AE79" s="100" t="e">
        <f ca="true">+IF(AND(ISNUMBER(OFFSET('Sanitation Data'!$E$12,0,10*ROW('Sanitation Data'!E73))),'Data Summary'!CT79="Yes"),OFFSET('Sanitation Data'!$E$12,0,10*ROW('Sanitation Data'!E73)),NA())</f>
        <v>#N/A</v>
      </c>
      <c r="AF79" s="100" t="e">
        <f ca="true">+IF(AND(ISNUMBER(OFFSET('Sanitation Data'!$F$4,0,10*ROW('Sanitation Data'!F73))),'Data Summary'!CU79="Yes"),100-OFFSET('Sanitation Data'!$F$4,0,10*ROW('Sanitation Data'!F73)),NA())</f>
        <v>#N/A</v>
      </c>
      <c r="AG79" s="100" t="e">
        <f ca="true">+IF(AND(ISNUMBER(OFFSET('Sanitation Data'!$F$6,0,10*ROW('Sanitation Data'!F73))),'Data Summary'!CV79="Yes"),OFFSET('Sanitation Data'!$F$6,0,10*ROW('Sanitation Data'!F73)),NA())</f>
        <v>#N/A</v>
      </c>
      <c r="AH79" s="100" t="e">
        <f ca="true">+IF(AND(ISNUMBER(OFFSET('Sanitation Data'!$F$10,0,10*ROW('Sanitation Data'!F73))),'Data Summary'!CW79="Yes"),OFFSET('Sanitation Data'!$F$10,0,10*ROW('Sanitation Data'!F73)),NA())</f>
        <v>#N/A</v>
      </c>
      <c r="AI79" s="100" t="e">
        <f ca="true">+IF(AND(ISNUMBER(OFFSET('Sanitation Data'!$F$11,0,10*ROW('Sanitation Data'!F73))),'Data Summary'!CX79="Yes"),OFFSET('Sanitation Data'!$F$11,0,10*ROW('Sanitation Data'!F73)),NA())</f>
        <v>#N/A</v>
      </c>
      <c r="AJ79" s="100" t="e">
        <f ca="true">+IF(AND(ISNUMBER(OFFSET('Sanitation Data'!$F$12,0,10*ROW('Sanitation Data'!F73))),'Data Summary'!CY79="Yes"),OFFSET('Sanitation Data'!$F$12,0,10*ROW('Sanitation Data'!F73)),NA())</f>
        <v>#N/A</v>
      </c>
      <c r="AK79" s="100" t="e">
        <f ca="true">+IF(AND(ISNUMBER(OFFSET('Sanitation Data'!$G$4,0,10*ROW('Sanitation Data'!G73))),'Data Summary'!CZ79="Yes"),100-OFFSET('Sanitation Data'!$G$4,0,10*ROW('Sanitation Data'!G73)),NA())</f>
        <v>#N/A</v>
      </c>
      <c r="AL79" s="100" t="e">
        <f ca="true">+IF(AND(ISNUMBER(OFFSET('Sanitation Data'!$G$6,0,10*ROW('Sanitation Data'!G73))),'Data Summary'!DA79="Yes"),OFFSET('Sanitation Data'!$G$6,0,10*ROW('Sanitation Data'!G73)),NA())</f>
        <v>#N/A</v>
      </c>
      <c r="AM79" s="100" t="e">
        <f ca="true">+IF(AND(ISNUMBER(OFFSET('Sanitation Data'!$G$10,0,10*ROW('Sanitation Data'!G73))),'Data Summary'!DB79="Yes"),OFFSET('Sanitation Data'!$G$10,0,10*ROW('Sanitation Data'!G73)),NA())</f>
        <v>#N/A</v>
      </c>
      <c r="AN79" s="100" t="e">
        <f ca="true">+IF(AND(ISNUMBER(OFFSET('Sanitation Data'!$G$11,0,10*ROW('Sanitation Data'!G73))),'Data Summary'!DC79="Yes"),OFFSET('Sanitation Data'!$G$11,0,10*ROW('Sanitation Data'!G73)),NA())</f>
        <v>#N/A</v>
      </c>
      <c r="AO79" s="100" t="e">
        <f ca="true">+IF(AND(ISNUMBER(OFFSET('Sanitation Data'!$G$12,0,10*ROW('Sanitation Data'!G73))),'Data Summary'!DD79="Yes"),OFFSET('Sanitation Data'!$G$12,0,10*ROW('Sanitation Data'!G73)),NA())</f>
        <v>#N/A</v>
      </c>
      <c r="AP79" s="100" t="e">
        <f ca="true">+IF(AND(ISNUMBER(OFFSET('Sanitation Data'!$H$4,0,10*ROW('Sanitation Data'!H73))),'Data Summary'!DE79="Yes"),100-OFFSET('Sanitation Data'!$H$4,0,10*ROW('Sanitation Data'!H73)),NA())</f>
        <v>#N/A</v>
      </c>
      <c r="AQ79" s="100" t="e">
        <f ca="true">+IF(AND(ISNUMBER(OFFSET('Sanitation Data'!$H$6,0,10*ROW('Sanitation Data'!H73))),'Data Summary'!DF79="Yes"),OFFSET('Sanitation Data'!$H$6,0,10*ROW('Sanitation Data'!H73)),NA())</f>
        <v>#N/A</v>
      </c>
      <c r="AR79" s="100" t="e">
        <f ca="true">+IF(AND(ISNUMBER(OFFSET('Sanitation Data'!$H$10,0,10*ROW('Sanitation Data'!H73))),'Data Summary'!DG79="Yes"),OFFSET('Sanitation Data'!$H$10,0,10*ROW('Sanitation Data'!H73)),NA())</f>
        <v>#N/A</v>
      </c>
      <c r="AS79" s="100" t="e">
        <f ca="true">+IF(AND(ISNUMBER(OFFSET('Sanitation Data'!$H$11,0,10*ROW('Sanitation Data'!H73))),'Data Summary'!DH79="Yes"),OFFSET('Sanitation Data'!$H$11,0,10*ROW('Sanitation Data'!H73)),NA())</f>
        <v>#N/A</v>
      </c>
      <c r="AT79" s="100" t="e">
        <f ca="true">+IF(AND(ISNUMBER(OFFSET('Sanitation Data'!$H$12,0,10*ROW('Sanitation Data'!H73))),'Data Summary'!DI79="Yes"),OFFSET('Sanitation Data'!$H$12,0,10*ROW('Sanitation Data'!H73)),NA())</f>
        <v>#N/A</v>
      </c>
      <c r="AU79" s="100" t="e">
        <f ca="true">+IF(AND(ISNUMBER(OFFSET('Sanitation Data'!$I$4,0,10*ROW('Sanitation Data'!I73))),'Data Summary'!DJ79="Yes"),100-OFFSET('Sanitation Data'!$I$4,0,10*ROW('Sanitation Data'!I73)),NA())</f>
        <v>#N/A</v>
      </c>
      <c r="AV79" s="100" t="e">
        <f ca="true">+IF(AND(ISNUMBER(OFFSET('Sanitation Data'!$I$6,0,10*ROW('Sanitation Data'!I73))),'Data Summary'!DK79="Yes"),OFFSET('Sanitation Data'!$I$6,0,10*ROW('Sanitation Data'!I73)),NA())</f>
        <v>#N/A</v>
      </c>
      <c r="AW79" s="100" t="e">
        <f ca="true">+IF(AND(ISNUMBER(OFFSET('Sanitation Data'!$I$10,0,10*ROW('Sanitation Data'!I73))),'Data Summary'!DL79="Yes"),OFFSET('Sanitation Data'!$I$10,0,10*ROW('Sanitation Data'!I73)),NA())</f>
        <v>#N/A</v>
      </c>
      <c r="AX79" s="100" t="e">
        <f ca="true">+IF(AND(ISNUMBER(OFFSET('Sanitation Data'!$I$11,0,10*ROW('Sanitation Data'!I73))),'Data Summary'!DM79="Yes"),OFFSET('Sanitation Data'!$I$11,0,10*ROW('Sanitation Data'!I73)),NA())</f>
        <v>#N/A</v>
      </c>
      <c r="AY79" s="100" t="e">
        <f ca="true">+IF(AND(ISNUMBER(OFFSET('Sanitation Data'!$I$12,0,10*ROW('Sanitation Data'!I73))),'Data Summary'!DN79="Yes"),OFFSET('Sanitation Data'!$I$12,0,10*ROW('Sanitation Data'!I73)),NA())</f>
        <v>#N/A</v>
      </c>
      <c r="AZ79" s="101" t="e">
        <f ca="true">+IF(AND(ISNUMBER(OFFSET('Hygiene Data'!$D$5,0,10*ROW('Hygiene Data'!D73))),'Data Summary'!DO79="Yes"),OFFSET('Hygiene Data'!$D$5,0,10*ROW('Hygiene Data'!D73)),NA())</f>
        <v>#N/A</v>
      </c>
      <c r="BA79" s="101" t="e">
        <f ca="true">+IF(AND(ISNUMBER(OFFSET('Hygiene Data'!$D$7,0,10*ROW('Hygiene Data'!D73))),'Data Summary'!DP79="Yes"),OFFSET('Hygiene Data'!$D$7,0,10*ROW('Hygiene Data'!D73)),NA())</f>
        <v>#N/A</v>
      </c>
      <c r="BB79" s="101" t="e">
        <f ca="true">+IF(AND(ISNUMBER(OFFSET('Hygiene Data'!$D$9,0,10*ROW('Hygiene Data'!D73))),'Data Summary'!DQ79="Yes"),OFFSET('Hygiene Data'!$D$9,0,10*ROW('Hygiene Data'!D73)),NA())</f>
        <v>#N/A</v>
      </c>
      <c r="BC79" s="101" t="e">
        <f ca="true">+IF(AND(ISNUMBER(OFFSET('Hygiene Data'!$E$5,0,10*ROW('Hygiene Data'!E73))),'Data Summary'!DR79="Yes"),OFFSET('Hygiene Data'!$E$5,0,10*ROW('Hygiene Data'!E73)),NA())</f>
        <v>#N/A</v>
      </c>
      <c r="BD79" s="101" t="e">
        <f ca="true">+IF(AND(ISNUMBER(OFFSET('Hygiene Data'!$E$7,0,10*ROW('Hygiene Data'!E73))),'Data Summary'!DS79="Yes"),OFFSET('Hygiene Data'!$E$7,0,10*ROW('Hygiene Data'!E73)),NA())</f>
        <v>#N/A</v>
      </c>
      <c r="BE79" s="101" t="e">
        <f ca="true">+IF(AND(ISNUMBER(OFFSET('Hygiene Data'!$E$9,0,10*ROW('Hygiene Data'!E73))),'Data Summary'!DT79="Yes"),OFFSET('Hygiene Data'!$E$9,0,10*ROW('Hygiene Data'!E73)),NA())</f>
        <v>#N/A</v>
      </c>
      <c r="BF79" s="101" t="e">
        <f ca="true">+IF(AND(ISNUMBER(OFFSET('Hygiene Data'!$F$5,0,10*ROW('Hygiene Data'!F73))),'Data Summary'!DU79="Yes"),OFFSET('Hygiene Data'!$F$5,0,10*ROW('Hygiene Data'!F73)),NA())</f>
        <v>#N/A</v>
      </c>
      <c r="BG79" s="101" t="e">
        <f ca="true">+IF(AND(ISNUMBER(OFFSET('Hygiene Data'!$F$7,0,10*ROW('Hygiene Data'!F73))),'Data Summary'!DV79="Yes"),OFFSET('Hygiene Data'!$F$7,0,10*ROW('Hygiene Data'!F73)),NA())</f>
        <v>#N/A</v>
      </c>
      <c r="BH79" s="101" t="e">
        <f ca="true">+IF(AND(ISNUMBER(OFFSET('Hygiene Data'!$F$9,0,10*ROW('Hygiene Data'!F73))),'Data Summary'!DW79="Yes"),OFFSET('Hygiene Data'!$F$9,0,10*ROW('Hygiene Data'!F73)),NA())</f>
        <v>#N/A</v>
      </c>
      <c r="BI79" s="101" t="e">
        <f ca="true">+IF(AND(ISNUMBER(OFFSET('Hygiene Data'!$G$5,0,10*ROW('Hygiene Data'!G73))),'Data Summary'!DX79="Yes"),OFFSET('Hygiene Data'!$G$5,0,10*ROW('Hygiene Data'!G73)),NA())</f>
        <v>#N/A</v>
      </c>
      <c r="BJ79" s="101" t="e">
        <f ca="true">+IF(AND(ISNUMBER(OFFSET('Hygiene Data'!$G$7,0,10*ROW('Hygiene Data'!G73))),'Data Summary'!DY79="Yes"),OFFSET('Hygiene Data'!$G$7,0,10*ROW('Hygiene Data'!G73)),NA())</f>
        <v>#N/A</v>
      </c>
      <c r="BK79" s="101" t="e">
        <f ca="true">+IF(AND(ISNUMBER(OFFSET('Hygiene Data'!$G$9,0,10*ROW('Hygiene Data'!G73))),'Data Summary'!DZ79="Yes"),OFFSET('Hygiene Data'!$G$9,0,10*ROW('Hygiene Data'!G73)),NA())</f>
        <v>#N/A</v>
      </c>
      <c r="BL79" s="101" t="e">
        <f ca="true">+IF(AND(ISNUMBER(OFFSET('Hygiene Data'!$H$5,0,10*ROW('Hygiene Data'!H73))),'Data Summary'!EA79="Yes"),OFFSET('Hygiene Data'!$H$5,0,10*ROW('Hygiene Data'!H73)),NA())</f>
        <v>#N/A</v>
      </c>
      <c r="BM79" s="101" t="e">
        <f ca="true">+IF(AND(ISNUMBER(OFFSET('Hygiene Data'!$H$7,0,10*ROW('Hygiene Data'!H73))),'Data Summary'!EB79="Yes"),OFFSET('Hygiene Data'!$H$7,0,10*ROW('Hygiene Data'!H73)),NA())</f>
        <v>#N/A</v>
      </c>
      <c r="BN79" s="101" t="e">
        <f ca="true">+IF(AND(ISNUMBER(OFFSET('Hygiene Data'!$H$9,0,10*ROW('Hygiene Data'!H73))),'Data Summary'!EC79="Yes"),OFFSET('Hygiene Data'!$H$9,0,10*ROW('Hygiene Data'!H73)),NA())</f>
        <v>#N/A</v>
      </c>
      <c r="BO79" s="101" t="e">
        <f ca="true">+IF(AND(ISNUMBER(OFFSET('Hygiene Data'!$I$5,0,10*ROW('Hygiene Data'!I73))),'Data Summary'!ED79="Yes"),OFFSET('Hygiene Data'!$I$5,0,10*ROW('Hygiene Data'!I73)),NA())</f>
        <v>#N/A</v>
      </c>
      <c r="BP79" s="101" t="e">
        <f ca="true">+IF(AND(ISNUMBER(OFFSET('Hygiene Data'!$I$7,0,10*ROW('Hygiene Data'!I73))),'Data Summary'!EE79="Yes"),OFFSET('Hygiene Data'!$I$7,0,10*ROW('Hygiene Data'!I73)),NA())</f>
        <v>#N/A</v>
      </c>
      <c r="BQ79" s="101" t="e">
        <f ca="true">+IF(AND(ISNUMBER(OFFSET('Hygiene Data'!$I$9,0,10*ROW('Hygiene Data'!I73))),'Data Summary'!EF79="Yes"),OFFSET('Hygiene Data'!$I$9,0,10*ROW('Hygiene Data'!I73)),NA())</f>
        <v>#N/A</v>
      </c>
    </row>
    <row xmlns:x14ac="http://schemas.microsoft.com/office/spreadsheetml/2009/9/ac" r="80" x14ac:dyDescent="0.2">
      <c r="A80" s="331" t="e">
        <f ca="true">+RIGHT('Data Summary'!A80,LEN('Data Summary'!A80)-9)</f>
        <v>#VALUE!</v>
      </c>
      <c r="B80" s="38" t="str">
        <f ca="true">+IF(ISTEXT('Data Summary'!B80),'Data Summary'!B80,"")</f>
        <v/>
      </c>
      <c r="C80" s="330" t="e">
        <f ca="true">+VALUE('Data Summary'!C80)</f>
        <v>#VALUE!</v>
      </c>
      <c r="D80" s="99" t="e">
        <f ca="true">+IF(AND(ISNUMBER(OFFSET('Water Data'!$D$4,0,10*ROW('Water Data'!D74))),'Data Summary'!BS80="Yes"),100-OFFSET('Water Data'!$D$4,0,10*ROW('Water Data'!D74)),NA())</f>
        <v>#N/A</v>
      </c>
      <c r="E80" s="99" t="e">
        <f ca="true">+IF(AND(ISNUMBER(OFFSET('Water Data'!$D$6,0,10*ROW('Water Data'!D74))),'Data Summary'!BT80="Yes"),OFFSET('Water Data'!$D$6,0,10*ROW('Water Data'!D74)),NA())</f>
        <v>#N/A</v>
      </c>
      <c r="F80" s="99" t="e">
        <f ca="true">+IF(AND(ISNUMBER(OFFSET('Water Data'!$D$9,0,10*ROW('Water Data'!D74))),'Data Summary'!BU80="Yes"),OFFSET('Water Data'!$D$9,0,10*ROW('Water Data'!D74)),NA())</f>
        <v>#N/A</v>
      </c>
      <c r="G80" s="99" t="e">
        <f ca="true">+IF(AND(ISNUMBER(OFFSET('Water Data'!$E$4,0,10*ROW('Water Data'!E74))),'Data Summary'!BV80="Yes"),100-OFFSET('Water Data'!$E$4,0,10*ROW('Water Data'!E74)),NA())</f>
        <v>#N/A</v>
      </c>
      <c r="H80" s="99" t="e">
        <f ca="true">+IF(AND(ISNUMBER(OFFSET('Water Data'!$E$6,0,10*ROW('Water Data'!E74))),'Data Summary'!BW80="Yes"),OFFSET('Water Data'!$E$6,0,10*ROW('Water Data'!E74)),NA())</f>
        <v>#N/A</v>
      </c>
      <c r="I80" s="99" t="e">
        <f ca="true">+IF(AND(ISNUMBER(OFFSET('Water Data'!$E$9,0,10*ROW('Water Data'!E74))),'Data Summary'!BX80="Yes"),OFFSET('Water Data'!$E$9,0,10*ROW('Water Data'!E74)),NA())</f>
        <v>#N/A</v>
      </c>
      <c r="J80" s="99" t="e">
        <f ca="true">+IF(AND(ISNUMBER(OFFSET('Water Data'!$F$4,0,10*ROW('Water Data'!F74))),'Data Summary'!BY80="Yes"),100-OFFSET('Water Data'!$F$4,0,10*ROW('Water Data'!F74)),NA())</f>
        <v>#N/A</v>
      </c>
      <c r="K80" s="99" t="e">
        <f ca="true">+IF(AND(ISNUMBER(OFFSET('Water Data'!$F$6,0,10*ROW('Water Data'!F74))),'Data Summary'!BZ80="Yes"),OFFSET('Water Data'!$F$6,0,10*ROW('Water Data'!F74)),NA())</f>
        <v>#N/A</v>
      </c>
      <c r="L80" s="99" t="e">
        <f ca="true">+IF(AND(ISNUMBER(OFFSET('Water Data'!$F$9,0,10*ROW('Water Data'!F74))),'Data Summary'!CA80="Yes"),OFFSET('Water Data'!$F$9,0,10*ROW('Water Data'!F74)),NA())</f>
        <v>#N/A</v>
      </c>
      <c r="M80" s="99" t="e">
        <f ca="true">+IF(AND(ISNUMBER(OFFSET('Water Data'!$G$4,0,10*ROW('Water Data'!G74))),'Data Summary'!CB80="Yes"),100-OFFSET('Water Data'!$G$4,0,10*ROW('Water Data'!G74)),NA())</f>
        <v>#N/A</v>
      </c>
      <c r="N80" s="99" t="e">
        <f ca="true">+IF(AND(ISNUMBER(OFFSET('Water Data'!$G$6,0,10*ROW('Water Data'!G74))),'Data Summary'!CC80="Yes"),OFFSET('Water Data'!$G$6,0,10*ROW('Water Data'!G74)),NA())</f>
        <v>#N/A</v>
      </c>
      <c r="O80" s="99" t="e">
        <f ca="true">+IF(AND(ISNUMBER(OFFSET('Water Data'!$G$9,0,10*ROW('Water Data'!G74))),'Data Summary'!CD80="Yes"),OFFSET('Water Data'!$G$9,0,10*ROW('Water Data'!G74)),NA())</f>
        <v>#N/A</v>
      </c>
      <c r="P80" s="99" t="e">
        <f ca="true">+IF(AND(ISNUMBER(OFFSET('Water Data'!$H$4,0,10*ROW('Water Data'!H74))),'Data Summary'!CE80="Yes"),100-OFFSET('Water Data'!$H$4,0,10*ROW('Water Data'!H74)),NA())</f>
        <v>#N/A</v>
      </c>
      <c r="Q80" s="99" t="e">
        <f ca="true">+IF(AND(ISNUMBER(OFFSET('Water Data'!$H$6,0,10*ROW('Water Data'!H74))),'Data Summary'!CF80="Yes"),OFFSET('Water Data'!$H$6,0,10*ROW('Water Data'!H74)),NA())</f>
        <v>#N/A</v>
      </c>
      <c r="R80" s="99" t="e">
        <f ca="true">+IF(AND(ISNUMBER(OFFSET('Water Data'!$H$9,0,10*ROW('Water Data'!H74))),'Data Summary'!CG80="Yes"),OFFSET('Water Data'!$H$9,0,10*ROW('Water Data'!H74)),NA())</f>
        <v>#N/A</v>
      </c>
      <c r="S80" s="99" t="e">
        <f ca="true">+IF(AND(ISNUMBER(OFFSET('Water Data'!$I$4,0,10*ROW('Water Data'!I74))),'Data Summary'!CH80="Yes"),100-OFFSET('Water Data'!$I$4,0,10*ROW('Water Data'!I74)),NA())</f>
        <v>#N/A</v>
      </c>
      <c r="T80" s="99" t="e">
        <f ca="true">+IF(AND(ISNUMBER(OFFSET('Water Data'!$I$6,0,10*ROW('Water Data'!I74))),'Data Summary'!CI80="Yes"),OFFSET('Water Data'!$I$6,0,10*ROW('Water Data'!I74)),NA())</f>
        <v>#N/A</v>
      </c>
      <c r="U80" s="99" t="e">
        <f ca="true">+IF(AND(ISNUMBER(OFFSET('Water Data'!$I$9,0,10*ROW('Water Data'!I74))),'Data Summary'!CJ80="Yes"),OFFSET('Water Data'!$I$9,0,10*ROW('Water Data'!I74)),NA())</f>
        <v>#N/A</v>
      </c>
      <c r="V80" s="100" t="e">
        <f ca="true">+IF(AND(ISNUMBER(OFFSET('Sanitation Data'!$D$4,0,10*ROW('Sanitation Data'!D74))),'Data Summary'!CK80="Yes"),100-OFFSET('Sanitation Data'!$D$4,0,10*ROW('Sanitation Data'!D74)),NA())</f>
        <v>#N/A</v>
      </c>
      <c r="W80" s="100" t="e">
        <f ca="true">+IF(AND(ISNUMBER(OFFSET('Sanitation Data'!$D$6,0,10*ROW('Sanitation Data'!D74))),'Data Summary'!CL80="Yes"),OFFSET('Sanitation Data'!$D$6,0,10*ROW('Sanitation Data'!D74)),NA())</f>
        <v>#N/A</v>
      </c>
      <c r="X80" s="100" t="e">
        <f ca="true">+IF(AND(ISNUMBER(OFFSET('Sanitation Data'!$D$10,0,10*ROW('Sanitation Data'!D74))),'Data Summary'!CM80="Yes"),OFFSET('Sanitation Data'!$D$10,0,10*ROW('Sanitation Data'!D74)),NA())</f>
        <v>#N/A</v>
      </c>
      <c r="Y80" s="100" t="e">
        <f ca="true">+IF(AND(ISNUMBER(OFFSET('Sanitation Data'!$D$11,0,10*ROW('Sanitation Data'!D74))),'Data Summary'!CN80="Yes"),OFFSET('Sanitation Data'!$D$11,0,10*ROW('Sanitation Data'!D74)),NA())</f>
        <v>#N/A</v>
      </c>
      <c r="Z80" s="100" t="e">
        <f ca="true">+IF(AND(ISNUMBER(OFFSET('Sanitation Data'!$D$12,0,10*ROW('Sanitation Data'!D74))),'Data Summary'!CO80="Yes"),OFFSET('Sanitation Data'!$D$12,0,10*ROW('Sanitation Data'!D74)),NA())</f>
        <v>#N/A</v>
      </c>
      <c r="AA80" s="100" t="e">
        <f ca="true">+IF(AND(ISNUMBER(OFFSET('Sanitation Data'!$E$4,0,10*ROW('Sanitation Data'!E74))),'Data Summary'!CP80="Yes"),100-OFFSET('Sanitation Data'!$E$4,0,10*ROW('Sanitation Data'!E74)),NA())</f>
        <v>#N/A</v>
      </c>
      <c r="AB80" s="100" t="e">
        <f ca="true">+IF(AND(ISNUMBER(OFFSET('Sanitation Data'!$E$6,0,10*ROW('Sanitation Data'!E74))),'Data Summary'!CQ80="Yes"),OFFSET('Sanitation Data'!$E$6,0,10*ROW('Sanitation Data'!E74)),NA())</f>
        <v>#N/A</v>
      </c>
      <c r="AC80" s="100" t="e">
        <f ca="true">+IF(AND(ISNUMBER(OFFSET('Sanitation Data'!$E$10,0,10*ROW('Sanitation Data'!E74))),'Data Summary'!CR80="Yes"),OFFSET('Sanitation Data'!$E$10,0,10*ROW('Sanitation Data'!E74)),NA())</f>
        <v>#N/A</v>
      </c>
      <c r="AD80" s="100" t="e">
        <f ca="true">+IF(AND(ISNUMBER(OFFSET('Sanitation Data'!$E$11,0,10*ROW('Sanitation Data'!E74))),'Data Summary'!CS80="Yes"),OFFSET('Sanitation Data'!$E$11,0,10*ROW('Sanitation Data'!E74)),NA())</f>
        <v>#N/A</v>
      </c>
      <c r="AE80" s="100" t="e">
        <f ca="true">+IF(AND(ISNUMBER(OFFSET('Sanitation Data'!$E$12,0,10*ROW('Sanitation Data'!E74))),'Data Summary'!CT80="Yes"),OFFSET('Sanitation Data'!$E$12,0,10*ROW('Sanitation Data'!E74)),NA())</f>
        <v>#N/A</v>
      </c>
      <c r="AF80" s="100" t="e">
        <f ca="true">+IF(AND(ISNUMBER(OFFSET('Sanitation Data'!$F$4,0,10*ROW('Sanitation Data'!F74))),'Data Summary'!CU80="Yes"),100-OFFSET('Sanitation Data'!$F$4,0,10*ROW('Sanitation Data'!F74)),NA())</f>
        <v>#N/A</v>
      </c>
      <c r="AG80" s="100" t="e">
        <f ca="true">+IF(AND(ISNUMBER(OFFSET('Sanitation Data'!$F$6,0,10*ROW('Sanitation Data'!F74))),'Data Summary'!CV80="Yes"),OFFSET('Sanitation Data'!$F$6,0,10*ROW('Sanitation Data'!F74)),NA())</f>
        <v>#N/A</v>
      </c>
      <c r="AH80" s="100" t="e">
        <f ca="true">+IF(AND(ISNUMBER(OFFSET('Sanitation Data'!$F$10,0,10*ROW('Sanitation Data'!F74))),'Data Summary'!CW80="Yes"),OFFSET('Sanitation Data'!$F$10,0,10*ROW('Sanitation Data'!F74)),NA())</f>
        <v>#N/A</v>
      </c>
      <c r="AI80" s="100" t="e">
        <f ca="true">+IF(AND(ISNUMBER(OFFSET('Sanitation Data'!$F$11,0,10*ROW('Sanitation Data'!F74))),'Data Summary'!CX80="Yes"),OFFSET('Sanitation Data'!$F$11,0,10*ROW('Sanitation Data'!F74)),NA())</f>
        <v>#N/A</v>
      </c>
      <c r="AJ80" s="100" t="e">
        <f ca="true">+IF(AND(ISNUMBER(OFFSET('Sanitation Data'!$F$12,0,10*ROW('Sanitation Data'!F74))),'Data Summary'!CY80="Yes"),OFFSET('Sanitation Data'!$F$12,0,10*ROW('Sanitation Data'!F74)),NA())</f>
        <v>#N/A</v>
      </c>
      <c r="AK80" s="100" t="e">
        <f ca="true">+IF(AND(ISNUMBER(OFFSET('Sanitation Data'!$G$4,0,10*ROW('Sanitation Data'!G74))),'Data Summary'!CZ80="Yes"),100-OFFSET('Sanitation Data'!$G$4,0,10*ROW('Sanitation Data'!G74)),NA())</f>
        <v>#N/A</v>
      </c>
      <c r="AL80" s="100" t="e">
        <f ca="true">+IF(AND(ISNUMBER(OFFSET('Sanitation Data'!$G$6,0,10*ROW('Sanitation Data'!G74))),'Data Summary'!DA80="Yes"),OFFSET('Sanitation Data'!$G$6,0,10*ROW('Sanitation Data'!G74)),NA())</f>
        <v>#N/A</v>
      </c>
      <c r="AM80" s="100" t="e">
        <f ca="true">+IF(AND(ISNUMBER(OFFSET('Sanitation Data'!$G$10,0,10*ROW('Sanitation Data'!G74))),'Data Summary'!DB80="Yes"),OFFSET('Sanitation Data'!$G$10,0,10*ROW('Sanitation Data'!G74)),NA())</f>
        <v>#N/A</v>
      </c>
      <c r="AN80" s="100" t="e">
        <f ca="true">+IF(AND(ISNUMBER(OFFSET('Sanitation Data'!$G$11,0,10*ROW('Sanitation Data'!G74))),'Data Summary'!DC80="Yes"),OFFSET('Sanitation Data'!$G$11,0,10*ROW('Sanitation Data'!G74)),NA())</f>
        <v>#N/A</v>
      </c>
      <c r="AO80" s="100" t="e">
        <f ca="true">+IF(AND(ISNUMBER(OFFSET('Sanitation Data'!$G$12,0,10*ROW('Sanitation Data'!G74))),'Data Summary'!DD80="Yes"),OFFSET('Sanitation Data'!$G$12,0,10*ROW('Sanitation Data'!G74)),NA())</f>
        <v>#N/A</v>
      </c>
      <c r="AP80" s="100" t="e">
        <f ca="true">+IF(AND(ISNUMBER(OFFSET('Sanitation Data'!$H$4,0,10*ROW('Sanitation Data'!H74))),'Data Summary'!DE80="Yes"),100-OFFSET('Sanitation Data'!$H$4,0,10*ROW('Sanitation Data'!H74)),NA())</f>
        <v>#N/A</v>
      </c>
      <c r="AQ80" s="100" t="e">
        <f ca="true">+IF(AND(ISNUMBER(OFFSET('Sanitation Data'!$H$6,0,10*ROW('Sanitation Data'!H74))),'Data Summary'!DF80="Yes"),OFFSET('Sanitation Data'!$H$6,0,10*ROW('Sanitation Data'!H74)),NA())</f>
        <v>#N/A</v>
      </c>
      <c r="AR80" s="100" t="e">
        <f ca="true">+IF(AND(ISNUMBER(OFFSET('Sanitation Data'!$H$10,0,10*ROW('Sanitation Data'!H74))),'Data Summary'!DG80="Yes"),OFFSET('Sanitation Data'!$H$10,0,10*ROW('Sanitation Data'!H74)),NA())</f>
        <v>#N/A</v>
      </c>
      <c r="AS80" s="100" t="e">
        <f ca="true">+IF(AND(ISNUMBER(OFFSET('Sanitation Data'!$H$11,0,10*ROW('Sanitation Data'!H74))),'Data Summary'!DH80="Yes"),OFFSET('Sanitation Data'!$H$11,0,10*ROW('Sanitation Data'!H74)),NA())</f>
        <v>#N/A</v>
      </c>
      <c r="AT80" s="100" t="e">
        <f ca="true">+IF(AND(ISNUMBER(OFFSET('Sanitation Data'!$H$12,0,10*ROW('Sanitation Data'!H74))),'Data Summary'!DI80="Yes"),OFFSET('Sanitation Data'!$H$12,0,10*ROW('Sanitation Data'!H74)),NA())</f>
        <v>#N/A</v>
      </c>
      <c r="AU80" s="100" t="e">
        <f ca="true">+IF(AND(ISNUMBER(OFFSET('Sanitation Data'!$I$4,0,10*ROW('Sanitation Data'!I74))),'Data Summary'!DJ80="Yes"),100-OFFSET('Sanitation Data'!$I$4,0,10*ROW('Sanitation Data'!I74)),NA())</f>
        <v>#N/A</v>
      </c>
      <c r="AV80" s="100" t="e">
        <f ca="true">+IF(AND(ISNUMBER(OFFSET('Sanitation Data'!$I$6,0,10*ROW('Sanitation Data'!I74))),'Data Summary'!DK80="Yes"),OFFSET('Sanitation Data'!$I$6,0,10*ROW('Sanitation Data'!I74)),NA())</f>
        <v>#N/A</v>
      </c>
      <c r="AW80" s="100" t="e">
        <f ca="true">+IF(AND(ISNUMBER(OFFSET('Sanitation Data'!$I$10,0,10*ROW('Sanitation Data'!I74))),'Data Summary'!DL80="Yes"),OFFSET('Sanitation Data'!$I$10,0,10*ROW('Sanitation Data'!I74)),NA())</f>
        <v>#N/A</v>
      </c>
      <c r="AX80" s="100" t="e">
        <f ca="true">+IF(AND(ISNUMBER(OFFSET('Sanitation Data'!$I$11,0,10*ROW('Sanitation Data'!I74))),'Data Summary'!DM80="Yes"),OFFSET('Sanitation Data'!$I$11,0,10*ROW('Sanitation Data'!I74)),NA())</f>
        <v>#N/A</v>
      </c>
      <c r="AY80" s="100" t="e">
        <f ca="true">+IF(AND(ISNUMBER(OFFSET('Sanitation Data'!$I$12,0,10*ROW('Sanitation Data'!I74))),'Data Summary'!DN80="Yes"),OFFSET('Sanitation Data'!$I$12,0,10*ROW('Sanitation Data'!I74)),NA())</f>
        <v>#N/A</v>
      </c>
      <c r="AZ80" s="101" t="e">
        <f ca="true">+IF(AND(ISNUMBER(OFFSET('Hygiene Data'!$D$5,0,10*ROW('Hygiene Data'!D74))),'Data Summary'!DO80="Yes"),OFFSET('Hygiene Data'!$D$5,0,10*ROW('Hygiene Data'!D74)),NA())</f>
        <v>#N/A</v>
      </c>
      <c r="BA80" s="101" t="e">
        <f ca="true">+IF(AND(ISNUMBER(OFFSET('Hygiene Data'!$D$7,0,10*ROW('Hygiene Data'!D74))),'Data Summary'!DP80="Yes"),OFFSET('Hygiene Data'!$D$7,0,10*ROW('Hygiene Data'!D74)),NA())</f>
        <v>#N/A</v>
      </c>
      <c r="BB80" s="101" t="e">
        <f ca="true">+IF(AND(ISNUMBER(OFFSET('Hygiene Data'!$D$9,0,10*ROW('Hygiene Data'!D74))),'Data Summary'!DQ80="Yes"),OFFSET('Hygiene Data'!$D$9,0,10*ROW('Hygiene Data'!D74)),NA())</f>
        <v>#N/A</v>
      </c>
      <c r="BC80" s="101" t="e">
        <f ca="true">+IF(AND(ISNUMBER(OFFSET('Hygiene Data'!$E$5,0,10*ROW('Hygiene Data'!E74))),'Data Summary'!DR80="Yes"),OFFSET('Hygiene Data'!$E$5,0,10*ROW('Hygiene Data'!E74)),NA())</f>
        <v>#N/A</v>
      </c>
      <c r="BD80" s="101" t="e">
        <f ca="true">+IF(AND(ISNUMBER(OFFSET('Hygiene Data'!$E$7,0,10*ROW('Hygiene Data'!E74))),'Data Summary'!DS80="Yes"),OFFSET('Hygiene Data'!$E$7,0,10*ROW('Hygiene Data'!E74)),NA())</f>
        <v>#N/A</v>
      </c>
      <c r="BE80" s="101" t="e">
        <f ca="true">+IF(AND(ISNUMBER(OFFSET('Hygiene Data'!$E$9,0,10*ROW('Hygiene Data'!E74))),'Data Summary'!DT80="Yes"),OFFSET('Hygiene Data'!$E$9,0,10*ROW('Hygiene Data'!E74)),NA())</f>
        <v>#N/A</v>
      </c>
      <c r="BF80" s="101" t="e">
        <f ca="true">+IF(AND(ISNUMBER(OFFSET('Hygiene Data'!$F$5,0,10*ROW('Hygiene Data'!F74))),'Data Summary'!DU80="Yes"),OFFSET('Hygiene Data'!$F$5,0,10*ROW('Hygiene Data'!F74)),NA())</f>
        <v>#N/A</v>
      </c>
      <c r="BG80" s="101" t="e">
        <f ca="true">+IF(AND(ISNUMBER(OFFSET('Hygiene Data'!$F$7,0,10*ROW('Hygiene Data'!F74))),'Data Summary'!DV80="Yes"),OFFSET('Hygiene Data'!$F$7,0,10*ROW('Hygiene Data'!F74)),NA())</f>
        <v>#N/A</v>
      </c>
      <c r="BH80" s="101" t="e">
        <f ca="true">+IF(AND(ISNUMBER(OFFSET('Hygiene Data'!$F$9,0,10*ROW('Hygiene Data'!F74))),'Data Summary'!DW80="Yes"),OFFSET('Hygiene Data'!$F$9,0,10*ROW('Hygiene Data'!F74)),NA())</f>
        <v>#N/A</v>
      </c>
      <c r="BI80" s="101" t="e">
        <f ca="true">+IF(AND(ISNUMBER(OFFSET('Hygiene Data'!$G$5,0,10*ROW('Hygiene Data'!G74))),'Data Summary'!DX80="Yes"),OFFSET('Hygiene Data'!$G$5,0,10*ROW('Hygiene Data'!G74)),NA())</f>
        <v>#N/A</v>
      </c>
      <c r="BJ80" s="101" t="e">
        <f ca="true">+IF(AND(ISNUMBER(OFFSET('Hygiene Data'!$G$7,0,10*ROW('Hygiene Data'!G74))),'Data Summary'!DY80="Yes"),OFFSET('Hygiene Data'!$G$7,0,10*ROW('Hygiene Data'!G74)),NA())</f>
        <v>#N/A</v>
      </c>
      <c r="BK80" s="101" t="e">
        <f ca="true">+IF(AND(ISNUMBER(OFFSET('Hygiene Data'!$G$9,0,10*ROW('Hygiene Data'!G74))),'Data Summary'!DZ80="Yes"),OFFSET('Hygiene Data'!$G$9,0,10*ROW('Hygiene Data'!G74)),NA())</f>
        <v>#N/A</v>
      </c>
      <c r="BL80" s="101" t="e">
        <f ca="true">+IF(AND(ISNUMBER(OFFSET('Hygiene Data'!$H$5,0,10*ROW('Hygiene Data'!H74))),'Data Summary'!EA80="Yes"),OFFSET('Hygiene Data'!$H$5,0,10*ROW('Hygiene Data'!H74)),NA())</f>
        <v>#N/A</v>
      </c>
      <c r="BM80" s="101" t="e">
        <f ca="true">+IF(AND(ISNUMBER(OFFSET('Hygiene Data'!$H$7,0,10*ROW('Hygiene Data'!H74))),'Data Summary'!EB80="Yes"),OFFSET('Hygiene Data'!$H$7,0,10*ROW('Hygiene Data'!H74)),NA())</f>
        <v>#N/A</v>
      </c>
      <c r="BN80" s="101" t="e">
        <f ca="true">+IF(AND(ISNUMBER(OFFSET('Hygiene Data'!$H$9,0,10*ROW('Hygiene Data'!H74))),'Data Summary'!EC80="Yes"),OFFSET('Hygiene Data'!$H$9,0,10*ROW('Hygiene Data'!H74)),NA())</f>
        <v>#N/A</v>
      </c>
      <c r="BO80" s="101" t="e">
        <f ca="true">+IF(AND(ISNUMBER(OFFSET('Hygiene Data'!$I$5,0,10*ROW('Hygiene Data'!I74))),'Data Summary'!ED80="Yes"),OFFSET('Hygiene Data'!$I$5,0,10*ROW('Hygiene Data'!I74)),NA())</f>
        <v>#N/A</v>
      </c>
      <c r="BP80" s="101" t="e">
        <f ca="true">+IF(AND(ISNUMBER(OFFSET('Hygiene Data'!$I$7,0,10*ROW('Hygiene Data'!I74))),'Data Summary'!EE80="Yes"),OFFSET('Hygiene Data'!$I$7,0,10*ROW('Hygiene Data'!I74)),NA())</f>
        <v>#N/A</v>
      </c>
      <c r="BQ80" s="101" t="e">
        <f ca="true">+IF(AND(ISNUMBER(OFFSET('Hygiene Data'!$I$9,0,10*ROW('Hygiene Data'!I74))),'Data Summary'!EF80="Yes"),OFFSET('Hygiene Data'!$I$9,0,10*ROW('Hygiene Data'!I74)),NA())</f>
        <v>#N/A</v>
      </c>
    </row>
    <row xmlns:x14ac="http://schemas.microsoft.com/office/spreadsheetml/2009/9/ac" r="81" x14ac:dyDescent="0.2">
      <c r="A81" s="331" t="e">
        <f ca="true">+RIGHT('Data Summary'!A81,LEN('Data Summary'!A81)-9)</f>
        <v>#VALUE!</v>
      </c>
      <c r="B81" s="38" t="str">
        <f ca="true">+IF(ISTEXT('Data Summary'!B81),'Data Summary'!B81,"")</f>
        <v/>
      </c>
      <c r="C81" s="330" t="e">
        <f ca="true">+VALUE('Data Summary'!C81)</f>
        <v>#VALUE!</v>
      </c>
      <c r="D81" s="99" t="e">
        <f ca="true">+IF(AND(ISNUMBER(OFFSET('Water Data'!$D$4,0,10*ROW('Water Data'!D75))),'Data Summary'!BS81="Yes"),100-OFFSET('Water Data'!$D$4,0,10*ROW('Water Data'!D75)),NA())</f>
        <v>#N/A</v>
      </c>
      <c r="E81" s="99" t="e">
        <f ca="true">+IF(AND(ISNUMBER(OFFSET('Water Data'!$D$6,0,10*ROW('Water Data'!D75))),'Data Summary'!BT81="Yes"),OFFSET('Water Data'!$D$6,0,10*ROW('Water Data'!D75)),NA())</f>
        <v>#N/A</v>
      </c>
      <c r="F81" s="99" t="e">
        <f ca="true">+IF(AND(ISNUMBER(OFFSET('Water Data'!$D$9,0,10*ROW('Water Data'!D75))),'Data Summary'!BU81="Yes"),OFFSET('Water Data'!$D$9,0,10*ROW('Water Data'!D75)),NA())</f>
        <v>#N/A</v>
      </c>
      <c r="G81" s="99" t="e">
        <f ca="true">+IF(AND(ISNUMBER(OFFSET('Water Data'!$E$4,0,10*ROW('Water Data'!E75))),'Data Summary'!BV81="Yes"),100-OFFSET('Water Data'!$E$4,0,10*ROW('Water Data'!E75)),NA())</f>
        <v>#N/A</v>
      </c>
      <c r="H81" s="99" t="e">
        <f ca="true">+IF(AND(ISNUMBER(OFFSET('Water Data'!$E$6,0,10*ROW('Water Data'!E75))),'Data Summary'!BW81="Yes"),OFFSET('Water Data'!$E$6,0,10*ROW('Water Data'!E75)),NA())</f>
        <v>#N/A</v>
      </c>
      <c r="I81" s="99" t="e">
        <f ca="true">+IF(AND(ISNUMBER(OFFSET('Water Data'!$E$9,0,10*ROW('Water Data'!E75))),'Data Summary'!BX81="Yes"),OFFSET('Water Data'!$E$9,0,10*ROW('Water Data'!E75)),NA())</f>
        <v>#N/A</v>
      </c>
      <c r="J81" s="99" t="e">
        <f ca="true">+IF(AND(ISNUMBER(OFFSET('Water Data'!$F$4,0,10*ROW('Water Data'!F75))),'Data Summary'!BY81="Yes"),100-OFFSET('Water Data'!$F$4,0,10*ROW('Water Data'!F75)),NA())</f>
        <v>#N/A</v>
      </c>
      <c r="K81" s="99" t="e">
        <f ca="true">+IF(AND(ISNUMBER(OFFSET('Water Data'!$F$6,0,10*ROW('Water Data'!F75))),'Data Summary'!BZ81="Yes"),OFFSET('Water Data'!$F$6,0,10*ROW('Water Data'!F75)),NA())</f>
        <v>#N/A</v>
      </c>
      <c r="L81" s="99" t="e">
        <f ca="true">+IF(AND(ISNUMBER(OFFSET('Water Data'!$F$9,0,10*ROW('Water Data'!F75))),'Data Summary'!CA81="Yes"),OFFSET('Water Data'!$F$9,0,10*ROW('Water Data'!F75)),NA())</f>
        <v>#N/A</v>
      </c>
      <c r="M81" s="99" t="e">
        <f ca="true">+IF(AND(ISNUMBER(OFFSET('Water Data'!$G$4,0,10*ROW('Water Data'!G75))),'Data Summary'!CB81="Yes"),100-OFFSET('Water Data'!$G$4,0,10*ROW('Water Data'!G75)),NA())</f>
        <v>#N/A</v>
      </c>
      <c r="N81" s="99" t="e">
        <f ca="true">+IF(AND(ISNUMBER(OFFSET('Water Data'!$G$6,0,10*ROW('Water Data'!G75))),'Data Summary'!CC81="Yes"),OFFSET('Water Data'!$G$6,0,10*ROW('Water Data'!G75)),NA())</f>
        <v>#N/A</v>
      </c>
      <c r="O81" s="99" t="e">
        <f ca="true">+IF(AND(ISNUMBER(OFFSET('Water Data'!$G$9,0,10*ROW('Water Data'!G75))),'Data Summary'!CD81="Yes"),OFFSET('Water Data'!$G$9,0,10*ROW('Water Data'!G75)),NA())</f>
        <v>#N/A</v>
      </c>
      <c r="P81" s="99" t="e">
        <f ca="true">+IF(AND(ISNUMBER(OFFSET('Water Data'!$H$4,0,10*ROW('Water Data'!H75))),'Data Summary'!CE81="Yes"),100-OFFSET('Water Data'!$H$4,0,10*ROW('Water Data'!H75)),NA())</f>
        <v>#N/A</v>
      </c>
      <c r="Q81" s="99" t="e">
        <f ca="true">+IF(AND(ISNUMBER(OFFSET('Water Data'!$H$6,0,10*ROW('Water Data'!H75))),'Data Summary'!CF81="Yes"),OFFSET('Water Data'!$H$6,0,10*ROW('Water Data'!H75)),NA())</f>
        <v>#N/A</v>
      </c>
      <c r="R81" s="99" t="e">
        <f ca="true">+IF(AND(ISNUMBER(OFFSET('Water Data'!$H$9,0,10*ROW('Water Data'!H75))),'Data Summary'!CG81="Yes"),OFFSET('Water Data'!$H$9,0,10*ROW('Water Data'!H75)),NA())</f>
        <v>#N/A</v>
      </c>
      <c r="S81" s="99" t="e">
        <f ca="true">+IF(AND(ISNUMBER(OFFSET('Water Data'!$I$4,0,10*ROW('Water Data'!I75))),'Data Summary'!CH81="Yes"),100-OFFSET('Water Data'!$I$4,0,10*ROW('Water Data'!I75)),NA())</f>
        <v>#N/A</v>
      </c>
      <c r="T81" s="99" t="e">
        <f ca="true">+IF(AND(ISNUMBER(OFFSET('Water Data'!$I$6,0,10*ROW('Water Data'!I75))),'Data Summary'!CI81="Yes"),OFFSET('Water Data'!$I$6,0,10*ROW('Water Data'!I75)),NA())</f>
        <v>#N/A</v>
      </c>
      <c r="U81" s="99" t="e">
        <f ca="true">+IF(AND(ISNUMBER(OFFSET('Water Data'!$I$9,0,10*ROW('Water Data'!I75))),'Data Summary'!CJ81="Yes"),OFFSET('Water Data'!$I$9,0,10*ROW('Water Data'!I75)),NA())</f>
        <v>#N/A</v>
      </c>
      <c r="V81" s="100" t="e">
        <f ca="true">+IF(AND(ISNUMBER(OFFSET('Sanitation Data'!$D$4,0,10*ROW('Sanitation Data'!D75))),'Data Summary'!CK81="Yes"),100-OFFSET('Sanitation Data'!$D$4,0,10*ROW('Sanitation Data'!D75)),NA())</f>
        <v>#N/A</v>
      </c>
      <c r="W81" s="100" t="e">
        <f ca="true">+IF(AND(ISNUMBER(OFFSET('Sanitation Data'!$D$6,0,10*ROW('Sanitation Data'!D75))),'Data Summary'!CL81="Yes"),OFFSET('Sanitation Data'!$D$6,0,10*ROW('Sanitation Data'!D75)),NA())</f>
        <v>#N/A</v>
      </c>
      <c r="X81" s="100" t="e">
        <f ca="true">+IF(AND(ISNUMBER(OFFSET('Sanitation Data'!$D$10,0,10*ROW('Sanitation Data'!D75))),'Data Summary'!CM81="Yes"),OFFSET('Sanitation Data'!$D$10,0,10*ROW('Sanitation Data'!D75)),NA())</f>
        <v>#N/A</v>
      </c>
      <c r="Y81" s="100" t="e">
        <f ca="true">+IF(AND(ISNUMBER(OFFSET('Sanitation Data'!$D$11,0,10*ROW('Sanitation Data'!D75))),'Data Summary'!CN81="Yes"),OFFSET('Sanitation Data'!$D$11,0,10*ROW('Sanitation Data'!D75)),NA())</f>
        <v>#N/A</v>
      </c>
      <c r="Z81" s="100" t="e">
        <f ca="true">+IF(AND(ISNUMBER(OFFSET('Sanitation Data'!$D$12,0,10*ROW('Sanitation Data'!D75))),'Data Summary'!CO81="Yes"),OFFSET('Sanitation Data'!$D$12,0,10*ROW('Sanitation Data'!D75)),NA())</f>
        <v>#N/A</v>
      </c>
      <c r="AA81" s="100" t="e">
        <f ca="true">+IF(AND(ISNUMBER(OFFSET('Sanitation Data'!$E$4,0,10*ROW('Sanitation Data'!E75))),'Data Summary'!CP81="Yes"),100-OFFSET('Sanitation Data'!$E$4,0,10*ROW('Sanitation Data'!E75)),NA())</f>
        <v>#N/A</v>
      </c>
      <c r="AB81" s="100" t="e">
        <f ca="true">+IF(AND(ISNUMBER(OFFSET('Sanitation Data'!$E$6,0,10*ROW('Sanitation Data'!E75))),'Data Summary'!CQ81="Yes"),OFFSET('Sanitation Data'!$E$6,0,10*ROW('Sanitation Data'!E75)),NA())</f>
        <v>#N/A</v>
      </c>
      <c r="AC81" s="100" t="e">
        <f ca="true">+IF(AND(ISNUMBER(OFFSET('Sanitation Data'!$E$10,0,10*ROW('Sanitation Data'!E75))),'Data Summary'!CR81="Yes"),OFFSET('Sanitation Data'!$E$10,0,10*ROW('Sanitation Data'!E75)),NA())</f>
        <v>#N/A</v>
      </c>
      <c r="AD81" s="100" t="e">
        <f ca="true">+IF(AND(ISNUMBER(OFFSET('Sanitation Data'!$E$11,0,10*ROW('Sanitation Data'!E75))),'Data Summary'!CS81="Yes"),OFFSET('Sanitation Data'!$E$11,0,10*ROW('Sanitation Data'!E75)),NA())</f>
        <v>#N/A</v>
      </c>
      <c r="AE81" s="100" t="e">
        <f ca="true">+IF(AND(ISNUMBER(OFFSET('Sanitation Data'!$E$12,0,10*ROW('Sanitation Data'!E75))),'Data Summary'!CT81="Yes"),OFFSET('Sanitation Data'!$E$12,0,10*ROW('Sanitation Data'!E75)),NA())</f>
        <v>#N/A</v>
      </c>
      <c r="AF81" s="100" t="e">
        <f ca="true">+IF(AND(ISNUMBER(OFFSET('Sanitation Data'!$F$4,0,10*ROW('Sanitation Data'!F75))),'Data Summary'!CU81="Yes"),100-OFFSET('Sanitation Data'!$F$4,0,10*ROW('Sanitation Data'!F75)),NA())</f>
        <v>#N/A</v>
      </c>
      <c r="AG81" s="100" t="e">
        <f ca="true">+IF(AND(ISNUMBER(OFFSET('Sanitation Data'!$F$6,0,10*ROW('Sanitation Data'!F75))),'Data Summary'!CV81="Yes"),OFFSET('Sanitation Data'!$F$6,0,10*ROW('Sanitation Data'!F75)),NA())</f>
        <v>#N/A</v>
      </c>
      <c r="AH81" s="100" t="e">
        <f ca="true">+IF(AND(ISNUMBER(OFFSET('Sanitation Data'!$F$10,0,10*ROW('Sanitation Data'!F75))),'Data Summary'!CW81="Yes"),OFFSET('Sanitation Data'!$F$10,0,10*ROW('Sanitation Data'!F75)),NA())</f>
        <v>#N/A</v>
      </c>
      <c r="AI81" s="100" t="e">
        <f ca="true">+IF(AND(ISNUMBER(OFFSET('Sanitation Data'!$F$11,0,10*ROW('Sanitation Data'!F75))),'Data Summary'!CX81="Yes"),OFFSET('Sanitation Data'!$F$11,0,10*ROW('Sanitation Data'!F75)),NA())</f>
        <v>#N/A</v>
      </c>
      <c r="AJ81" s="100" t="e">
        <f ca="true">+IF(AND(ISNUMBER(OFFSET('Sanitation Data'!$F$12,0,10*ROW('Sanitation Data'!F75))),'Data Summary'!CY81="Yes"),OFFSET('Sanitation Data'!$F$12,0,10*ROW('Sanitation Data'!F75)),NA())</f>
        <v>#N/A</v>
      </c>
      <c r="AK81" s="100" t="e">
        <f ca="true">+IF(AND(ISNUMBER(OFFSET('Sanitation Data'!$G$4,0,10*ROW('Sanitation Data'!G75))),'Data Summary'!CZ81="Yes"),100-OFFSET('Sanitation Data'!$G$4,0,10*ROW('Sanitation Data'!G75)),NA())</f>
        <v>#N/A</v>
      </c>
      <c r="AL81" s="100" t="e">
        <f ca="true">+IF(AND(ISNUMBER(OFFSET('Sanitation Data'!$G$6,0,10*ROW('Sanitation Data'!G75))),'Data Summary'!DA81="Yes"),OFFSET('Sanitation Data'!$G$6,0,10*ROW('Sanitation Data'!G75)),NA())</f>
        <v>#N/A</v>
      </c>
      <c r="AM81" s="100" t="e">
        <f ca="true">+IF(AND(ISNUMBER(OFFSET('Sanitation Data'!$G$10,0,10*ROW('Sanitation Data'!G75))),'Data Summary'!DB81="Yes"),OFFSET('Sanitation Data'!$G$10,0,10*ROW('Sanitation Data'!G75)),NA())</f>
        <v>#N/A</v>
      </c>
      <c r="AN81" s="100" t="e">
        <f ca="true">+IF(AND(ISNUMBER(OFFSET('Sanitation Data'!$G$11,0,10*ROW('Sanitation Data'!G75))),'Data Summary'!DC81="Yes"),OFFSET('Sanitation Data'!$G$11,0,10*ROW('Sanitation Data'!G75)),NA())</f>
        <v>#N/A</v>
      </c>
      <c r="AO81" s="100" t="e">
        <f ca="true">+IF(AND(ISNUMBER(OFFSET('Sanitation Data'!$G$12,0,10*ROW('Sanitation Data'!G75))),'Data Summary'!DD81="Yes"),OFFSET('Sanitation Data'!$G$12,0,10*ROW('Sanitation Data'!G75)),NA())</f>
        <v>#N/A</v>
      </c>
      <c r="AP81" s="100" t="e">
        <f ca="true">+IF(AND(ISNUMBER(OFFSET('Sanitation Data'!$H$4,0,10*ROW('Sanitation Data'!H75))),'Data Summary'!DE81="Yes"),100-OFFSET('Sanitation Data'!$H$4,0,10*ROW('Sanitation Data'!H75)),NA())</f>
        <v>#N/A</v>
      </c>
      <c r="AQ81" s="100" t="e">
        <f ca="true">+IF(AND(ISNUMBER(OFFSET('Sanitation Data'!$H$6,0,10*ROW('Sanitation Data'!H75))),'Data Summary'!DF81="Yes"),OFFSET('Sanitation Data'!$H$6,0,10*ROW('Sanitation Data'!H75)),NA())</f>
        <v>#N/A</v>
      </c>
      <c r="AR81" s="100" t="e">
        <f ca="true">+IF(AND(ISNUMBER(OFFSET('Sanitation Data'!$H$10,0,10*ROW('Sanitation Data'!H75))),'Data Summary'!DG81="Yes"),OFFSET('Sanitation Data'!$H$10,0,10*ROW('Sanitation Data'!H75)),NA())</f>
        <v>#N/A</v>
      </c>
      <c r="AS81" s="100" t="e">
        <f ca="true">+IF(AND(ISNUMBER(OFFSET('Sanitation Data'!$H$11,0,10*ROW('Sanitation Data'!H75))),'Data Summary'!DH81="Yes"),OFFSET('Sanitation Data'!$H$11,0,10*ROW('Sanitation Data'!H75)),NA())</f>
        <v>#N/A</v>
      </c>
      <c r="AT81" s="100" t="e">
        <f ca="true">+IF(AND(ISNUMBER(OFFSET('Sanitation Data'!$H$12,0,10*ROW('Sanitation Data'!H75))),'Data Summary'!DI81="Yes"),OFFSET('Sanitation Data'!$H$12,0,10*ROW('Sanitation Data'!H75)),NA())</f>
        <v>#N/A</v>
      </c>
      <c r="AU81" s="100" t="e">
        <f ca="true">+IF(AND(ISNUMBER(OFFSET('Sanitation Data'!$I$4,0,10*ROW('Sanitation Data'!I75))),'Data Summary'!DJ81="Yes"),100-OFFSET('Sanitation Data'!$I$4,0,10*ROW('Sanitation Data'!I75)),NA())</f>
        <v>#N/A</v>
      </c>
      <c r="AV81" s="100" t="e">
        <f ca="true">+IF(AND(ISNUMBER(OFFSET('Sanitation Data'!$I$6,0,10*ROW('Sanitation Data'!I75))),'Data Summary'!DK81="Yes"),OFFSET('Sanitation Data'!$I$6,0,10*ROW('Sanitation Data'!I75)),NA())</f>
        <v>#N/A</v>
      </c>
      <c r="AW81" s="100" t="e">
        <f ca="true">+IF(AND(ISNUMBER(OFFSET('Sanitation Data'!$I$10,0,10*ROW('Sanitation Data'!I75))),'Data Summary'!DL81="Yes"),OFFSET('Sanitation Data'!$I$10,0,10*ROW('Sanitation Data'!I75)),NA())</f>
        <v>#N/A</v>
      </c>
      <c r="AX81" s="100" t="e">
        <f ca="true">+IF(AND(ISNUMBER(OFFSET('Sanitation Data'!$I$11,0,10*ROW('Sanitation Data'!I75))),'Data Summary'!DM81="Yes"),OFFSET('Sanitation Data'!$I$11,0,10*ROW('Sanitation Data'!I75)),NA())</f>
        <v>#N/A</v>
      </c>
      <c r="AY81" s="100" t="e">
        <f ca="true">+IF(AND(ISNUMBER(OFFSET('Sanitation Data'!$I$12,0,10*ROW('Sanitation Data'!I75))),'Data Summary'!DN81="Yes"),OFFSET('Sanitation Data'!$I$12,0,10*ROW('Sanitation Data'!I75)),NA())</f>
        <v>#N/A</v>
      </c>
      <c r="AZ81" s="101" t="e">
        <f ca="true">+IF(AND(ISNUMBER(OFFSET('Hygiene Data'!$D$5,0,10*ROW('Hygiene Data'!D75))),'Data Summary'!DO81="Yes"),OFFSET('Hygiene Data'!$D$5,0,10*ROW('Hygiene Data'!D75)),NA())</f>
        <v>#N/A</v>
      </c>
      <c r="BA81" s="101" t="e">
        <f ca="true">+IF(AND(ISNUMBER(OFFSET('Hygiene Data'!$D$7,0,10*ROW('Hygiene Data'!D75))),'Data Summary'!DP81="Yes"),OFFSET('Hygiene Data'!$D$7,0,10*ROW('Hygiene Data'!D75)),NA())</f>
        <v>#N/A</v>
      </c>
      <c r="BB81" s="101" t="e">
        <f ca="true">+IF(AND(ISNUMBER(OFFSET('Hygiene Data'!$D$9,0,10*ROW('Hygiene Data'!D75))),'Data Summary'!DQ81="Yes"),OFFSET('Hygiene Data'!$D$9,0,10*ROW('Hygiene Data'!D75)),NA())</f>
        <v>#N/A</v>
      </c>
      <c r="BC81" s="101" t="e">
        <f ca="true">+IF(AND(ISNUMBER(OFFSET('Hygiene Data'!$E$5,0,10*ROW('Hygiene Data'!E75))),'Data Summary'!DR81="Yes"),OFFSET('Hygiene Data'!$E$5,0,10*ROW('Hygiene Data'!E75)),NA())</f>
        <v>#N/A</v>
      </c>
      <c r="BD81" s="101" t="e">
        <f ca="true">+IF(AND(ISNUMBER(OFFSET('Hygiene Data'!$E$7,0,10*ROW('Hygiene Data'!E75))),'Data Summary'!DS81="Yes"),OFFSET('Hygiene Data'!$E$7,0,10*ROW('Hygiene Data'!E75)),NA())</f>
        <v>#N/A</v>
      </c>
      <c r="BE81" s="101" t="e">
        <f ca="true">+IF(AND(ISNUMBER(OFFSET('Hygiene Data'!$E$9,0,10*ROW('Hygiene Data'!E75))),'Data Summary'!DT81="Yes"),OFFSET('Hygiene Data'!$E$9,0,10*ROW('Hygiene Data'!E75)),NA())</f>
        <v>#N/A</v>
      </c>
      <c r="BF81" s="101" t="e">
        <f ca="true">+IF(AND(ISNUMBER(OFFSET('Hygiene Data'!$F$5,0,10*ROW('Hygiene Data'!F75))),'Data Summary'!DU81="Yes"),OFFSET('Hygiene Data'!$F$5,0,10*ROW('Hygiene Data'!F75)),NA())</f>
        <v>#N/A</v>
      </c>
      <c r="BG81" s="101" t="e">
        <f ca="true">+IF(AND(ISNUMBER(OFFSET('Hygiene Data'!$F$7,0,10*ROW('Hygiene Data'!F75))),'Data Summary'!DV81="Yes"),OFFSET('Hygiene Data'!$F$7,0,10*ROW('Hygiene Data'!F75)),NA())</f>
        <v>#N/A</v>
      </c>
      <c r="BH81" s="101" t="e">
        <f ca="true">+IF(AND(ISNUMBER(OFFSET('Hygiene Data'!$F$9,0,10*ROW('Hygiene Data'!F75))),'Data Summary'!DW81="Yes"),OFFSET('Hygiene Data'!$F$9,0,10*ROW('Hygiene Data'!F75)),NA())</f>
        <v>#N/A</v>
      </c>
      <c r="BI81" s="101" t="e">
        <f ca="true">+IF(AND(ISNUMBER(OFFSET('Hygiene Data'!$G$5,0,10*ROW('Hygiene Data'!G75))),'Data Summary'!DX81="Yes"),OFFSET('Hygiene Data'!$G$5,0,10*ROW('Hygiene Data'!G75)),NA())</f>
        <v>#N/A</v>
      </c>
      <c r="BJ81" s="101" t="e">
        <f ca="true">+IF(AND(ISNUMBER(OFFSET('Hygiene Data'!$G$7,0,10*ROW('Hygiene Data'!G75))),'Data Summary'!DY81="Yes"),OFFSET('Hygiene Data'!$G$7,0,10*ROW('Hygiene Data'!G75)),NA())</f>
        <v>#N/A</v>
      </c>
      <c r="BK81" s="101" t="e">
        <f ca="true">+IF(AND(ISNUMBER(OFFSET('Hygiene Data'!$G$9,0,10*ROW('Hygiene Data'!G75))),'Data Summary'!DZ81="Yes"),OFFSET('Hygiene Data'!$G$9,0,10*ROW('Hygiene Data'!G75)),NA())</f>
        <v>#N/A</v>
      </c>
      <c r="BL81" s="101" t="e">
        <f ca="true">+IF(AND(ISNUMBER(OFFSET('Hygiene Data'!$H$5,0,10*ROW('Hygiene Data'!H75))),'Data Summary'!EA81="Yes"),OFFSET('Hygiene Data'!$H$5,0,10*ROW('Hygiene Data'!H75)),NA())</f>
        <v>#N/A</v>
      </c>
      <c r="BM81" s="101" t="e">
        <f ca="true">+IF(AND(ISNUMBER(OFFSET('Hygiene Data'!$H$7,0,10*ROW('Hygiene Data'!H75))),'Data Summary'!EB81="Yes"),OFFSET('Hygiene Data'!$H$7,0,10*ROW('Hygiene Data'!H75)),NA())</f>
        <v>#N/A</v>
      </c>
      <c r="BN81" s="101" t="e">
        <f ca="true">+IF(AND(ISNUMBER(OFFSET('Hygiene Data'!$H$9,0,10*ROW('Hygiene Data'!H75))),'Data Summary'!EC81="Yes"),OFFSET('Hygiene Data'!$H$9,0,10*ROW('Hygiene Data'!H75)),NA())</f>
        <v>#N/A</v>
      </c>
      <c r="BO81" s="101" t="e">
        <f ca="true">+IF(AND(ISNUMBER(OFFSET('Hygiene Data'!$I$5,0,10*ROW('Hygiene Data'!I75))),'Data Summary'!ED81="Yes"),OFFSET('Hygiene Data'!$I$5,0,10*ROW('Hygiene Data'!I75)),NA())</f>
        <v>#N/A</v>
      </c>
      <c r="BP81" s="101" t="e">
        <f ca="true">+IF(AND(ISNUMBER(OFFSET('Hygiene Data'!$I$7,0,10*ROW('Hygiene Data'!I75))),'Data Summary'!EE81="Yes"),OFFSET('Hygiene Data'!$I$7,0,10*ROW('Hygiene Data'!I75)),NA())</f>
        <v>#N/A</v>
      </c>
      <c r="BQ81" s="101" t="e">
        <f ca="true">+IF(AND(ISNUMBER(OFFSET('Hygiene Data'!$I$9,0,10*ROW('Hygiene Data'!I75))),'Data Summary'!EF81="Yes"),OFFSET('Hygiene Data'!$I$9,0,10*ROW('Hygiene Data'!I75)),NA())</f>
        <v>#N/A</v>
      </c>
    </row>
    <row xmlns:x14ac="http://schemas.microsoft.com/office/spreadsheetml/2009/9/ac" r="82" x14ac:dyDescent="0.2">
      <c r="A82" s="331" t="e">
        <f ca="true">+RIGHT('Data Summary'!A82,LEN('Data Summary'!A82)-9)</f>
        <v>#VALUE!</v>
      </c>
      <c r="B82" s="38" t="str">
        <f ca="true">+IF(ISTEXT('Data Summary'!B82),'Data Summary'!B82,"")</f>
        <v/>
      </c>
      <c r="C82" s="330" t="e">
        <f ca="true">+VALUE('Data Summary'!C82)</f>
        <v>#VALUE!</v>
      </c>
      <c r="D82" s="99" t="e">
        <f ca="true">+IF(AND(ISNUMBER(OFFSET('Water Data'!$D$4,0,10*ROW('Water Data'!D76))),'Data Summary'!BS82="Yes"),100-OFFSET('Water Data'!$D$4,0,10*ROW('Water Data'!D76)),NA())</f>
        <v>#N/A</v>
      </c>
      <c r="E82" s="99" t="e">
        <f ca="true">+IF(AND(ISNUMBER(OFFSET('Water Data'!$D$6,0,10*ROW('Water Data'!D76))),'Data Summary'!BT82="Yes"),OFFSET('Water Data'!$D$6,0,10*ROW('Water Data'!D76)),NA())</f>
        <v>#N/A</v>
      </c>
      <c r="F82" s="99" t="e">
        <f ca="true">+IF(AND(ISNUMBER(OFFSET('Water Data'!$D$9,0,10*ROW('Water Data'!D76))),'Data Summary'!BU82="Yes"),OFFSET('Water Data'!$D$9,0,10*ROW('Water Data'!D76)),NA())</f>
        <v>#N/A</v>
      </c>
      <c r="G82" s="99" t="e">
        <f ca="true">+IF(AND(ISNUMBER(OFFSET('Water Data'!$E$4,0,10*ROW('Water Data'!E76))),'Data Summary'!BV82="Yes"),100-OFFSET('Water Data'!$E$4,0,10*ROW('Water Data'!E76)),NA())</f>
        <v>#N/A</v>
      </c>
      <c r="H82" s="99" t="e">
        <f ca="true">+IF(AND(ISNUMBER(OFFSET('Water Data'!$E$6,0,10*ROW('Water Data'!E76))),'Data Summary'!BW82="Yes"),OFFSET('Water Data'!$E$6,0,10*ROW('Water Data'!E76)),NA())</f>
        <v>#N/A</v>
      </c>
      <c r="I82" s="99" t="e">
        <f ca="true">+IF(AND(ISNUMBER(OFFSET('Water Data'!$E$9,0,10*ROW('Water Data'!E76))),'Data Summary'!BX82="Yes"),OFFSET('Water Data'!$E$9,0,10*ROW('Water Data'!E76)),NA())</f>
        <v>#N/A</v>
      </c>
      <c r="J82" s="99" t="e">
        <f ca="true">+IF(AND(ISNUMBER(OFFSET('Water Data'!$F$4,0,10*ROW('Water Data'!F76))),'Data Summary'!BY82="Yes"),100-OFFSET('Water Data'!$F$4,0,10*ROW('Water Data'!F76)),NA())</f>
        <v>#N/A</v>
      </c>
      <c r="K82" s="99" t="e">
        <f ca="true">+IF(AND(ISNUMBER(OFFSET('Water Data'!$F$6,0,10*ROW('Water Data'!F76))),'Data Summary'!BZ82="Yes"),OFFSET('Water Data'!$F$6,0,10*ROW('Water Data'!F76)),NA())</f>
        <v>#N/A</v>
      </c>
      <c r="L82" s="99" t="e">
        <f ca="true">+IF(AND(ISNUMBER(OFFSET('Water Data'!$F$9,0,10*ROW('Water Data'!F76))),'Data Summary'!CA82="Yes"),OFFSET('Water Data'!$F$9,0,10*ROW('Water Data'!F76)),NA())</f>
        <v>#N/A</v>
      </c>
      <c r="M82" s="99" t="e">
        <f ca="true">+IF(AND(ISNUMBER(OFFSET('Water Data'!$G$4,0,10*ROW('Water Data'!G76))),'Data Summary'!CB82="Yes"),100-OFFSET('Water Data'!$G$4,0,10*ROW('Water Data'!G76)),NA())</f>
        <v>#N/A</v>
      </c>
      <c r="N82" s="99" t="e">
        <f ca="true">+IF(AND(ISNUMBER(OFFSET('Water Data'!$G$6,0,10*ROW('Water Data'!G76))),'Data Summary'!CC82="Yes"),OFFSET('Water Data'!$G$6,0,10*ROW('Water Data'!G76)),NA())</f>
        <v>#N/A</v>
      </c>
      <c r="O82" s="99" t="e">
        <f ca="true">+IF(AND(ISNUMBER(OFFSET('Water Data'!$G$9,0,10*ROW('Water Data'!G76))),'Data Summary'!CD82="Yes"),OFFSET('Water Data'!$G$9,0,10*ROW('Water Data'!G76)),NA())</f>
        <v>#N/A</v>
      </c>
      <c r="P82" s="99" t="e">
        <f ca="true">+IF(AND(ISNUMBER(OFFSET('Water Data'!$H$4,0,10*ROW('Water Data'!H76))),'Data Summary'!CE82="Yes"),100-OFFSET('Water Data'!$H$4,0,10*ROW('Water Data'!H76)),NA())</f>
        <v>#N/A</v>
      </c>
      <c r="Q82" s="99" t="e">
        <f ca="true">+IF(AND(ISNUMBER(OFFSET('Water Data'!$H$6,0,10*ROW('Water Data'!H76))),'Data Summary'!CF82="Yes"),OFFSET('Water Data'!$H$6,0,10*ROW('Water Data'!H76)),NA())</f>
        <v>#N/A</v>
      </c>
      <c r="R82" s="99" t="e">
        <f ca="true">+IF(AND(ISNUMBER(OFFSET('Water Data'!$H$9,0,10*ROW('Water Data'!H76))),'Data Summary'!CG82="Yes"),OFFSET('Water Data'!$H$9,0,10*ROW('Water Data'!H76)),NA())</f>
        <v>#N/A</v>
      </c>
      <c r="S82" s="99" t="e">
        <f ca="true">+IF(AND(ISNUMBER(OFFSET('Water Data'!$I$4,0,10*ROW('Water Data'!I76))),'Data Summary'!CH82="Yes"),100-OFFSET('Water Data'!$I$4,0,10*ROW('Water Data'!I76)),NA())</f>
        <v>#N/A</v>
      </c>
      <c r="T82" s="99" t="e">
        <f ca="true">+IF(AND(ISNUMBER(OFFSET('Water Data'!$I$6,0,10*ROW('Water Data'!I76))),'Data Summary'!CI82="Yes"),OFFSET('Water Data'!$I$6,0,10*ROW('Water Data'!I76)),NA())</f>
        <v>#N/A</v>
      </c>
      <c r="U82" s="99" t="e">
        <f ca="true">+IF(AND(ISNUMBER(OFFSET('Water Data'!$I$9,0,10*ROW('Water Data'!I76))),'Data Summary'!CJ82="Yes"),OFFSET('Water Data'!$I$9,0,10*ROW('Water Data'!I76)),NA())</f>
        <v>#N/A</v>
      </c>
      <c r="V82" s="100" t="e">
        <f ca="true">+IF(AND(ISNUMBER(OFFSET('Sanitation Data'!$D$4,0,10*ROW('Sanitation Data'!D76))),'Data Summary'!CK82="Yes"),100-OFFSET('Sanitation Data'!$D$4,0,10*ROW('Sanitation Data'!D76)),NA())</f>
        <v>#N/A</v>
      </c>
      <c r="W82" s="100" t="e">
        <f ca="true">+IF(AND(ISNUMBER(OFFSET('Sanitation Data'!$D$6,0,10*ROW('Sanitation Data'!D76))),'Data Summary'!CL82="Yes"),OFFSET('Sanitation Data'!$D$6,0,10*ROW('Sanitation Data'!D76)),NA())</f>
        <v>#N/A</v>
      </c>
      <c r="X82" s="100" t="e">
        <f ca="true">+IF(AND(ISNUMBER(OFFSET('Sanitation Data'!$D$10,0,10*ROW('Sanitation Data'!D76))),'Data Summary'!CM82="Yes"),OFFSET('Sanitation Data'!$D$10,0,10*ROW('Sanitation Data'!D76)),NA())</f>
        <v>#N/A</v>
      </c>
      <c r="Y82" s="100" t="e">
        <f ca="true">+IF(AND(ISNUMBER(OFFSET('Sanitation Data'!$D$11,0,10*ROW('Sanitation Data'!D76))),'Data Summary'!CN82="Yes"),OFFSET('Sanitation Data'!$D$11,0,10*ROW('Sanitation Data'!D76)),NA())</f>
        <v>#N/A</v>
      </c>
      <c r="Z82" s="100" t="e">
        <f ca="true">+IF(AND(ISNUMBER(OFFSET('Sanitation Data'!$D$12,0,10*ROW('Sanitation Data'!D76))),'Data Summary'!CO82="Yes"),OFFSET('Sanitation Data'!$D$12,0,10*ROW('Sanitation Data'!D76)),NA())</f>
        <v>#N/A</v>
      </c>
      <c r="AA82" s="100" t="e">
        <f ca="true">+IF(AND(ISNUMBER(OFFSET('Sanitation Data'!$E$4,0,10*ROW('Sanitation Data'!E76))),'Data Summary'!CP82="Yes"),100-OFFSET('Sanitation Data'!$E$4,0,10*ROW('Sanitation Data'!E76)),NA())</f>
        <v>#N/A</v>
      </c>
      <c r="AB82" s="100" t="e">
        <f ca="true">+IF(AND(ISNUMBER(OFFSET('Sanitation Data'!$E$6,0,10*ROW('Sanitation Data'!E76))),'Data Summary'!CQ82="Yes"),OFFSET('Sanitation Data'!$E$6,0,10*ROW('Sanitation Data'!E76)),NA())</f>
        <v>#N/A</v>
      </c>
      <c r="AC82" s="100" t="e">
        <f ca="true">+IF(AND(ISNUMBER(OFFSET('Sanitation Data'!$E$10,0,10*ROW('Sanitation Data'!E76))),'Data Summary'!CR82="Yes"),OFFSET('Sanitation Data'!$E$10,0,10*ROW('Sanitation Data'!E76)),NA())</f>
        <v>#N/A</v>
      </c>
      <c r="AD82" s="100" t="e">
        <f ca="true">+IF(AND(ISNUMBER(OFFSET('Sanitation Data'!$E$11,0,10*ROW('Sanitation Data'!E76))),'Data Summary'!CS82="Yes"),OFFSET('Sanitation Data'!$E$11,0,10*ROW('Sanitation Data'!E76)),NA())</f>
        <v>#N/A</v>
      </c>
      <c r="AE82" s="100" t="e">
        <f ca="true">+IF(AND(ISNUMBER(OFFSET('Sanitation Data'!$E$12,0,10*ROW('Sanitation Data'!E76))),'Data Summary'!CT82="Yes"),OFFSET('Sanitation Data'!$E$12,0,10*ROW('Sanitation Data'!E76)),NA())</f>
        <v>#N/A</v>
      </c>
      <c r="AF82" s="100" t="e">
        <f ca="true">+IF(AND(ISNUMBER(OFFSET('Sanitation Data'!$F$4,0,10*ROW('Sanitation Data'!F76))),'Data Summary'!CU82="Yes"),100-OFFSET('Sanitation Data'!$F$4,0,10*ROW('Sanitation Data'!F76)),NA())</f>
        <v>#N/A</v>
      </c>
      <c r="AG82" s="100" t="e">
        <f ca="true">+IF(AND(ISNUMBER(OFFSET('Sanitation Data'!$F$6,0,10*ROW('Sanitation Data'!F76))),'Data Summary'!CV82="Yes"),OFFSET('Sanitation Data'!$F$6,0,10*ROW('Sanitation Data'!F76)),NA())</f>
        <v>#N/A</v>
      </c>
      <c r="AH82" s="100" t="e">
        <f ca="true">+IF(AND(ISNUMBER(OFFSET('Sanitation Data'!$F$10,0,10*ROW('Sanitation Data'!F76))),'Data Summary'!CW82="Yes"),OFFSET('Sanitation Data'!$F$10,0,10*ROW('Sanitation Data'!F76)),NA())</f>
        <v>#N/A</v>
      </c>
      <c r="AI82" s="100" t="e">
        <f ca="true">+IF(AND(ISNUMBER(OFFSET('Sanitation Data'!$F$11,0,10*ROW('Sanitation Data'!F76))),'Data Summary'!CX82="Yes"),OFFSET('Sanitation Data'!$F$11,0,10*ROW('Sanitation Data'!F76)),NA())</f>
        <v>#N/A</v>
      </c>
      <c r="AJ82" s="100" t="e">
        <f ca="true">+IF(AND(ISNUMBER(OFFSET('Sanitation Data'!$F$12,0,10*ROW('Sanitation Data'!F76))),'Data Summary'!CY82="Yes"),OFFSET('Sanitation Data'!$F$12,0,10*ROW('Sanitation Data'!F76)),NA())</f>
        <v>#N/A</v>
      </c>
      <c r="AK82" s="100" t="e">
        <f ca="true">+IF(AND(ISNUMBER(OFFSET('Sanitation Data'!$G$4,0,10*ROW('Sanitation Data'!G76))),'Data Summary'!CZ82="Yes"),100-OFFSET('Sanitation Data'!$G$4,0,10*ROW('Sanitation Data'!G76)),NA())</f>
        <v>#N/A</v>
      </c>
      <c r="AL82" s="100" t="e">
        <f ca="true">+IF(AND(ISNUMBER(OFFSET('Sanitation Data'!$G$6,0,10*ROW('Sanitation Data'!G76))),'Data Summary'!DA82="Yes"),OFFSET('Sanitation Data'!$G$6,0,10*ROW('Sanitation Data'!G76)),NA())</f>
        <v>#N/A</v>
      </c>
      <c r="AM82" s="100" t="e">
        <f ca="true">+IF(AND(ISNUMBER(OFFSET('Sanitation Data'!$G$10,0,10*ROW('Sanitation Data'!G76))),'Data Summary'!DB82="Yes"),OFFSET('Sanitation Data'!$G$10,0,10*ROW('Sanitation Data'!G76)),NA())</f>
        <v>#N/A</v>
      </c>
      <c r="AN82" s="100" t="e">
        <f ca="true">+IF(AND(ISNUMBER(OFFSET('Sanitation Data'!$G$11,0,10*ROW('Sanitation Data'!G76))),'Data Summary'!DC82="Yes"),OFFSET('Sanitation Data'!$G$11,0,10*ROW('Sanitation Data'!G76)),NA())</f>
        <v>#N/A</v>
      </c>
      <c r="AO82" s="100" t="e">
        <f ca="true">+IF(AND(ISNUMBER(OFFSET('Sanitation Data'!$G$12,0,10*ROW('Sanitation Data'!G76))),'Data Summary'!DD82="Yes"),OFFSET('Sanitation Data'!$G$12,0,10*ROW('Sanitation Data'!G76)),NA())</f>
        <v>#N/A</v>
      </c>
      <c r="AP82" s="100" t="e">
        <f ca="true">+IF(AND(ISNUMBER(OFFSET('Sanitation Data'!$H$4,0,10*ROW('Sanitation Data'!H76))),'Data Summary'!DE82="Yes"),100-OFFSET('Sanitation Data'!$H$4,0,10*ROW('Sanitation Data'!H76)),NA())</f>
        <v>#N/A</v>
      </c>
      <c r="AQ82" s="100" t="e">
        <f ca="true">+IF(AND(ISNUMBER(OFFSET('Sanitation Data'!$H$6,0,10*ROW('Sanitation Data'!H76))),'Data Summary'!DF82="Yes"),OFFSET('Sanitation Data'!$H$6,0,10*ROW('Sanitation Data'!H76)),NA())</f>
        <v>#N/A</v>
      </c>
      <c r="AR82" s="100" t="e">
        <f ca="true">+IF(AND(ISNUMBER(OFFSET('Sanitation Data'!$H$10,0,10*ROW('Sanitation Data'!H76))),'Data Summary'!DG82="Yes"),OFFSET('Sanitation Data'!$H$10,0,10*ROW('Sanitation Data'!H76)),NA())</f>
        <v>#N/A</v>
      </c>
      <c r="AS82" s="100" t="e">
        <f ca="true">+IF(AND(ISNUMBER(OFFSET('Sanitation Data'!$H$11,0,10*ROW('Sanitation Data'!H76))),'Data Summary'!DH82="Yes"),OFFSET('Sanitation Data'!$H$11,0,10*ROW('Sanitation Data'!H76)),NA())</f>
        <v>#N/A</v>
      </c>
      <c r="AT82" s="100" t="e">
        <f ca="true">+IF(AND(ISNUMBER(OFFSET('Sanitation Data'!$H$12,0,10*ROW('Sanitation Data'!H76))),'Data Summary'!DI82="Yes"),OFFSET('Sanitation Data'!$H$12,0,10*ROW('Sanitation Data'!H76)),NA())</f>
        <v>#N/A</v>
      </c>
      <c r="AU82" s="100" t="e">
        <f ca="true">+IF(AND(ISNUMBER(OFFSET('Sanitation Data'!$I$4,0,10*ROW('Sanitation Data'!I76))),'Data Summary'!DJ82="Yes"),100-OFFSET('Sanitation Data'!$I$4,0,10*ROW('Sanitation Data'!I76)),NA())</f>
        <v>#N/A</v>
      </c>
      <c r="AV82" s="100" t="e">
        <f ca="true">+IF(AND(ISNUMBER(OFFSET('Sanitation Data'!$I$6,0,10*ROW('Sanitation Data'!I76))),'Data Summary'!DK82="Yes"),OFFSET('Sanitation Data'!$I$6,0,10*ROW('Sanitation Data'!I76)),NA())</f>
        <v>#N/A</v>
      </c>
      <c r="AW82" s="100" t="e">
        <f ca="true">+IF(AND(ISNUMBER(OFFSET('Sanitation Data'!$I$10,0,10*ROW('Sanitation Data'!I76))),'Data Summary'!DL82="Yes"),OFFSET('Sanitation Data'!$I$10,0,10*ROW('Sanitation Data'!I76)),NA())</f>
        <v>#N/A</v>
      </c>
      <c r="AX82" s="100" t="e">
        <f ca="true">+IF(AND(ISNUMBER(OFFSET('Sanitation Data'!$I$11,0,10*ROW('Sanitation Data'!I76))),'Data Summary'!DM82="Yes"),OFFSET('Sanitation Data'!$I$11,0,10*ROW('Sanitation Data'!I76)),NA())</f>
        <v>#N/A</v>
      </c>
      <c r="AY82" s="100" t="e">
        <f ca="true">+IF(AND(ISNUMBER(OFFSET('Sanitation Data'!$I$12,0,10*ROW('Sanitation Data'!I76))),'Data Summary'!DN82="Yes"),OFFSET('Sanitation Data'!$I$12,0,10*ROW('Sanitation Data'!I76)),NA())</f>
        <v>#N/A</v>
      </c>
      <c r="AZ82" s="101" t="e">
        <f ca="true">+IF(AND(ISNUMBER(OFFSET('Hygiene Data'!$D$5,0,10*ROW('Hygiene Data'!D76))),'Data Summary'!DO82="Yes"),OFFSET('Hygiene Data'!$D$5,0,10*ROW('Hygiene Data'!D76)),NA())</f>
        <v>#N/A</v>
      </c>
      <c r="BA82" s="101" t="e">
        <f ca="true">+IF(AND(ISNUMBER(OFFSET('Hygiene Data'!$D$7,0,10*ROW('Hygiene Data'!D76))),'Data Summary'!DP82="Yes"),OFFSET('Hygiene Data'!$D$7,0,10*ROW('Hygiene Data'!D76)),NA())</f>
        <v>#N/A</v>
      </c>
      <c r="BB82" s="101" t="e">
        <f ca="true">+IF(AND(ISNUMBER(OFFSET('Hygiene Data'!$D$9,0,10*ROW('Hygiene Data'!D76))),'Data Summary'!DQ82="Yes"),OFFSET('Hygiene Data'!$D$9,0,10*ROW('Hygiene Data'!D76)),NA())</f>
        <v>#N/A</v>
      </c>
      <c r="BC82" s="101" t="e">
        <f ca="true">+IF(AND(ISNUMBER(OFFSET('Hygiene Data'!$E$5,0,10*ROW('Hygiene Data'!E76))),'Data Summary'!DR82="Yes"),OFFSET('Hygiene Data'!$E$5,0,10*ROW('Hygiene Data'!E76)),NA())</f>
        <v>#N/A</v>
      </c>
      <c r="BD82" s="101" t="e">
        <f ca="true">+IF(AND(ISNUMBER(OFFSET('Hygiene Data'!$E$7,0,10*ROW('Hygiene Data'!E76))),'Data Summary'!DS82="Yes"),OFFSET('Hygiene Data'!$E$7,0,10*ROW('Hygiene Data'!E76)),NA())</f>
        <v>#N/A</v>
      </c>
      <c r="BE82" s="101" t="e">
        <f ca="true">+IF(AND(ISNUMBER(OFFSET('Hygiene Data'!$E$9,0,10*ROW('Hygiene Data'!E76))),'Data Summary'!DT82="Yes"),OFFSET('Hygiene Data'!$E$9,0,10*ROW('Hygiene Data'!E76)),NA())</f>
        <v>#N/A</v>
      </c>
      <c r="BF82" s="101" t="e">
        <f ca="true">+IF(AND(ISNUMBER(OFFSET('Hygiene Data'!$F$5,0,10*ROW('Hygiene Data'!F76))),'Data Summary'!DU82="Yes"),OFFSET('Hygiene Data'!$F$5,0,10*ROW('Hygiene Data'!F76)),NA())</f>
        <v>#N/A</v>
      </c>
      <c r="BG82" s="101" t="e">
        <f ca="true">+IF(AND(ISNUMBER(OFFSET('Hygiene Data'!$F$7,0,10*ROW('Hygiene Data'!F76))),'Data Summary'!DV82="Yes"),OFFSET('Hygiene Data'!$F$7,0,10*ROW('Hygiene Data'!F76)),NA())</f>
        <v>#N/A</v>
      </c>
      <c r="BH82" s="101" t="e">
        <f ca="true">+IF(AND(ISNUMBER(OFFSET('Hygiene Data'!$F$9,0,10*ROW('Hygiene Data'!F76))),'Data Summary'!DW82="Yes"),OFFSET('Hygiene Data'!$F$9,0,10*ROW('Hygiene Data'!F76)),NA())</f>
        <v>#N/A</v>
      </c>
      <c r="BI82" s="101" t="e">
        <f ca="true">+IF(AND(ISNUMBER(OFFSET('Hygiene Data'!$G$5,0,10*ROW('Hygiene Data'!G76))),'Data Summary'!DX82="Yes"),OFFSET('Hygiene Data'!$G$5,0,10*ROW('Hygiene Data'!G76)),NA())</f>
        <v>#N/A</v>
      </c>
      <c r="BJ82" s="101" t="e">
        <f ca="true">+IF(AND(ISNUMBER(OFFSET('Hygiene Data'!$G$7,0,10*ROW('Hygiene Data'!G76))),'Data Summary'!DY82="Yes"),OFFSET('Hygiene Data'!$G$7,0,10*ROW('Hygiene Data'!G76)),NA())</f>
        <v>#N/A</v>
      </c>
      <c r="BK82" s="101" t="e">
        <f ca="true">+IF(AND(ISNUMBER(OFFSET('Hygiene Data'!$G$9,0,10*ROW('Hygiene Data'!G76))),'Data Summary'!DZ82="Yes"),OFFSET('Hygiene Data'!$G$9,0,10*ROW('Hygiene Data'!G76)),NA())</f>
        <v>#N/A</v>
      </c>
      <c r="BL82" s="101" t="e">
        <f ca="true">+IF(AND(ISNUMBER(OFFSET('Hygiene Data'!$H$5,0,10*ROW('Hygiene Data'!H76))),'Data Summary'!EA82="Yes"),OFFSET('Hygiene Data'!$H$5,0,10*ROW('Hygiene Data'!H76)),NA())</f>
        <v>#N/A</v>
      </c>
      <c r="BM82" s="101" t="e">
        <f ca="true">+IF(AND(ISNUMBER(OFFSET('Hygiene Data'!$H$7,0,10*ROW('Hygiene Data'!H76))),'Data Summary'!EB82="Yes"),OFFSET('Hygiene Data'!$H$7,0,10*ROW('Hygiene Data'!H76)),NA())</f>
        <v>#N/A</v>
      </c>
      <c r="BN82" s="101" t="e">
        <f ca="true">+IF(AND(ISNUMBER(OFFSET('Hygiene Data'!$H$9,0,10*ROW('Hygiene Data'!H76))),'Data Summary'!EC82="Yes"),OFFSET('Hygiene Data'!$H$9,0,10*ROW('Hygiene Data'!H76)),NA())</f>
        <v>#N/A</v>
      </c>
      <c r="BO82" s="101" t="e">
        <f ca="true">+IF(AND(ISNUMBER(OFFSET('Hygiene Data'!$I$5,0,10*ROW('Hygiene Data'!I76))),'Data Summary'!ED82="Yes"),OFFSET('Hygiene Data'!$I$5,0,10*ROW('Hygiene Data'!I76)),NA())</f>
        <v>#N/A</v>
      </c>
      <c r="BP82" s="101" t="e">
        <f ca="true">+IF(AND(ISNUMBER(OFFSET('Hygiene Data'!$I$7,0,10*ROW('Hygiene Data'!I76))),'Data Summary'!EE82="Yes"),OFFSET('Hygiene Data'!$I$7,0,10*ROW('Hygiene Data'!I76)),NA())</f>
        <v>#N/A</v>
      </c>
      <c r="BQ82" s="101" t="e">
        <f ca="true">+IF(AND(ISNUMBER(OFFSET('Hygiene Data'!$I$9,0,10*ROW('Hygiene Data'!I76))),'Data Summary'!EF82="Yes"),OFFSET('Hygiene Data'!$I$9,0,10*ROW('Hygiene Data'!I76)),NA())</f>
        <v>#N/A</v>
      </c>
    </row>
    <row xmlns:x14ac="http://schemas.microsoft.com/office/spreadsheetml/2009/9/ac" r="83" x14ac:dyDescent="0.2">
      <c r="A83" s="331" t="e">
        <f ca="true">+RIGHT('Data Summary'!A83,LEN('Data Summary'!A83)-9)</f>
        <v>#VALUE!</v>
      </c>
      <c r="B83" s="38" t="str">
        <f ca="true">+IF(ISTEXT('Data Summary'!B83),'Data Summary'!B83,"")</f>
        <v/>
      </c>
      <c r="C83" s="330" t="e">
        <f ca="true">+VALUE('Data Summary'!C83)</f>
        <v>#VALUE!</v>
      </c>
      <c r="D83" s="99" t="e">
        <f ca="true">+IF(AND(ISNUMBER(OFFSET('Water Data'!$D$4,0,10*ROW('Water Data'!D77))),'Data Summary'!BS83="Yes"),100-OFFSET('Water Data'!$D$4,0,10*ROW('Water Data'!D77)),NA())</f>
        <v>#N/A</v>
      </c>
      <c r="E83" s="99" t="e">
        <f ca="true">+IF(AND(ISNUMBER(OFFSET('Water Data'!$D$6,0,10*ROW('Water Data'!D77))),'Data Summary'!BT83="Yes"),OFFSET('Water Data'!$D$6,0,10*ROW('Water Data'!D77)),NA())</f>
        <v>#N/A</v>
      </c>
      <c r="F83" s="99" t="e">
        <f ca="true">+IF(AND(ISNUMBER(OFFSET('Water Data'!$D$9,0,10*ROW('Water Data'!D77))),'Data Summary'!BU83="Yes"),OFFSET('Water Data'!$D$9,0,10*ROW('Water Data'!D77)),NA())</f>
        <v>#N/A</v>
      </c>
      <c r="G83" s="99" t="e">
        <f ca="true">+IF(AND(ISNUMBER(OFFSET('Water Data'!$E$4,0,10*ROW('Water Data'!E77))),'Data Summary'!BV83="Yes"),100-OFFSET('Water Data'!$E$4,0,10*ROW('Water Data'!E77)),NA())</f>
        <v>#N/A</v>
      </c>
      <c r="H83" s="99" t="e">
        <f ca="true">+IF(AND(ISNUMBER(OFFSET('Water Data'!$E$6,0,10*ROW('Water Data'!E77))),'Data Summary'!BW83="Yes"),OFFSET('Water Data'!$E$6,0,10*ROW('Water Data'!E77)),NA())</f>
        <v>#N/A</v>
      </c>
      <c r="I83" s="99" t="e">
        <f ca="true">+IF(AND(ISNUMBER(OFFSET('Water Data'!$E$9,0,10*ROW('Water Data'!E77))),'Data Summary'!BX83="Yes"),OFFSET('Water Data'!$E$9,0,10*ROW('Water Data'!E77)),NA())</f>
        <v>#N/A</v>
      </c>
      <c r="J83" s="99" t="e">
        <f ca="true">+IF(AND(ISNUMBER(OFFSET('Water Data'!$F$4,0,10*ROW('Water Data'!F77))),'Data Summary'!BY83="Yes"),100-OFFSET('Water Data'!$F$4,0,10*ROW('Water Data'!F77)),NA())</f>
        <v>#N/A</v>
      </c>
      <c r="K83" s="99" t="e">
        <f ca="true">+IF(AND(ISNUMBER(OFFSET('Water Data'!$F$6,0,10*ROW('Water Data'!F77))),'Data Summary'!BZ83="Yes"),OFFSET('Water Data'!$F$6,0,10*ROW('Water Data'!F77)),NA())</f>
        <v>#N/A</v>
      </c>
      <c r="L83" s="99" t="e">
        <f ca="true">+IF(AND(ISNUMBER(OFFSET('Water Data'!$F$9,0,10*ROW('Water Data'!F77))),'Data Summary'!CA83="Yes"),OFFSET('Water Data'!$F$9,0,10*ROW('Water Data'!F77)),NA())</f>
        <v>#N/A</v>
      </c>
      <c r="M83" s="99" t="e">
        <f ca="true">+IF(AND(ISNUMBER(OFFSET('Water Data'!$G$4,0,10*ROW('Water Data'!G77))),'Data Summary'!CB83="Yes"),100-OFFSET('Water Data'!$G$4,0,10*ROW('Water Data'!G77)),NA())</f>
        <v>#N/A</v>
      </c>
      <c r="N83" s="99" t="e">
        <f ca="true">+IF(AND(ISNUMBER(OFFSET('Water Data'!$G$6,0,10*ROW('Water Data'!G77))),'Data Summary'!CC83="Yes"),OFFSET('Water Data'!$G$6,0,10*ROW('Water Data'!G77)),NA())</f>
        <v>#N/A</v>
      </c>
      <c r="O83" s="99" t="e">
        <f ca="true">+IF(AND(ISNUMBER(OFFSET('Water Data'!$G$9,0,10*ROW('Water Data'!G77))),'Data Summary'!CD83="Yes"),OFFSET('Water Data'!$G$9,0,10*ROW('Water Data'!G77)),NA())</f>
        <v>#N/A</v>
      </c>
      <c r="P83" s="99" t="e">
        <f ca="true">+IF(AND(ISNUMBER(OFFSET('Water Data'!$H$4,0,10*ROW('Water Data'!H77))),'Data Summary'!CE83="Yes"),100-OFFSET('Water Data'!$H$4,0,10*ROW('Water Data'!H77)),NA())</f>
        <v>#N/A</v>
      </c>
      <c r="Q83" s="99" t="e">
        <f ca="true">+IF(AND(ISNUMBER(OFFSET('Water Data'!$H$6,0,10*ROW('Water Data'!H77))),'Data Summary'!CF83="Yes"),OFFSET('Water Data'!$H$6,0,10*ROW('Water Data'!H77)),NA())</f>
        <v>#N/A</v>
      </c>
      <c r="R83" s="99" t="e">
        <f ca="true">+IF(AND(ISNUMBER(OFFSET('Water Data'!$H$9,0,10*ROW('Water Data'!H77))),'Data Summary'!CG83="Yes"),OFFSET('Water Data'!$H$9,0,10*ROW('Water Data'!H77)),NA())</f>
        <v>#N/A</v>
      </c>
      <c r="S83" s="99" t="e">
        <f ca="true">+IF(AND(ISNUMBER(OFFSET('Water Data'!$I$4,0,10*ROW('Water Data'!I77))),'Data Summary'!CH83="Yes"),100-OFFSET('Water Data'!$I$4,0,10*ROW('Water Data'!I77)),NA())</f>
        <v>#N/A</v>
      </c>
      <c r="T83" s="99" t="e">
        <f ca="true">+IF(AND(ISNUMBER(OFFSET('Water Data'!$I$6,0,10*ROW('Water Data'!I77))),'Data Summary'!CI83="Yes"),OFFSET('Water Data'!$I$6,0,10*ROW('Water Data'!I77)),NA())</f>
        <v>#N/A</v>
      </c>
      <c r="U83" s="99" t="e">
        <f ca="true">+IF(AND(ISNUMBER(OFFSET('Water Data'!$I$9,0,10*ROW('Water Data'!I77))),'Data Summary'!CJ83="Yes"),OFFSET('Water Data'!$I$9,0,10*ROW('Water Data'!I77)),NA())</f>
        <v>#N/A</v>
      </c>
      <c r="V83" s="100" t="e">
        <f ca="true">+IF(AND(ISNUMBER(OFFSET('Sanitation Data'!$D$4,0,10*ROW('Sanitation Data'!D77))),'Data Summary'!CK83="Yes"),100-OFFSET('Sanitation Data'!$D$4,0,10*ROW('Sanitation Data'!D77)),NA())</f>
        <v>#N/A</v>
      </c>
      <c r="W83" s="100" t="e">
        <f ca="true">+IF(AND(ISNUMBER(OFFSET('Sanitation Data'!$D$6,0,10*ROW('Sanitation Data'!D77))),'Data Summary'!CL83="Yes"),OFFSET('Sanitation Data'!$D$6,0,10*ROW('Sanitation Data'!D77)),NA())</f>
        <v>#N/A</v>
      </c>
      <c r="X83" s="100" t="e">
        <f ca="true">+IF(AND(ISNUMBER(OFFSET('Sanitation Data'!$D$10,0,10*ROW('Sanitation Data'!D77))),'Data Summary'!CM83="Yes"),OFFSET('Sanitation Data'!$D$10,0,10*ROW('Sanitation Data'!D77)),NA())</f>
        <v>#N/A</v>
      </c>
      <c r="Y83" s="100" t="e">
        <f ca="true">+IF(AND(ISNUMBER(OFFSET('Sanitation Data'!$D$11,0,10*ROW('Sanitation Data'!D77))),'Data Summary'!CN83="Yes"),OFFSET('Sanitation Data'!$D$11,0,10*ROW('Sanitation Data'!D77)),NA())</f>
        <v>#N/A</v>
      </c>
      <c r="Z83" s="100" t="e">
        <f ca="true">+IF(AND(ISNUMBER(OFFSET('Sanitation Data'!$D$12,0,10*ROW('Sanitation Data'!D77))),'Data Summary'!CO83="Yes"),OFFSET('Sanitation Data'!$D$12,0,10*ROW('Sanitation Data'!D77)),NA())</f>
        <v>#N/A</v>
      </c>
      <c r="AA83" s="100" t="e">
        <f ca="true">+IF(AND(ISNUMBER(OFFSET('Sanitation Data'!$E$4,0,10*ROW('Sanitation Data'!E77))),'Data Summary'!CP83="Yes"),100-OFFSET('Sanitation Data'!$E$4,0,10*ROW('Sanitation Data'!E77)),NA())</f>
        <v>#N/A</v>
      </c>
      <c r="AB83" s="100" t="e">
        <f ca="true">+IF(AND(ISNUMBER(OFFSET('Sanitation Data'!$E$6,0,10*ROW('Sanitation Data'!E77))),'Data Summary'!CQ83="Yes"),OFFSET('Sanitation Data'!$E$6,0,10*ROW('Sanitation Data'!E77)),NA())</f>
        <v>#N/A</v>
      </c>
      <c r="AC83" s="100" t="e">
        <f ca="true">+IF(AND(ISNUMBER(OFFSET('Sanitation Data'!$E$10,0,10*ROW('Sanitation Data'!E77))),'Data Summary'!CR83="Yes"),OFFSET('Sanitation Data'!$E$10,0,10*ROW('Sanitation Data'!E77)),NA())</f>
        <v>#N/A</v>
      </c>
      <c r="AD83" s="100" t="e">
        <f ca="true">+IF(AND(ISNUMBER(OFFSET('Sanitation Data'!$E$11,0,10*ROW('Sanitation Data'!E77))),'Data Summary'!CS83="Yes"),OFFSET('Sanitation Data'!$E$11,0,10*ROW('Sanitation Data'!E77)),NA())</f>
        <v>#N/A</v>
      </c>
      <c r="AE83" s="100" t="e">
        <f ca="true">+IF(AND(ISNUMBER(OFFSET('Sanitation Data'!$E$12,0,10*ROW('Sanitation Data'!E77))),'Data Summary'!CT83="Yes"),OFFSET('Sanitation Data'!$E$12,0,10*ROW('Sanitation Data'!E77)),NA())</f>
        <v>#N/A</v>
      </c>
      <c r="AF83" s="100" t="e">
        <f ca="true">+IF(AND(ISNUMBER(OFFSET('Sanitation Data'!$F$4,0,10*ROW('Sanitation Data'!F77))),'Data Summary'!CU83="Yes"),100-OFFSET('Sanitation Data'!$F$4,0,10*ROW('Sanitation Data'!F77)),NA())</f>
        <v>#N/A</v>
      </c>
      <c r="AG83" s="100" t="e">
        <f ca="true">+IF(AND(ISNUMBER(OFFSET('Sanitation Data'!$F$6,0,10*ROW('Sanitation Data'!F77))),'Data Summary'!CV83="Yes"),OFFSET('Sanitation Data'!$F$6,0,10*ROW('Sanitation Data'!F77)),NA())</f>
        <v>#N/A</v>
      </c>
      <c r="AH83" s="100" t="e">
        <f ca="true">+IF(AND(ISNUMBER(OFFSET('Sanitation Data'!$F$10,0,10*ROW('Sanitation Data'!F77))),'Data Summary'!CW83="Yes"),OFFSET('Sanitation Data'!$F$10,0,10*ROW('Sanitation Data'!F77)),NA())</f>
        <v>#N/A</v>
      </c>
      <c r="AI83" s="100" t="e">
        <f ca="true">+IF(AND(ISNUMBER(OFFSET('Sanitation Data'!$F$11,0,10*ROW('Sanitation Data'!F77))),'Data Summary'!CX83="Yes"),OFFSET('Sanitation Data'!$F$11,0,10*ROW('Sanitation Data'!F77)),NA())</f>
        <v>#N/A</v>
      </c>
      <c r="AJ83" s="100" t="e">
        <f ca="true">+IF(AND(ISNUMBER(OFFSET('Sanitation Data'!$F$12,0,10*ROW('Sanitation Data'!F77))),'Data Summary'!CY83="Yes"),OFFSET('Sanitation Data'!$F$12,0,10*ROW('Sanitation Data'!F77)),NA())</f>
        <v>#N/A</v>
      </c>
      <c r="AK83" s="100" t="e">
        <f ca="true">+IF(AND(ISNUMBER(OFFSET('Sanitation Data'!$G$4,0,10*ROW('Sanitation Data'!G77))),'Data Summary'!CZ83="Yes"),100-OFFSET('Sanitation Data'!$G$4,0,10*ROW('Sanitation Data'!G77)),NA())</f>
        <v>#N/A</v>
      </c>
      <c r="AL83" s="100" t="e">
        <f ca="true">+IF(AND(ISNUMBER(OFFSET('Sanitation Data'!$G$6,0,10*ROW('Sanitation Data'!G77))),'Data Summary'!DA83="Yes"),OFFSET('Sanitation Data'!$G$6,0,10*ROW('Sanitation Data'!G77)),NA())</f>
        <v>#N/A</v>
      </c>
      <c r="AM83" s="100" t="e">
        <f ca="true">+IF(AND(ISNUMBER(OFFSET('Sanitation Data'!$G$10,0,10*ROW('Sanitation Data'!G77))),'Data Summary'!DB83="Yes"),OFFSET('Sanitation Data'!$G$10,0,10*ROW('Sanitation Data'!G77)),NA())</f>
        <v>#N/A</v>
      </c>
      <c r="AN83" s="100" t="e">
        <f ca="true">+IF(AND(ISNUMBER(OFFSET('Sanitation Data'!$G$11,0,10*ROW('Sanitation Data'!G77))),'Data Summary'!DC83="Yes"),OFFSET('Sanitation Data'!$G$11,0,10*ROW('Sanitation Data'!G77)),NA())</f>
        <v>#N/A</v>
      </c>
      <c r="AO83" s="100" t="e">
        <f ca="true">+IF(AND(ISNUMBER(OFFSET('Sanitation Data'!$G$12,0,10*ROW('Sanitation Data'!G77))),'Data Summary'!DD83="Yes"),OFFSET('Sanitation Data'!$G$12,0,10*ROW('Sanitation Data'!G77)),NA())</f>
        <v>#N/A</v>
      </c>
      <c r="AP83" s="100" t="e">
        <f ca="true">+IF(AND(ISNUMBER(OFFSET('Sanitation Data'!$H$4,0,10*ROW('Sanitation Data'!H77))),'Data Summary'!DE83="Yes"),100-OFFSET('Sanitation Data'!$H$4,0,10*ROW('Sanitation Data'!H77)),NA())</f>
        <v>#N/A</v>
      </c>
      <c r="AQ83" s="100" t="e">
        <f ca="true">+IF(AND(ISNUMBER(OFFSET('Sanitation Data'!$H$6,0,10*ROW('Sanitation Data'!H77))),'Data Summary'!DF83="Yes"),OFFSET('Sanitation Data'!$H$6,0,10*ROW('Sanitation Data'!H77)),NA())</f>
        <v>#N/A</v>
      </c>
      <c r="AR83" s="100" t="e">
        <f ca="true">+IF(AND(ISNUMBER(OFFSET('Sanitation Data'!$H$10,0,10*ROW('Sanitation Data'!H77))),'Data Summary'!DG83="Yes"),OFFSET('Sanitation Data'!$H$10,0,10*ROW('Sanitation Data'!H77)),NA())</f>
        <v>#N/A</v>
      </c>
      <c r="AS83" s="100" t="e">
        <f ca="true">+IF(AND(ISNUMBER(OFFSET('Sanitation Data'!$H$11,0,10*ROW('Sanitation Data'!H77))),'Data Summary'!DH83="Yes"),OFFSET('Sanitation Data'!$H$11,0,10*ROW('Sanitation Data'!H77)),NA())</f>
        <v>#N/A</v>
      </c>
      <c r="AT83" s="100" t="e">
        <f ca="true">+IF(AND(ISNUMBER(OFFSET('Sanitation Data'!$H$12,0,10*ROW('Sanitation Data'!H77))),'Data Summary'!DI83="Yes"),OFFSET('Sanitation Data'!$H$12,0,10*ROW('Sanitation Data'!H77)),NA())</f>
        <v>#N/A</v>
      </c>
      <c r="AU83" s="100" t="e">
        <f ca="true">+IF(AND(ISNUMBER(OFFSET('Sanitation Data'!$I$4,0,10*ROW('Sanitation Data'!I77))),'Data Summary'!DJ83="Yes"),100-OFFSET('Sanitation Data'!$I$4,0,10*ROW('Sanitation Data'!I77)),NA())</f>
        <v>#N/A</v>
      </c>
      <c r="AV83" s="100" t="e">
        <f ca="true">+IF(AND(ISNUMBER(OFFSET('Sanitation Data'!$I$6,0,10*ROW('Sanitation Data'!I77))),'Data Summary'!DK83="Yes"),OFFSET('Sanitation Data'!$I$6,0,10*ROW('Sanitation Data'!I77)),NA())</f>
        <v>#N/A</v>
      </c>
      <c r="AW83" s="100" t="e">
        <f ca="true">+IF(AND(ISNUMBER(OFFSET('Sanitation Data'!$I$10,0,10*ROW('Sanitation Data'!I77))),'Data Summary'!DL83="Yes"),OFFSET('Sanitation Data'!$I$10,0,10*ROW('Sanitation Data'!I77)),NA())</f>
        <v>#N/A</v>
      </c>
      <c r="AX83" s="100" t="e">
        <f ca="true">+IF(AND(ISNUMBER(OFFSET('Sanitation Data'!$I$11,0,10*ROW('Sanitation Data'!I77))),'Data Summary'!DM83="Yes"),OFFSET('Sanitation Data'!$I$11,0,10*ROW('Sanitation Data'!I77)),NA())</f>
        <v>#N/A</v>
      </c>
      <c r="AY83" s="100" t="e">
        <f ca="true">+IF(AND(ISNUMBER(OFFSET('Sanitation Data'!$I$12,0,10*ROW('Sanitation Data'!I77))),'Data Summary'!DN83="Yes"),OFFSET('Sanitation Data'!$I$12,0,10*ROW('Sanitation Data'!I77)),NA())</f>
        <v>#N/A</v>
      </c>
      <c r="AZ83" s="101" t="e">
        <f ca="true">+IF(AND(ISNUMBER(OFFSET('Hygiene Data'!$D$5,0,10*ROW('Hygiene Data'!D77))),'Data Summary'!DO83="Yes"),OFFSET('Hygiene Data'!$D$5,0,10*ROW('Hygiene Data'!D77)),NA())</f>
        <v>#N/A</v>
      </c>
      <c r="BA83" s="101" t="e">
        <f ca="true">+IF(AND(ISNUMBER(OFFSET('Hygiene Data'!$D$7,0,10*ROW('Hygiene Data'!D77))),'Data Summary'!DP83="Yes"),OFFSET('Hygiene Data'!$D$7,0,10*ROW('Hygiene Data'!D77)),NA())</f>
        <v>#N/A</v>
      </c>
      <c r="BB83" s="101" t="e">
        <f ca="true">+IF(AND(ISNUMBER(OFFSET('Hygiene Data'!$D$9,0,10*ROW('Hygiene Data'!D77))),'Data Summary'!DQ83="Yes"),OFFSET('Hygiene Data'!$D$9,0,10*ROW('Hygiene Data'!D77)),NA())</f>
        <v>#N/A</v>
      </c>
      <c r="BC83" s="101" t="e">
        <f ca="true">+IF(AND(ISNUMBER(OFFSET('Hygiene Data'!$E$5,0,10*ROW('Hygiene Data'!E77))),'Data Summary'!DR83="Yes"),OFFSET('Hygiene Data'!$E$5,0,10*ROW('Hygiene Data'!E77)),NA())</f>
        <v>#N/A</v>
      </c>
      <c r="BD83" s="101" t="e">
        <f ca="true">+IF(AND(ISNUMBER(OFFSET('Hygiene Data'!$E$7,0,10*ROW('Hygiene Data'!E77))),'Data Summary'!DS83="Yes"),OFFSET('Hygiene Data'!$E$7,0,10*ROW('Hygiene Data'!E77)),NA())</f>
        <v>#N/A</v>
      </c>
      <c r="BE83" s="101" t="e">
        <f ca="true">+IF(AND(ISNUMBER(OFFSET('Hygiene Data'!$E$9,0,10*ROW('Hygiene Data'!E77))),'Data Summary'!DT83="Yes"),OFFSET('Hygiene Data'!$E$9,0,10*ROW('Hygiene Data'!E77)),NA())</f>
        <v>#N/A</v>
      </c>
      <c r="BF83" s="101" t="e">
        <f ca="true">+IF(AND(ISNUMBER(OFFSET('Hygiene Data'!$F$5,0,10*ROW('Hygiene Data'!F77))),'Data Summary'!DU83="Yes"),OFFSET('Hygiene Data'!$F$5,0,10*ROW('Hygiene Data'!F77)),NA())</f>
        <v>#N/A</v>
      </c>
      <c r="BG83" s="101" t="e">
        <f ca="true">+IF(AND(ISNUMBER(OFFSET('Hygiene Data'!$F$7,0,10*ROW('Hygiene Data'!F77))),'Data Summary'!DV83="Yes"),OFFSET('Hygiene Data'!$F$7,0,10*ROW('Hygiene Data'!F77)),NA())</f>
        <v>#N/A</v>
      </c>
      <c r="BH83" s="101" t="e">
        <f ca="true">+IF(AND(ISNUMBER(OFFSET('Hygiene Data'!$F$9,0,10*ROW('Hygiene Data'!F77))),'Data Summary'!DW83="Yes"),OFFSET('Hygiene Data'!$F$9,0,10*ROW('Hygiene Data'!F77)),NA())</f>
        <v>#N/A</v>
      </c>
      <c r="BI83" s="101" t="e">
        <f ca="true">+IF(AND(ISNUMBER(OFFSET('Hygiene Data'!$G$5,0,10*ROW('Hygiene Data'!G77))),'Data Summary'!DX83="Yes"),OFFSET('Hygiene Data'!$G$5,0,10*ROW('Hygiene Data'!G77)),NA())</f>
        <v>#N/A</v>
      </c>
      <c r="BJ83" s="101" t="e">
        <f ca="true">+IF(AND(ISNUMBER(OFFSET('Hygiene Data'!$G$7,0,10*ROW('Hygiene Data'!G77))),'Data Summary'!DY83="Yes"),OFFSET('Hygiene Data'!$G$7,0,10*ROW('Hygiene Data'!G77)),NA())</f>
        <v>#N/A</v>
      </c>
      <c r="BK83" s="101" t="e">
        <f ca="true">+IF(AND(ISNUMBER(OFFSET('Hygiene Data'!$G$9,0,10*ROW('Hygiene Data'!G77))),'Data Summary'!DZ83="Yes"),OFFSET('Hygiene Data'!$G$9,0,10*ROW('Hygiene Data'!G77)),NA())</f>
        <v>#N/A</v>
      </c>
      <c r="BL83" s="101" t="e">
        <f ca="true">+IF(AND(ISNUMBER(OFFSET('Hygiene Data'!$H$5,0,10*ROW('Hygiene Data'!H77))),'Data Summary'!EA83="Yes"),OFFSET('Hygiene Data'!$H$5,0,10*ROW('Hygiene Data'!H77)),NA())</f>
        <v>#N/A</v>
      </c>
      <c r="BM83" s="101" t="e">
        <f ca="true">+IF(AND(ISNUMBER(OFFSET('Hygiene Data'!$H$7,0,10*ROW('Hygiene Data'!H77))),'Data Summary'!EB83="Yes"),OFFSET('Hygiene Data'!$H$7,0,10*ROW('Hygiene Data'!H77)),NA())</f>
        <v>#N/A</v>
      </c>
      <c r="BN83" s="101" t="e">
        <f ca="true">+IF(AND(ISNUMBER(OFFSET('Hygiene Data'!$H$9,0,10*ROW('Hygiene Data'!H77))),'Data Summary'!EC83="Yes"),OFFSET('Hygiene Data'!$H$9,0,10*ROW('Hygiene Data'!H77)),NA())</f>
        <v>#N/A</v>
      </c>
      <c r="BO83" s="101" t="e">
        <f ca="true">+IF(AND(ISNUMBER(OFFSET('Hygiene Data'!$I$5,0,10*ROW('Hygiene Data'!I77))),'Data Summary'!ED83="Yes"),OFFSET('Hygiene Data'!$I$5,0,10*ROW('Hygiene Data'!I77)),NA())</f>
        <v>#N/A</v>
      </c>
      <c r="BP83" s="101" t="e">
        <f ca="true">+IF(AND(ISNUMBER(OFFSET('Hygiene Data'!$I$7,0,10*ROW('Hygiene Data'!I77))),'Data Summary'!EE83="Yes"),OFFSET('Hygiene Data'!$I$7,0,10*ROW('Hygiene Data'!I77)),NA())</f>
        <v>#N/A</v>
      </c>
      <c r="BQ83" s="101" t="e">
        <f ca="true">+IF(AND(ISNUMBER(OFFSET('Hygiene Data'!$I$9,0,10*ROW('Hygiene Data'!I77))),'Data Summary'!EF83="Yes"),OFFSET('Hygiene Data'!$I$9,0,10*ROW('Hygiene Data'!I77)),NA())</f>
        <v>#N/A</v>
      </c>
    </row>
    <row xmlns:x14ac="http://schemas.microsoft.com/office/spreadsheetml/2009/9/ac" r="84" x14ac:dyDescent="0.2">
      <c r="A84" s="331" t="e">
        <f ca="true">+RIGHT('Data Summary'!A84,LEN('Data Summary'!A84)-9)</f>
        <v>#VALUE!</v>
      </c>
      <c r="B84" s="38" t="str">
        <f ca="true">+IF(ISTEXT('Data Summary'!B84),'Data Summary'!B84,"")</f>
        <v/>
      </c>
      <c r="C84" s="330" t="e">
        <f ca="true">+VALUE('Data Summary'!C84)</f>
        <v>#VALUE!</v>
      </c>
      <c r="D84" s="99" t="e">
        <f ca="true">+IF(AND(ISNUMBER(OFFSET('Water Data'!$D$4,0,10*ROW('Water Data'!D78))),'Data Summary'!BS84="Yes"),100-OFFSET('Water Data'!$D$4,0,10*ROW('Water Data'!D78)),NA())</f>
        <v>#N/A</v>
      </c>
      <c r="E84" s="99" t="e">
        <f ca="true">+IF(AND(ISNUMBER(OFFSET('Water Data'!$D$6,0,10*ROW('Water Data'!D78))),'Data Summary'!BT84="Yes"),OFFSET('Water Data'!$D$6,0,10*ROW('Water Data'!D78)),NA())</f>
        <v>#N/A</v>
      </c>
      <c r="F84" s="99" t="e">
        <f ca="true">+IF(AND(ISNUMBER(OFFSET('Water Data'!$D$9,0,10*ROW('Water Data'!D78))),'Data Summary'!BU84="Yes"),OFFSET('Water Data'!$D$9,0,10*ROW('Water Data'!D78)),NA())</f>
        <v>#N/A</v>
      </c>
      <c r="G84" s="99" t="e">
        <f ca="true">+IF(AND(ISNUMBER(OFFSET('Water Data'!$E$4,0,10*ROW('Water Data'!E78))),'Data Summary'!BV84="Yes"),100-OFFSET('Water Data'!$E$4,0,10*ROW('Water Data'!E78)),NA())</f>
        <v>#N/A</v>
      </c>
      <c r="H84" s="99" t="e">
        <f ca="true">+IF(AND(ISNUMBER(OFFSET('Water Data'!$E$6,0,10*ROW('Water Data'!E78))),'Data Summary'!BW84="Yes"),OFFSET('Water Data'!$E$6,0,10*ROW('Water Data'!E78)),NA())</f>
        <v>#N/A</v>
      </c>
      <c r="I84" s="99" t="e">
        <f ca="true">+IF(AND(ISNUMBER(OFFSET('Water Data'!$E$9,0,10*ROW('Water Data'!E78))),'Data Summary'!BX84="Yes"),OFFSET('Water Data'!$E$9,0,10*ROW('Water Data'!E78)),NA())</f>
        <v>#N/A</v>
      </c>
      <c r="J84" s="99" t="e">
        <f ca="true">+IF(AND(ISNUMBER(OFFSET('Water Data'!$F$4,0,10*ROW('Water Data'!F78))),'Data Summary'!BY84="Yes"),100-OFFSET('Water Data'!$F$4,0,10*ROW('Water Data'!F78)),NA())</f>
        <v>#N/A</v>
      </c>
      <c r="K84" s="99" t="e">
        <f ca="true">+IF(AND(ISNUMBER(OFFSET('Water Data'!$F$6,0,10*ROW('Water Data'!F78))),'Data Summary'!BZ84="Yes"),OFFSET('Water Data'!$F$6,0,10*ROW('Water Data'!F78)),NA())</f>
        <v>#N/A</v>
      </c>
      <c r="L84" s="99" t="e">
        <f ca="true">+IF(AND(ISNUMBER(OFFSET('Water Data'!$F$9,0,10*ROW('Water Data'!F78))),'Data Summary'!CA84="Yes"),OFFSET('Water Data'!$F$9,0,10*ROW('Water Data'!F78)),NA())</f>
        <v>#N/A</v>
      </c>
      <c r="M84" s="99" t="e">
        <f ca="true">+IF(AND(ISNUMBER(OFFSET('Water Data'!$G$4,0,10*ROW('Water Data'!G78))),'Data Summary'!CB84="Yes"),100-OFFSET('Water Data'!$G$4,0,10*ROW('Water Data'!G78)),NA())</f>
        <v>#N/A</v>
      </c>
      <c r="N84" s="99" t="e">
        <f ca="true">+IF(AND(ISNUMBER(OFFSET('Water Data'!$G$6,0,10*ROW('Water Data'!G78))),'Data Summary'!CC84="Yes"),OFFSET('Water Data'!$G$6,0,10*ROW('Water Data'!G78)),NA())</f>
        <v>#N/A</v>
      </c>
      <c r="O84" s="99" t="e">
        <f ca="true">+IF(AND(ISNUMBER(OFFSET('Water Data'!$G$9,0,10*ROW('Water Data'!G78))),'Data Summary'!CD84="Yes"),OFFSET('Water Data'!$G$9,0,10*ROW('Water Data'!G78)),NA())</f>
        <v>#N/A</v>
      </c>
      <c r="P84" s="99" t="e">
        <f ca="true">+IF(AND(ISNUMBER(OFFSET('Water Data'!$H$4,0,10*ROW('Water Data'!H78))),'Data Summary'!CE84="Yes"),100-OFFSET('Water Data'!$H$4,0,10*ROW('Water Data'!H78)),NA())</f>
        <v>#N/A</v>
      </c>
      <c r="Q84" s="99" t="e">
        <f ca="true">+IF(AND(ISNUMBER(OFFSET('Water Data'!$H$6,0,10*ROW('Water Data'!H78))),'Data Summary'!CF84="Yes"),OFFSET('Water Data'!$H$6,0,10*ROW('Water Data'!H78)),NA())</f>
        <v>#N/A</v>
      </c>
      <c r="R84" s="99" t="e">
        <f ca="true">+IF(AND(ISNUMBER(OFFSET('Water Data'!$H$9,0,10*ROW('Water Data'!H78))),'Data Summary'!CG84="Yes"),OFFSET('Water Data'!$H$9,0,10*ROW('Water Data'!H78)),NA())</f>
        <v>#N/A</v>
      </c>
      <c r="S84" s="99" t="e">
        <f ca="true">+IF(AND(ISNUMBER(OFFSET('Water Data'!$I$4,0,10*ROW('Water Data'!I78))),'Data Summary'!CH84="Yes"),100-OFFSET('Water Data'!$I$4,0,10*ROW('Water Data'!I78)),NA())</f>
        <v>#N/A</v>
      </c>
      <c r="T84" s="99" t="e">
        <f ca="true">+IF(AND(ISNUMBER(OFFSET('Water Data'!$I$6,0,10*ROW('Water Data'!I78))),'Data Summary'!CI84="Yes"),OFFSET('Water Data'!$I$6,0,10*ROW('Water Data'!I78)),NA())</f>
        <v>#N/A</v>
      </c>
      <c r="U84" s="99" t="e">
        <f ca="true">+IF(AND(ISNUMBER(OFFSET('Water Data'!$I$9,0,10*ROW('Water Data'!I78))),'Data Summary'!CJ84="Yes"),OFFSET('Water Data'!$I$9,0,10*ROW('Water Data'!I78)),NA())</f>
        <v>#N/A</v>
      </c>
      <c r="V84" s="100" t="e">
        <f ca="true">+IF(AND(ISNUMBER(OFFSET('Sanitation Data'!$D$4,0,10*ROW('Sanitation Data'!D78))),'Data Summary'!CK84="Yes"),100-OFFSET('Sanitation Data'!$D$4,0,10*ROW('Sanitation Data'!D78)),NA())</f>
        <v>#N/A</v>
      </c>
      <c r="W84" s="100" t="e">
        <f ca="true">+IF(AND(ISNUMBER(OFFSET('Sanitation Data'!$D$6,0,10*ROW('Sanitation Data'!D78))),'Data Summary'!CL84="Yes"),OFFSET('Sanitation Data'!$D$6,0,10*ROW('Sanitation Data'!D78)),NA())</f>
        <v>#N/A</v>
      </c>
      <c r="X84" s="100" t="e">
        <f ca="true">+IF(AND(ISNUMBER(OFFSET('Sanitation Data'!$D$10,0,10*ROW('Sanitation Data'!D78))),'Data Summary'!CM84="Yes"),OFFSET('Sanitation Data'!$D$10,0,10*ROW('Sanitation Data'!D78)),NA())</f>
        <v>#N/A</v>
      </c>
      <c r="Y84" s="100" t="e">
        <f ca="true">+IF(AND(ISNUMBER(OFFSET('Sanitation Data'!$D$11,0,10*ROW('Sanitation Data'!D78))),'Data Summary'!CN84="Yes"),OFFSET('Sanitation Data'!$D$11,0,10*ROW('Sanitation Data'!D78)),NA())</f>
        <v>#N/A</v>
      </c>
      <c r="Z84" s="100" t="e">
        <f ca="true">+IF(AND(ISNUMBER(OFFSET('Sanitation Data'!$D$12,0,10*ROW('Sanitation Data'!D78))),'Data Summary'!CO84="Yes"),OFFSET('Sanitation Data'!$D$12,0,10*ROW('Sanitation Data'!D78)),NA())</f>
        <v>#N/A</v>
      </c>
      <c r="AA84" s="100" t="e">
        <f ca="true">+IF(AND(ISNUMBER(OFFSET('Sanitation Data'!$E$4,0,10*ROW('Sanitation Data'!E78))),'Data Summary'!CP84="Yes"),100-OFFSET('Sanitation Data'!$E$4,0,10*ROW('Sanitation Data'!E78)),NA())</f>
        <v>#N/A</v>
      </c>
      <c r="AB84" s="100" t="e">
        <f ca="true">+IF(AND(ISNUMBER(OFFSET('Sanitation Data'!$E$6,0,10*ROW('Sanitation Data'!E78))),'Data Summary'!CQ84="Yes"),OFFSET('Sanitation Data'!$E$6,0,10*ROW('Sanitation Data'!E78)),NA())</f>
        <v>#N/A</v>
      </c>
      <c r="AC84" s="100" t="e">
        <f ca="true">+IF(AND(ISNUMBER(OFFSET('Sanitation Data'!$E$10,0,10*ROW('Sanitation Data'!E78))),'Data Summary'!CR84="Yes"),OFFSET('Sanitation Data'!$E$10,0,10*ROW('Sanitation Data'!E78)),NA())</f>
        <v>#N/A</v>
      </c>
      <c r="AD84" s="100" t="e">
        <f ca="true">+IF(AND(ISNUMBER(OFFSET('Sanitation Data'!$E$11,0,10*ROW('Sanitation Data'!E78))),'Data Summary'!CS84="Yes"),OFFSET('Sanitation Data'!$E$11,0,10*ROW('Sanitation Data'!E78)),NA())</f>
        <v>#N/A</v>
      </c>
      <c r="AE84" s="100" t="e">
        <f ca="true">+IF(AND(ISNUMBER(OFFSET('Sanitation Data'!$E$12,0,10*ROW('Sanitation Data'!E78))),'Data Summary'!CT84="Yes"),OFFSET('Sanitation Data'!$E$12,0,10*ROW('Sanitation Data'!E78)),NA())</f>
        <v>#N/A</v>
      </c>
      <c r="AF84" s="100" t="e">
        <f ca="true">+IF(AND(ISNUMBER(OFFSET('Sanitation Data'!$F$4,0,10*ROW('Sanitation Data'!F78))),'Data Summary'!CU84="Yes"),100-OFFSET('Sanitation Data'!$F$4,0,10*ROW('Sanitation Data'!F78)),NA())</f>
        <v>#N/A</v>
      </c>
      <c r="AG84" s="100" t="e">
        <f ca="true">+IF(AND(ISNUMBER(OFFSET('Sanitation Data'!$F$6,0,10*ROW('Sanitation Data'!F78))),'Data Summary'!CV84="Yes"),OFFSET('Sanitation Data'!$F$6,0,10*ROW('Sanitation Data'!F78)),NA())</f>
        <v>#N/A</v>
      </c>
      <c r="AH84" s="100" t="e">
        <f ca="true">+IF(AND(ISNUMBER(OFFSET('Sanitation Data'!$F$10,0,10*ROW('Sanitation Data'!F78))),'Data Summary'!CW84="Yes"),OFFSET('Sanitation Data'!$F$10,0,10*ROW('Sanitation Data'!F78)),NA())</f>
        <v>#N/A</v>
      </c>
      <c r="AI84" s="100" t="e">
        <f ca="true">+IF(AND(ISNUMBER(OFFSET('Sanitation Data'!$F$11,0,10*ROW('Sanitation Data'!F78))),'Data Summary'!CX84="Yes"),OFFSET('Sanitation Data'!$F$11,0,10*ROW('Sanitation Data'!F78)),NA())</f>
        <v>#N/A</v>
      </c>
      <c r="AJ84" s="100" t="e">
        <f ca="true">+IF(AND(ISNUMBER(OFFSET('Sanitation Data'!$F$12,0,10*ROW('Sanitation Data'!F78))),'Data Summary'!CY84="Yes"),OFFSET('Sanitation Data'!$F$12,0,10*ROW('Sanitation Data'!F78)),NA())</f>
        <v>#N/A</v>
      </c>
      <c r="AK84" s="100" t="e">
        <f ca="true">+IF(AND(ISNUMBER(OFFSET('Sanitation Data'!$G$4,0,10*ROW('Sanitation Data'!G78))),'Data Summary'!CZ84="Yes"),100-OFFSET('Sanitation Data'!$G$4,0,10*ROW('Sanitation Data'!G78)),NA())</f>
        <v>#N/A</v>
      </c>
      <c r="AL84" s="100" t="e">
        <f ca="true">+IF(AND(ISNUMBER(OFFSET('Sanitation Data'!$G$6,0,10*ROW('Sanitation Data'!G78))),'Data Summary'!DA84="Yes"),OFFSET('Sanitation Data'!$G$6,0,10*ROW('Sanitation Data'!G78)),NA())</f>
        <v>#N/A</v>
      </c>
      <c r="AM84" s="100" t="e">
        <f ca="true">+IF(AND(ISNUMBER(OFFSET('Sanitation Data'!$G$10,0,10*ROW('Sanitation Data'!G78))),'Data Summary'!DB84="Yes"),OFFSET('Sanitation Data'!$G$10,0,10*ROW('Sanitation Data'!G78)),NA())</f>
        <v>#N/A</v>
      </c>
      <c r="AN84" s="100" t="e">
        <f ca="true">+IF(AND(ISNUMBER(OFFSET('Sanitation Data'!$G$11,0,10*ROW('Sanitation Data'!G78))),'Data Summary'!DC84="Yes"),OFFSET('Sanitation Data'!$G$11,0,10*ROW('Sanitation Data'!G78)),NA())</f>
        <v>#N/A</v>
      </c>
      <c r="AO84" s="100" t="e">
        <f ca="true">+IF(AND(ISNUMBER(OFFSET('Sanitation Data'!$G$12,0,10*ROW('Sanitation Data'!G78))),'Data Summary'!DD84="Yes"),OFFSET('Sanitation Data'!$G$12,0,10*ROW('Sanitation Data'!G78)),NA())</f>
        <v>#N/A</v>
      </c>
      <c r="AP84" s="100" t="e">
        <f ca="true">+IF(AND(ISNUMBER(OFFSET('Sanitation Data'!$H$4,0,10*ROW('Sanitation Data'!H78))),'Data Summary'!DE84="Yes"),100-OFFSET('Sanitation Data'!$H$4,0,10*ROW('Sanitation Data'!H78)),NA())</f>
        <v>#N/A</v>
      </c>
      <c r="AQ84" s="100" t="e">
        <f ca="true">+IF(AND(ISNUMBER(OFFSET('Sanitation Data'!$H$6,0,10*ROW('Sanitation Data'!H78))),'Data Summary'!DF84="Yes"),OFFSET('Sanitation Data'!$H$6,0,10*ROW('Sanitation Data'!H78)),NA())</f>
        <v>#N/A</v>
      </c>
      <c r="AR84" s="100" t="e">
        <f ca="true">+IF(AND(ISNUMBER(OFFSET('Sanitation Data'!$H$10,0,10*ROW('Sanitation Data'!H78))),'Data Summary'!DG84="Yes"),OFFSET('Sanitation Data'!$H$10,0,10*ROW('Sanitation Data'!H78)),NA())</f>
        <v>#N/A</v>
      </c>
      <c r="AS84" s="100" t="e">
        <f ca="true">+IF(AND(ISNUMBER(OFFSET('Sanitation Data'!$H$11,0,10*ROW('Sanitation Data'!H78))),'Data Summary'!DH84="Yes"),OFFSET('Sanitation Data'!$H$11,0,10*ROW('Sanitation Data'!H78)),NA())</f>
        <v>#N/A</v>
      </c>
      <c r="AT84" s="100" t="e">
        <f ca="true">+IF(AND(ISNUMBER(OFFSET('Sanitation Data'!$H$12,0,10*ROW('Sanitation Data'!H78))),'Data Summary'!DI84="Yes"),OFFSET('Sanitation Data'!$H$12,0,10*ROW('Sanitation Data'!H78)),NA())</f>
        <v>#N/A</v>
      </c>
      <c r="AU84" s="100" t="e">
        <f ca="true">+IF(AND(ISNUMBER(OFFSET('Sanitation Data'!$I$4,0,10*ROW('Sanitation Data'!I78))),'Data Summary'!DJ84="Yes"),100-OFFSET('Sanitation Data'!$I$4,0,10*ROW('Sanitation Data'!I78)),NA())</f>
        <v>#N/A</v>
      </c>
      <c r="AV84" s="100" t="e">
        <f ca="true">+IF(AND(ISNUMBER(OFFSET('Sanitation Data'!$I$6,0,10*ROW('Sanitation Data'!I78))),'Data Summary'!DK84="Yes"),OFFSET('Sanitation Data'!$I$6,0,10*ROW('Sanitation Data'!I78)),NA())</f>
        <v>#N/A</v>
      </c>
      <c r="AW84" s="100" t="e">
        <f ca="true">+IF(AND(ISNUMBER(OFFSET('Sanitation Data'!$I$10,0,10*ROW('Sanitation Data'!I78))),'Data Summary'!DL84="Yes"),OFFSET('Sanitation Data'!$I$10,0,10*ROW('Sanitation Data'!I78)),NA())</f>
        <v>#N/A</v>
      </c>
      <c r="AX84" s="100" t="e">
        <f ca="true">+IF(AND(ISNUMBER(OFFSET('Sanitation Data'!$I$11,0,10*ROW('Sanitation Data'!I78))),'Data Summary'!DM84="Yes"),OFFSET('Sanitation Data'!$I$11,0,10*ROW('Sanitation Data'!I78)),NA())</f>
        <v>#N/A</v>
      </c>
      <c r="AY84" s="100" t="e">
        <f ca="true">+IF(AND(ISNUMBER(OFFSET('Sanitation Data'!$I$12,0,10*ROW('Sanitation Data'!I78))),'Data Summary'!DN84="Yes"),OFFSET('Sanitation Data'!$I$12,0,10*ROW('Sanitation Data'!I78)),NA())</f>
        <v>#N/A</v>
      </c>
      <c r="AZ84" s="101" t="e">
        <f ca="true">+IF(AND(ISNUMBER(OFFSET('Hygiene Data'!$D$5,0,10*ROW('Hygiene Data'!D78))),'Data Summary'!DO84="Yes"),OFFSET('Hygiene Data'!$D$5,0,10*ROW('Hygiene Data'!D78)),NA())</f>
        <v>#N/A</v>
      </c>
      <c r="BA84" s="101" t="e">
        <f ca="true">+IF(AND(ISNUMBER(OFFSET('Hygiene Data'!$D$7,0,10*ROW('Hygiene Data'!D78))),'Data Summary'!DP84="Yes"),OFFSET('Hygiene Data'!$D$7,0,10*ROW('Hygiene Data'!D78)),NA())</f>
        <v>#N/A</v>
      </c>
      <c r="BB84" s="101" t="e">
        <f ca="true">+IF(AND(ISNUMBER(OFFSET('Hygiene Data'!$D$9,0,10*ROW('Hygiene Data'!D78))),'Data Summary'!DQ84="Yes"),OFFSET('Hygiene Data'!$D$9,0,10*ROW('Hygiene Data'!D78)),NA())</f>
        <v>#N/A</v>
      </c>
      <c r="BC84" s="101" t="e">
        <f ca="true">+IF(AND(ISNUMBER(OFFSET('Hygiene Data'!$E$5,0,10*ROW('Hygiene Data'!E78))),'Data Summary'!DR84="Yes"),OFFSET('Hygiene Data'!$E$5,0,10*ROW('Hygiene Data'!E78)),NA())</f>
        <v>#N/A</v>
      </c>
      <c r="BD84" s="101" t="e">
        <f ca="true">+IF(AND(ISNUMBER(OFFSET('Hygiene Data'!$E$7,0,10*ROW('Hygiene Data'!E78))),'Data Summary'!DS84="Yes"),OFFSET('Hygiene Data'!$E$7,0,10*ROW('Hygiene Data'!E78)),NA())</f>
        <v>#N/A</v>
      </c>
      <c r="BE84" s="101" t="e">
        <f ca="true">+IF(AND(ISNUMBER(OFFSET('Hygiene Data'!$E$9,0,10*ROW('Hygiene Data'!E78))),'Data Summary'!DT84="Yes"),OFFSET('Hygiene Data'!$E$9,0,10*ROW('Hygiene Data'!E78)),NA())</f>
        <v>#N/A</v>
      </c>
      <c r="BF84" s="101" t="e">
        <f ca="true">+IF(AND(ISNUMBER(OFFSET('Hygiene Data'!$F$5,0,10*ROW('Hygiene Data'!F78))),'Data Summary'!DU84="Yes"),OFFSET('Hygiene Data'!$F$5,0,10*ROW('Hygiene Data'!F78)),NA())</f>
        <v>#N/A</v>
      </c>
      <c r="BG84" s="101" t="e">
        <f ca="true">+IF(AND(ISNUMBER(OFFSET('Hygiene Data'!$F$7,0,10*ROW('Hygiene Data'!F78))),'Data Summary'!DV84="Yes"),OFFSET('Hygiene Data'!$F$7,0,10*ROW('Hygiene Data'!F78)),NA())</f>
        <v>#N/A</v>
      </c>
      <c r="BH84" s="101" t="e">
        <f ca="true">+IF(AND(ISNUMBER(OFFSET('Hygiene Data'!$F$9,0,10*ROW('Hygiene Data'!F78))),'Data Summary'!DW84="Yes"),OFFSET('Hygiene Data'!$F$9,0,10*ROW('Hygiene Data'!F78)),NA())</f>
        <v>#N/A</v>
      </c>
      <c r="BI84" s="101" t="e">
        <f ca="true">+IF(AND(ISNUMBER(OFFSET('Hygiene Data'!$G$5,0,10*ROW('Hygiene Data'!G78))),'Data Summary'!DX84="Yes"),OFFSET('Hygiene Data'!$G$5,0,10*ROW('Hygiene Data'!G78)),NA())</f>
        <v>#N/A</v>
      </c>
      <c r="BJ84" s="101" t="e">
        <f ca="true">+IF(AND(ISNUMBER(OFFSET('Hygiene Data'!$G$7,0,10*ROW('Hygiene Data'!G78))),'Data Summary'!DY84="Yes"),OFFSET('Hygiene Data'!$G$7,0,10*ROW('Hygiene Data'!G78)),NA())</f>
        <v>#N/A</v>
      </c>
      <c r="BK84" s="101" t="e">
        <f ca="true">+IF(AND(ISNUMBER(OFFSET('Hygiene Data'!$G$9,0,10*ROW('Hygiene Data'!G78))),'Data Summary'!DZ84="Yes"),OFFSET('Hygiene Data'!$G$9,0,10*ROW('Hygiene Data'!G78)),NA())</f>
        <v>#N/A</v>
      </c>
      <c r="BL84" s="101" t="e">
        <f ca="true">+IF(AND(ISNUMBER(OFFSET('Hygiene Data'!$H$5,0,10*ROW('Hygiene Data'!H78))),'Data Summary'!EA84="Yes"),OFFSET('Hygiene Data'!$H$5,0,10*ROW('Hygiene Data'!H78)),NA())</f>
        <v>#N/A</v>
      </c>
      <c r="BM84" s="101" t="e">
        <f ca="true">+IF(AND(ISNUMBER(OFFSET('Hygiene Data'!$H$7,0,10*ROW('Hygiene Data'!H78))),'Data Summary'!EB84="Yes"),OFFSET('Hygiene Data'!$H$7,0,10*ROW('Hygiene Data'!H78)),NA())</f>
        <v>#N/A</v>
      </c>
      <c r="BN84" s="101" t="e">
        <f ca="true">+IF(AND(ISNUMBER(OFFSET('Hygiene Data'!$H$9,0,10*ROW('Hygiene Data'!H78))),'Data Summary'!EC84="Yes"),OFFSET('Hygiene Data'!$H$9,0,10*ROW('Hygiene Data'!H78)),NA())</f>
        <v>#N/A</v>
      </c>
      <c r="BO84" s="101" t="e">
        <f ca="true">+IF(AND(ISNUMBER(OFFSET('Hygiene Data'!$I$5,0,10*ROW('Hygiene Data'!I78))),'Data Summary'!ED84="Yes"),OFFSET('Hygiene Data'!$I$5,0,10*ROW('Hygiene Data'!I78)),NA())</f>
        <v>#N/A</v>
      </c>
      <c r="BP84" s="101" t="e">
        <f ca="true">+IF(AND(ISNUMBER(OFFSET('Hygiene Data'!$I$7,0,10*ROW('Hygiene Data'!I78))),'Data Summary'!EE84="Yes"),OFFSET('Hygiene Data'!$I$7,0,10*ROW('Hygiene Data'!I78)),NA())</f>
        <v>#N/A</v>
      </c>
      <c r="BQ84" s="101" t="e">
        <f ca="true">+IF(AND(ISNUMBER(OFFSET('Hygiene Data'!$I$9,0,10*ROW('Hygiene Data'!I78))),'Data Summary'!EF84="Yes"),OFFSET('Hygiene Data'!$I$9,0,10*ROW('Hygiene Data'!I78)),NA())</f>
        <v>#N/A</v>
      </c>
    </row>
    <row xmlns:x14ac="http://schemas.microsoft.com/office/spreadsheetml/2009/9/ac" r="85" x14ac:dyDescent="0.2">
      <c r="A85" s="331" t="e">
        <f ca="true">+RIGHT('Data Summary'!A85,LEN('Data Summary'!A85)-9)</f>
        <v>#VALUE!</v>
      </c>
      <c r="B85" s="38" t="str">
        <f ca="true">+IF(ISTEXT('Data Summary'!B85),'Data Summary'!B85,"")</f>
        <v/>
      </c>
      <c r="C85" s="330" t="e">
        <f ca="true">+VALUE('Data Summary'!C85)</f>
        <v>#VALUE!</v>
      </c>
      <c r="D85" s="99" t="e">
        <f ca="true">+IF(AND(ISNUMBER(OFFSET('Water Data'!$D$4,0,10*ROW('Water Data'!D79))),'Data Summary'!BS85="Yes"),100-OFFSET('Water Data'!$D$4,0,10*ROW('Water Data'!D79)),NA())</f>
        <v>#N/A</v>
      </c>
      <c r="E85" s="99" t="e">
        <f ca="true">+IF(AND(ISNUMBER(OFFSET('Water Data'!$D$6,0,10*ROW('Water Data'!D79))),'Data Summary'!BT85="Yes"),OFFSET('Water Data'!$D$6,0,10*ROW('Water Data'!D79)),NA())</f>
        <v>#N/A</v>
      </c>
      <c r="F85" s="99" t="e">
        <f ca="true">+IF(AND(ISNUMBER(OFFSET('Water Data'!$D$9,0,10*ROW('Water Data'!D79))),'Data Summary'!BU85="Yes"),OFFSET('Water Data'!$D$9,0,10*ROW('Water Data'!D79)),NA())</f>
        <v>#N/A</v>
      </c>
      <c r="G85" s="99" t="e">
        <f ca="true">+IF(AND(ISNUMBER(OFFSET('Water Data'!$E$4,0,10*ROW('Water Data'!E79))),'Data Summary'!BV85="Yes"),100-OFFSET('Water Data'!$E$4,0,10*ROW('Water Data'!E79)),NA())</f>
        <v>#N/A</v>
      </c>
      <c r="H85" s="99" t="e">
        <f ca="true">+IF(AND(ISNUMBER(OFFSET('Water Data'!$E$6,0,10*ROW('Water Data'!E79))),'Data Summary'!BW85="Yes"),OFFSET('Water Data'!$E$6,0,10*ROW('Water Data'!E79)),NA())</f>
        <v>#N/A</v>
      </c>
      <c r="I85" s="99" t="e">
        <f ca="true">+IF(AND(ISNUMBER(OFFSET('Water Data'!$E$9,0,10*ROW('Water Data'!E79))),'Data Summary'!BX85="Yes"),OFFSET('Water Data'!$E$9,0,10*ROW('Water Data'!E79)),NA())</f>
        <v>#N/A</v>
      </c>
      <c r="J85" s="99" t="e">
        <f ca="true">+IF(AND(ISNUMBER(OFFSET('Water Data'!$F$4,0,10*ROW('Water Data'!F79))),'Data Summary'!BY85="Yes"),100-OFFSET('Water Data'!$F$4,0,10*ROW('Water Data'!F79)),NA())</f>
        <v>#N/A</v>
      </c>
      <c r="K85" s="99" t="e">
        <f ca="true">+IF(AND(ISNUMBER(OFFSET('Water Data'!$F$6,0,10*ROW('Water Data'!F79))),'Data Summary'!BZ85="Yes"),OFFSET('Water Data'!$F$6,0,10*ROW('Water Data'!F79)),NA())</f>
        <v>#N/A</v>
      </c>
      <c r="L85" s="99" t="e">
        <f ca="true">+IF(AND(ISNUMBER(OFFSET('Water Data'!$F$9,0,10*ROW('Water Data'!F79))),'Data Summary'!CA85="Yes"),OFFSET('Water Data'!$F$9,0,10*ROW('Water Data'!F79)),NA())</f>
        <v>#N/A</v>
      </c>
      <c r="M85" s="99" t="e">
        <f ca="true">+IF(AND(ISNUMBER(OFFSET('Water Data'!$G$4,0,10*ROW('Water Data'!G79))),'Data Summary'!CB85="Yes"),100-OFFSET('Water Data'!$G$4,0,10*ROW('Water Data'!G79)),NA())</f>
        <v>#N/A</v>
      </c>
      <c r="N85" s="99" t="e">
        <f ca="true">+IF(AND(ISNUMBER(OFFSET('Water Data'!$G$6,0,10*ROW('Water Data'!G79))),'Data Summary'!CC85="Yes"),OFFSET('Water Data'!$G$6,0,10*ROW('Water Data'!G79)),NA())</f>
        <v>#N/A</v>
      </c>
      <c r="O85" s="99" t="e">
        <f ca="true">+IF(AND(ISNUMBER(OFFSET('Water Data'!$G$9,0,10*ROW('Water Data'!G79))),'Data Summary'!CD85="Yes"),OFFSET('Water Data'!$G$9,0,10*ROW('Water Data'!G79)),NA())</f>
        <v>#N/A</v>
      </c>
      <c r="P85" s="99" t="e">
        <f ca="true">+IF(AND(ISNUMBER(OFFSET('Water Data'!$H$4,0,10*ROW('Water Data'!H79))),'Data Summary'!CE85="Yes"),100-OFFSET('Water Data'!$H$4,0,10*ROW('Water Data'!H79)),NA())</f>
        <v>#N/A</v>
      </c>
      <c r="Q85" s="99" t="e">
        <f ca="true">+IF(AND(ISNUMBER(OFFSET('Water Data'!$H$6,0,10*ROW('Water Data'!H79))),'Data Summary'!CF85="Yes"),OFFSET('Water Data'!$H$6,0,10*ROW('Water Data'!H79)),NA())</f>
        <v>#N/A</v>
      </c>
      <c r="R85" s="99" t="e">
        <f ca="true">+IF(AND(ISNUMBER(OFFSET('Water Data'!$H$9,0,10*ROW('Water Data'!H79))),'Data Summary'!CG85="Yes"),OFFSET('Water Data'!$H$9,0,10*ROW('Water Data'!H79)),NA())</f>
        <v>#N/A</v>
      </c>
      <c r="S85" s="99" t="e">
        <f ca="true">+IF(AND(ISNUMBER(OFFSET('Water Data'!$I$4,0,10*ROW('Water Data'!I79))),'Data Summary'!CH85="Yes"),100-OFFSET('Water Data'!$I$4,0,10*ROW('Water Data'!I79)),NA())</f>
        <v>#N/A</v>
      </c>
      <c r="T85" s="99" t="e">
        <f ca="true">+IF(AND(ISNUMBER(OFFSET('Water Data'!$I$6,0,10*ROW('Water Data'!I79))),'Data Summary'!CI85="Yes"),OFFSET('Water Data'!$I$6,0,10*ROW('Water Data'!I79)),NA())</f>
        <v>#N/A</v>
      </c>
      <c r="U85" s="99" t="e">
        <f ca="true">+IF(AND(ISNUMBER(OFFSET('Water Data'!$I$9,0,10*ROW('Water Data'!I79))),'Data Summary'!CJ85="Yes"),OFFSET('Water Data'!$I$9,0,10*ROW('Water Data'!I79)),NA())</f>
        <v>#N/A</v>
      </c>
      <c r="V85" s="100" t="e">
        <f ca="true">+IF(AND(ISNUMBER(OFFSET('Sanitation Data'!$D$4,0,10*ROW('Sanitation Data'!D79))),'Data Summary'!CK85="Yes"),100-OFFSET('Sanitation Data'!$D$4,0,10*ROW('Sanitation Data'!D79)),NA())</f>
        <v>#N/A</v>
      </c>
      <c r="W85" s="100" t="e">
        <f ca="true">+IF(AND(ISNUMBER(OFFSET('Sanitation Data'!$D$6,0,10*ROW('Sanitation Data'!D79))),'Data Summary'!CL85="Yes"),OFFSET('Sanitation Data'!$D$6,0,10*ROW('Sanitation Data'!D79)),NA())</f>
        <v>#N/A</v>
      </c>
      <c r="X85" s="100" t="e">
        <f ca="true">+IF(AND(ISNUMBER(OFFSET('Sanitation Data'!$D$10,0,10*ROW('Sanitation Data'!D79))),'Data Summary'!CM85="Yes"),OFFSET('Sanitation Data'!$D$10,0,10*ROW('Sanitation Data'!D79)),NA())</f>
        <v>#N/A</v>
      </c>
      <c r="Y85" s="100" t="e">
        <f ca="true">+IF(AND(ISNUMBER(OFFSET('Sanitation Data'!$D$11,0,10*ROW('Sanitation Data'!D79))),'Data Summary'!CN85="Yes"),OFFSET('Sanitation Data'!$D$11,0,10*ROW('Sanitation Data'!D79)),NA())</f>
        <v>#N/A</v>
      </c>
      <c r="Z85" s="100" t="e">
        <f ca="true">+IF(AND(ISNUMBER(OFFSET('Sanitation Data'!$D$12,0,10*ROW('Sanitation Data'!D79))),'Data Summary'!CO85="Yes"),OFFSET('Sanitation Data'!$D$12,0,10*ROW('Sanitation Data'!D79)),NA())</f>
        <v>#N/A</v>
      </c>
      <c r="AA85" s="100" t="e">
        <f ca="true">+IF(AND(ISNUMBER(OFFSET('Sanitation Data'!$E$4,0,10*ROW('Sanitation Data'!E79))),'Data Summary'!CP85="Yes"),100-OFFSET('Sanitation Data'!$E$4,0,10*ROW('Sanitation Data'!E79)),NA())</f>
        <v>#N/A</v>
      </c>
      <c r="AB85" s="100" t="e">
        <f ca="true">+IF(AND(ISNUMBER(OFFSET('Sanitation Data'!$E$6,0,10*ROW('Sanitation Data'!E79))),'Data Summary'!CQ85="Yes"),OFFSET('Sanitation Data'!$E$6,0,10*ROW('Sanitation Data'!E79)),NA())</f>
        <v>#N/A</v>
      </c>
      <c r="AC85" s="100" t="e">
        <f ca="true">+IF(AND(ISNUMBER(OFFSET('Sanitation Data'!$E$10,0,10*ROW('Sanitation Data'!E79))),'Data Summary'!CR85="Yes"),OFFSET('Sanitation Data'!$E$10,0,10*ROW('Sanitation Data'!E79)),NA())</f>
        <v>#N/A</v>
      </c>
      <c r="AD85" s="100" t="e">
        <f ca="true">+IF(AND(ISNUMBER(OFFSET('Sanitation Data'!$E$11,0,10*ROW('Sanitation Data'!E79))),'Data Summary'!CS85="Yes"),OFFSET('Sanitation Data'!$E$11,0,10*ROW('Sanitation Data'!E79)),NA())</f>
        <v>#N/A</v>
      </c>
      <c r="AE85" s="100" t="e">
        <f ca="true">+IF(AND(ISNUMBER(OFFSET('Sanitation Data'!$E$12,0,10*ROW('Sanitation Data'!E79))),'Data Summary'!CT85="Yes"),OFFSET('Sanitation Data'!$E$12,0,10*ROW('Sanitation Data'!E79)),NA())</f>
        <v>#N/A</v>
      </c>
      <c r="AF85" s="100" t="e">
        <f ca="true">+IF(AND(ISNUMBER(OFFSET('Sanitation Data'!$F$4,0,10*ROW('Sanitation Data'!F79))),'Data Summary'!CU85="Yes"),100-OFFSET('Sanitation Data'!$F$4,0,10*ROW('Sanitation Data'!F79)),NA())</f>
        <v>#N/A</v>
      </c>
      <c r="AG85" s="100" t="e">
        <f ca="true">+IF(AND(ISNUMBER(OFFSET('Sanitation Data'!$F$6,0,10*ROW('Sanitation Data'!F79))),'Data Summary'!CV85="Yes"),OFFSET('Sanitation Data'!$F$6,0,10*ROW('Sanitation Data'!F79)),NA())</f>
        <v>#N/A</v>
      </c>
      <c r="AH85" s="100" t="e">
        <f ca="true">+IF(AND(ISNUMBER(OFFSET('Sanitation Data'!$F$10,0,10*ROW('Sanitation Data'!F79))),'Data Summary'!CW85="Yes"),OFFSET('Sanitation Data'!$F$10,0,10*ROW('Sanitation Data'!F79)),NA())</f>
        <v>#N/A</v>
      </c>
      <c r="AI85" s="100" t="e">
        <f ca="true">+IF(AND(ISNUMBER(OFFSET('Sanitation Data'!$F$11,0,10*ROW('Sanitation Data'!F79))),'Data Summary'!CX85="Yes"),OFFSET('Sanitation Data'!$F$11,0,10*ROW('Sanitation Data'!F79)),NA())</f>
        <v>#N/A</v>
      </c>
      <c r="AJ85" s="100" t="e">
        <f ca="true">+IF(AND(ISNUMBER(OFFSET('Sanitation Data'!$F$12,0,10*ROW('Sanitation Data'!F79))),'Data Summary'!CY85="Yes"),OFFSET('Sanitation Data'!$F$12,0,10*ROW('Sanitation Data'!F79)),NA())</f>
        <v>#N/A</v>
      </c>
      <c r="AK85" s="100" t="e">
        <f ca="true">+IF(AND(ISNUMBER(OFFSET('Sanitation Data'!$G$4,0,10*ROW('Sanitation Data'!G79))),'Data Summary'!CZ85="Yes"),100-OFFSET('Sanitation Data'!$G$4,0,10*ROW('Sanitation Data'!G79)),NA())</f>
        <v>#N/A</v>
      </c>
      <c r="AL85" s="100" t="e">
        <f ca="true">+IF(AND(ISNUMBER(OFFSET('Sanitation Data'!$G$6,0,10*ROW('Sanitation Data'!G79))),'Data Summary'!DA85="Yes"),OFFSET('Sanitation Data'!$G$6,0,10*ROW('Sanitation Data'!G79)),NA())</f>
        <v>#N/A</v>
      </c>
      <c r="AM85" s="100" t="e">
        <f ca="true">+IF(AND(ISNUMBER(OFFSET('Sanitation Data'!$G$10,0,10*ROW('Sanitation Data'!G79))),'Data Summary'!DB85="Yes"),OFFSET('Sanitation Data'!$G$10,0,10*ROW('Sanitation Data'!G79)),NA())</f>
        <v>#N/A</v>
      </c>
      <c r="AN85" s="100" t="e">
        <f ca="true">+IF(AND(ISNUMBER(OFFSET('Sanitation Data'!$G$11,0,10*ROW('Sanitation Data'!G79))),'Data Summary'!DC85="Yes"),OFFSET('Sanitation Data'!$G$11,0,10*ROW('Sanitation Data'!G79)),NA())</f>
        <v>#N/A</v>
      </c>
      <c r="AO85" s="100" t="e">
        <f ca="true">+IF(AND(ISNUMBER(OFFSET('Sanitation Data'!$G$12,0,10*ROW('Sanitation Data'!G79))),'Data Summary'!DD85="Yes"),OFFSET('Sanitation Data'!$G$12,0,10*ROW('Sanitation Data'!G79)),NA())</f>
        <v>#N/A</v>
      </c>
      <c r="AP85" s="100" t="e">
        <f ca="true">+IF(AND(ISNUMBER(OFFSET('Sanitation Data'!$H$4,0,10*ROW('Sanitation Data'!H79))),'Data Summary'!DE85="Yes"),100-OFFSET('Sanitation Data'!$H$4,0,10*ROW('Sanitation Data'!H79)),NA())</f>
        <v>#N/A</v>
      </c>
      <c r="AQ85" s="100" t="e">
        <f ca="true">+IF(AND(ISNUMBER(OFFSET('Sanitation Data'!$H$6,0,10*ROW('Sanitation Data'!H79))),'Data Summary'!DF85="Yes"),OFFSET('Sanitation Data'!$H$6,0,10*ROW('Sanitation Data'!H79)),NA())</f>
        <v>#N/A</v>
      </c>
      <c r="AR85" s="100" t="e">
        <f ca="true">+IF(AND(ISNUMBER(OFFSET('Sanitation Data'!$H$10,0,10*ROW('Sanitation Data'!H79))),'Data Summary'!DG85="Yes"),OFFSET('Sanitation Data'!$H$10,0,10*ROW('Sanitation Data'!H79)),NA())</f>
        <v>#N/A</v>
      </c>
      <c r="AS85" s="100" t="e">
        <f ca="true">+IF(AND(ISNUMBER(OFFSET('Sanitation Data'!$H$11,0,10*ROW('Sanitation Data'!H79))),'Data Summary'!DH85="Yes"),OFFSET('Sanitation Data'!$H$11,0,10*ROW('Sanitation Data'!H79)),NA())</f>
        <v>#N/A</v>
      </c>
      <c r="AT85" s="100" t="e">
        <f ca="true">+IF(AND(ISNUMBER(OFFSET('Sanitation Data'!$H$12,0,10*ROW('Sanitation Data'!H79))),'Data Summary'!DI85="Yes"),OFFSET('Sanitation Data'!$H$12,0,10*ROW('Sanitation Data'!H79)),NA())</f>
        <v>#N/A</v>
      </c>
      <c r="AU85" s="100" t="e">
        <f ca="true">+IF(AND(ISNUMBER(OFFSET('Sanitation Data'!$I$4,0,10*ROW('Sanitation Data'!I79))),'Data Summary'!DJ85="Yes"),100-OFFSET('Sanitation Data'!$I$4,0,10*ROW('Sanitation Data'!I79)),NA())</f>
        <v>#N/A</v>
      </c>
      <c r="AV85" s="100" t="e">
        <f ca="true">+IF(AND(ISNUMBER(OFFSET('Sanitation Data'!$I$6,0,10*ROW('Sanitation Data'!I79))),'Data Summary'!DK85="Yes"),OFFSET('Sanitation Data'!$I$6,0,10*ROW('Sanitation Data'!I79)),NA())</f>
        <v>#N/A</v>
      </c>
      <c r="AW85" s="100" t="e">
        <f ca="true">+IF(AND(ISNUMBER(OFFSET('Sanitation Data'!$I$10,0,10*ROW('Sanitation Data'!I79))),'Data Summary'!DL85="Yes"),OFFSET('Sanitation Data'!$I$10,0,10*ROW('Sanitation Data'!I79)),NA())</f>
        <v>#N/A</v>
      </c>
      <c r="AX85" s="100" t="e">
        <f ca="true">+IF(AND(ISNUMBER(OFFSET('Sanitation Data'!$I$11,0,10*ROW('Sanitation Data'!I79))),'Data Summary'!DM85="Yes"),OFFSET('Sanitation Data'!$I$11,0,10*ROW('Sanitation Data'!I79)),NA())</f>
        <v>#N/A</v>
      </c>
      <c r="AY85" s="100" t="e">
        <f ca="true">+IF(AND(ISNUMBER(OFFSET('Sanitation Data'!$I$12,0,10*ROW('Sanitation Data'!I79))),'Data Summary'!DN85="Yes"),OFFSET('Sanitation Data'!$I$12,0,10*ROW('Sanitation Data'!I79)),NA())</f>
        <v>#N/A</v>
      </c>
      <c r="AZ85" s="101" t="e">
        <f ca="true">+IF(AND(ISNUMBER(OFFSET('Hygiene Data'!$D$5,0,10*ROW('Hygiene Data'!D79))),'Data Summary'!DO85="Yes"),OFFSET('Hygiene Data'!$D$5,0,10*ROW('Hygiene Data'!D79)),NA())</f>
        <v>#N/A</v>
      </c>
      <c r="BA85" s="101" t="e">
        <f ca="true">+IF(AND(ISNUMBER(OFFSET('Hygiene Data'!$D$7,0,10*ROW('Hygiene Data'!D79))),'Data Summary'!DP85="Yes"),OFFSET('Hygiene Data'!$D$7,0,10*ROW('Hygiene Data'!D79)),NA())</f>
        <v>#N/A</v>
      </c>
      <c r="BB85" s="101" t="e">
        <f ca="true">+IF(AND(ISNUMBER(OFFSET('Hygiene Data'!$D$9,0,10*ROW('Hygiene Data'!D79))),'Data Summary'!DQ85="Yes"),OFFSET('Hygiene Data'!$D$9,0,10*ROW('Hygiene Data'!D79)),NA())</f>
        <v>#N/A</v>
      </c>
      <c r="BC85" s="101" t="e">
        <f ca="true">+IF(AND(ISNUMBER(OFFSET('Hygiene Data'!$E$5,0,10*ROW('Hygiene Data'!E79))),'Data Summary'!DR85="Yes"),OFFSET('Hygiene Data'!$E$5,0,10*ROW('Hygiene Data'!E79)),NA())</f>
        <v>#N/A</v>
      </c>
      <c r="BD85" s="101" t="e">
        <f ca="true">+IF(AND(ISNUMBER(OFFSET('Hygiene Data'!$E$7,0,10*ROW('Hygiene Data'!E79))),'Data Summary'!DS85="Yes"),OFFSET('Hygiene Data'!$E$7,0,10*ROW('Hygiene Data'!E79)),NA())</f>
        <v>#N/A</v>
      </c>
      <c r="BE85" s="101" t="e">
        <f ca="true">+IF(AND(ISNUMBER(OFFSET('Hygiene Data'!$E$9,0,10*ROW('Hygiene Data'!E79))),'Data Summary'!DT85="Yes"),OFFSET('Hygiene Data'!$E$9,0,10*ROW('Hygiene Data'!E79)),NA())</f>
        <v>#N/A</v>
      </c>
      <c r="BF85" s="101" t="e">
        <f ca="true">+IF(AND(ISNUMBER(OFFSET('Hygiene Data'!$F$5,0,10*ROW('Hygiene Data'!F79))),'Data Summary'!DU85="Yes"),OFFSET('Hygiene Data'!$F$5,0,10*ROW('Hygiene Data'!F79)),NA())</f>
        <v>#N/A</v>
      </c>
      <c r="BG85" s="101" t="e">
        <f ca="true">+IF(AND(ISNUMBER(OFFSET('Hygiene Data'!$F$7,0,10*ROW('Hygiene Data'!F79))),'Data Summary'!DV85="Yes"),OFFSET('Hygiene Data'!$F$7,0,10*ROW('Hygiene Data'!F79)),NA())</f>
        <v>#N/A</v>
      </c>
      <c r="BH85" s="101" t="e">
        <f ca="true">+IF(AND(ISNUMBER(OFFSET('Hygiene Data'!$F$9,0,10*ROW('Hygiene Data'!F79))),'Data Summary'!DW85="Yes"),OFFSET('Hygiene Data'!$F$9,0,10*ROW('Hygiene Data'!F79)),NA())</f>
        <v>#N/A</v>
      </c>
      <c r="BI85" s="101" t="e">
        <f ca="true">+IF(AND(ISNUMBER(OFFSET('Hygiene Data'!$G$5,0,10*ROW('Hygiene Data'!G79))),'Data Summary'!DX85="Yes"),OFFSET('Hygiene Data'!$G$5,0,10*ROW('Hygiene Data'!G79)),NA())</f>
        <v>#N/A</v>
      </c>
      <c r="BJ85" s="101" t="e">
        <f ca="true">+IF(AND(ISNUMBER(OFFSET('Hygiene Data'!$G$7,0,10*ROW('Hygiene Data'!G79))),'Data Summary'!DY85="Yes"),OFFSET('Hygiene Data'!$G$7,0,10*ROW('Hygiene Data'!G79)),NA())</f>
        <v>#N/A</v>
      </c>
      <c r="BK85" s="101" t="e">
        <f ca="true">+IF(AND(ISNUMBER(OFFSET('Hygiene Data'!$G$9,0,10*ROW('Hygiene Data'!G79))),'Data Summary'!DZ85="Yes"),OFFSET('Hygiene Data'!$G$9,0,10*ROW('Hygiene Data'!G79)),NA())</f>
        <v>#N/A</v>
      </c>
      <c r="BL85" s="101" t="e">
        <f ca="true">+IF(AND(ISNUMBER(OFFSET('Hygiene Data'!$H$5,0,10*ROW('Hygiene Data'!H79))),'Data Summary'!EA85="Yes"),OFFSET('Hygiene Data'!$H$5,0,10*ROW('Hygiene Data'!H79)),NA())</f>
        <v>#N/A</v>
      </c>
      <c r="BM85" s="101" t="e">
        <f ca="true">+IF(AND(ISNUMBER(OFFSET('Hygiene Data'!$H$7,0,10*ROW('Hygiene Data'!H79))),'Data Summary'!EB85="Yes"),OFFSET('Hygiene Data'!$H$7,0,10*ROW('Hygiene Data'!H79)),NA())</f>
        <v>#N/A</v>
      </c>
      <c r="BN85" s="101" t="e">
        <f ca="true">+IF(AND(ISNUMBER(OFFSET('Hygiene Data'!$H$9,0,10*ROW('Hygiene Data'!H79))),'Data Summary'!EC85="Yes"),OFFSET('Hygiene Data'!$H$9,0,10*ROW('Hygiene Data'!H79)),NA())</f>
        <v>#N/A</v>
      </c>
      <c r="BO85" s="101" t="e">
        <f ca="true">+IF(AND(ISNUMBER(OFFSET('Hygiene Data'!$I$5,0,10*ROW('Hygiene Data'!I79))),'Data Summary'!ED85="Yes"),OFFSET('Hygiene Data'!$I$5,0,10*ROW('Hygiene Data'!I79)),NA())</f>
        <v>#N/A</v>
      </c>
      <c r="BP85" s="101" t="e">
        <f ca="true">+IF(AND(ISNUMBER(OFFSET('Hygiene Data'!$I$7,0,10*ROW('Hygiene Data'!I79))),'Data Summary'!EE85="Yes"),OFFSET('Hygiene Data'!$I$7,0,10*ROW('Hygiene Data'!I79)),NA())</f>
        <v>#N/A</v>
      </c>
      <c r="BQ85" s="101" t="e">
        <f ca="true">+IF(AND(ISNUMBER(OFFSET('Hygiene Data'!$I$9,0,10*ROW('Hygiene Data'!I79))),'Data Summary'!EF85="Yes"),OFFSET('Hygiene Data'!$I$9,0,10*ROW('Hygiene Data'!I79)),NA())</f>
        <v>#N/A</v>
      </c>
    </row>
    <row xmlns:x14ac="http://schemas.microsoft.com/office/spreadsheetml/2009/9/ac" r="86" x14ac:dyDescent="0.2">
      <c r="A86" s="331" t="e">
        <f ca="true">+RIGHT('Data Summary'!A86,LEN('Data Summary'!A86)-9)</f>
        <v>#VALUE!</v>
      </c>
      <c r="B86" s="38" t="str">
        <f ca="true">+IF(ISTEXT('Data Summary'!B86),'Data Summary'!B86,"")</f>
        <v/>
      </c>
      <c r="C86" s="330" t="e">
        <f ca="true">+VALUE('Data Summary'!C86)</f>
        <v>#VALUE!</v>
      </c>
      <c r="D86" s="99" t="e">
        <f ca="true">+IF(AND(ISNUMBER(OFFSET('Water Data'!$D$4,0,10*ROW('Water Data'!D80))),'Data Summary'!BS86="Yes"),100-OFFSET('Water Data'!$D$4,0,10*ROW('Water Data'!D80)),NA())</f>
        <v>#N/A</v>
      </c>
      <c r="E86" s="99" t="e">
        <f ca="true">+IF(AND(ISNUMBER(OFFSET('Water Data'!$D$6,0,10*ROW('Water Data'!D80))),'Data Summary'!BT86="Yes"),OFFSET('Water Data'!$D$6,0,10*ROW('Water Data'!D80)),NA())</f>
        <v>#N/A</v>
      </c>
      <c r="F86" s="99" t="e">
        <f ca="true">+IF(AND(ISNUMBER(OFFSET('Water Data'!$D$9,0,10*ROW('Water Data'!D80))),'Data Summary'!BU86="Yes"),OFFSET('Water Data'!$D$9,0,10*ROW('Water Data'!D80)),NA())</f>
        <v>#N/A</v>
      </c>
      <c r="G86" s="99" t="e">
        <f ca="true">+IF(AND(ISNUMBER(OFFSET('Water Data'!$E$4,0,10*ROW('Water Data'!E80))),'Data Summary'!BV86="Yes"),100-OFFSET('Water Data'!$E$4,0,10*ROW('Water Data'!E80)),NA())</f>
        <v>#N/A</v>
      </c>
      <c r="H86" s="99" t="e">
        <f ca="true">+IF(AND(ISNUMBER(OFFSET('Water Data'!$E$6,0,10*ROW('Water Data'!E80))),'Data Summary'!BW86="Yes"),OFFSET('Water Data'!$E$6,0,10*ROW('Water Data'!E80)),NA())</f>
        <v>#N/A</v>
      </c>
      <c r="I86" s="99" t="e">
        <f ca="true">+IF(AND(ISNUMBER(OFFSET('Water Data'!$E$9,0,10*ROW('Water Data'!E80))),'Data Summary'!BX86="Yes"),OFFSET('Water Data'!$E$9,0,10*ROW('Water Data'!E80)),NA())</f>
        <v>#N/A</v>
      </c>
      <c r="J86" s="99" t="e">
        <f ca="true">+IF(AND(ISNUMBER(OFFSET('Water Data'!$F$4,0,10*ROW('Water Data'!F80))),'Data Summary'!BY86="Yes"),100-OFFSET('Water Data'!$F$4,0,10*ROW('Water Data'!F80)),NA())</f>
        <v>#N/A</v>
      </c>
      <c r="K86" s="99" t="e">
        <f ca="true">+IF(AND(ISNUMBER(OFFSET('Water Data'!$F$6,0,10*ROW('Water Data'!F80))),'Data Summary'!BZ86="Yes"),OFFSET('Water Data'!$F$6,0,10*ROW('Water Data'!F80)),NA())</f>
        <v>#N/A</v>
      </c>
      <c r="L86" s="99" t="e">
        <f ca="true">+IF(AND(ISNUMBER(OFFSET('Water Data'!$F$9,0,10*ROW('Water Data'!F80))),'Data Summary'!CA86="Yes"),OFFSET('Water Data'!$F$9,0,10*ROW('Water Data'!F80)),NA())</f>
        <v>#N/A</v>
      </c>
      <c r="M86" s="99" t="e">
        <f ca="true">+IF(AND(ISNUMBER(OFFSET('Water Data'!$G$4,0,10*ROW('Water Data'!G80))),'Data Summary'!CB86="Yes"),100-OFFSET('Water Data'!$G$4,0,10*ROW('Water Data'!G80)),NA())</f>
        <v>#N/A</v>
      </c>
      <c r="N86" s="99" t="e">
        <f ca="true">+IF(AND(ISNUMBER(OFFSET('Water Data'!$G$6,0,10*ROW('Water Data'!G80))),'Data Summary'!CC86="Yes"),OFFSET('Water Data'!$G$6,0,10*ROW('Water Data'!G80)),NA())</f>
        <v>#N/A</v>
      </c>
      <c r="O86" s="99" t="e">
        <f ca="true">+IF(AND(ISNUMBER(OFFSET('Water Data'!$G$9,0,10*ROW('Water Data'!G80))),'Data Summary'!CD86="Yes"),OFFSET('Water Data'!$G$9,0,10*ROW('Water Data'!G80)),NA())</f>
        <v>#N/A</v>
      </c>
      <c r="P86" s="99" t="e">
        <f ca="true">+IF(AND(ISNUMBER(OFFSET('Water Data'!$H$4,0,10*ROW('Water Data'!H80))),'Data Summary'!CE86="Yes"),100-OFFSET('Water Data'!$H$4,0,10*ROW('Water Data'!H80)),NA())</f>
        <v>#N/A</v>
      </c>
      <c r="Q86" s="99" t="e">
        <f ca="true">+IF(AND(ISNUMBER(OFFSET('Water Data'!$H$6,0,10*ROW('Water Data'!H80))),'Data Summary'!CF86="Yes"),OFFSET('Water Data'!$H$6,0,10*ROW('Water Data'!H80)),NA())</f>
        <v>#N/A</v>
      </c>
      <c r="R86" s="99" t="e">
        <f ca="true">+IF(AND(ISNUMBER(OFFSET('Water Data'!$H$9,0,10*ROW('Water Data'!H80))),'Data Summary'!CG86="Yes"),OFFSET('Water Data'!$H$9,0,10*ROW('Water Data'!H80)),NA())</f>
        <v>#N/A</v>
      </c>
      <c r="S86" s="99" t="e">
        <f ca="true">+IF(AND(ISNUMBER(OFFSET('Water Data'!$I$4,0,10*ROW('Water Data'!I80))),'Data Summary'!CH86="Yes"),100-OFFSET('Water Data'!$I$4,0,10*ROW('Water Data'!I80)),NA())</f>
        <v>#N/A</v>
      </c>
      <c r="T86" s="99" t="e">
        <f ca="true">+IF(AND(ISNUMBER(OFFSET('Water Data'!$I$6,0,10*ROW('Water Data'!I80))),'Data Summary'!CI86="Yes"),OFFSET('Water Data'!$I$6,0,10*ROW('Water Data'!I80)),NA())</f>
        <v>#N/A</v>
      </c>
      <c r="U86" s="99" t="e">
        <f ca="true">+IF(AND(ISNUMBER(OFFSET('Water Data'!$I$9,0,10*ROW('Water Data'!I80))),'Data Summary'!CJ86="Yes"),OFFSET('Water Data'!$I$9,0,10*ROW('Water Data'!I80)),NA())</f>
        <v>#N/A</v>
      </c>
      <c r="V86" s="100" t="e">
        <f ca="true">+IF(AND(ISNUMBER(OFFSET('Sanitation Data'!$D$4,0,10*ROW('Sanitation Data'!D80))),'Data Summary'!CK86="Yes"),100-OFFSET('Sanitation Data'!$D$4,0,10*ROW('Sanitation Data'!D80)),NA())</f>
        <v>#N/A</v>
      </c>
      <c r="W86" s="100" t="e">
        <f ca="true">+IF(AND(ISNUMBER(OFFSET('Sanitation Data'!$D$6,0,10*ROW('Sanitation Data'!D80))),'Data Summary'!CL86="Yes"),OFFSET('Sanitation Data'!$D$6,0,10*ROW('Sanitation Data'!D80)),NA())</f>
        <v>#N/A</v>
      </c>
      <c r="X86" s="100" t="e">
        <f ca="true">+IF(AND(ISNUMBER(OFFSET('Sanitation Data'!$D$10,0,10*ROW('Sanitation Data'!D80))),'Data Summary'!CM86="Yes"),OFFSET('Sanitation Data'!$D$10,0,10*ROW('Sanitation Data'!D80)),NA())</f>
        <v>#N/A</v>
      </c>
      <c r="Y86" s="100" t="e">
        <f ca="true">+IF(AND(ISNUMBER(OFFSET('Sanitation Data'!$D$11,0,10*ROW('Sanitation Data'!D80))),'Data Summary'!CN86="Yes"),OFFSET('Sanitation Data'!$D$11,0,10*ROW('Sanitation Data'!D80)),NA())</f>
        <v>#N/A</v>
      </c>
      <c r="Z86" s="100" t="e">
        <f ca="true">+IF(AND(ISNUMBER(OFFSET('Sanitation Data'!$D$12,0,10*ROW('Sanitation Data'!D80))),'Data Summary'!CO86="Yes"),OFFSET('Sanitation Data'!$D$12,0,10*ROW('Sanitation Data'!D80)),NA())</f>
        <v>#N/A</v>
      </c>
      <c r="AA86" s="100" t="e">
        <f ca="true">+IF(AND(ISNUMBER(OFFSET('Sanitation Data'!$E$4,0,10*ROW('Sanitation Data'!E80))),'Data Summary'!CP86="Yes"),100-OFFSET('Sanitation Data'!$E$4,0,10*ROW('Sanitation Data'!E80)),NA())</f>
        <v>#N/A</v>
      </c>
      <c r="AB86" s="100" t="e">
        <f ca="true">+IF(AND(ISNUMBER(OFFSET('Sanitation Data'!$E$6,0,10*ROW('Sanitation Data'!E80))),'Data Summary'!CQ86="Yes"),OFFSET('Sanitation Data'!$E$6,0,10*ROW('Sanitation Data'!E80)),NA())</f>
        <v>#N/A</v>
      </c>
      <c r="AC86" s="100" t="e">
        <f ca="true">+IF(AND(ISNUMBER(OFFSET('Sanitation Data'!$E$10,0,10*ROW('Sanitation Data'!E80))),'Data Summary'!CR86="Yes"),OFFSET('Sanitation Data'!$E$10,0,10*ROW('Sanitation Data'!E80)),NA())</f>
        <v>#N/A</v>
      </c>
      <c r="AD86" s="100" t="e">
        <f ca="true">+IF(AND(ISNUMBER(OFFSET('Sanitation Data'!$E$11,0,10*ROW('Sanitation Data'!E80))),'Data Summary'!CS86="Yes"),OFFSET('Sanitation Data'!$E$11,0,10*ROW('Sanitation Data'!E80)),NA())</f>
        <v>#N/A</v>
      </c>
      <c r="AE86" s="100" t="e">
        <f ca="true">+IF(AND(ISNUMBER(OFFSET('Sanitation Data'!$E$12,0,10*ROW('Sanitation Data'!E80))),'Data Summary'!CT86="Yes"),OFFSET('Sanitation Data'!$E$12,0,10*ROW('Sanitation Data'!E80)),NA())</f>
        <v>#N/A</v>
      </c>
      <c r="AF86" s="100" t="e">
        <f ca="true">+IF(AND(ISNUMBER(OFFSET('Sanitation Data'!$F$4,0,10*ROW('Sanitation Data'!F80))),'Data Summary'!CU86="Yes"),100-OFFSET('Sanitation Data'!$F$4,0,10*ROW('Sanitation Data'!F80)),NA())</f>
        <v>#N/A</v>
      </c>
      <c r="AG86" s="100" t="e">
        <f ca="true">+IF(AND(ISNUMBER(OFFSET('Sanitation Data'!$F$6,0,10*ROW('Sanitation Data'!F80))),'Data Summary'!CV86="Yes"),OFFSET('Sanitation Data'!$F$6,0,10*ROW('Sanitation Data'!F80)),NA())</f>
        <v>#N/A</v>
      </c>
      <c r="AH86" s="100" t="e">
        <f ca="true">+IF(AND(ISNUMBER(OFFSET('Sanitation Data'!$F$10,0,10*ROW('Sanitation Data'!F80))),'Data Summary'!CW86="Yes"),OFFSET('Sanitation Data'!$F$10,0,10*ROW('Sanitation Data'!F80)),NA())</f>
        <v>#N/A</v>
      </c>
      <c r="AI86" s="100" t="e">
        <f ca="true">+IF(AND(ISNUMBER(OFFSET('Sanitation Data'!$F$11,0,10*ROW('Sanitation Data'!F80))),'Data Summary'!CX86="Yes"),OFFSET('Sanitation Data'!$F$11,0,10*ROW('Sanitation Data'!F80)),NA())</f>
        <v>#N/A</v>
      </c>
      <c r="AJ86" s="100" t="e">
        <f ca="true">+IF(AND(ISNUMBER(OFFSET('Sanitation Data'!$F$12,0,10*ROW('Sanitation Data'!F80))),'Data Summary'!CY86="Yes"),OFFSET('Sanitation Data'!$F$12,0,10*ROW('Sanitation Data'!F80)),NA())</f>
        <v>#N/A</v>
      </c>
      <c r="AK86" s="100" t="e">
        <f ca="true">+IF(AND(ISNUMBER(OFFSET('Sanitation Data'!$G$4,0,10*ROW('Sanitation Data'!G80))),'Data Summary'!CZ86="Yes"),100-OFFSET('Sanitation Data'!$G$4,0,10*ROW('Sanitation Data'!G80)),NA())</f>
        <v>#N/A</v>
      </c>
      <c r="AL86" s="100" t="e">
        <f ca="true">+IF(AND(ISNUMBER(OFFSET('Sanitation Data'!$G$6,0,10*ROW('Sanitation Data'!G80))),'Data Summary'!DA86="Yes"),OFFSET('Sanitation Data'!$G$6,0,10*ROW('Sanitation Data'!G80)),NA())</f>
        <v>#N/A</v>
      </c>
      <c r="AM86" s="100" t="e">
        <f ca="true">+IF(AND(ISNUMBER(OFFSET('Sanitation Data'!$G$10,0,10*ROW('Sanitation Data'!G80))),'Data Summary'!DB86="Yes"),OFFSET('Sanitation Data'!$G$10,0,10*ROW('Sanitation Data'!G80)),NA())</f>
        <v>#N/A</v>
      </c>
      <c r="AN86" s="100" t="e">
        <f ca="true">+IF(AND(ISNUMBER(OFFSET('Sanitation Data'!$G$11,0,10*ROW('Sanitation Data'!G80))),'Data Summary'!DC86="Yes"),OFFSET('Sanitation Data'!$G$11,0,10*ROW('Sanitation Data'!G80)),NA())</f>
        <v>#N/A</v>
      </c>
      <c r="AO86" s="100" t="e">
        <f ca="true">+IF(AND(ISNUMBER(OFFSET('Sanitation Data'!$G$12,0,10*ROW('Sanitation Data'!G80))),'Data Summary'!DD86="Yes"),OFFSET('Sanitation Data'!$G$12,0,10*ROW('Sanitation Data'!G80)),NA())</f>
        <v>#N/A</v>
      </c>
      <c r="AP86" s="100" t="e">
        <f ca="true">+IF(AND(ISNUMBER(OFFSET('Sanitation Data'!$H$4,0,10*ROW('Sanitation Data'!H80))),'Data Summary'!DE86="Yes"),100-OFFSET('Sanitation Data'!$H$4,0,10*ROW('Sanitation Data'!H80)),NA())</f>
        <v>#N/A</v>
      </c>
      <c r="AQ86" s="100" t="e">
        <f ca="true">+IF(AND(ISNUMBER(OFFSET('Sanitation Data'!$H$6,0,10*ROW('Sanitation Data'!H80))),'Data Summary'!DF86="Yes"),OFFSET('Sanitation Data'!$H$6,0,10*ROW('Sanitation Data'!H80)),NA())</f>
        <v>#N/A</v>
      </c>
      <c r="AR86" s="100" t="e">
        <f ca="true">+IF(AND(ISNUMBER(OFFSET('Sanitation Data'!$H$10,0,10*ROW('Sanitation Data'!H80))),'Data Summary'!DG86="Yes"),OFFSET('Sanitation Data'!$H$10,0,10*ROW('Sanitation Data'!H80)),NA())</f>
        <v>#N/A</v>
      </c>
      <c r="AS86" s="100" t="e">
        <f ca="true">+IF(AND(ISNUMBER(OFFSET('Sanitation Data'!$H$11,0,10*ROW('Sanitation Data'!H80))),'Data Summary'!DH86="Yes"),OFFSET('Sanitation Data'!$H$11,0,10*ROW('Sanitation Data'!H80)),NA())</f>
        <v>#N/A</v>
      </c>
      <c r="AT86" s="100" t="e">
        <f ca="true">+IF(AND(ISNUMBER(OFFSET('Sanitation Data'!$H$12,0,10*ROW('Sanitation Data'!H80))),'Data Summary'!DI86="Yes"),OFFSET('Sanitation Data'!$H$12,0,10*ROW('Sanitation Data'!H80)),NA())</f>
        <v>#N/A</v>
      </c>
      <c r="AU86" s="100" t="e">
        <f ca="true">+IF(AND(ISNUMBER(OFFSET('Sanitation Data'!$I$4,0,10*ROW('Sanitation Data'!I80))),'Data Summary'!DJ86="Yes"),100-OFFSET('Sanitation Data'!$I$4,0,10*ROW('Sanitation Data'!I80)),NA())</f>
        <v>#N/A</v>
      </c>
      <c r="AV86" s="100" t="e">
        <f ca="true">+IF(AND(ISNUMBER(OFFSET('Sanitation Data'!$I$6,0,10*ROW('Sanitation Data'!I80))),'Data Summary'!DK86="Yes"),OFFSET('Sanitation Data'!$I$6,0,10*ROW('Sanitation Data'!I80)),NA())</f>
        <v>#N/A</v>
      </c>
      <c r="AW86" s="100" t="e">
        <f ca="true">+IF(AND(ISNUMBER(OFFSET('Sanitation Data'!$I$10,0,10*ROW('Sanitation Data'!I80))),'Data Summary'!DL86="Yes"),OFFSET('Sanitation Data'!$I$10,0,10*ROW('Sanitation Data'!I80)),NA())</f>
        <v>#N/A</v>
      </c>
      <c r="AX86" s="100" t="e">
        <f ca="true">+IF(AND(ISNUMBER(OFFSET('Sanitation Data'!$I$11,0,10*ROW('Sanitation Data'!I80))),'Data Summary'!DM86="Yes"),OFFSET('Sanitation Data'!$I$11,0,10*ROW('Sanitation Data'!I80)),NA())</f>
        <v>#N/A</v>
      </c>
      <c r="AY86" s="100" t="e">
        <f ca="true">+IF(AND(ISNUMBER(OFFSET('Sanitation Data'!$I$12,0,10*ROW('Sanitation Data'!I80))),'Data Summary'!DN86="Yes"),OFFSET('Sanitation Data'!$I$12,0,10*ROW('Sanitation Data'!I80)),NA())</f>
        <v>#N/A</v>
      </c>
      <c r="AZ86" s="101" t="e">
        <f ca="true">+IF(AND(ISNUMBER(OFFSET('Hygiene Data'!$D$5,0,10*ROW('Hygiene Data'!D80))),'Data Summary'!DO86="Yes"),OFFSET('Hygiene Data'!$D$5,0,10*ROW('Hygiene Data'!D80)),NA())</f>
        <v>#N/A</v>
      </c>
      <c r="BA86" s="101" t="e">
        <f ca="true">+IF(AND(ISNUMBER(OFFSET('Hygiene Data'!$D$7,0,10*ROW('Hygiene Data'!D80))),'Data Summary'!DP86="Yes"),OFFSET('Hygiene Data'!$D$7,0,10*ROW('Hygiene Data'!D80)),NA())</f>
        <v>#N/A</v>
      </c>
      <c r="BB86" s="101" t="e">
        <f ca="true">+IF(AND(ISNUMBER(OFFSET('Hygiene Data'!$D$9,0,10*ROW('Hygiene Data'!D80))),'Data Summary'!DQ86="Yes"),OFFSET('Hygiene Data'!$D$9,0,10*ROW('Hygiene Data'!D80)),NA())</f>
        <v>#N/A</v>
      </c>
      <c r="BC86" s="101" t="e">
        <f ca="true">+IF(AND(ISNUMBER(OFFSET('Hygiene Data'!$E$5,0,10*ROW('Hygiene Data'!E80))),'Data Summary'!DR86="Yes"),OFFSET('Hygiene Data'!$E$5,0,10*ROW('Hygiene Data'!E80)),NA())</f>
        <v>#N/A</v>
      </c>
      <c r="BD86" s="101" t="e">
        <f ca="true">+IF(AND(ISNUMBER(OFFSET('Hygiene Data'!$E$7,0,10*ROW('Hygiene Data'!E80))),'Data Summary'!DS86="Yes"),OFFSET('Hygiene Data'!$E$7,0,10*ROW('Hygiene Data'!E80)),NA())</f>
        <v>#N/A</v>
      </c>
      <c r="BE86" s="101" t="e">
        <f ca="true">+IF(AND(ISNUMBER(OFFSET('Hygiene Data'!$E$9,0,10*ROW('Hygiene Data'!E80))),'Data Summary'!DT86="Yes"),OFFSET('Hygiene Data'!$E$9,0,10*ROW('Hygiene Data'!E80)),NA())</f>
        <v>#N/A</v>
      </c>
      <c r="BF86" s="101" t="e">
        <f ca="true">+IF(AND(ISNUMBER(OFFSET('Hygiene Data'!$F$5,0,10*ROW('Hygiene Data'!F80))),'Data Summary'!DU86="Yes"),OFFSET('Hygiene Data'!$F$5,0,10*ROW('Hygiene Data'!F80)),NA())</f>
        <v>#N/A</v>
      </c>
      <c r="BG86" s="101" t="e">
        <f ca="true">+IF(AND(ISNUMBER(OFFSET('Hygiene Data'!$F$7,0,10*ROW('Hygiene Data'!F80))),'Data Summary'!DV86="Yes"),OFFSET('Hygiene Data'!$F$7,0,10*ROW('Hygiene Data'!F80)),NA())</f>
        <v>#N/A</v>
      </c>
      <c r="BH86" s="101" t="e">
        <f ca="true">+IF(AND(ISNUMBER(OFFSET('Hygiene Data'!$F$9,0,10*ROW('Hygiene Data'!F80))),'Data Summary'!DW86="Yes"),OFFSET('Hygiene Data'!$F$9,0,10*ROW('Hygiene Data'!F80)),NA())</f>
        <v>#N/A</v>
      </c>
      <c r="BI86" s="101" t="e">
        <f ca="true">+IF(AND(ISNUMBER(OFFSET('Hygiene Data'!$G$5,0,10*ROW('Hygiene Data'!G80))),'Data Summary'!DX86="Yes"),OFFSET('Hygiene Data'!$G$5,0,10*ROW('Hygiene Data'!G80)),NA())</f>
        <v>#N/A</v>
      </c>
      <c r="BJ86" s="101" t="e">
        <f ca="true">+IF(AND(ISNUMBER(OFFSET('Hygiene Data'!$G$7,0,10*ROW('Hygiene Data'!G80))),'Data Summary'!DY86="Yes"),OFFSET('Hygiene Data'!$G$7,0,10*ROW('Hygiene Data'!G80)),NA())</f>
        <v>#N/A</v>
      </c>
      <c r="BK86" s="101" t="e">
        <f ca="true">+IF(AND(ISNUMBER(OFFSET('Hygiene Data'!$G$9,0,10*ROW('Hygiene Data'!G80))),'Data Summary'!DZ86="Yes"),OFFSET('Hygiene Data'!$G$9,0,10*ROW('Hygiene Data'!G80)),NA())</f>
        <v>#N/A</v>
      </c>
      <c r="BL86" s="101" t="e">
        <f ca="true">+IF(AND(ISNUMBER(OFFSET('Hygiene Data'!$H$5,0,10*ROW('Hygiene Data'!H80))),'Data Summary'!EA86="Yes"),OFFSET('Hygiene Data'!$H$5,0,10*ROW('Hygiene Data'!H80)),NA())</f>
        <v>#N/A</v>
      </c>
      <c r="BM86" s="101" t="e">
        <f ca="true">+IF(AND(ISNUMBER(OFFSET('Hygiene Data'!$H$7,0,10*ROW('Hygiene Data'!H80))),'Data Summary'!EB86="Yes"),OFFSET('Hygiene Data'!$H$7,0,10*ROW('Hygiene Data'!H80)),NA())</f>
        <v>#N/A</v>
      </c>
      <c r="BN86" s="101" t="e">
        <f ca="true">+IF(AND(ISNUMBER(OFFSET('Hygiene Data'!$H$9,0,10*ROW('Hygiene Data'!H80))),'Data Summary'!EC86="Yes"),OFFSET('Hygiene Data'!$H$9,0,10*ROW('Hygiene Data'!H80)),NA())</f>
        <v>#N/A</v>
      </c>
      <c r="BO86" s="101" t="e">
        <f ca="true">+IF(AND(ISNUMBER(OFFSET('Hygiene Data'!$I$5,0,10*ROW('Hygiene Data'!I80))),'Data Summary'!ED86="Yes"),OFFSET('Hygiene Data'!$I$5,0,10*ROW('Hygiene Data'!I80)),NA())</f>
        <v>#N/A</v>
      </c>
      <c r="BP86" s="101" t="e">
        <f ca="true">+IF(AND(ISNUMBER(OFFSET('Hygiene Data'!$I$7,0,10*ROW('Hygiene Data'!I80))),'Data Summary'!EE86="Yes"),OFFSET('Hygiene Data'!$I$7,0,10*ROW('Hygiene Data'!I80)),NA())</f>
        <v>#N/A</v>
      </c>
      <c r="BQ86" s="101" t="e">
        <f ca="true">+IF(AND(ISNUMBER(OFFSET('Hygiene Data'!$I$9,0,10*ROW('Hygiene Data'!I80))),'Data Summary'!EF86="Yes"),OFFSET('Hygiene Data'!$I$9,0,10*ROW('Hygiene Data'!I80)),NA())</f>
        <v>#N/A</v>
      </c>
    </row>
    <row xmlns:x14ac="http://schemas.microsoft.com/office/spreadsheetml/2009/9/ac" r="87" x14ac:dyDescent="0.2">
      <c r="A87" s="331" t="e">
        <f ca="true">+RIGHT('Data Summary'!A87,LEN('Data Summary'!A87)-9)</f>
        <v>#VALUE!</v>
      </c>
      <c r="B87" s="38" t="str">
        <f ca="true">+IF(ISTEXT('Data Summary'!B87),'Data Summary'!B87,"")</f>
        <v/>
      </c>
      <c r="C87" s="330" t="e">
        <f ca="true">+VALUE('Data Summary'!C87)</f>
        <v>#VALUE!</v>
      </c>
      <c r="D87" s="99" t="e">
        <f ca="true">+IF(AND(ISNUMBER(OFFSET('Water Data'!$D$4,0,10*ROW('Water Data'!D81))),'Data Summary'!BS87="Yes"),100-OFFSET('Water Data'!$D$4,0,10*ROW('Water Data'!D81)),NA())</f>
        <v>#N/A</v>
      </c>
      <c r="E87" s="99" t="e">
        <f ca="true">+IF(AND(ISNUMBER(OFFSET('Water Data'!$D$6,0,10*ROW('Water Data'!D81))),'Data Summary'!BT87="Yes"),OFFSET('Water Data'!$D$6,0,10*ROW('Water Data'!D81)),NA())</f>
        <v>#N/A</v>
      </c>
      <c r="F87" s="99" t="e">
        <f ca="true">+IF(AND(ISNUMBER(OFFSET('Water Data'!$D$9,0,10*ROW('Water Data'!D81))),'Data Summary'!BU87="Yes"),OFFSET('Water Data'!$D$9,0,10*ROW('Water Data'!D81)),NA())</f>
        <v>#N/A</v>
      </c>
      <c r="G87" s="99" t="e">
        <f ca="true">+IF(AND(ISNUMBER(OFFSET('Water Data'!$E$4,0,10*ROW('Water Data'!E81))),'Data Summary'!BV87="Yes"),100-OFFSET('Water Data'!$E$4,0,10*ROW('Water Data'!E81)),NA())</f>
        <v>#N/A</v>
      </c>
      <c r="H87" s="99" t="e">
        <f ca="true">+IF(AND(ISNUMBER(OFFSET('Water Data'!$E$6,0,10*ROW('Water Data'!E81))),'Data Summary'!BW87="Yes"),OFFSET('Water Data'!$E$6,0,10*ROW('Water Data'!E81)),NA())</f>
        <v>#N/A</v>
      </c>
      <c r="I87" s="99" t="e">
        <f ca="true">+IF(AND(ISNUMBER(OFFSET('Water Data'!$E$9,0,10*ROW('Water Data'!E81))),'Data Summary'!BX87="Yes"),OFFSET('Water Data'!$E$9,0,10*ROW('Water Data'!E81)),NA())</f>
        <v>#N/A</v>
      </c>
      <c r="J87" s="99" t="e">
        <f ca="true">+IF(AND(ISNUMBER(OFFSET('Water Data'!$F$4,0,10*ROW('Water Data'!F81))),'Data Summary'!BY87="Yes"),100-OFFSET('Water Data'!$F$4,0,10*ROW('Water Data'!F81)),NA())</f>
        <v>#N/A</v>
      </c>
      <c r="K87" s="99" t="e">
        <f ca="true">+IF(AND(ISNUMBER(OFFSET('Water Data'!$F$6,0,10*ROW('Water Data'!F81))),'Data Summary'!BZ87="Yes"),OFFSET('Water Data'!$F$6,0,10*ROW('Water Data'!F81)),NA())</f>
        <v>#N/A</v>
      </c>
      <c r="L87" s="99" t="e">
        <f ca="true">+IF(AND(ISNUMBER(OFFSET('Water Data'!$F$9,0,10*ROW('Water Data'!F81))),'Data Summary'!CA87="Yes"),OFFSET('Water Data'!$F$9,0,10*ROW('Water Data'!F81)),NA())</f>
        <v>#N/A</v>
      </c>
      <c r="M87" s="99" t="e">
        <f ca="true">+IF(AND(ISNUMBER(OFFSET('Water Data'!$G$4,0,10*ROW('Water Data'!G81))),'Data Summary'!CB87="Yes"),100-OFFSET('Water Data'!$G$4,0,10*ROW('Water Data'!G81)),NA())</f>
        <v>#N/A</v>
      </c>
      <c r="N87" s="99" t="e">
        <f ca="true">+IF(AND(ISNUMBER(OFFSET('Water Data'!$G$6,0,10*ROW('Water Data'!G81))),'Data Summary'!CC87="Yes"),OFFSET('Water Data'!$G$6,0,10*ROW('Water Data'!G81)),NA())</f>
        <v>#N/A</v>
      </c>
      <c r="O87" s="99" t="e">
        <f ca="true">+IF(AND(ISNUMBER(OFFSET('Water Data'!$G$9,0,10*ROW('Water Data'!G81))),'Data Summary'!CD87="Yes"),OFFSET('Water Data'!$G$9,0,10*ROW('Water Data'!G81)),NA())</f>
        <v>#N/A</v>
      </c>
      <c r="P87" s="99" t="e">
        <f ca="true">+IF(AND(ISNUMBER(OFFSET('Water Data'!$H$4,0,10*ROW('Water Data'!H81))),'Data Summary'!CE87="Yes"),100-OFFSET('Water Data'!$H$4,0,10*ROW('Water Data'!H81)),NA())</f>
        <v>#N/A</v>
      </c>
      <c r="Q87" s="99" t="e">
        <f ca="true">+IF(AND(ISNUMBER(OFFSET('Water Data'!$H$6,0,10*ROW('Water Data'!H81))),'Data Summary'!CF87="Yes"),OFFSET('Water Data'!$H$6,0,10*ROW('Water Data'!H81)),NA())</f>
        <v>#N/A</v>
      </c>
      <c r="R87" s="99" t="e">
        <f ca="true">+IF(AND(ISNUMBER(OFFSET('Water Data'!$H$9,0,10*ROW('Water Data'!H81))),'Data Summary'!CG87="Yes"),OFFSET('Water Data'!$H$9,0,10*ROW('Water Data'!H81)),NA())</f>
        <v>#N/A</v>
      </c>
      <c r="S87" s="99" t="e">
        <f ca="true">+IF(AND(ISNUMBER(OFFSET('Water Data'!$I$4,0,10*ROW('Water Data'!I81))),'Data Summary'!CH87="Yes"),100-OFFSET('Water Data'!$I$4,0,10*ROW('Water Data'!I81)),NA())</f>
        <v>#N/A</v>
      </c>
      <c r="T87" s="99" t="e">
        <f ca="true">+IF(AND(ISNUMBER(OFFSET('Water Data'!$I$6,0,10*ROW('Water Data'!I81))),'Data Summary'!CI87="Yes"),OFFSET('Water Data'!$I$6,0,10*ROW('Water Data'!I81)),NA())</f>
        <v>#N/A</v>
      </c>
      <c r="U87" s="99" t="e">
        <f ca="true">+IF(AND(ISNUMBER(OFFSET('Water Data'!$I$9,0,10*ROW('Water Data'!I81))),'Data Summary'!CJ87="Yes"),OFFSET('Water Data'!$I$9,0,10*ROW('Water Data'!I81)),NA())</f>
        <v>#N/A</v>
      </c>
      <c r="V87" s="100" t="e">
        <f ca="true">+IF(AND(ISNUMBER(OFFSET('Sanitation Data'!$D$4,0,10*ROW('Sanitation Data'!D81))),'Data Summary'!CK87="Yes"),100-OFFSET('Sanitation Data'!$D$4,0,10*ROW('Sanitation Data'!D81)),NA())</f>
        <v>#N/A</v>
      </c>
      <c r="W87" s="100" t="e">
        <f ca="true">+IF(AND(ISNUMBER(OFFSET('Sanitation Data'!$D$6,0,10*ROW('Sanitation Data'!D81))),'Data Summary'!CL87="Yes"),OFFSET('Sanitation Data'!$D$6,0,10*ROW('Sanitation Data'!D81)),NA())</f>
        <v>#N/A</v>
      </c>
      <c r="X87" s="100" t="e">
        <f ca="true">+IF(AND(ISNUMBER(OFFSET('Sanitation Data'!$D$10,0,10*ROW('Sanitation Data'!D81))),'Data Summary'!CM87="Yes"),OFFSET('Sanitation Data'!$D$10,0,10*ROW('Sanitation Data'!D81)),NA())</f>
        <v>#N/A</v>
      </c>
      <c r="Y87" s="100" t="e">
        <f ca="true">+IF(AND(ISNUMBER(OFFSET('Sanitation Data'!$D$11,0,10*ROW('Sanitation Data'!D81))),'Data Summary'!CN87="Yes"),OFFSET('Sanitation Data'!$D$11,0,10*ROW('Sanitation Data'!D81)),NA())</f>
        <v>#N/A</v>
      </c>
      <c r="Z87" s="100" t="e">
        <f ca="true">+IF(AND(ISNUMBER(OFFSET('Sanitation Data'!$D$12,0,10*ROW('Sanitation Data'!D81))),'Data Summary'!CO87="Yes"),OFFSET('Sanitation Data'!$D$12,0,10*ROW('Sanitation Data'!D81)),NA())</f>
        <v>#N/A</v>
      </c>
      <c r="AA87" s="100" t="e">
        <f ca="true">+IF(AND(ISNUMBER(OFFSET('Sanitation Data'!$E$4,0,10*ROW('Sanitation Data'!E81))),'Data Summary'!CP87="Yes"),100-OFFSET('Sanitation Data'!$E$4,0,10*ROW('Sanitation Data'!E81)),NA())</f>
        <v>#N/A</v>
      </c>
      <c r="AB87" s="100" t="e">
        <f ca="true">+IF(AND(ISNUMBER(OFFSET('Sanitation Data'!$E$6,0,10*ROW('Sanitation Data'!E81))),'Data Summary'!CQ87="Yes"),OFFSET('Sanitation Data'!$E$6,0,10*ROW('Sanitation Data'!E81)),NA())</f>
        <v>#N/A</v>
      </c>
      <c r="AC87" s="100" t="e">
        <f ca="true">+IF(AND(ISNUMBER(OFFSET('Sanitation Data'!$E$10,0,10*ROW('Sanitation Data'!E81))),'Data Summary'!CR87="Yes"),OFFSET('Sanitation Data'!$E$10,0,10*ROW('Sanitation Data'!E81)),NA())</f>
        <v>#N/A</v>
      </c>
      <c r="AD87" s="100" t="e">
        <f ca="true">+IF(AND(ISNUMBER(OFFSET('Sanitation Data'!$E$11,0,10*ROW('Sanitation Data'!E81))),'Data Summary'!CS87="Yes"),OFFSET('Sanitation Data'!$E$11,0,10*ROW('Sanitation Data'!E81)),NA())</f>
        <v>#N/A</v>
      </c>
      <c r="AE87" s="100" t="e">
        <f ca="true">+IF(AND(ISNUMBER(OFFSET('Sanitation Data'!$E$12,0,10*ROW('Sanitation Data'!E81))),'Data Summary'!CT87="Yes"),OFFSET('Sanitation Data'!$E$12,0,10*ROW('Sanitation Data'!E81)),NA())</f>
        <v>#N/A</v>
      </c>
      <c r="AF87" s="100" t="e">
        <f ca="true">+IF(AND(ISNUMBER(OFFSET('Sanitation Data'!$F$4,0,10*ROW('Sanitation Data'!F81))),'Data Summary'!CU87="Yes"),100-OFFSET('Sanitation Data'!$F$4,0,10*ROW('Sanitation Data'!F81)),NA())</f>
        <v>#N/A</v>
      </c>
      <c r="AG87" s="100" t="e">
        <f ca="true">+IF(AND(ISNUMBER(OFFSET('Sanitation Data'!$F$6,0,10*ROW('Sanitation Data'!F81))),'Data Summary'!CV87="Yes"),OFFSET('Sanitation Data'!$F$6,0,10*ROW('Sanitation Data'!F81)),NA())</f>
        <v>#N/A</v>
      </c>
      <c r="AH87" s="100" t="e">
        <f ca="true">+IF(AND(ISNUMBER(OFFSET('Sanitation Data'!$F$10,0,10*ROW('Sanitation Data'!F81))),'Data Summary'!CW87="Yes"),OFFSET('Sanitation Data'!$F$10,0,10*ROW('Sanitation Data'!F81)),NA())</f>
        <v>#N/A</v>
      </c>
      <c r="AI87" s="100" t="e">
        <f ca="true">+IF(AND(ISNUMBER(OFFSET('Sanitation Data'!$F$11,0,10*ROW('Sanitation Data'!F81))),'Data Summary'!CX87="Yes"),OFFSET('Sanitation Data'!$F$11,0,10*ROW('Sanitation Data'!F81)),NA())</f>
        <v>#N/A</v>
      </c>
      <c r="AJ87" s="100" t="e">
        <f ca="true">+IF(AND(ISNUMBER(OFFSET('Sanitation Data'!$F$12,0,10*ROW('Sanitation Data'!F81))),'Data Summary'!CY87="Yes"),OFFSET('Sanitation Data'!$F$12,0,10*ROW('Sanitation Data'!F81)),NA())</f>
        <v>#N/A</v>
      </c>
      <c r="AK87" s="100" t="e">
        <f ca="true">+IF(AND(ISNUMBER(OFFSET('Sanitation Data'!$G$4,0,10*ROW('Sanitation Data'!G81))),'Data Summary'!CZ87="Yes"),100-OFFSET('Sanitation Data'!$G$4,0,10*ROW('Sanitation Data'!G81)),NA())</f>
        <v>#N/A</v>
      </c>
      <c r="AL87" s="100" t="e">
        <f ca="true">+IF(AND(ISNUMBER(OFFSET('Sanitation Data'!$G$6,0,10*ROW('Sanitation Data'!G81))),'Data Summary'!DA87="Yes"),OFFSET('Sanitation Data'!$G$6,0,10*ROW('Sanitation Data'!G81)),NA())</f>
        <v>#N/A</v>
      </c>
      <c r="AM87" s="100" t="e">
        <f ca="true">+IF(AND(ISNUMBER(OFFSET('Sanitation Data'!$G$10,0,10*ROW('Sanitation Data'!G81))),'Data Summary'!DB87="Yes"),OFFSET('Sanitation Data'!$G$10,0,10*ROW('Sanitation Data'!G81)),NA())</f>
        <v>#N/A</v>
      </c>
      <c r="AN87" s="100" t="e">
        <f ca="true">+IF(AND(ISNUMBER(OFFSET('Sanitation Data'!$G$11,0,10*ROW('Sanitation Data'!G81))),'Data Summary'!DC87="Yes"),OFFSET('Sanitation Data'!$G$11,0,10*ROW('Sanitation Data'!G81)),NA())</f>
        <v>#N/A</v>
      </c>
      <c r="AO87" s="100" t="e">
        <f ca="true">+IF(AND(ISNUMBER(OFFSET('Sanitation Data'!$G$12,0,10*ROW('Sanitation Data'!G81))),'Data Summary'!DD87="Yes"),OFFSET('Sanitation Data'!$G$12,0,10*ROW('Sanitation Data'!G81)),NA())</f>
        <v>#N/A</v>
      </c>
      <c r="AP87" s="100" t="e">
        <f ca="true">+IF(AND(ISNUMBER(OFFSET('Sanitation Data'!$H$4,0,10*ROW('Sanitation Data'!H81))),'Data Summary'!DE87="Yes"),100-OFFSET('Sanitation Data'!$H$4,0,10*ROW('Sanitation Data'!H81)),NA())</f>
        <v>#N/A</v>
      </c>
      <c r="AQ87" s="100" t="e">
        <f ca="true">+IF(AND(ISNUMBER(OFFSET('Sanitation Data'!$H$6,0,10*ROW('Sanitation Data'!H81))),'Data Summary'!DF87="Yes"),OFFSET('Sanitation Data'!$H$6,0,10*ROW('Sanitation Data'!H81)),NA())</f>
        <v>#N/A</v>
      </c>
      <c r="AR87" s="100" t="e">
        <f ca="true">+IF(AND(ISNUMBER(OFFSET('Sanitation Data'!$H$10,0,10*ROW('Sanitation Data'!H81))),'Data Summary'!DG87="Yes"),OFFSET('Sanitation Data'!$H$10,0,10*ROW('Sanitation Data'!H81)),NA())</f>
        <v>#N/A</v>
      </c>
      <c r="AS87" s="100" t="e">
        <f ca="true">+IF(AND(ISNUMBER(OFFSET('Sanitation Data'!$H$11,0,10*ROW('Sanitation Data'!H81))),'Data Summary'!DH87="Yes"),OFFSET('Sanitation Data'!$H$11,0,10*ROW('Sanitation Data'!H81)),NA())</f>
        <v>#N/A</v>
      </c>
      <c r="AT87" s="100" t="e">
        <f ca="true">+IF(AND(ISNUMBER(OFFSET('Sanitation Data'!$H$12,0,10*ROW('Sanitation Data'!H81))),'Data Summary'!DI87="Yes"),OFFSET('Sanitation Data'!$H$12,0,10*ROW('Sanitation Data'!H81)),NA())</f>
        <v>#N/A</v>
      </c>
      <c r="AU87" s="100" t="e">
        <f ca="true">+IF(AND(ISNUMBER(OFFSET('Sanitation Data'!$I$4,0,10*ROW('Sanitation Data'!I81))),'Data Summary'!DJ87="Yes"),100-OFFSET('Sanitation Data'!$I$4,0,10*ROW('Sanitation Data'!I81)),NA())</f>
        <v>#N/A</v>
      </c>
      <c r="AV87" s="100" t="e">
        <f ca="true">+IF(AND(ISNUMBER(OFFSET('Sanitation Data'!$I$6,0,10*ROW('Sanitation Data'!I81))),'Data Summary'!DK87="Yes"),OFFSET('Sanitation Data'!$I$6,0,10*ROW('Sanitation Data'!I81)),NA())</f>
        <v>#N/A</v>
      </c>
      <c r="AW87" s="100" t="e">
        <f ca="true">+IF(AND(ISNUMBER(OFFSET('Sanitation Data'!$I$10,0,10*ROW('Sanitation Data'!I81))),'Data Summary'!DL87="Yes"),OFFSET('Sanitation Data'!$I$10,0,10*ROW('Sanitation Data'!I81)),NA())</f>
        <v>#N/A</v>
      </c>
      <c r="AX87" s="100" t="e">
        <f ca="true">+IF(AND(ISNUMBER(OFFSET('Sanitation Data'!$I$11,0,10*ROW('Sanitation Data'!I81))),'Data Summary'!DM87="Yes"),OFFSET('Sanitation Data'!$I$11,0,10*ROW('Sanitation Data'!I81)),NA())</f>
        <v>#N/A</v>
      </c>
      <c r="AY87" s="100" t="e">
        <f ca="true">+IF(AND(ISNUMBER(OFFSET('Sanitation Data'!$I$12,0,10*ROW('Sanitation Data'!I81))),'Data Summary'!DN87="Yes"),OFFSET('Sanitation Data'!$I$12,0,10*ROW('Sanitation Data'!I81)),NA())</f>
        <v>#N/A</v>
      </c>
      <c r="AZ87" s="101" t="e">
        <f ca="true">+IF(AND(ISNUMBER(OFFSET('Hygiene Data'!$D$5,0,10*ROW('Hygiene Data'!D81))),'Data Summary'!DO87="Yes"),OFFSET('Hygiene Data'!$D$5,0,10*ROW('Hygiene Data'!D81)),NA())</f>
        <v>#N/A</v>
      </c>
      <c r="BA87" s="101" t="e">
        <f ca="true">+IF(AND(ISNUMBER(OFFSET('Hygiene Data'!$D$7,0,10*ROW('Hygiene Data'!D81))),'Data Summary'!DP87="Yes"),OFFSET('Hygiene Data'!$D$7,0,10*ROW('Hygiene Data'!D81)),NA())</f>
        <v>#N/A</v>
      </c>
      <c r="BB87" s="101" t="e">
        <f ca="true">+IF(AND(ISNUMBER(OFFSET('Hygiene Data'!$D$9,0,10*ROW('Hygiene Data'!D81))),'Data Summary'!DQ87="Yes"),OFFSET('Hygiene Data'!$D$9,0,10*ROW('Hygiene Data'!D81)),NA())</f>
        <v>#N/A</v>
      </c>
      <c r="BC87" s="101" t="e">
        <f ca="true">+IF(AND(ISNUMBER(OFFSET('Hygiene Data'!$E$5,0,10*ROW('Hygiene Data'!E81))),'Data Summary'!DR87="Yes"),OFFSET('Hygiene Data'!$E$5,0,10*ROW('Hygiene Data'!E81)),NA())</f>
        <v>#N/A</v>
      </c>
      <c r="BD87" s="101" t="e">
        <f ca="true">+IF(AND(ISNUMBER(OFFSET('Hygiene Data'!$E$7,0,10*ROW('Hygiene Data'!E81))),'Data Summary'!DS87="Yes"),OFFSET('Hygiene Data'!$E$7,0,10*ROW('Hygiene Data'!E81)),NA())</f>
        <v>#N/A</v>
      </c>
      <c r="BE87" s="101" t="e">
        <f ca="true">+IF(AND(ISNUMBER(OFFSET('Hygiene Data'!$E$9,0,10*ROW('Hygiene Data'!E81))),'Data Summary'!DT87="Yes"),OFFSET('Hygiene Data'!$E$9,0,10*ROW('Hygiene Data'!E81)),NA())</f>
        <v>#N/A</v>
      </c>
      <c r="BF87" s="101" t="e">
        <f ca="true">+IF(AND(ISNUMBER(OFFSET('Hygiene Data'!$F$5,0,10*ROW('Hygiene Data'!F81))),'Data Summary'!DU87="Yes"),OFFSET('Hygiene Data'!$F$5,0,10*ROW('Hygiene Data'!F81)),NA())</f>
        <v>#N/A</v>
      </c>
      <c r="BG87" s="101" t="e">
        <f ca="true">+IF(AND(ISNUMBER(OFFSET('Hygiene Data'!$F$7,0,10*ROW('Hygiene Data'!F81))),'Data Summary'!DV87="Yes"),OFFSET('Hygiene Data'!$F$7,0,10*ROW('Hygiene Data'!F81)),NA())</f>
        <v>#N/A</v>
      </c>
      <c r="BH87" s="101" t="e">
        <f ca="true">+IF(AND(ISNUMBER(OFFSET('Hygiene Data'!$F$9,0,10*ROW('Hygiene Data'!F81))),'Data Summary'!DW87="Yes"),OFFSET('Hygiene Data'!$F$9,0,10*ROW('Hygiene Data'!F81)),NA())</f>
        <v>#N/A</v>
      </c>
      <c r="BI87" s="101" t="e">
        <f ca="true">+IF(AND(ISNUMBER(OFFSET('Hygiene Data'!$G$5,0,10*ROW('Hygiene Data'!G81))),'Data Summary'!DX87="Yes"),OFFSET('Hygiene Data'!$G$5,0,10*ROW('Hygiene Data'!G81)),NA())</f>
        <v>#N/A</v>
      </c>
      <c r="BJ87" s="101" t="e">
        <f ca="true">+IF(AND(ISNUMBER(OFFSET('Hygiene Data'!$G$7,0,10*ROW('Hygiene Data'!G81))),'Data Summary'!DY87="Yes"),OFFSET('Hygiene Data'!$G$7,0,10*ROW('Hygiene Data'!G81)),NA())</f>
        <v>#N/A</v>
      </c>
      <c r="BK87" s="101" t="e">
        <f ca="true">+IF(AND(ISNUMBER(OFFSET('Hygiene Data'!$G$9,0,10*ROW('Hygiene Data'!G81))),'Data Summary'!DZ87="Yes"),OFFSET('Hygiene Data'!$G$9,0,10*ROW('Hygiene Data'!G81)),NA())</f>
        <v>#N/A</v>
      </c>
      <c r="BL87" s="101" t="e">
        <f ca="true">+IF(AND(ISNUMBER(OFFSET('Hygiene Data'!$H$5,0,10*ROW('Hygiene Data'!H81))),'Data Summary'!EA87="Yes"),OFFSET('Hygiene Data'!$H$5,0,10*ROW('Hygiene Data'!H81)),NA())</f>
        <v>#N/A</v>
      </c>
      <c r="BM87" s="101" t="e">
        <f ca="true">+IF(AND(ISNUMBER(OFFSET('Hygiene Data'!$H$7,0,10*ROW('Hygiene Data'!H81))),'Data Summary'!EB87="Yes"),OFFSET('Hygiene Data'!$H$7,0,10*ROW('Hygiene Data'!H81)),NA())</f>
        <v>#N/A</v>
      </c>
      <c r="BN87" s="101" t="e">
        <f ca="true">+IF(AND(ISNUMBER(OFFSET('Hygiene Data'!$H$9,0,10*ROW('Hygiene Data'!H81))),'Data Summary'!EC87="Yes"),OFFSET('Hygiene Data'!$H$9,0,10*ROW('Hygiene Data'!H81)),NA())</f>
        <v>#N/A</v>
      </c>
      <c r="BO87" s="101" t="e">
        <f ca="true">+IF(AND(ISNUMBER(OFFSET('Hygiene Data'!$I$5,0,10*ROW('Hygiene Data'!I81))),'Data Summary'!ED87="Yes"),OFFSET('Hygiene Data'!$I$5,0,10*ROW('Hygiene Data'!I81)),NA())</f>
        <v>#N/A</v>
      </c>
      <c r="BP87" s="101" t="e">
        <f ca="true">+IF(AND(ISNUMBER(OFFSET('Hygiene Data'!$I$7,0,10*ROW('Hygiene Data'!I81))),'Data Summary'!EE87="Yes"),OFFSET('Hygiene Data'!$I$7,0,10*ROW('Hygiene Data'!I81)),NA())</f>
        <v>#N/A</v>
      </c>
      <c r="BQ87" s="101" t="e">
        <f ca="true">+IF(AND(ISNUMBER(OFFSET('Hygiene Data'!$I$9,0,10*ROW('Hygiene Data'!I81))),'Data Summary'!EF87="Yes"),OFFSET('Hygiene Data'!$I$9,0,10*ROW('Hygiene Data'!I81)),NA())</f>
        <v>#N/A</v>
      </c>
    </row>
    <row xmlns:x14ac="http://schemas.microsoft.com/office/spreadsheetml/2009/9/ac" r="88" x14ac:dyDescent="0.2">
      <c r="A88" s="331" t="e">
        <f ca="true">+RIGHT('Data Summary'!A88,LEN('Data Summary'!A88)-9)</f>
        <v>#VALUE!</v>
      </c>
      <c r="B88" s="38" t="str">
        <f ca="true">+IF(ISTEXT('Data Summary'!B88),'Data Summary'!B88,"")</f>
        <v/>
      </c>
      <c r="C88" s="330" t="e">
        <f ca="true">+VALUE('Data Summary'!C88)</f>
        <v>#VALUE!</v>
      </c>
      <c r="D88" s="99" t="e">
        <f ca="true">+IF(AND(ISNUMBER(OFFSET('Water Data'!$D$4,0,10*ROW('Water Data'!D82))),'Data Summary'!BS88="Yes"),100-OFFSET('Water Data'!$D$4,0,10*ROW('Water Data'!D82)),NA())</f>
        <v>#N/A</v>
      </c>
      <c r="E88" s="99" t="e">
        <f ca="true">+IF(AND(ISNUMBER(OFFSET('Water Data'!$D$6,0,10*ROW('Water Data'!D82))),'Data Summary'!BT88="Yes"),OFFSET('Water Data'!$D$6,0,10*ROW('Water Data'!D82)),NA())</f>
        <v>#N/A</v>
      </c>
      <c r="F88" s="99" t="e">
        <f ca="true">+IF(AND(ISNUMBER(OFFSET('Water Data'!$D$9,0,10*ROW('Water Data'!D82))),'Data Summary'!BU88="Yes"),OFFSET('Water Data'!$D$9,0,10*ROW('Water Data'!D82)),NA())</f>
        <v>#N/A</v>
      </c>
      <c r="G88" s="99" t="e">
        <f ca="true">+IF(AND(ISNUMBER(OFFSET('Water Data'!$E$4,0,10*ROW('Water Data'!E82))),'Data Summary'!BV88="Yes"),100-OFFSET('Water Data'!$E$4,0,10*ROW('Water Data'!E82)),NA())</f>
        <v>#N/A</v>
      </c>
      <c r="H88" s="99" t="e">
        <f ca="true">+IF(AND(ISNUMBER(OFFSET('Water Data'!$E$6,0,10*ROW('Water Data'!E82))),'Data Summary'!BW88="Yes"),OFFSET('Water Data'!$E$6,0,10*ROW('Water Data'!E82)),NA())</f>
        <v>#N/A</v>
      </c>
      <c r="I88" s="99" t="e">
        <f ca="true">+IF(AND(ISNUMBER(OFFSET('Water Data'!$E$9,0,10*ROW('Water Data'!E82))),'Data Summary'!BX88="Yes"),OFFSET('Water Data'!$E$9,0,10*ROW('Water Data'!E82)),NA())</f>
        <v>#N/A</v>
      </c>
      <c r="J88" s="99" t="e">
        <f ca="true">+IF(AND(ISNUMBER(OFFSET('Water Data'!$F$4,0,10*ROW('Water Data'!F82))),'Data Summary'!BY88="Yes"),100-OFFSET('Water Data'!$F$4,0,10*ROW('Water Data'!F82)),NA())</f>
        <v>#N/A</v>
      </c>
      <c r="K88" s="99" t="e">
        <f ca="true">+IF(AND(ISNUMBER(OFFSET('Water Data'!$F$6,0,10*ROW('Water Data'!F82))),'Data Summary'!BZ88="Yes"),OFFSET('Water Data'!$F$6,0,10*ROW('Water Data'!F82)),NA())</f>
        <v>#N/A</v>
      </c>
      <c r="L88" s="99" t="e">
        <f ca="true">+IF(AND(ISNUMBER(OFFSET('Water Data'!$F$9,0,10*ROW('Water Data'!F82))),'Data Summary'!CA88="Yes"),OFFSET('Water Data'!$F$9,0,10*ROW('Water Data'!F82)),NA())</f>
        <v>#N/A</v>
      </c>
      <c r="M88" s="99" t="e">
        <f ca="true">+IF(AND(ISNUMBER(OFFSET('Water Data'!$G$4,0,10*ROW('Water Data'!G82))),'Data Summary'!CB88="Yes"),100-OFFSET('Water Data'!$G$4,0,10*ROW('Water Data'!G82)),NA())</f>
        <v>#N/A</v>
      </c>
      <c r="N88" s="99" t="e">
        <f ca="true">+IF(AND(ISNUMBER(OFFSET('Water Data'!$G$6,0,10*ROW('Water Data'!G82))),'Data Summary'!CC88="Yes"),OFFSET('Water Data'!$G$6,0,10*ROW('Water Data'!G82)),NA())</f>
        <v>#N/A</v>
      </c>
      <c r="O88" s="99" t="e">
        <f ca="true">+IF(AND(ISNUMBER(OFFSET('Water Data'!$G$9,0,10*ROW('Water Data'!G82))),'Data Summary'!CD88="Yes"),OFFSET('Water Data'!$G$9,0,10*ROW('Water Data'!G82)),NA())</f>
        <v>#N/A</v>
      </c>
      <c r="P88" s="99" t="e">
        <f ca="true">+IF(AND(ISNUMBER(OFFSET('Water Data'!$H$4,0,10*ROW('Water Data'!H82))),'Data Summary'!CE88="Yes"),100-OFFSET('Water Data'!$H$4,0,10*ROW('Water Data'!H82)),NA())</f>
        <v>#N/A</v>
      </c>
      <c r="Q88" s="99" t="e">
        <f ca="true">+IF(AND(ISNUMBER(OFFSET('Water Data'!$H$6,0,10*ROW('Water Data'!H82))),'Data Summary'!CF88="Yes"),OFFSET('Water Data'!$H$6,0,10*ROW('Water Data'!H82)),NA())</f>
        <v>#N/A</v>
      </c>
      <c r="R88" s="99" t="e">
        <f ca="true">+IF(AND(ISNUMBER(OFFSET('Water Data'!$H$9,0,10*ROW('Water Data'!H82))),'Data Summary'!CG88="Yes"),OFFSET('Water Data'!$H$9,0,10*ROW('Water Data'!H82)),NA())</f>
        <v>#N/A</v>
      </c>
      <c r="S88" s="99" t="e">
        <f ca="true">+IF(AND(ISNUMBER(OFFSET('Water Data'!$I$4,0,10*ROW('Water Data'!I82))),'Data Summary'!CH88="Yes"),100-OFFSET('Water Data'!$I$4,0,10*ROW('Water Data'!I82)),NA())</f>
        <v>#N/A</v>
      </c>
      <c r="T88" s="99" t="e">
        <f ca="true">+IF(AND(ISNUMBER(OFFSET('Water Data'!$I$6,0,10*ROW('Water Data'!I82))),'Data Summary'!CI88="Yes"),OFFSET('Water Data'!$I$6,0,10*ROW('Water Data'!I82)),NA())</f>
        <v>#N/A</v>
      </c>
      <c r="U88" s="99" t="e">
        <f ca="true">+IF(AND(ISNUMBER(OFFSET('Water Data'!$I$9,0,10*ROW('Water Data'!I82))),'Data Summary'!CJ88="Yes"),OFFSET('Water Data'!$I$9,0,10*ROW('Water Data'!I82)),NA())</f>
        <v>#N/A</v>
      </c>
      <c r="V88" s="100" t="e">
        <f ca="true">+IF(AND(ISNUMBER(OFFSET('Sanitation Data'!$D$4,0,10*ROW('Sanitation Data'!D82))),'Data Summary'!CK88="Yes"),100-OFFSET('Sanitation Data'!$D$4,0,10*ROW('Sanitation Data'!D82)),NA())</f>
        <v>#N/A</v>
      </c>
      <c r="W88" s="100" t="e">
        <f ca="true">+IF(AND(ISNUMBER(OFFSET('Sanitation Data'!$D$6,0,10*ROW('Sanitation Data'!D82))),'Data Summary'!CL88="Yes"),OFFSET('Sanitation Data'!$D$6,0,10*ROW('Sanitation Data'!D82)),NA())</f>
        <v>#N/A</v>
      </c>
      <c r="X88" s="100" t="e">
        <f ca="true">+IF(AND(ISNUMBER(OFFSET('Sanitation Data'!$D$10,0,10*ROW('Sanitation Data'!D82))),'Data Summary'!CM88="Yes"),OFFSET('Sanitation Data'!$D$10,0,10*ROW('Sanitation Data'!D82)),NA())</f>
        <v>#N/A</v>
      </c>
      <c r="Y88" s="100" t="e">
        <f ca="true">+IF(AND(ISNUMBER(OFFSET('Sanitation Data'!$D$11,0,10*ROW('Sanitation Data'!D82))),'Data Summary'!CN88="Yes"),OFFSET('Sanitation Data'!$D$11,0,10*ROW('Sanitation Data'!D82)),NA())</f>
        <v>#N/A</v>
      </c>
      <c r="Z88" s="100" t="e">
        <f ca="true">+IF(AND(ISNUMBER(OFFSET('Sanitation Data'!$D$12,0,10*ROW('Sanitation Data'!D82))),'Data Summary'!CO88="Yes"),OFFSET('Sanitation Data'!$D$12,0,10*ROW('Sanitation Data'!D82)),NA())</f>
        <v>#N/A</v>
      </c>
      <c r="AA88" s="100" t="e">
        <f ca="true">+IF(AND(ISNUMBER(OFFSET('Sanitation Data'!$E$4,0,10*ROW('Sanitation Data'!E82))),'Data Summary'!CP88="Yes"),100-OFFSET('Sanitation Data'!$E$4,0,10*ROW('Sanitation Data'!E82)),NA())</f>
        <v>#N/A</v>
      </c>
      <c r="AB88" s="100" t="e">
        <f ca="true">+IF(AND(ISNUMBER(OFFSET('Sanitation Data'!$E$6,0,10*ROW('Sanitation Data'!E82))),'Data Summary'!CQ88="Yes"),OFFSET('Sanitation Data'!$E$6,0,10*ROW('Sanitation Data'!E82)),NA())</f>
        <v>#N/A</v>
      </c>
      <c r="AC88" s="100" t="e">
        <f ca="true">+IF(AND(ISNUMBER(OFFSET('Sanitation Data'!$E$10,0,10*ROW('Sanitation Data'!E82))),'Data Summary'!CR88="Yes"),OFFSET('Sanitation Data'!$E$10,0,10*ROW('Sanitation Data'!E82)),NA())</f>
        <v>#N/A</v>
      </c>
      <c r="AD88" s="100" t="e">
        <f ca="true">+IF(AND(ISNUMBER(OFFSET('Sanitation Data'!$E$11,0,10*ROW('Sanitation Data'!E82))),'Data Summary'!CS88="Yes"),OFFSET('Sanitation Data'!$E$11,0,10*ROW('Sanitation Data'!E82)),NA())</f>
        <v>#N/A</v>
      </c>
      <c r="AE88" s="100" t="e">
        <f ca="true">+IF(AND(ISNUMBER(OFFSET('Sanitation Data'!$E$12,0,10*ROW('Sanitation Data'!E82))),'Data Summary'!CT88="Yes"),OFFSET('Sanitation Data'!$E$12,0,10*ROW('Sanitation Data'!E82)),NA())</f>
        <v>#N/A</v>
      </c>
      <c r="AF88" s="100" t="e">
        <f ca="true">+IF(AND(ISNUMBER(OFFSET('Sanitation Data'!$F$4,0,10*ROW('Sanitation Data'!F82))),'Data Summary'!CU88="Yes"),100-OFFSET('Sanitation Data'!$F$4,0,10*ROW('Sanitation Data'!F82)),NA())</f>
        <v>#N/A</v>
      </c>
      <c r="AG88" s="100" t="e">
        <f ca="true">+IF(AND(ISNUMBER(OFFSET('Sanitation Data'!$F$6,0,10*ROW('Sanitation Data'!F82))),'Data Summary'!CV88="Yes"),OFFSET('Sanitation Data'!$F$6,0,10*ROW('Sanitation Data'!F82)),NA())</f>
        <v>#N/A</v>
      </c>
      <c r="AH88" s="100" t="e">
        <f ca="true">+IF(AND(ISNUMBER(OFFSET('Sanitation Data'!$F$10,0,10*ROW('Sanitation Data'!F82))),'Data Summary'!CW88="Yes"),OFFSET('Sanitation Data'!$F$10,0,10*ROW('Sanitation Data'!F82)),NA())</f>
        <v>#N/A</v>
      </c>
      <c r="AI88" s="100" t="e">
        <f ca="true">+IF(AND(ISNUMBER(OFFSET('Sanitation Data'!$F$11,0,10*ROW('Sanitation Data'!F82))),'Data Summary'!CX88="Yes"),OFFSET('Sanitation Data'!$F$11,0,10*ROW('Sanitation Data'!F82)),NA())</f>
        <v>#N/A</v>
      </c>
      <c r="AJ88" s="100" t="e">
        <f ca="true">+IF(AND(ISNUMBER(OFFSET('Sanitation Data'!$F$12,0,10*ROW('Sanitation Data'!F82))),'Data Summary'!CY88="Yes"),OFFSET('Sanitation Data'!$F$12,0,10*ROW('Sanitation Data'!F82)),NA())</f>
        <v>#N/A</v>
      </c>
      <c r="AK88" s="100" t="e">
        <f ca="true">+IF(AND(ISNUMBER(OFFSET('Sanitation Data'!$G$4,0,10*ROW('Sanitation Data'!G82))),'Data Summary'!CZ88="Yes"),100-OFFSET('Sanitation Data'!$G$4,0,10*ROW('Sanitation Data'!G82)),NA())</f>
        <v>#N/A</v>
      </c>
      <c r="AL88" s="100" t="e">
        <f ca="true">+IF(AND(ISNUMBER(OFFSET('Sanitation Data'!$G$6,0,10*ROW('Sanitation Data'!G82))),'Data Summary'!DA88="Yes"),OFFSET('Sanitation Data'!$G$6,0,10*ROW('Sanitation Data'!G82)),NA())</f>
        <v>#N/A</v>
      </c>
      <c r="AM88" s="100" t="e">
        <f ca="true">+IF(AND(ISNUMBER(OFFSET('Sanitation Data'!$G$10,0,10*ROW('Sanitation Data'!G82))),'Data Summary'!DB88="Yes"),OFFSET('Sanitation Data'!$G$10,0,10*ROW('Sanitation Data'!G82)),NA())</f>
        <v>#N/A</v>
      </c>
      <c r="AN88" s="100" t="e">
        <f ca="true">+IF(AND(ISNUMBER(OFFSET('Sanitation Data'!$G$11,0,10*ROW('Sanitation Data'!G82))),'Data Summary'!DC88="Yes"),OFFSET('Sanitation Data'!$G$11,0,10*ROW('Sanitation Data'!G82)),NA())</f>
        <v>#N/A</v>
      </c>
      <c r="AO88" s="100" t="e">
        <f ca="true">+IF(AND(ISNUMBER(OFFSET('Sanitation Data'!$G$12,0,10*ROW('Sanitation Data'!G82))),'Data Summary'!DD88="Yes"),OFFSET('Sanitation Data'!$G$12,0,10*ROW('Sanitation Data'!G82)),NA())</f>
        <v>#N/A</v>
      </c>
      <c r="AP88" s="100" t="e">
        <f ca="true">+IF(AND(ISNUMBER(OFFSET('Sanitation Data'!$H$4,0,10*ROW('Sanitation Data'!H82))),'Data Summary'!DE88="Yes"),100-OFFSET('Sanitation Data'!$H$4,0,10*ROW('Sanitation Data'!H82)),NA())</f>
        <v>#N/A</v>
      </c>
      <c r="AQ88" s="100" t="e">
        <f ca="true">+IF(AND(ISNUMBER(OFFSET('Sanitation Data'!$H$6,0,10*ROW('Sanitation Data'!H82))),'Data Summary'!DF88="Yes"),OFFSET('Sanitation Data'!$H$6,0,10*ROW('Sanitation Data'!H82)),NA())</f>
        <v>#N/A</v>
      </c>
      <c r="AR88" s="100" t="e">
        <f ca="true">+IF(AND(ISNUMBER(OFFSET('Sanitation Data'!$H$10,0,10*ROW('Sanitation Data'!H82))),'Data Summary'!DG88="Yes"),OFFSET('Sanitation Data'!$H$10,0,10*ROW('Sanitation Data'!H82)),NA())</f>
        <v>#N/A</v>
      </c>
      <c r="AS88" s="100" t="e">
        <f ca="true">+IF(AND(ISNUMBER(OFFSET('Sanitation Data'!$H$11,0,10*ROW('Sanitation Data'!H82))),'Data Summary'!DH88="Yes"),OFFSET('Sanitation Data'!$H$11,0,10*ROW('Sanitation Data'!H82)),NA())</f>
        <v>#N/A</v>
      </c>
      <c r="AT88" s="100" t="e">
        <f ca="true">+IF(AND(ISNUMBER(OFFSET('Sanitation Data'!$H$12,0,10*ROW('Sanitation Data'!H82))),'Data Summary'!DI88="Yes"),OFFSET('Sanitation Data'!$H$12,0,10*ROW('Sanitation Data'!H82)),NA())</f>
        <v>#N/A</v>
      </c>
      <c r="AU88" s="100" t="e">
        <f ca="true">+IF(AND(ISNUMBER(OFFSET('Sanitation Data'!$I$4,0,10*ROW('Sanitation Data'!I82))),'Data Summary'!DJ88="Yes"),100-OFFSET('Sanitation Data'!$I$4,0,10*ROW('Sanitation Data'!I82)),NA())</f>
        <v>#N/A</v>
      </c>
      <c r="AV88" s="100" t="e">
        <f ca="true">+IF(AND(ISNUMBER(OFFSET('Sanitation Data'!$I$6,0,10*ROW('Sanitation Data'!I82))),'Data Summary'!DK88="Yes"),OFFSET('Sanitation Data'!$I$6,0,10*ROW('Sanitation Data'!I82)),NA())</f>
        <v>#N/A</v>
      </c>
      <c r="AW88" s="100" t="e">
        <f ca="true">+IF(AND(ISNUMBER(OFFSET('Sanitation Data'!$I$10,0,10*ROW('Sanitation Data'!I82))),'Data Summary'!DL88="Yes"),OFFSET('Sanitation Data'!$I$10,0,10*ROW('Sanitation Data'!I82)),NA())</f>
        <v>#N/A</v>
      </c>
      <c r="AX88" s="100" t="e">
        <f ca="true">+IF(AND(ISNUMBER(OFFSET('Sanitation Data'!$I$11,0,10*ROW('Sanitation Data'!I82))),'Data Summary'!DM88="Yes"),OFFSET('Sanitation Data'!$I$11,0,10*ROW('Sanitation Data'!I82)),NA())</f>
        <v>#N/A</v>
      </c>
      <c r="AY88" s="100" t="e">
        <f ca="true">+IF(AND(ISNUMBER(OFFSET('Sanitation Data'!$I$12,0,10*ROW('Sanitation Data'!I82))),'Data Summary'!DN88="Yes"),OFFSET('Sanitation Data'!$I$12,0,10*ROW('Sanitation Data'!I82)),NA())</f>
        <v>#N/A</v>
      </c>
      <c r="AZ88" s="101" t="e">
        <f ca="true">+IF(AND(ISNUMBER(OFFSET('Hygiene Data'!$D$5,0,10*ROW('Hygiene Data'!D82))),'Data Summary'!DO88="Yes"),OFFSET('Hygiene Data'!$D$5,0,10*ROW('Hygiene Data'!D82)),NA())</f>
        <v>#N/A</v>
      </c>
      <c r="BA88" s="101" t="e">
        <f ca="true">+IF(AND(ISNUMBER(OFFSET('Hygiene Data'!$D$7,0,10*ROW('Hygiene Data'!D82))),'Data Summary'!DP88="Yes"),OFFSET('Hygiene Data'!$D$7,0,10*ROW('Hygiene Data'!D82)),NA())</f>
        <v>#N/A</v>
      </c>
      <c r="BB88" s="101" t="e">
        <f ca="true">+IF(AND(ISNUMBER(OFFSET('Hygiene Data'!$D$9,0,10*ROW('Hygiene Data'!D82))),'Data Summary'!DQ88="Yes"),OFFSET('Hygiene Data'!$D$9,0,10*ROW('Hygiene Data'!D82)),NA())</f>
        <v>#N/A</v>
      </c>
      <c r="BC88" s="101" t="e">
        <f ca="true">+IF(AND(ISNUMBER(OFFSET('Hygiene Data'!$E$5,0,10*ROW('Hygiene Data'!E82))),'Data Summary'!DR88="Yes"),OFFSET('Hygiene Data'!$E$5,0,10*ROW('Hygiene Data'!E82)),NA())</f>
        <v>#N/A</v>
      </c>
      <c r="BD88" s="101" t="e">
        <f ca="true">+IF(AND(ISNUMBER(OFFSET('Hygiene Data'!$E$7,0,10*ROW('Hygiene Data'!E82))),'Data Summary'!DS88="Yes"),OFFSET('Hygiene Data'!$E$7,0,10*ROW('Hygiene Data'!E82)),NA())</f>
        <v>#N/A</v>
      </c>
      <c r="BE88" s="101" t="e">
        <f ca="true">+IF(AND(ISNUMBER(OFFSET('Hygiene Data'!$E$9,0,10*ROW('Hygiene Data'!E82))),'Data Summary'!DT88="Yes"),OFFSET('Hygiene Data'!$E$9,0,10*ROW('Hygiene Data'!E82)),NA())</f>
        <v>#N/A</v>
      </c>
      <c r="BF88" s="101" t="e">
        <f ca="true">+IF(AND(ISNUMBER(OFFSET('Hygiene Data'!$F$5,0,10*ROW('Hygiene Data'!F82))),'Data Summary'!DU88="Yes"),OFFSET('Hygiene Data'!$F$5,0,10*ROW('Hygiene Data'!F82)),NA())</f>
        <v>#N/A</v>
      </c>
      <c r="BG88" s="101" t="e">
        <f ca="true">+IF(AND(ISNUMBER(OFFSET('Hygiene Data'!$F$7,0,10*ROW('Hygiene Data'!F82))),'Data Summary'!DV88="Yes"),OFFSET('Hygiene Data'!$F$7,0,10*ROW('Hygiene Data'!F82)),NA())</f>
        <v>#N/A</v>
      </c>
      <c r="BH88" s="101" t="e">
        <f ca="true">+IF(AND(ISNUMBER(OFFSET('Hygiene Data'!$F$9,0,10*ROW('Hygiene Data'!F82))),'Data Summary'!DW88="Yes"),OFFSET('Hygiene Data'!$F$9,0,10*ROW('Hygiene Data'!F82)),NA())</f>
        <v>#N/A</v>
      </c>
      <c r="BI88" s="101" t="e">
        <f ca="true">+IF(AND(ISNUMBER(OFFSET('Hygiene Data'!$G$5,0,10*ROW('Hygiene Data'!G82))),'Data Summary'!DX88="Yes"),OFFSET('Hygiene Data'!$G$5,0,10*ROW('Hygiene Data'!G82)),NA())</f>
        <v>#N/A</v>
      </c>
      <c r="BJ88" s="101" t="e">
        <f ca="true">+IF(AND(ISNUMBER(OFFSET('Hygiene Data'!$G$7,0,10*ROW('Hygiene Data'!G82))),'Data Summary'!DY88="Yes"),OFFSET('Hygiene Data'!$G$7,0,10*ROW('Hygiene Data'!G82)),NA())</f>
        <v>#N/A</v>
      </c>
      <c r="BK88" s="101" t="e">
        <f ca="true">+IF(AND(ISNUMBER(OFFSET('Hygiene Data'!$G$9,0,10*ROW('Hygiene Data'!G82))),'Data Summary'!DZ88="Yes"),OFFSET('Hygiene Data'!$G$9,0,10*ROW('Hygiene Data'!G82)),NA())</f>
        <v>#N/A</v>
      </c>
      <c r="BL88" s="101" t="e">
        <f ca="true">+IF(AND(ISNUMBER(OFFSET('Hygiene Data'!$H$5,0,10*ROW('Hygiene Data'!H82))),'Data Summary'!EA88="Yes"),OFFSET('Hygiene Data'!$H$5,0,10*ROW('Hygiene Data'!H82)),NA())</f>
        <v>#N/A</v>
      </c>
      <c r="BM88" s="101" t="e">
        <f ca="true">+IF(AND(ISNUMBER(OFFSET('Hygiene Data'!$H$7,0,10*ROW('Hygiene Data'!H82))),'Data Summary'!EB88="Yes"),OFFSET('Hygiene Data'!$H$7,0,10*ROW('Hygiene Data'!H82)),NA())</f>
        <v>#N/A</v>
      </c>
      <c r="BN88" s="101" t="e">
        <f ca="true">+IF(AND(ISNUMBER(OFFSET('Hygiene Data'!$H$9,0,10*ROW('Hygiene Data'!H82))),'Data Summary'!EC88="Yes"),OFFSET('Hygiene Data'!$H$9,0,10*ROW('Hygiene Data'!H82)),NA())</f>
        <v>#N/A</v>
      </c>
      <c r="BO88" s="101" t="e">
        <f ca="true">+IF(AND(ISNUMBER(OFFSET('Hygiene Data'!$I$5,0,10*ROW('Hygiene Data'!I82))),'Data Summary'!ED88="Yes"),OFFSET('Hygiene Data'!$I$5,0,10*ROW('Hygiene Data'!I82)),NA())</f>
        <v>#N/A</v>
      </c>
      <c r="BP88" s="101" t="e">
        <f ca="true">+IF(AND(ISNUMBER(OFFSET('Hygiene Data'!$I$7,0,10*ROW('Hygiene Data'!I82))),'Data Summary'!EE88="Yes"),OFFSET('Hygiene Data'!$I$7,0,10*ROW('Hygiene Data'!I82)),NA())</f>
        <v>#N/A</v>
      </c>
      <c r="BQ88" s="101" t="e">
        <f ca="true">+IF(AND(ISNUMBER(OFFSET('Hygiene Data'!$I$9,0,10*ROW('Hygiene Data'!I82))),'Data Summary'!EF88="Yes"),OFFSET('Hygiene Data'!$I$9,0,10*ROW('Hygiene Data'!I82)),NA())</f>
        <v>#N/A</v>
      </c>
    </row>
    <row xmlns:x14ac="http://schemas.microsoft.com/office/spreadsheetml/2009/9/ac" r="89" x14ac:dyDescent="0.2">
      <c r="A89" s="331" t="e">
        <f ca="true">+RIGHT('Data Summary'!A89,LEN('Data Summary'!A89)-9)</f>
        <v>#VALUE!</v>
      </c>
      <c r="B89" s="38" t="str">
        <f ca="true">+IF(ISTEXT('Data Summary'!B89),'Data Summary'!B89,"")</f>
        <v/>
      </c>
      <c r="C89" s="330" t="e">
        <f ca="true">+VALUE('Data Summary'!C89)</f>
        <v>#VALUE!</v>
      </c>
      <c r="D89" s="99" t="e">
        <f ca="true">+IF(AND(ISNUMBER(OFFSET('Water Data'!$D$4,0,10*ROW('Water Data'!D83))),'Data Summary'!BS89="Yes"),100-OFFSET('Water Data'!$D$4,0,10*ROW('Water Data'!D83)),NA())</f>
        <v>#N/A</v>
      </c>
      <c r="E89" s="99" t="e">
        <f ca="true">+IF(AND(ISNUMBER(OFFSET('Water Data'!$D$6,0,10*ROW('Water Data'!D83))),'Data Summary'!BT89="Yes"),OFFSET('Water Data'!$D$6,0,10*ROW('Water Data'!D83)),NA())</f>
        <v>#N/A</v>
      </c>
      <c r="F89" s="99" t="e">
        <f ca="true">+IF(AND(ISNUMBER(OFFSET('Water Data'!$D$9,0,10*ROW('Water Data'!D83))),'Data Summary'!BU89="Yes"),OFFSET('Water Data'!$D$9,0,10*ROW('Water Data'!D83)),NA())</f>
        <v>#N/A</v>
      </c>
      <c r="G89" s="99" t="e">
        <f ca="true">+IF(AND(ISNUMBER(OFFSET('Water Data'!$E$4,0,10*ROW('Water Data'!E83))),'Data Summary'!BV89="Yes"),100-OFFSET('Water Data'!$E$4,0,10*ROW('Water Data'!E83)),NA())</f>
        <v>#N/A</v>
      </c>
      <c r="H89" s="99" t="e">
        <f ca="true">+IF(AND(ISNUMBER(OFFSET('Water Data'!$E$6,0,10*ROW('Water Data'!E83))),'Data Summary'!BW89="Yes"),OFFSET('Water Data'!$E$6,0,10*ROW('Water Data'!E83)),NA())</f>
        <v>#N/A</v>
      </c>
      <c r="I89" s="99" t="e">
        <f ca="true">+IF(AND(ISNUMBER(OFFSET('Water Data'!$E$9,0,10*ROW('Water Data'!E83))),'Data Summary'!BX89="Yes"),OFFSET('Water Data'!$E$9,0,10*ROW('Water Data'!E83)),NA())</f>
        <v>#N/A</v>
      </c>
      <c r="J89" s="99" t="e">
        <f ca="true">+IF(AND(ISNUMBER(OFFSET('Water Data'!$F$4,0,10*ROW('Water Data'!F83))),'Data Summary'!BY89="Yes"),100-OFFSET('Water Data'!$F$4,0,10*ROW('Water Data'!F83)),NA())</f>
        <v>#N/A</v>
      </c>
      <c r="K89" s="99" t="e">
        <f ca="true">+IF(AND(ISNUMBER(OFFSET('Water Data'!$F$6,0,10*ROW('Water Data'!F83))),'Data Summary'!BZ89="Yes"),OFFSET('Water Data'!$F$6,0,10*ROW('Water Data'!F83)),NA())</f>
        <v>#N/A</v>
      </c>
      <c r="L89" s="99" t="e">
        <f ca="true">+IF(AND(ISNUMBER(OFFSET('Water Data'!$F$9,0,10*ROW('Water Data'!F83))),'Data Summary'!CA89="Yes"),OFFSET('Water Data'!$F$9,0,10*ROW('Water Data'!F83)),NA())</f>
        <v>#N/A</v>
      </c>
      <c r="M89" s="99" t="e">
        <f ca="true">+IF(AND(ISNUMBER(OFFSET('Water Data'!$G$4,0,10*ROW('Water Data'!G83))),'Data Summary'!CB89="Yes"),100-OFFSET('Water Data'!$G$4,0,10*ROW('Water Data'!G83)),NA())</f>
        <v>#N/A</v>
      </c>
      <c r="N89" s="99" t="e">
        <f ca="true">+IF(AND(ISNUMBER(OFFSET('Water Data'!$G$6,0,10*ROW('Water Data'!G83))),'Data Summary'!CC89="Yes"),OFFSET('Water Data'!$G$6,0,10*ROW('Water Data'!G83)),NA())</f>
        <v>#N/A</v>
      </c>
      <c r="O89" s="99" t="e">
        <f ca="true">+IF(AND(ISNUMBER(OFFSET('Water Data'!$G$9,0,10*ROW('Water Data'!G83))),'Data Summary'!CD89="Yes"),OFFSET('Water Data'!$G$9,0,10*ROW('Water Data'!G83)),NA())</f>
        <v>#N/A</v>
      </c>
      <c r="P89" s="99" t="e">
        <f ca="true">+IF(AND(ISNUMBER(OFFSET('Water Data'!$H$4,0,10*ROW('Water Data'!H83))),'Data Summary'!CE89="Yes"),100-OFFSET('Water Data'!$H$4,0,10*ROW('Water Data'!H83)),NA())</f>
        <v>#N/A</v>
      </c>
      <c r="Q89" s="99" t="e">
        <f ca="true">+IF(AND(ISNUMBER(OFFSET('Water Data'!$H$6,0,10*ROW('Water Data'!H83))),'Data Summary'!CF89="Yes"),OFFSET('Water Data'!$H$6,0,10*ROW('Water Data'!H83)),NA())</f>
        <v>#N/A</v>
      </c>
      <c r="R89" s="99" t="e">
        <f ca="true">+IF(AND(ISNUMBER(OFFSET('Water Data'!$H$9,0,10*ROW('Water Data'!H83))),'Data Summary'!CG89="Yes"),OFFSET('Water Data'!$H$9,0,10*ROW('Water Data'!H83)),NA())</f>
        <v>#N/A</v>
      </c>
      <c r="S89" s="99" t="e">
        <f ca="true">+IF(AND(ISNUMBER(OFFSET('Water Data'!$I$4,0,10*ROW('Water Data'!I83))),'Data Summary'!CH89="Yes"),100-OFFSET('Water Data'!$I$4,0,10*ROW('Water Data'!I83)),NA())</f>
        <v>#N/A</v>
      </c>
      <c r="T89" s="99" t="e">
        <f ca="true">+IF(AND(ISNUMBER(OFFSET('Water Data'!$I$6,0,10*ROW('Water Data'!I83))),'Data Summary'!CI89="Yes"),OFFSET('Water Data'!$I$6,0,10*ROW('Water Data'!I83)),NA())</f>
        <v>#N/A</v>
      </c>
      <c r="U89" s="99" t="e">
        <f ca="true">+IF(AND(ISNUMBER(OFFSET('Water Data'!$I$9,0,10*ROW('Water Data'!I83))),'Data Summary'!CJ89="Yes"),OFFSET('Water Data'!$I$9,0,10*ROW('Water Data'!I83)),NA())</f>
        <v>#N/A</v>
      </c>
      <c r="V89" s="100" t="e">
        <f ca="true">+IF(AND(ISNUMBER(OFFSET('Sanitation Data'!$D$4,0,10*ROW('Sanitation Data'!D83))),'Data Summary'!CK89="Yes"),100-OFFSET('Sanitation Data'!$D$4,0,10*ROW('Sanitation Data'!D83)),NA())</f>
        <v>#N/A</v>
      </c>
      <c r="W89" s="100" t="e">
        <f ca="true">+IF(AND(ISNUMBER(OFFSET('Sanitation Data'!$D$6,0,10*ROW('Sanitation Data'!D83))),'Data Summary'!CL89="Yes"),OFFSET('Sanitation Data'!$D$6,0,10*ROW('Sanitation Data'!D83)),NA())</f>
        <v>#N/A</v>
      </c>
      <c r="X89" s="100" t="e">
        <f ca="true">+IF(AND(ISNUMBER(OFFSET('Sanitation Data'!$D$10,0,10*ROW('Sanitation Data'!D83))),'Data Summary'!CM89="Yes"),OFFSET('Sanitation Data'!$D$10,0,10*ROW('Sanitation Data'!D83)),NA())</f>
        <v>#N/A</v>
      </c>
      <c r="Y89" s="100" t="e">
        <f ca="true">+IF(AND(ISNUMBER(OFFSET('Sanitation Data'!$D$11,0,10*ROW('Sanitation Data'!D83))),'Data Summary'!CN89="Yes"),OFFSET('Sanitation Data'!$D$11,0,10*ROW('Sanitation Data'!D83)),NA())</f>
        <v>#N/A</v>
      </c>
      <c r="Z89" s="100" t="e">
        <f ca="true">+IF(AND(ISNUMBER(OFFSET('Sanitation Data'!$D$12,0,10*ROW('Sanitation Data'!D83))),'Data Summary'!CO89="Yes"),OFFSET('Sanitation Data'!$D$12,0,10*ROW('Sanitation Data'!D83)),NA())</f>
        <v>#N/A</v>
      </c>
      <c r="AA89" s="100" t="e">
        <f ca="true">+IF(AND(ISNUMBER(OFFSET('Sanitation Data'!$E$4,0,10*ROW('Sanitation Data'!E83))),'Data Summary'!CP89="Yes"),100-OFFSET('Sanitation Data'!$E$4,0,10*ROW('Sanitation Data'!E83)),NA())</f>
        <v>#N/A</v>
      </c>
      <c r="AB89" s="100" t="e">
        <f ca="true">+IF(AND(ISNUMBER(OFFSET('Sanitation Data'!$E$6,0,10*ROW('Sanitation Data'!E83))),'Data Summary'!CQ89="Yes"),OFFSET('Sanitation Data'!$E$6,0,10*ROW('Sanitation Data'!E83)),NA())</f>
        <v>#N/A</v>
      </c>
      <c r="AC89" s="100" t="e">
        <f ca="true">+IF(AND(ISNUMBER(OFFSET('Sanitation Data'!$E$10,0,10*ROW('Sanitation Data'!E83))),'Data Summary'!CR89="Yes"),OFFSET('Sanitation Data'!$E$10,0,10*ROW('Sanitation Data'!E83)),NA())</f>
        <v>#N/A</v>
      </c>
      <c r="AD89" s="100" t="e">
        <f ca="true">+IF(AND(ISNUMBER(OFFSET('Sanitation Data'!$E$11,0,10*ROW('Sanitation Data'!E83))),'Data Summary'!CS89="Yes"),OFFSET('Sanitation Data'!$E$11,0,10*ROW('Sanitation Data'!E83)),NA())</f>
        <v>#N/A</v>
      </c>
      <c r="AE89" s="100" t="e">
        <f ca="true">+IF(AND(ISNUMBER(OFFSET('Sanitation Data'!$E$12,0,10*ROW('Sanitation Data'!E83))),'Data Summary'!CT89="Yes"),OFFSET('Sanitation Data'!$E$12,0,10*ROW('Sanitation Data'!E83)),NA())</f>
        <v>#N/A</v>
      </c>
      <c r="AF89" s="100" t="e">
        <f ca="true">+IF(AND(ISNUMBER(OFFSET('Sanitation Data'!$F$4,0,10*ROW('Sanitation Data'!F83))),'Data Summary'!CU89="Yes"),100-OFFSET('Sanitation Data'!$F$4,0,10*ROW('Sanitation Data'!F83)),NA())</f>
        <v>#N/A</v>
      </c>
      <c r="AG89" s="100" t="e">
        <f ca="true">+IF(AND(ISNUMBER(OFFSET('Sanitation Data'!$F$6,0,10*ROW('Sanitation Data'!F83))),'Data Summary'!CV89="Yes"),OFFSET('Sanitation Data'!$F$6,0,10*ROW('Sanitation Data'!F83)),NA())</f>
        <v>#N/A</v>
      </c>
      <c r="AH89" s="100" t="e">
        <f ca="true">+IF(AND(ISNUMBER(OFFSET('Sanitation Data'!$F$10,0,10*ROW('Sanitation Data'!F83))),'Data Summary'!CW89="Yes"),OFFSET('Sanitation Data'!$F$10,0,10*ROW('Sanitation Data'!F83)),NA())</f>
        <v>#N/A</v>
      </c>
      <c r="AI89" s="100" t="e">
        <f ca="true">+IF(AND(ISNUMBER(OFFSET('Sanitation Data'!$F$11,0,10*ROW('Sanitation Data'!F83))),'Data Summary'!CX89="Yes"),OFFSET('Sanitation Data'!$F$11,0,10*ROW('Sanitation Data'!F83)),NA())</f>
        <v>#N/A</v>
      </c>
      <c r="AJ89" s="100" t="e">
        <f ca="true">+IF(AND(ISNUMBER(OFFSET('Sanitation Data'!$F$12,0,10*ROW('Sanitation Data'!F83))),'Data Summary'!CY89="Yes"),OFFSET('Sanitation Data'!$F$12,0,10*ROW('Sanitation Data'!F83)),NA())</f>
        <v>#N/A</v>
      </c>
      <c r="AK89" s="100" t="e">
        <f ca="true">+IF(AND(ISNUMBER(OFFSET('Sanitation Data'!$G$4,0,10*ROW('Sanitation Data'!G83))),'Data Summary'!CZ89="Yes"),100-OFFSET('Sanitation Data'!$G$4,0,10*ROW('Sanitation Data'!G83)),NA())</f>
        <v>#N/A</v>
      </c>
      <c r="AL89" s="100" t="e">
        <f ca="true">+IF(AND(ISNUMBER(OFFSET('Sanitation Data'!$G$6,0,10*ROW('Sanitation Data'!G83))),'Data Summary'!DA89="Yes"),OFFSET('Sanitation Data'!$G$6,0,10*ROW('Sanitation Data'!G83)),NA())</f>
        <v>#N/A</v>
      </c>
      <c r="AM89" s="100" t="e">
        <f ca="true">+IF(AND(ISNUMBER(OFFSET('Sanitation Data'!$G$10,0,10*ROW('Sanitation Data'!G83))),'Data Summary'!DB89="Yes"),OFFSET('Sanitation Data'!$G$10,0,10*ROW('Sanitation Data'!G83)),NA())</f>
        <v>#N/A</v>
      </c>
      <c r="AN89" s="100" t="e">
        <f ca="true">+IF(AND(ISNUMBER(OFFSET('Sanitation Data'!$G$11,0,10*ROW('Sanitation Data'!G83))),'Data Summary'!DC89="Yes"),OFFSET('Sanitation Data'!$G$11,0,10*ROW('Sanitation Data'!G83)),NA())</f>
        <v>#N/A</v>
      </c>
      <c r="AO89" s="100" t="e">
        <f ca="true">+IF(AND(ISNUMBER(OFFSET('Sanitation Data'!$G$12,0,10*ROW('Sanitation Data'!G83))),'Data Summary'!DD89="Yes"),OFFSET('Sanitation Data'!$G$12,0,10*ROW('Sanitation Data'!G83)),NA())</f>
        <v>#N/A</v>
      </c>
      <c r="AP89" s="100" t="e">
        <f ca="true">+IF(AND(ISNUMBER(OFFSET('Sanitation Data'!$H$4,0,10*ROW('Sanitation Data'!H83))),'Data Summary'!DE89="Yes"),100-OFFSET('Sanitation Data'!$H$4,0,10*ROW('Sanitation Data'!H83)),NA())</f>
        <v>#N/A</v>
      </c>
      <c r="AQ89" s="100" t="e">
        <f ca="true">+IF(AND(ISNUMBER(OFFSET('Sanitation Data'!$H$6,0,10*ROW('Sanitation Data'!H83))),'Data Summary'!DF89="Yes"),OFFSET('Sanitation Data'!$H$6,0,10*ROW('Sanitation Data'!H83)),NA())</f>
        <v>#N/A</v>
      </c>
      <c r="AR89" s="100" t="e">
        <f ca="true">+IF(AND(ISNUMBER(OFFSET('Sanitation Data'!$H$10,0,10*ROW('Sanitation Data'!H83))),'Data Summary'!DG89="Yes"),OFFSET('Sanitation Data'!$H$10,0,10*ROW('Sanitation Data'!H83)),NA())</f>
        <v>#N/A</v>
      </c>
      <c r="AS89" s="100" t="e">
        <f ca="true">+IF(AND(ISNUMBER(OFFSET('Sanitation Data'!$H$11,0,10*ROW('Sanitation Data'!H83))),'Data Summary'!DH89="Yes"),OFFSET('Sanitation Data'!$H$11,0,10*ROW('Sanitation Data'!H83)),NA())</f>
        <v>#N/A</v>
      </c>
      <c r="AT89" s="100" t="e">
        <f ca="true">+IF(AND(ISNUMBER(OFFSET('Sanitation Data'!$H$12,0,10*ROW('Sanitation Data'!H83))),'Data Summary'!DI89="Yes"),OFFSET('Sanitation Data'!$H$12,0,10*ROW('Sanitation Data'!H83)),NA())</f>
        <v>#N/A</v>
      </c>
      <c r="AU89" s="100" t="e">
        <f ca="true">+IF(AND(ISNUMBER(OFFSET('Sanitation Data'!$I$4,0,10*ROW('Sanitation Data'!I83))),'Data Summary'!DJ89="Yes"),100-OFFSET('Sanitation Data'!$I$4,0,10*ROW('Sanitation Data'!I83)),NA())</f>
        <v>#N/A</v>
      </c>
      <c r="AV89" s="100" t="e">
        <f ca="true">+IF(AND(ISNUMBER(OFFSET('Sanitation Data'!$I$6,0,10*ROW('Sanitation Data'!I83))),'Data Summary'!DK89="Yes"),OFFSET('Sanitation Data'!$I$6,0,10*ROW('Sanitation Data'!I83)),NA())</f>
        <v>#N/A</v>
      </c>
      <c r="AW89" s="100" t="e">
        <f ca="true">+IF(AND(ISNUMBER(OFFSET('Sanitation Data'!$I$10,0,10*ROW('Sanitation Data'!I83))),'Data Summary'!DL89="Yes"),OFFSET('Sanitation Data'!$I$10,0,10*ROW('Sanitation Data'!I83)),NA())</f>
        <v>#N/A</v>
      </c>
      <c r="AX89" s="100" t="e">
        <f ca="true">+IF(AND(ISNUMBER(OFFSET('Sanitation Data'!$I$11,0,10*ROW('Sanitation Data'!I83))),'Data Summary'!DM89="Yes"),OFFSET('Sanitation Data'!$I$11,0,10*ROW('Sanitation Data'!I83)),NA())</f>
        <v>#N/A</v>
      </c>
      <c r="AY89" s="100" t="e">
        <f ca="true">+IF(AND(ISNUMBER(OFFSET('Sanitation Data'!$I$12,0,10*ROW('Sanitation Data'!I83))),'Data Summary'!DN89="Yes"),OFFSET('Sanitation Data'!$I$12,0,10*ROW('Sanitation Data'!I83)),NA())</f>
        <v>#N/A</v>
      </c>
      <c r="AZ89" s="101" t="e">
        <f ca="true">+IF(AND(ISNUMBER(OFFSET('Hygiene Data'!$D$5,0,10*ROW('Hygiene Data'!D83))),'Data Summary'!DO89="Yes"),OFFSET('Hygiene Data'!$D$5,0,10*ROW('Hygiene Data'!D83)),NA())</f>
        <v>#N/A</v>
      </c>
      <c r="BA89" s="101" t="e">
        <f ca="true">+IF(AND(ISNUMBER(OFFSET('Hygiene Data'!$D$7,0,10*ROW('Hygiene Data'!D83))),'Data Summary'!DP89="Yes"),OFFSET('Hygiene Data'!$D$7,0,10*ROW('Hygiene Data'!D83)),NA())</f>
        <v>#N/A</v>
      </c>
      <c r="BB89" s="101" t="e">
        <f ca="true">+IF(AND(ISNUMBER(OFFSET('Hygiene Data'!$D$9,0,10*ROW('Hygiene Data'!D83))),'Data Summary'!DQ89="Yes"),OFFSET('Hygiene Data'!$D$9,0,10*ROW('Hygiene Data'!D83)),NA())</f>
        <v>#N/A</v>
      </c>
      <c r="BC89" s="101" t="e">
        <f ca="true">+IF(AND(ISNUMBER(OFFSET('Hygiene Data'!$E$5,0,10*ROW('Hygiene Data'!E83))),'Data Summary'!DR89="Yes"),OFFSET('Hygiene Data'!$E$5,0,10*ROW('Hygiene Data'!E83)),NA())</f>
        <v>#N/A</v>
      </c>
      <c r="BD89" s="101" t="e">
        <f ca="true">+IF(AND(ISNUMBER(OFFSET('Hygiene Data'!$E$7,0,10*ROW('Hygiene Data'!E83))),'Data Summary'!DS89="Yes"),OFFSET('Hygiene Data'!$E$7,0,10*ROW('Hygiene Data'!E83)),NA())</f>
        <v>#N/A</v>
      </c>
      <c r="BE89" s="101" t="e">
        <f ca="true">+IF(AND(ISNUMBER(OFFSET('Hygiene Data'!$E$9,0,10*ROW('Hygiene Data'!E83))),'Data Summary'!DT89="Yes"),OFFSET('Hygiene Data'!$E$9,0,10*ROW('Hygiene Data'!E83)),NA())</f>
        <v>#N/A</v>
      </c>
      <c r="BF89" s="101" t="e">
        <f ca="true">+IF(AND(ISNUMBER(OFFSET('Hygiene Data'!$F$5,0,10*ROW('Hygiene Data'!F83))),'Data Summary'!DU89="Yes"),OFFSET('Hygiene Data'!$F$5,0,10*ROW('Hygiene Data'!F83)),NA())</f>
        <v>#N/A</v>
      </c>
      <c r="BG89" s="101" t="e">
        <f ca="true">+IF(AND(ISNUMBER(OFFSET('Hygiene Data'!$F$7,0,10*ROW('Hygiene Data'!F83))),'Data Summary'!DV89="Yes"),OFFSET('Hygiene Data'!$F$7,0,10*ROW('Hygiene Data'!F83)),NA())</f>
        <v>#N/A</v>
      </c>
      <c r="BH89" s="101" t="e">
        <f ca="true">+IF(AND(ISNUMBER(OFFSET('Hygiene Data'!$F$9,0,10*ROW('Hygiene Data'!F83))),'Data Summary'!DW89="Yes"),OFFSET('Hygiene Data'!$F$9,0,10*ROW('Hygiene Data'!F83)),NA())</f>
        <v>#N/A</v>
      </c>
      <c r="BI89" s="101" t="e">
        <f ca="true">+IF(AND(ISNUMBER(OFFSET('Hygiene Data'!$G$5,0,10*ROW('Hygiene Data'!G83))),'Data Summary'!DX89="Yes"),OFFSET('Hygiene Data'!$G$5,0,10*ROW('Hygiene Data'!G83)),NA())</f>
        <v>#N/A</v>
      </c>
      <c r="BJ89" s="101" t="e">
        <f ca="true">+IF(AND(ISNUMBER(OFFSET('Hygiene Data'!$G$7,0,10*ROW('Hygiene Data'!G83))),'Data Summary'!DY89="Yes"),OFFSET('Hygiene Data'!$G$7,0,10*ROW('Hygiene Data'!G83)),NA())</f>
        <v>#N/A</v>
      </c>
      <c r="BK89" s="101" t="e">
        <f ca="true">+IF(AND(ISNUMBER(OFFSET('Hygiene Data'!$G$9,0,10*ROW('Hygiene Data'!G83))),'Data Summary'!DZ89="Yes"),OFFSET('Hygiene Data'!$G$9,0,10*ROW('Hygiene Data'!G83)),NA())</f>
        <v>#N/A</v>
      </c>
      <c r="BL89" s="101" t="e">
        <f ca="true">+IF(AND(ISNUMBER(OFFSET('Hygiene Data'!$H$5,0,10*ROW('Hygiene Data'!H83))),'Data Summary'!EA89="Yes"),OFFSET('Hygiene Data'!$H$5,0,10*ROW('Hygiene Data'!H83)),NA())</f>
        <v>#N/A</v>
      </c>
      <c r="BM89" s="101" t="e">
        <f ca="true">+IF(AND(ISNUMBER(OFFSET('Hygiene Data'!$H$7,0,10*ROW('Hygiene Data'!H83))),'Data Summary'!EB89="Yes"),OFFSET('Hygiene Data'!$H$7,0,10*ROW('Hygiene Data'!H83)),NA())</f>
        <v>#N/A</v>
      </c>
      <c r="BN89" s="101" t="e">
        <f ca="true">+IF(AND(ISNUMBER(OFFSET('Hygiene Data'!$H$9,0,10*ROW('Hygiene Data'!H83))),'Data Summary'!EC89="Yes"),OFFSET('Hygiene Data'!$H$9,0,10*ROW('Hygiene Data'!H83)),NA())</f>
        <v>#N/A</v>
      </c>
      <c r="BO89" s="101" t="e">
        <f ca="true">+IF(AND(ISNUMBER(OFFSET('Hygiene Data'!$I$5,0,10*ROW('Hygiene Data'!I83))),'Data Summary'!ED89="Yes"),OFFSET('Hygiene Data'!$I$5,0,10*ROW('Hygiene Data'!I83)),NA())</f>
        <v>#N/A</v>
      </c>
      <c r="BP89" s="101" t="e">
        <f ca="true">+IF(AND(ISNUMBER(OFFSET('Hygiene Data'!$I$7,0,10*ROW('Hygiene Data'!I83))),'Data Summary'!EE89="Yes"),OFFSET('Hygiene Data'!$I$7,0,10*ROW('Hygiene Data'!I83)),NA())</f>
        <v>#N/A</v>
      </c>
      <c r="BQ89" s="101" t="e">
        <f ca="true">+IF(AND(ISNUMBER(OFFSET('Hygiene Data'!$I$9,0,10*ROW('Hygiene Data'!I83))),'Data Summary'!EF89="Yes"),OFFSET('Hygiene Data'!$I$9,0,10*ROW('Hygiene Data'!I83)),NA())</f>
        <v>#N/A</v>
      </c>
    </row>
    <row xmlns:x14ac="http://schemas.microsoft.com/office/spreadsheetml/2009/9/ac" r="90" x14ac:dyDescent="0.2">
      <c r="A90" s="331" t="e">
        <f ca="true">+RIGHT('Data Summary'!A90,LEN('Data Summary'!A90)-9)</f>
        <v>#VALUE!</v>
      </c>
      <c r="B90" s="38" t="str">
        <f ca="true">+IF(ISTEXT('Data Summary'!B90),'Data Summary'!B90,"")</f>
        <v/>
      </c>
      <c r="C90" s="330" t="e">
        <f ca="true">+VALUE('Data Summary'!C90)</f>
        <v>#VALUE!</v>
      </c>
      <c r="D90" s="99" t="e">
        <f ca="true">+IF(AND(ISNUMBER(OFFSET('Water Data'!$D$4,0,10*ROW('Water Data'!D84))),'Data Summary'!BS90="Yes"),100-OFFSET('Water Data'!$D$4,0,10*ROW('Water Data'!D84)),NA())</f>
        <v>#N/A</v>
      </c>
      <c r="E90" s="99" t="e">
        <f ca="true">+IF(AND(ISNUMBER(OFFSET('Water Data'!$D$6,0,10*ROW('Water Data'!D84))),'Data Summary'!BT90="Yes"),OFFSET('Water Data'!$D$6,0,10*ROW('Water Data'!D84)),NA())</f>
        <v>#N/A</v>
      </c>
      <c r="F90" s="99" t="e">
        <f ca="true">+IF(AND(ISNUMBER(OFFSET('Water Data'!$D$9,0,10*ROW('Water Data'!D84))),'Data Summary'!BU90="Yes"),OFFSET('Water Data'!$D$9,0,10*ROW('Water Data'!D84)),NA())</f>
        <v>#N/A</v>
      </c>
      <c r="G90" s="99" t="e">
        <f ca="true">+IF(AND(ISNUMBER(OFFSET('Water Data'!$E$4,0,10*ROW('Water Data'!E84))),'Data Summary'!BV90="Yes"),100-OFFSET('Water Data'!$E$4,0,10*ROW('Water Data'!E84)),NA())</f>
        <v>#N/A</v>
      </c>
      <c r="H90" s="99" t="e">
        <f ca="true">+IF(AND(ISNUMBER(OFFSET('Water Data'!$E$6,0,10*ROW('Water Data'!E84))),'Data Summary'!BW90="Yes"),OFFSET('Water Data'!$E$6,0,10*ROW('Water Data'!E84)),NA())</f>
        <v>#N/A</v>
      </c>
      <c r="I90" s="99" t="e">
        <f ca="true">+IF(AND(ISNUMBER(OFFSET('Water Data'!$E$9,0,10*ROW('Water Data'!E84))),'Data Summary'!BX90="Yes"),OFFSET('Water Data'!$E$9,0,10*ROW('Water Data'!E84)),NA())</f>
        <v>#N/A</v>
      </c>
      <c r="J90" s="99" t="e">
        <f ca="true">+IF(AND(ISNUMBER(OFFSET('Water Data'!$F$4,0,10*ROW('Water Data'!F84))),'Data Summary'!BY90="Yes"),100-OFFSET('Water Data'!$F$4,0,10*ROW('Water Data'!F84)),NA())</f>
        <v>#N/A</v>
      </c>
      <c r="K90" s="99" t="e">
        <f ca="true">+IF(AND(ISNUMBER(OFFSET('Water Data'!$F$6,0,10*ROW('Water Data'!F84))),'Data Summary'!BZ90="Yes"),OFFSET('Water Data'!$F$6,0,10*ROW('Water Data'!F84)),NA())</f>
        <v>#N/A</v>
      </c>
      <c r="L90" s="99" t="e">
        <f ca="true">+IF(AND(ISNUMBER(OFFSET('Water Data'!$F$9,0,10*ROW('Water Data'!F84))),'Data Summary'!CA90="Yes"),OFFSET('Water Data'!$F$9,0,10*ROW('Water Data'!F84)),NA())</f>
        <v>#N/A</v>
      </c>
      <c r="M90" s="99" t="e">
        <f ca="true">+IF(AND(ISNUMBER(OFFSET('Water Data'!$G$4,0,10*ROW('Water Data'!G84))),'Data Summary'!CB90="Yes"),100-OFFSET('Water Data'!$G$4,0,10*ROW('Water Data'!G84)),NA())</f>
        <v>#N/A</v>
      </c>
      <c r="N90" s="99" t="e">
        <f ca="true">+IF(AND(ISNUMBER(OFFSET('Water Data'!$G$6,0,10*ROW('Water Data'!G84))),'Data Summary'!CC90="Yes"),OFFSET('Water Data'!$G$6,0,10*ROW('Water Data'!G84)),NA())</f>
        <v>#N/A</v>
      </c>
      <c r="O90" s="99" t="e">
        <f ca="true">+IF(AND(ISNUMBER(OFFSET('Water Data'!$G$9,0,10*ROW('Water Data'!G84))),'Data Summary'!CD90="Yes"),OFFSET('Water Data'!$G$9,0,10*ROW('Water Data'!G84)),NA())</f>
        <v>#N/A</v>
      </c>
      <c r="P90" s="99" t="e">
        <f ca="true">+IF(AND(ISNUMBER(OFFSET('Water Data'!$H$4,0,10*ROW('Water Data'!H84))),'Data Summary'!CE90="Yes"),100-OFFSET('Water Data'!$H$4,0,10*ROW('Water Data'!H84)),NA())</f>
        <v>#N/A</v>
      </c>
      <c r="Q90" s="99" t="e">
        <f ca="true">+IF(AND(ISNUMBER(OFFSET('Water Data'!$H$6,0,10*ROW('Water Data'!H84))),'Data Summary'!CF90="Yes"),OFFSET('Water Data'!$H$6,0,10*ROW('Water Data'!H84)),NA())</f>
        <v>#N/A</v>
      </c>
      <c r="R90" s="99" t="e">
        <f ca="true">+IF(AND(ISNUMBER(OFFSET('Water Data'!$H$9,0,10*ROW('Water Data'!H84))),'Data Summary'!CG90="Yes"),OFFSET('Water Data'!$H$9,0,10*ROW('Water Data'!H84)),NA())</f>
        <v>#N/A</v>
      </c>
      <c r="S90" s="99" t="e">
        <f ca="true">+IF(AND(ISNUMBER(OFFSET('Water Data'!$I$4,0,10*ROW('Water Data'!I84))),'Data Summary'!CH90="Yes"),100-OFFSET('Water Data'!$I$4,0,10*ROW('Water Data'!I84)),NA())</f>
        <v>#N/A</v>
      </c>
      <c r="T90" s="99" t="e">
        <f ca="true">+IF(AND(ISNUMBER(OFFSET('Water Data'!$I$6,0,10*ROW('Water Data'!I84))),'Data Summary'!CI90="Yes"),OFFSET('Water Data'!$I$6,0,10*ROW('Water Data'!I84)),NA())</f>
        <v>#N/A</v>
      </c>
      <c r="U90" s="99" t="e">
        <f ca="true">+IF(AND(ISNUMBER(OFFSET('Water Data'!$I$9,0,10*ROW('Water Data'!I84))),'Data Summary'!CJ90="Yes"),OFFSET('Water Data'!$I$9,0,10*ROW('Water Data'!I84)),NA())</f>
        <v>#N/A</v>
      </c>
      <c r="V90" s="100" t="e">
        <f ca="true">+IF(AND(ISNUMBER(OFFSET('Sanitation Data'!$D$4,0,10*ROW('Sanitation Data'!D84))),'Data Summary'!CK90="Yes"),100-OFFSET('Sanitation Data'!$D$4,0,10*ROW('Sanitation Data'!D84)),NA())</f>
        <v>#N/A</v>
      </c>
      <c r="W90" s="100" t="e">
        <f ca="true">+IF(AND(ISNUMBER(OFFSET('Sanitation Data'!$D$6,0,10*ROW('Sanitation Data'!D84))),'Data Summary'!CL90="Yes"),OFFSET('Sanitation Data'!$D$6,0,10*ROW('Sanitation Data'!D84)),NA())</f>
        <v>#N/A</v>
      </c>
      <c r="X90" s="100" t="e">
        <f ca="true">+IF(AND(ISNUMBER(OFFSET('Sanitation Data'!$D$10,0,10*ROW('Sanitation Data'!D84))),'Data Summary'!CM90="Yes"),OFFSET('Sanitation Data'!$D$10,0,10*ROW('Sanitation Data'!D84)),NA())</f>
        <v>#N/A</v>
      </c>
      <c r="Y90" s="100" t="e">
        <f ca="true">+IF(AND(ISNUMBER(OFFSET('Sanitation Data'!$D$11,0,10*ROW('Sanitation Data'!D84))),'Data Summary'!CN90="Yes"),OFFSET('Sanitation Data'!$D$11,0,10*ROW('Sanitation Data'!D84)),NA())</f>
        <v>#N/A</v>
      </c>
      <c r="Z90" s="100" t="e">
        <f ca="true">+IF(AND(ISNUMBER(OFFSET('Sanitation Data'!$D$12,0,10*ROW('Sanitation Data'!D84))),'Data Summary'!CO90="Yes"),OFFSET('Sanitation Data'!$D$12,0,10*ROW('Sanitation Data'!D84)),NA())</f>
        <v>#N/A</v>
      </c>
      <c r="AA90" s="100" t="e">
        <f ca="true">+IF(AND(ISNUMBER(OFFSET('Sanitation Data'!$E$4,0,10*ROW('Sanitation Data'!E84))),'Data Summary'!CP90="Yes"),100-OFFSET('Sanitation Data'!$E$4,0,10*ROW('Sanitation Data'!E84)),NA())</f>
        <v>#N/A</v>
      </c>
      <c r="AB90" s="100" t="e">
        <f ca="true">+IF(AND(ISNUMBER(OFFSET('Sanitation Data'!$E$6,0,10*ROW('Sanitation Data'!E84))),'Data Summary'!CQ90="Yes"),OFFSET('Sanitation Data'!$E$6,0,10*ROW('Sanitation Data'!E84)),NA())</f>
        <v>#N/A</v>
      </c>
      <c r="AC90" s="100" t="e">
        <f ca="true">+IF(AND(ISNUMBER(OFFSET('Sanitation Data'!$E$10,0,10*ROW('Sanitation Data'!E84))),'Data Summary'!CR90="Yes"),OFFSET('Sanitation Data'!$E$10,0,10*ROW('Sanitation Data'!E84)),NA())</f>
        <v>#N/A</v>
      </c>
      <c r="AD90" s="100" t="e">
        <f ca="true">+IF(AND(ISNUMBER(OFFSET('Sanitation Data'!$E$11,0,10*ROW('Sanitation Data'!E84))),'Data Summary'!CS90="Yes"),OFFSET('Sanitation Data'!$E$11,0,10*ROW('Sanitation Data'!E84)),NA())</f>
        <v>#N/A</v>
      </c>
      <c r="AE90" s="100" t="e">
        <f ca="true">+IF(AND(ISNUMBER(OFFSET('Sanitation Data'!$E$12,0,10*ROW('Sanitation Data'!E84))),'Data Summary'!CT90="Yes"),OFFSET('Sanitation Data'!$E$12,0,10*ROW('Sanitation Data'!E84)),NA())</f>
        <v>#N/A</v>
      </c>
      <c r="AF90" s="100" t="e">
        <f ca="true">+IF(AND(ISNUMBER(OFFSET('Sanitation Data'!$F$4,0,10*ROW('Sanitation Data'!F84))),'Data Summary'!CU90="Yes"),100-OFFSET('Sanitation Data'!$F$4,0,10*ROW('Sanitation Data'!F84)),NA())</f>
        <v>#N/A</v>
      </c>
      <c r="AG90" s="100" t="e">
        <f ca="true">+IF(AND(ISNUMBER(OFFSET('Sanitation Data'!$F$6,0,10*ROW('Sanitation Data'!F84))),'Data Summary'!CV90="Yes"),OFFSET('Sanitation Data'!$F$6,0,10*ROW('Sanitation Data'!F84)),NA())</f>
        <v>#N/A</v>
      </c>
      <c r="AH90" s="100" t="e">
        <f ca="true">+IF(AND(ISNUMBER(OFFSET('Sanitation Data'!$F$10,0,10*ROW('Sanitation Data'!F84))),'Data Summary'!CW90="Yes"),OFFSET('Sanitation Data'!$F$10,0,10*ROW('Sanitation Data'!F84)),NA())</f>
        <v>#N/A</v>
      </c>
      <c r="AI90" s="100" t="e">
        <f ca="true">+IF(AND(ISNUMBER(OFFSET('Sanitation Data'!$F$11,0,10*ROW('Sanitation Data'!F84))),'Data Summary'!CX90="Yes"),OFFSET('Sanitation Data'!$F$11,0,10*ROW('Sanitation Data'!F84)),NA())</f>
        <v>#N/A</v>
      </c>
      <c r="AJ90" s="100" t="e">
        <f ca="true">+IF(AND(ISNUMBER(OFFSET('Sanitation Data'!$F$12,0,10*ROW('Sanitation Data'!F84))),'Data Summary'!CY90="Yes"),OFFSET('Sanitation Data'!$F$12,0,10*ROW('Sanitation Data'!F84)),NA())</f>
        <v>#N/A</v>
      </c>
      <c r="AK90" s="100" t="e">
        <f ca="true">+IF(AND(ISNUMBER(OFFSET('Sanitation Data'!$G$4,0,10*ROW('Sanitation Data'!G84))),'Data Summary'!CZ90="Yes"),100-OFFSET('Sanitation Data'!$G$4,0,10*ROW('Sanitation Data'!G84)),NA())</f>
        <v>#N/A</v>
      </c>
      <c r="AL90" s="100" t="e">
        <f ca="true">+IF(AND(ISNUMBER(OFFSET('Sanitation Data'!$G$6,0,10*ROW('Sanitation Data'!G84))),'Data Summary'!DA90="Yes"),OFFSET('Sanitation Data'!$G$6,0,10*ROW('Sanitation Data'!G84)),NA())</f>
        <v>#N/A</v>
      </c>
      <c r="AM90" s="100" t="e">
        <f ca="true">+IF(AND(ISNUMBER(OFFSET('Sanitation Data'!$G$10,0,10*ROW('Sanitation Data'!G84))),'Data Summary'!DB90="Yes"),OFFSET('Sanitation Data'!$G$10,0,10*ROW('Sanitation Data'!G84)),NA())</f>
        <v>#N/A</v>
      </c>
      <c r="AN90" s="100" t="e">
        <f ca="true">+IF(AND(ISNUMBER(OFFSET('Sanitation Data'!$G$11,0,10*ROW('Sanitation Data'!G84))),'Data Summary'!DC90="Yes"),OFFSET('Sanitation Data'!$G$11,0,10*ROW('Sanitation Data'!G84)),NA())</f>
        <v>#N/A</v>
      </c>
      <c r="AO90" s="100" t="e">
        <f ca="true">+IF(AND(ISNUMBER(OFFSET('Sanitation Data'!$G$12,0,10*ROW('Sanitation Data'!G84))),'Data Summary'!DD90="Yes"),OFFSET('Sanitation Data'!$G$12,0,10*ROW('Sanitation Data'!G84)),NA())</f>
        <v>#N/A</v>
      </c>
      <c r="AP90" s="100" t="e">
        <f ca="true">+IF(AND(ISNUMBER(OFFSET('Sanitation Data'!$H$4,0,10*ROW('Sanitation Data'!H84))),'Data Summary'!DE90="Yes"),100-OFFSET('Sanitation Data'!$H$4,0,10*ROW('Sanitation Data'!H84)),NA())</f>
        <v>#N/A</v>
      </c>
      <c r="AQ90" s="100" t="e">
        <f ca="true">+IF(AND(ISNUMBER(OFFSET('Sanitation Data'!$H$6,0,10*ROW('Sanitation Data'!H84))),'Data Summary'!DF90="Yes"),OFFSET('Sanitation Data'!$H$6,0,10*ROW('Sanitation Data'!H84)),NA())</f>
        <v>#N/A</v>
      </c>
      <c r="AR90" s="100" t="e">
        <f ca="true">+IF(AND(ISNUMBER(OFFSET('Sanitation Data'!$H$10,0,10*ROW('Sanitation Data'!H84))),'Data Summary'!DG90="Yes"),OFFSET('Sanitation Data'!$H$10,0,10*ROW('Sanitation Data'!H84)),NA())</f>
        <v>#N/A</v>
      </c>
      <c r="AS90" s="100" t="e">
        <f ca="true">+IF(AND(ISNUMBER(OFFSET('Sanitation Data'!$H$11,0,10*ROW('Sanitation Data'!H84))),'Data Summary'!DH90="Yes"),OFFSET('Sanitation Data'!$H$11,0,10*ROW('Sanitation Data'!H84)),NA())</f>
        <v>#N/A</v>
      </c>
      <c r="AT90" s="100" t="e">
        <f ca="true">+IF(AND(ISNUMBER(OFFSET('Sanitation Data'!$H$12,0,10*ROW('Sanitation Data'!H84))),'Data Summary'!DI90="Yes"),OFFSET('Sanitation Data'!$H$12,0,10*ROW('Sanitation Data'!H84)),NA())</f>
        <v>#N/A</v>
      </c>
      <c r="AU90" s="100" t="e">
        <f ca="true">+IF(AND(ISNUMBER(OFFSET('Sanitation Data'!$I$4,0,10*ROW('Sanitation Data'!I84))),'Data Summary'!DJ90="Yes"),100-OFFSET('Sanitation Data'!$I$4,0,10*ROW('Sanitation Data'!I84)),NA())</f>
        <v>#N/A</v>
      </c>
      <c r="AV90" s="100" t="e">
        <f ca="true">+IF(AND(ISNUMBER(OFFSET('Sanitation Data'!$I$6,0,10*ROW('Sanitation Data'!I84))),'Data Summary'!DK90="Yes"),OFFSET('Sanitation Data'!$I$6,0,10*ROW('Sanitation Data'!I84)),NA())</f>
        <v>#N/A</v>
      </c>
      <c r="AW90" s="100" t="e">
        <f ca="true">+IF(AND(ISNUMBER(OFFSET('Sanitation Data'!$I$10,0,10*ROW('Sanitation Data'!I84))),'Data Summary'!DL90="Yes"),OFFSET('Sanitation Data'!$I$10,0,10*ROW('Sanitation Data'!I84)),NA())</f>
        <v>#N/A</v>
      </c>
      <c r="AX90" s="100" t="e">
        <f ca="true">+IF(AND(ISNUMBER(OFFSET('Sanitation Data'!$I$11,0,10*ROW('Sanitation Data'!I84))),'Data Summary'!DM90="Yes"),OFFSET('Sanitation Data'!$I$11,0,10*ROW('Sanitation Data'!I84)),NA())</f>
        <v>#N/A</v>
      </c>
      <c r="AY90" s="100" t="e">
        <f ca="true">+IF(AND(ISNUMBER(OFFSET('Sanitation Data'!$I$12,0,10*ROW('Sanitation Data'!I84))),'Data Summary'!DN90="Yes"),OFFSET('Sanitation Data'!$I$12,0,10*ROW('Sanitation Data'!I84)),NA())</f>
        <v>#N/A</v>
      </c>
      <c r="AZ90" s="101" t="e">
        <f ca="true">+IF(AND(ISNUMBER(OFFSET('Hygiene Data'!$D$5,0,10*ROW('Hygiene Data'!D84))),'Data Summary'!DO90="Yes"),OFFSET('Hygiene Data'!$D$5,0,10*ROW('Hygiene Data'!D84)),NA())</f>
        <v>#N/A</v>
      </c>
      <c r="BA90" s="101" t="e">
        <f ca="true">+IF(AND(ISNUMBER(OFFSET('Hygiene Data'!$D$7,0,10*ROW('Hygiene Data'!D84))),'Data Summary'!DP90="Yes"),OFFSET('Hygiene Data'!$D$7,0,10*ROW('Hygiene Data'!D84)),NA())</f>
        <v>#N/A</v>
      </c>
      <c r="BB90" s="101" t="e">
        <f ca="true">+IF(AND(ISNUMBER(OFFSET('Hygiene Data'!$D$9,0,10*ROW('Hygiene Data'!D84))),'Data Summary'!DQ90="Yes"),OFFSET('Hygiene Data'!$D$9,0,10*ROW('Hygiene Data'!D84)),NA())</f>
        <v>#N/A</v>
      </c>
      <c r="BC90" s="101" t="e">
        <f ca="true">+IF(AND(ISNUMBER(OFFSET('Hygiene Data'!$E$5,0,10*ROW('Hygiene Data'!E84))),'Data Summary'!DR90="Yes"),OFFSET('Hygiene Data'!$E$5,0,10*ROW('Hygiene Data'!E84)),NA())</f>
        <v>#N/A</v>
      </c>
      <c r="BD90" s="101" t="e">
        <f ca="true">+IF(AND(ISNUMBER(OFFSET('Hygiene Data'!$E$7,0,10*ROW('Hygiene Data'!E84))),'Data Summary'!DS90="Yes"),OFFSET('Hygiene Data'!$E$7,0,10*ROW('Hygiene Data'!E84)),NA())</f>
        <v>#N/A</v>
      </c>
      <c r="BE90" s="101" t="e">
        <f ca="true">+IF(AND(ISNUMBER(OFFSET('Hygiene Data'!$E$9,0,10*ROW('Hygiene Data'!E84))),'Data Summary'!DT90="Yes"),OFFSET('Hygiene Data'!$E$9,0,10*ROW('Hygiene Data'!E84)),NA())</f>
        <v>#N/A</v>
      </c>
      <c r="BF90" s="101" t="e">
        <f ca="true">+IF(AND(ISNUMBER(OFFSET('Hygiene Data'!$F$5,0,10*ROW('Hygiene Data'!F84))),'Data Summary'!DU90="Yes"),OFFSET('Hygiene Data'!$F$5,0,10*ROW('Hygiene Data'!F84)),NA())</f>
        <v>#N/A</v>
      </c>
      <c r="BG90" s="101" t="e">
        <f ca="true">+IF(AND(ISNUMBER(OFFSET('Hygiene Data'!$F$7,0,10*ROW('Hygiene Data'!F84))),'Data Summary'!DV90="Yes"),OFFSET('Hygiene Data'!$F$7,0,10*ROW('Hygiene Data'!F84)),NA())</f>
        <v>#N/A</v>
      </c>
      <c r="BH90" s="101" t="e">
        <f ca="true">+IF(AND(ISNUMBER(OFFSET('Hygiene Data'!$F$9,0,10*ROW('Hygiene Data'!F84))),'Data Summary'!DW90="Yes"),OFFSET('Hygiene Data'!$F$9,0,10*ROW('Hygiene Data'!F84)),NA())</f>
        <v>#N/A</v>
      </c>
      <c r="BI90" s="101" t="e">
        <f ca="true">+IF(AND(ISNUMBER(OFFSET('Hygiene Data'!$G$5,0,10*ROW('Hygiene Data'!G84))),'Data Summary'!DX90="Yes"),OFFSET('Hygiene Data'!$G$5,0,10*ROW('Hygiene Data'!G84)),NA())</f>
        <v>#N/A</v>
      </c>
      <c r="BJ90" s="101" t="e">
        <f ca="true">+IF(AND(ISNUMBER(OFFSET('Hygiene Data'!$G$7,0,10*ROW('Hygiene Data'!G84))),'Data Summary'!DY90="Yes"),OFFSET('Hygiene Data'!$G$7,0,10*ROW('Hygiene Data'!G84)),NA())</f>
        <v>#N/A</v>
      </c>
      <c r="BK90" s="101" t="e">
        <f ca="true">+IF(AND(ISNUMBER(OFFSET('Hygiene Data'!$G$9,0,10*ROW('Hygiene Data'!G84))),'Data Summary'!DZ90="Yes"),OFFSET('Hygiene Data'!$G$9,0,10*ROW('Hygiene Data'!G84)),NA())</f>
        <v>#N/A</v>
      </c>
      <c r="BL90" s="101" t="e">
        <f ca="true">+IF(AND(ISNUMBER(OFFSET('Hygiene Data'!$H$5,0,10*ROW('Hygiene Data'!H84))),'Data Summary'!EA90="Yes"),OFFSET('Hygiene Data'!$H$5,0,10*ROW('Hygiene Data'!H84)),NA())</f>
        <v>#N/A</v>
      </c>
      <c r="BM90" s="101" t="e">
        <f ca="true">+IF(AND(ISNUMBER(OFFSET('Hygiene Data'!$H$7,0,10*ROW('Hygiene Data'!H84))),'Data Summary'!EB90="Yes"),OFFSET('Hygiene Data'!$H$7,0,10*ROW('Hygiene Data'!H84)),NA())</f>
        <v>#N/A</v>
      </c>
      <c r="BN90" s="101" t="e">
        <f ca="true">+IF(AND(ISNUMBER(OFFSET('Hygiene Data'!$H$9,0,10*ROW('Hygiene Data'!H84))),'Data Summary'!EC90="Yes"),OFFSET('Hygiene Data'!$H$9,0,10*ROW('Hygiene Data'!H84)),NA())</f>
        <v>#N/A</v>
      </c>
      <c r="BO90" s="101" t="e">
        <f ca="true">+IF(AND(ISNUMBER(OFFSET('Hygiene Data'!$I$5,0,10*ROW('Hygiene Data'!I84))),'Data Summary'!ED90="Yes"),OFFSET('Hygiene Data'!$I$5,0,10*ROW('Hygiene Data'!I84)),NA())</f>
        <v>#N/A</v>
      </c>
      <c r="BP90" s="101" t="e">
        <f ca="true">+IF(AND(ISNUMBER(OFFSET('Hygiene Data'!$I$7,0,10*ROW('Hygiene Data'!I84))),'Data Summary'!EE90="Yes"),OFFSET('Hygiene Data'!$I$7,0,10*ROW('Hygiene Data'!I84)),NA())</f>
        <v>#N/A</v>
      </c>
      <c r="BQ90" s="101" t="e">
        <f ca="true">+IF(AND(ISNUMBER(OFFSET('Hygiene Data'!$I$9,0,10*ROW('Hygiene Data'!I84))),'Data Summary'!EF90="Yes"),OFFSET('Hygiene Data'!$I$9,0,10*ROW('Hygiene Data'!I84)),NA())</f>
        <v>#N/A</v>
      </c>
    </row>
    <row xmlns:x14ac="http://schemas.microsoft.com/office/spreadsheetml/2009/9/ac" r="91" x14ac:dyDescent="0.2">
      <c r="A91" s="331" t="e">
        <f ca="true">+RIGHT('Data Summary'!A91,LEN('Data Summary'!A91)-9)</f>
        <v>#VALUE!</v>
      </c>
      <c r="B91" s="38" t="str">
        <f ca="true">+IF(ISTEXT('Data Summary'!B91),'Data Summary'!B91,"")</f>
        <v/>
      </c>
      <c r="C91" s="330" t="e">
        <f ca="true">+VALUE('Data Summary'!C91)</f>
        <v>#VALUE!</v>
      </c>
      <c r="D91" s="99" t="e">
        <f ca="true">+IF(AND(ISNUMBER(OFFSET('Water Data'!$D$4,0,10*ROW('Water Data'!D85))),'Data Summary'!BS91="Yes"),100-OFFSET('Water Data'!$D$4,0,10*ROW('Water Data'!D85)),NA())</f>
        <v>#N/A</v>
      </c>
      <c r="E91" s="99" t="e">
        <f ca="true">+IF(AND(ISNUMBER(OFFSET('Water Data'!$D$6,0,10*ROW('Water Data'!D85))),'Data Summary'!BT91="Yes"),OFFSET('Water Data'!$D$6,0,10*ROW('Water Data'!D85)),NA())</f>
        <v>#N/A</v>
      </c>
      <c r="F91" s="99" t="e">
        <f ca="true">+IF(AND(ISNUMBER(OFFSET('Water Data'!$D$9,0,10*ROW('Water Data'!D85))),'Data Summary'!BU91="Yes"),OFFSET('Water Data'!$D$9,0,10*ROW('Water Data'!D85)),NA())</f>
        <v>#N/A</v>
      </c>
      <c r="G91" s="99" t="e">
        <f ca="true">+IF(AND(ISNUMBER(OFFSET('Water Data'!$E$4,0,10*ROW('Water Data'!E85))),'Data Summary'!BV91="Yes"),100-OFFSET('Water Data'!$E$4,0,10*ROW('Water Data'!E85)),NA())</f>
        <v>#N/A</v>
      </c>
      <c r="H91" s="99" t="e">
        <f ca="true">+IF(AND(ISNUMBER(OFFSET('Water Data'!$E$6,0,10*ROW('Water Data'!E85))),'Data Summary'!BW91="Yes"),OFFSET('Water Data'!$E$6,0,10*ROW('Water Data'!E85)),NA())</f>
        <v>#N/A</v>
      </c>
      <c r="I91" s="99" t="e">
        <f ca="true">+IF(AND(ISNUMBER(OFFSET('Water Data'!$E$9,0,10*ROW('Water Data'!E85))),'Data Summary'!BX91="Yes"),OFFSET('Water Data'!$E$9,0,10*ROW('Water Data'!E85)),NA())</f>
        <v>#N/A</v>
      </c>
      <c r="J91" s="99" t="e">
        <f ca="true">+IF(AND(ISNUMBER(OFFSET('Water Data'!$F$4,0,10*ROW('Water Data'!F85))),'Data Summary'!BY91="Yes"),100-OFFSET('Water Data'!$F$4,0,10*ROW('Water Data'!F85)),NA())</f>
        <v>#N/A</v>
      </c>
      <c r="K91" s="99" t="e">
        <f ca="true">+IF(AND(ISNUMBER(OFFSET('Water Data'!$F$6,0,10*ROW('Water Data'!F85))),'Data Summary'!BZ91="Yes"),OFFSET('Water Data'!$F$6,0,10*ROW('Water Data'!F85)),NA())</f>
        <v>#N/A</v>
      </c>
      <c r="L91" s="99" t="e">
        <f ca="true">+IF(AND(ISNUMBER(OFFSET('Water Data'!$F$9,0,10*ROW('Water Data'!F85))),'Data Summary'!CA91="Yes"),OFFSET('Water Data'!$F$9,0,10*ROW('Water Data'!F85)),NA())</f>
        <v>#N/A</v>
      </c>
      <c r="M91" s="99" t="e">
        <f ca="true">+IF(AND(ISNUMBER(OFFSET('Water Data'!$G$4,0,10*ROW('Water Data'!G85))),'Data Summary'!CB91="Yes"),100-OFFSET('Water Data'!$G$4,0,10*ROW('Water Data'!G85)),NA())</f>
        <v>#N/A</v>
      </c>
      <c r="N91" s="99" t="e">
        <f ca="true">+IF(AND(ISNUMBER(OFFSET('Water Data'!$G$6,0,10*ROW('Water Data'!G85))),'Data Summary'!CC91="Yes"),OFFSET('Water Data'!$G$6,0,10*ROW('Water Data'!G85)),NA())</f>
        <v>#N/A</v>
      </c>
      <c r="O91" s="99" t="e">
        <f ca="true">+IF(AND(ISNUMBER(OFFSET('Water Data'!$G$9,0,10*ROW('Water Data'!G85))),'Data Summary'!CD91="Yes"),OFFSET('Water Data'!$G$9,0,10*ROW('Water Data'!G85)),NA())</f>
        <v>#N/A</v>
      </c>
      <c r="P91" s="99" t="e">
        <f ca="true">+IF(AND(ISNUMBER(OFFSET('Water Data'!$H$4,0,10*ROW('Water Data'!H85))),'Data Summary'!CE91="Yes"),100-OFFSET('Water Data'!$H$4,0,10*ROW('Water Data'!H85)),NA())</f>
        <v>#N/A</v>
      </c>
      <c r="Q91" s="99" t="e">
        <f ca="true">+IF(AND(ISNUMBER(OFFSET('Water Data'!$H$6,0,10*ROW('Water Data'!H85))),'Data Summary'!CF91="Yes"),OFFSET('Water Data'!$H$6,0,10*ROW('Water Data'!H85)),NA())</f>
        <v>#N/A</v>
      </c>
      <c r="R91" s="99" t="e">
        <f ca="true">+IF(AND(ISNUMBER(OFFSET('Water Data'!$H$9,0,10*ROW('Water Data'!H85))),'Data Summary'!CG91="Yes"),OFFSET('Water Data'!$H$9,0,10*ROW('Water Data'!H85)),NA())</f>
        <v>#N/A</v>
      </c>
      <c r="S91" s="99" t="e">
        <f ca="true">+IF(AND(ISNUMBER(OFFSET('Water Data'!$I$4,0,10*ROW('Water Data'!I85))),'Data Summary'!CH91="Yes"),100-OFFSET('Water Data'!$I$4,0,10*ROW('Water Data'!I85)),NA())</f>
        <v>#N/A</v>
      </c>
      <c r="T91" s="99" t="e">
        <f ca="true">+IF(AND(ISNUMBER(OFFSET('Water Data'!$I$6,0,10*ROW('Water Data'!I85))),'Data Summary'!CI91="Yes"),OFFSET('Water Data'!$I$6,0,10*ROW('Water Data'!I85)),NA())</f>
        <v>#N/A</v>
      </c>
      <c r="U91" s="99" t="e">
        <f ca="true">+IF(AND(ISNUMBER(OFFSET('Water Data'!$I$9,0,10*ROW('Water Data'!I85))),'Data Summary'!CJ91="Yes"),OFFSET('Water Data'!$I$9,0,10*ROW('Water Data'!I85)),NA())</f>
        <v>#N/A</v>
      </c>
      <c r="V91" s="100" t="e">
        <f ca="true">+IF(AND(ISNUMBER(OFFSET('Sanitation Data'!$D$4,0,10*ROW('Sanitation Data'!D85))),'Data Summary'!CK91="Yes"),100-OFFSET('Sanitation Data'!$D$4,0,10*ROW('Sanitation Data'!D85)),NA())</f>
        <v>#N/A</v>
      </c>
      <c r="W91" s="100" t="e">
        <f ca="true">+IF(AND(ISNUMBER(OFFSET('Sanitation Data'!$D$6,0,10*ROW('Sanitation Data'!D85))),'Data Summary'!CL91="Yes"),OFFSET('Sanitation Data'!$D$6,0,10*ROW('Sanitation Data'!D85)),NA())</f>
        <v>#N/A</v>
      </c>
      <c r="X91" s="100" t="e">
        <f ca="true">+IF(AND(ISNUMBER(OFFSET('Sanitation Data'!$D$10,0,10*ROW('Sanitation Data'!D85))),'Data Summary'!CM91="Yes"),OFFSET('Sanitation Data'!$D$10,0,10*ROW('Sanitation Data'!D85)),NA())</f>
        <v>#N/A</v>
      </c>
      <c r="Y91" s="100" t="e">
        <f ca="true">+IF(AND(ISNUMBER(OFFSET('Sanitation Data'!$D$11,0,10*ROW('Sanitation Data'!D85))),'Data Summary'!CN91="Yes"),OFFSET('Sanitation Data'!$D$11,0,10*ROW('Sanitation Data'!D85)),NA())</f>
        <v>#N/A</v>
      </c>
      <c r="Z91" s="100" t="e">
        <f ca="true">+IF(AND(ISNUMBER(OFFSET('Sanitation Data'!$D$12,0,10*ROW('Sanitation Data'!D85))),'Data Summary'!CO91="Yes"),OFFSET('Sanitation Data'!$D$12,0,10*ROW('Sanitation Data'!D85)),NA())</f>
        <v>#N/A</v>
      </c>
      <c r="AA91" s="100" t="e">
        <f ca="true">+IF(AND(ISNUMBER(OFFSET('Sanitation Data'!$E$4,0,10*ROW('Sanitation Data'!E85))),'Data Summary'!CP91="Yes"),100-OFFSET('Sanitation Data'!$E$4,0,10*ROW('Sanitation Data'!E85)),NA())</f>
        <v>#N/A</v>
      </c>
      <c r="AB91" s="100" t="e">
        <f ca="true">+IF(AND(ISNUMBER(OFFSET('Sanitation Data'!$E$6,0,10*ROW('Sanitation Data'!E85))),'Data Summary'!CQ91="Yes"),OFFSET('Sanitation Data'!$E$6,0,10*ROW('Sanitation Data'!E85)),NA())</f>
        <v>#N/A</v>
      </c>
      <c r="AC91" s="100" t="e">
        <f ca="true">+IF(AND(ISNUMBER(OFFSET('Sanitation Data'!$E$10,0,10*ROW('Sanitation Data'!E85))),'Data Summary'!CR91="Yes"),OFFSET('Sanitation Data'!$E$10,0,10*ROW('Sanitation Data'!E85)),NA())</f>
        <v>#N/A</v>
      </c>
      <c r="AD91" s="100" t="e">
        <f ca="true">+IF(AND(ISNUMBER(OFFSET('Sanitation Data'!$E$11,0,10*ROW('Sanitation Data'!E85))),'Data Summary'!CS91="Yes"),OFFSET('Sanitation Data'!$E$11,0,10*ROW('Sanitation Data'!E85)),NA())</f>
        <v>#N/A</v>
      </c>
      <c r="AE91" s="100" t="e">
        <f ca="true">+IF(AND(ISNUMBER(OFFSET('Sanitation Data'!$E$12,0,10*ROW('Sanitation Data'!E85))),'Data Summary'!CT91="Yes"),OFFSET('Sanitation Data'!$E$12,0,10*ROW('Sanitation Data'!E85)),NA())</f>
        <v>#N/A</v>
      </c>
      <c r="AF91" s="100" t="e">
        <f ca="true">+IF(AND(ISNUMBER(OFFSET('Sanitation Data'!$F$4,0,10*ROW('Sanitation Data'!F85))),'Data Summary'!CU91="Yes"),100-OFFSET('Sanitation Data'!$F$4,0,10*ROW('Sanitation Data'!F85)),NA())</f>
        <v>#N/A</v>
      </c>
      <c r="AG91" s="100" t="e">
        <f ca="true">+IF(AND(ISNUMBER(OFFSET('Sanitation Data'!$F$6,0,10*ROW('Sanitation Data'!F85))),'Data Summary'!CV91="Yes"),OFFSET('Sanitation Data'!$F$6,0,10*ROW('Sanitation Data'!F85)),NA())</f>
        <v>#N/A</v>
      </c>
      <c r="AH91" s="100" t="e">
        <f ca="true">+IF(AND(ISNUMBER(OFFSET('Sanitation Data'!$F$10,0,10*ROW('Sanitation Data'!F85))),'Data Summary'!CW91="Yes"),OFFSET('Sanitation Data'!$F$10,0,10*ROW('Sanitation Data'!F85)),NA())</f>
        <v>#N/A</v>
      </c>
      <c r="AI91" s="100" t="e">
        <f ca="true">+IF(AND(ISNUMBER(OFFSET('Sanitation Data'!$F$11,0,10*ROW('Sanitation Data'!F85))),'Data Summary'!CX91="Yes"),OFFSET('Sanitation Data'!$F$11,0,10*ROW('Sanitation Data'!F85)),NA())</f>
        <v>#N/A</v>
      </c>
      <c r="AJ91" s="100" t="e">
        <f ca="true">+IF(AND(ISNUMBER(OFFSET('Sanitation Data'!$F$12,0,10*ROW('Sanitation Data'!F85))),'Data Summary'!CY91="Yes"),OFFSET('Sanitation Data'!$F$12,0,10*ROW('Sanitation Data'!F85)),NA())</f>
        <v>#N/A</v>
      </c>
      <c r="AK91" s="100" t="e">
        <f ca="true">+IF(AND(ISNUMBER(OFFSET('Sanitation Data'!$G$4,0,10*ROW('Sanitation Data'!G85))),'Data Summary'!CZ91="Yes"),100-OFFSET('Sanitation Data'!$G$4,0,10*ROW('Sanitation Data'!G85)),NA())</f>
        <v>#N/A</v>
      </c>
      <c r="AL91" s="100" t="e">
        <f ca="true">+IF(AND(ISNUMBER(OFFSET('Sanitation Data'!$G$6,0,10*ROW('Sanitation Data'!G85))),'Data Summary'!DA91="Yes"),OFFSET('Sanitation Data'!$G$6,0,10*ROW('Sanitation Data'!G85)),NA())</f>
        <v>#N/A</v>
      </c>
      <c r="AM91" s="100" t="e">
        <f ca="true">+IF(AND(ISNUMBER(OFFSET('Sanitation Data'!$G$10,0,10*ROW('Sanitation Data'!G85))),'Data Summary'!DB91="Yes"),OFFSET('Sanitation Data'!$G$10,0,10*ROW('Sanitation Data'!G85)),NA())</f>
        <v>#N/A</v>
      </c>
      <c r="AN91" s="100" t="e">
        <f ca="true">+IF(AND(ISNUMBER(OFFSET('Sanitation Data'!$G$11,0,10*ROW('Sanitation Data'!G85))),'Data Summary'!DC91="Yes"),OFFSET('Sanitation Data'!$G$11,0,10*ROW('Sanitation Data'!G85)),NA())</f>
        <v>#N/A</v>
      </c>
      <c r="AO91" s="100" t="e">
        <f ca="true">+IF(AND(ISNUMBER(OFFSET('Sanitation Data'!$G$12,0,10*ROW('Sanitation Data'!G85))),'Data Summary'!DD91="Yes"),OFFSET('Sanitation Data'!$G$12,0,10*ROW('Sanitation Data'!G85)),NA())</f>
        <v>#N/A</v>
      </c>
      <c r="AP91" s="100" t="e">
        <f ca="true">+IF(AND(ISNUMBER(OFFSET('Sanitation Data'!$H$4,0,10*ROW('Sanitation Data'!H85))),'Data Summary'!DE91="Yes"),100-OFFSET('Sanitation Data'!$H$4,0,10*ROW('Sanitation Data'!H85)),NA())</f>
        <v>#N/A</v>
      </c>
      <c r="AQ91" s="100" t="e">
        <f ca="true">+IF(AND(ISNUMBER(OFFSET('Sanitation Data'!$H$6,0,10*ROW('Sanitation Data'!H85))),'Data Summary'!DF91="Yes"),OFFSET('Sanitation Data'!$H$6,0,10*ROW('Sanitation Data'!H85)),NA())</f>
        <v>#N/A</v>
      </c>
      <c r="AR91" s="100" t="e">
        <f ca="true">+IF(AND(ISNUMBER(OFFSET('Sanitation Data'!$H$10,0,10*ROW('Sanitation Data'!H85))),'Data Summary'!DG91="Yes"),OFFSET('Sanitation Data'!$H$10,0,10*ROW('Sanitation Data'!H85)),NA())</f>
        <v>#N/A</v>
      </c>
      <c r="AS91" s="100" t="e">
        <f ca="true">+IF(AND(ISNUMBER(OFFSET('Sanitation Data'!$H$11,0,10*ROW('Sanitation Data'!H85))),'Data Summary'!DH91="Yes"),OFFSET('Sanitation Data'!$H$11,0,10*ROW('Sanitation Data'!H85)),NA())</f>
        <v>#N/A</v>
      </c>
      <c r="AT91" s="100" t="e">
        <f ca="true">+IF(AND(ISNUMBER(OFFSET('Sanitation Data'!$H$12,0,10*ROW('Sanitation Data'!H85))),'Data Summary'!DI91="Yes"),OFFSET('Sanitation Data'!$H$12,0,10*ROW('Sanitation Data'!H85)),NA())</f>
        <v>#N/A</v>
      </c>
      <c r="AU91" s="100" t="e">
        <f ca="true">+IF(AND(ISNUMBER(OFFSET('Sanitation Data'!$I$4,0,10*ROW('Sanitation Data'!I85))),'Data Summary'!DJ91="Yes"),100-OFFSET('Sanitation Data'!$I$4,0,10*ROW('Sanitation Data'!I85)),NA())</f>
        <v>#N/A</v>
      </c>
      <c r="AV91" s="100" t="e">
        <f ca="true">+IF(AND(ISNUMBER(OFFSET('Sanitation Data'!$I$6,0,10*ROW('Sanitation Data'!I85))),'Data Summary'!DK91="Yes"),OFFSET('Sanitation Data'!$I$6,0,10*ROW('Sanitation Data'!I85)),NA())</f>
        <v>#N/A</v>
      </c>
      <c r="AW91" s="100" t="e">
        <f ca="true">+IF(AND(ISNUMBER(OFFSET('Sanitation Data'!$I$10,0,10*ROW('Sanitation Data'!I85))),'Data Summary'!DL91="Yes"),OFFSET('Sanitation Data'!$I$10,0,10*ROW('Sanitation Data'!I85)),NA())</f>
        <v>#N/A</v>
      </c>
      <c r="AX91" s="100" t="e">
        <f ca="true">+IF(AND(ISNUMBER(OFFSET('Sanitation Data'!$I$11,0,10*ROW('Sanitation Data'!I85))),'Data Summary'!DM91="Yes"),OFFSET('Sanitation Data'!$I$11,0,10*ROW('Sanitation Data'!I85)),NA())</f>
        <v>#N/A</v>
      </c>
      <c r="AY91" s="100" t="e">
        <f ca="true">+IF(AND(ISNUMBER(OFFSET('Sanitation Data'!$I$12,0,10*ROW('Sanitation Data'!I85))),'Data Summary'!DN91="Yes"),OFFSET('Sanitation Data'!$I$12,0,10*ROW('Sanitation Data'!I85)),NA())</f>
        <v>#N/A</v>
      </c>
      <c r="AZ91" s="101" t="e">
        <f ca="true">+IF(AND(ISNUMBER(OFFSET('Hygiene Data'!$D$5,0,10*ROW('Hygiene Data'!D85))),'Data Summary'!DO91="Yes"),OFFSET('Hygiene Data'!$D$5,0,10*ROW('Hygiene Data'!D85)),NA())</f>
        <v>#N/A</v>
      </c>
      <c r="BA91" s="101" t="e">
        <f ca="true">+IF(AND(ISNUMBER(OFFSET('Hygiene Data'!$D$7,0,10*ROW('Hygiene Data'!D85))),'Data Summary'!DP91="Yes"),OFFSET('Hygiene Data'!$D$7,0,10*ROW('Hygiene Data'!D85)),NA())</f>
        <v>#N/A</v>
      </c>
      <c r="BB91" s="101" t="e">
        <f ca="true">+IF(AND(ISNUMBER(OFFSET('Hygiene Data'!$D$9,0,10*ROW('Hygiene Data'!D85))),'Data Summary'!DQ91="Yes"),OFFSET('Hygiene Data'!$D$9,0,10*ROW('Hygiene Data'!D85)),NA())</f>
        <v>#N/A</v>
      </c>
      <c r="BC91" s="101" t="e">
        <f ca="true">+IF(AND(ISNUMBER(OFFSET('Hygiene Data'!$E$5,0,10*ROW('Hygiene Data'!E85))),'Data Summary'!DR91="Yes"),OFFSET('Hygiene Data'!$E$5,0,10*ROW('Hygiene Data'!E85)),NA())</f>
        <v>#N/A</v>
      </c>
      <c r="BD91" s="101" t="e">
        <f ca="true">+IF(AND(ISNUMBER(OFFSET('Hygiene Data'!$E$7,0,10*ROW('Hygiene Data'!E85))),'Data Summary'!DS91="Yes"),OFFSET('Hygiene Data'!$E$7,0,10*ROW('Hygiene Data'!E85)),NA())</f>
        <v>#N/A</v>
      </c>
      <c r="BE91" s="101" t="e">
        <f ca="true">+IF(AND(ISNUMBER(OFFSET('Hygiene Data'!$E$9,0,10*ROW('Hygiene Data'!E85))),'Data Summary'!DT91="Yes"),OFFSET('Hygiene Data'!$E$9,0,10*ROW('Hygiene Data'!E85)),NA())</f>
        <v>#N/A</v>
      </c>
      <c r="BF91" s="101" t="e">
        <f ca="true">+IF(AND(ISNUMBER(OFFSET('Hygiene Data'!$F$5,0,10*ROW('Hygiene Data'!F85))),'Data Summary'!DU91="Yes"),OFFSET('Hygiene Data'!$F$5,0,10*ROW('Hygiene Data'!F85)),NA())</f>
        <v>#N/A</v>
      </c>
      <c r="BG91" s="101" t="e">
        <f ca="true">+IF(AND(ISNUMBER(OFFSET('Hygiene Data'!$F$7,0,10*ROW('Hygiene Data'!F85))),'Data Summary'!DV91="Yes"),OFFSET('Hygiene Data'!$F$7,0,10*ROW('Hygiene Data'!F85)),NA())</f>
        <v>#N/A</v>
      </c>
      <c r="BH91" s="101" t="e">
        <f ca="true">+IF(AND(ISNUMBER(OFFSET('Hygiene Data'!$F$9,0,10*ROW('Hygiene Data'!F85))),'Data Summary'!DW91="Yes"),OFFSET('Hygiene Data'!$F$9,0,10*ROW('Hygiene Data'!F85)),NA())</f>
        <v>#N/A</v>
      </c>
      <c r="BI91" s="101" t="e">
        <f ca="true">+IF(AND(ISNUMBER(OFFSET('Hygiene Data'!$G$5,0,10*ROW('Hygiene Data'!G85))),'Data Summary'!DX91="Yes"),OFFSET('Hygiene Data'!$G$5,0,10*ROW('Hygiene Data'!G85)),NA())</f>
        <v>#N/A</v>
      </c>
      <c r="BJ91" s="101" t="e">
        <f ca="true">+IF(AND(ISNUMBER(OFFSET('Hygiene Data'!$G$7,0,10*ROW('Hygiene Data'!G85))),'Data Summary'!DY91="Yes"),OFFSET('Hygiene Data'!$G$7,0,10*ROW('Hygiene Data'!G85)),NA())</f>
        <v>#N/A</v>
      </c>
      <c r="BK91" s="101" t="e">
        <f ca="true">+IF(AND(ISNUMBER(OFFSET('Hygiene Data'!$G$9,0,10*ROW('Hygiene Data'!G85))),'Data Summary'!DZ91="Yes"),OFFSET('Hygiene Data'!$G$9,0,10*ROW('Hygiene Data'!G85)),NA())</f>
        <v>#N/A</v>
      </c>
      <c r="BL91" s="101" t="e">
        <f ca="true">+IF(AND(ISNUMBER(OFFSET('Hygiene Data'!$H$5,0,10*ROW('Hygiene Data'!H85))),'Data Summary'!EA91="Yes"),OFFSET('Hygiene Data'!$H$5,0,10*ROW('Hygiene Data'!H85)),NA())</f>
        <v>#N/A</v>
      </c>
      <c r="BM91" s="101" t="e">
        <f ca="true">+IF(AND(ISNUMBER(OFFSET('Hygiene Data'!$H$7,0,10*ROW('Hygiene Data'!H85))),'Data Summary'!EB91="Yes"),OFFSET('Hygiene Data'!$H$7,0,10*ROW('Hygiene Data'!H85)),NA())</f>
        <v>#N/A</v>
      </c>
      <c r="BN91" s="101" t="e">
        <f ca="true">+IF(AND(ISNUMBER(OFFSET('Hygiene Data'!$H$9,0,10*ROW('Hygiene Data'!H85))),'Data Summary'!EC91="Yes"),OFFSET('Hygiene Data'!$H$9,0,10*ROW('Hygiene Data'!H85)),NA())</f>
        <v>#N/A</v>
      </c>
      <c r="BO91" s="101" t="e">
        <f ca="true">+IF(AND(ISNUMBER(OFFSET('Hygiene Data'!$I$5,0,10*ROW('Hygiene Data'!I85))),'Data Summary'!ED91="Yes"),OFFSET('Hygiene Data'!$I$5,0,10*ROW('Hygiene Data'!I85)),NA())</f>
        <v>#N/A</v>
      </c>
      <c r="BP91" s="101" t="e">
        <f ca="true">+IF(AND(ISNUMBER(OFFSET('Hygiene Data'!$I$7,0,10*ROW('Hygiene Data'!I85))),'Data Summary'!EE91="Yes"),OFFSET('Hygiene Data'!$I$7,0,10*ROW('Hygiene Data'!I85)),NA())</f>
        <v>#N/A</v>
      </c>
      <c r="BQ91" s="101" t="e">
        <f ca="true">+IF(AND(ISNUMBER(OFFSET('Hygiene Data'!$I$9,0,10*ROW('Hygiene Data'!I85))),'Data Summary'!EF91="Yes"),OFFSET('Hygiene Data'!$I$9,0,10*ROW('Hygiene Data'!I85)),NA())</f>
        <v>#N/A</v>
      </c>
    </row>
    <row xmlns:x14ac="http://schemas.microsoft.com/office/spreadsheetml/2009/9/ac" r="92" x14ac:dyDescent="0.2">
      <c r="A92" s="331" t="e">
        <f ca="true">+RIGHT('Data Summary'!A92,LEN('Data Summary'!A92)-9)</f>
        <v>#VALUE!</v>
      </c>
      <c r="B92" s="38" t="str">
        <f ca="true">+IF(ISTEXT('Data Summary'!B92),'Data Summary'!B92,"")</f>
        <v/>
      </c>
      <c r="C92" s="330" t="e">
        <f ca="true">+VALUE('Data Summary'!C92)</f>
        <v>#VALUE!</v>
      </c>
      <c r="D92" s="99" t="e">
        <f ca="true">+IF(AND(ISNUMBER(OFFSET('Water Data'!$D$4,0,10*ROW('Water Data'!D86))),'Data Summary'!BS92="Yes"),100-OFFSET('Water Data'!$D$4,0,10*ROW('Water Data'!D86)),NA())</f>
        <v>#N/A</v>
      </c>
      <c r="E92" s="99" t="e">
        <f ca="true">+IF(AND(ISNUMBER(OFFSET('Water Data'!$D$6,0,10*ROW('Water Data'!D86))),'Data Summary'!BT92="Yes"),OFFSET('Water Data'!$D$6,0,10*ROW('Water Data'!D86)),NA())</f>
        <v>#N/A</v>
      </c>
      <c r="F92" s="99" t="e">
        <f ca="true">+IF(AND(ISNUMBER(OFFSET('Water Data'!$D$9,0,10*ROW('Water Data'!D86))),'Data Summary'!BU92="Yes"),OFFSET('Water Data'!$D$9,0,10*ROW('Water Data'!D86)),NA())</f>
        <v>#N/A</v>
      </c>
      <c r="G92" s="99" t="e">
        <f ca="true">+IF(AND(ISNUMBER(OFFSET('Water Data'!$E$4,0,10*ROW('Water Data'!E86))),'Data Summary'!BV92="Yes"),100-OFFSET('Water Data'!$E$4,0,10*ROW('Water Data'!E86)),NA())</f>
        <v>#N/A</v>
      </c>
      <c r="H92" s="99" t="e">
        <f ca="true">+IF(AND(ISNUMBER(OFFSET('Water Data'!$E$6,0,10*ROW('Water Data'!E86))),'Data Summary'!BW92="Yes"),OFFSET('Water Data'!$E$6,0,10*ROW('Water Data'!E86)),NA())</f>
        <v>#N/A</v>
      </c>
      <c r="I92" s="99" t="e">
        <f ca="true">+IF(AND(ISNUMBER(OFFSET('Water Data'!$E$9,0,10*ROW('Water Data'!E86))),'Data Summary'!BX92="Yes"),OFFSET('Water Data'!$E$9,0,10*ROW('Water Data'!E86)),NA())</f>
        <v>#N/A</v>
      </c>
      <c r="J92" s="99" t="e">
        <f ca="true">+IF(AND(ISNUMBER(OFFSET('Water Data'!$F$4,0,10*ROW('Water Data'!F86))),'Data Summary'!BY92="Yes"),100-OFFSET('Water Data'!$F$4,0,10*ROW('Water Data'!F86)),NA())</f>
        <v>#N/A</v>
      </c>
      <c r="K92" s="99" t="e">
        <f ca="true">+IF(AND(ISNUMBER(OFFSET('Water Data'!$F$6,0,10*ROW('Water Data'!F86))),'Data Summary'!BZ92="Yes"),OFFSET('Water Data'!$F$6,0,10*ROW('Water Data'!F86)),NA())</f>
        <v>#N/A</v>
      </c>
      <c r="L92" s="99" t="e">
        <f ca="true">+IF(AND(ISNUMBER(OFFSET('Water Data'!$F$9,0,10*ROW('Water Data'!F86))),'Data Summary'!CA92="Yes"),OFFSET('Water Data'!$F$9,0,10*ROW('Water Data'!F86)),NA())</f>
        <v>#N/A</v>
      </c>
      <c r="M92" s="99" t="e">
        <f ca="true">+IF(AND(ISNUMBER(OFFSET('Water Data'!$G$4,0,10*ROW('Water Data'!G86))),'Data Summary'!CB92="Yes"),100-OFFSET('Water Data'!$G$4,0,10*ROW('Water Data'!G86)),NA())</f>
        <v>#N/A</v>
      </c>
      <c r="N92" s="99" t="e">
        <f ca="true">+IF(AND(ISNUMBER(OFFSET('Water Data'!$G$6,0,10*ROW('Water Data'!G86))),'Data Summary'!CC92="Yes"),OFFSET('Water Data'!$G$6,0,10*ROW('Water Data'!G86)),NA())</f>
        <v>#N/A</v>
      </c>
      <c r="O92" s="99" t="e">
        <f ca="true">+IF(AND(ISNUMBER(OFFSET('Water Data'!$G$9,0,10*ROW('Water Data'!G86))),'Data Summary'!CD92="Yes"),OFFSET('Water Data'!$G$9,0,10*ROW('Water Data'!G86)),NA())</f>
        <v>#N/A</v>
      </c>
      <c r="P92" s="99" t="e">
        <f ca="true">+IF(AND(ISNUMBER(OFFSET('Water Data'!$H$4,0,10*ROW('Water Data'!H86))),'Data Summary'!CE92="Yes"),100-OFFSET('Water Data'!$H$4,0,10*ROW('Water Data'!H86)),NA())</f>
        <v>#N/A</v>
      </c>
      <c r="Q92" s="99" t="e">
        <f ca="true">+IF(AND(ISNUMBER(OFFSET('Water Data'!$H$6,0,10*ROW('Water Data'!H86))),'Data Summary'!CF92="Yes"),OFFSET('Water Data'!$H$6,0,10*ROW('Water Data'!H86)),NA())</f>
        <v>#N/A</v>
      </c>
      <c r="R92" s="99" t="e">
        <f ca="true">+IF(AND(ISNUMBER(OFFSET('Water Data'!$H$9,0,10*ROW('Water Data'!H86))),'Data Summary'!CG92="Yes"),OFFSET('Water Data'!$H$9,0,10*ROW('Water Data'!H86)),NA())</f>
        <v>#N/A</v>
      </c>
      <c r="S92" s="99" t="e">
        <f ca="true">+IF(AND(ISNUMBER(OFFSET('Water Data'!$I$4,0,10*ROW('Water Data'!I86))),'Data Summary'!CH92="Yes"),100-OFFSET('Water Data'!$I$4,0,10*ROW('Water Data'!I86)),NA())</f>
        <v>#N/A</v>
      </c>
      <c r="T92" s="99" t="e">
        <f ca="true">+IF(AND(ISNUMBER(OFFSET('Water Data'!$I$6,0,10*ROW('Water Data'!I86))),'Data Summary'!CI92="Yes"),OFFSET('Water Data'!$I$6,0,10*ROW('Water Data'!I86)),NA())</f>
        <v>#N/A</v>
      </c>
      <c r="U92" s="99" t="e">
        <f ca="true">+IF(AND(ISNUMBER(OFFSET('Water Data'!$I$9,0,10*ROW('Water Data'!I86))),'Data Summary'!CJ92="Yes"),OFFSET('Water Data'!$I$9,0,10*ROW('Water Data'!I86)),NA())</f>
        <v>#N/A</v>
      </c>
      <c r="V92" s="100" t="e">
        <f ca="true">+IF(AND(ISNUMBER(OFFSET('Sanitation Data'!$D$4,0,10*ROW('Sanitation Data'!D86))),'Data Summary'!CK92="Yes"),100-OFFSET('Sanitation Data'!$D$4,0,10*ROW('Sanitation Data'!D86)),NA())</f>
        <v>#N/A</v>
      </c>
      <c r="W92" s="100" t="e">
        <f ca="true">+IF(AND(ISNUMBER(OFFSET('Sanitation Data'!$D$6,0,10*ROW('Sanitation Data'!D86))),'Data Summary'!CL92="Yes"),OFFSET('Sanitation Data'!$D$6,0,10*ROW('Sanitation Data'!D86)),NA())</f>
        <v>#N/A</v>
      </c>
      <c r="X92" s="100" t="e">
        <f ca="true">+IF(AND(ISNUMBER(OFFSET('Sanitation Data'!$D$10,0,10*ROW('Sanitation Data'!D86))),'Data Summary'!CM92="Yes"),OFFSET('Sanitation Data'!$D$10,0,10*ROW('Sanitation Data'!D86)),NA())</f>
        <v>#N/A</v>
      </c>
      <c r="Y92" s="100" t="e">
        <f ca="true">+IF(AND(ISNUMBER(OFFSET('Sanitation Data'!$D$11,0,10*ROW('Sanitation Data'!D86))),'Data Summary'!CN92="Yes"),OFFSET('Sanitation Data'!$D$11,0,10*ROW('Sanitation Data'!D86)),NA())</f>
        <v>#N/A</v>
      </c>
      <c r="Z92" s="100" t="e">
        <f ca="true">+IF(AND(ISNUMBER(OFFSET('Sanitation Data'!$D$12,0,10*ROW('Sanitation Data'!D86))),'Data Summary'!CO92="Yes"),OFFSET('Sanitation Data'!$D$12,0,10*ROW('Sanitation Data'!D86)),NA())</f>
        <v>#N/A</v>
      </c>
      <c r="AA92" s="100" t="e">
        <f ca="true">+IF(AND(ISNUMBER(OFFSET('Sanitation Data'!$E$4,0,10*ROW('Sanitation Data'!E86))),'Data Summary'!CP92="Yes"),100-OFFSET('Sanitation Data'!$E$4,0,10*ROW('Sanitation Data'!E86)),NA())</f>
        <v>#N/A</v>
      </c>
      <c r="AB92" s="100" t="e">
        <f ca="true">+IF(AND(ISNUMBER(OFFSET('Sanitation Data'!$E$6,0,10*ROW('Sanitation Data'!E86))),'Data Summary'!CQ92="Yes"),OFFSET('Sanitation Data'!$E$6,0,10*ROW('Sanitation Data'!E86)),NA())</f>
        <v>#N/A</v>
      </c>
      <c r="AC92" s="100" t="e">
        <f ca="true">+IF(AND(ISNUMBER(OFFSET('Sanitation Data'!$E$10,0,10*ROW('Sanitation Data'!E86))),'Data Summary'!CR92="Yes"),OFFSET('Sanitation Data'!$E$10,0,10*ROW('Sanitation Data'!E86)),NA())</f>
        <v>#N/A</v>
      </c>
      <c r="AD92" s="100" t="e">
        <f ca="true">+IF(AND(ISNUMBER(OFFSET('Sanitation Data'!$E$11,0,10*ROW('Sanitation Data'!E86))),'Data Summary'!CS92="Yes"),OFFSET('Sanitation Data'!$E$11,0,10*ROW('Sanitation Data'!E86)),NA())</f>
        <v>#N/A</v>
      </c>
      <c r="AE92" s="100" t="e">
        <f ca="true">+IF(AND(ISNUMBER(OFFSET('Sanitation Data'!$E$12,0,10*ROW('Sanitation Data'!E86))),'Data Summary'!CT92="Yes"),OFFSET('Sanitation Data'!$E$12,0,10*ROW('Sanitation Data'!E86)),NA())</f>
        <v>#N/A</v>
      </c>
      <c r="AF92" s="100" t="e">
        <f ca="true">+IF(AND(ISNUMBER(OFFSET('Sanitation Data'!$F$4,0,10*ROW('Sanitation Data'!F86))),'Data Summary'!CU92="Yes"),100-OFFSET('Sanitation Data'!$F$4,0,10*ROW('Sanitation Data'!F86)),NA())</f>
        <v>#N/A</v>
      </c>
      <c r="AG92" s="100" t="e">
        <f ca="true">+IF(AND(ISNUMBER(OFFSET('Sanitation Data'!$F$6,0,10*ROW('Sanitation Data'!F86))),'Data Summary'!CV92="Yes"),OFFSET('Sanitation Data'!$F$6,0,10*ROW('Sanitation Data'!F86)),NA())</f>
        <v>#N/A</v>
      </c>
      <c r="AH92" s="100" t="e">
        <f ca="true">+IF(AND(ISNUMBER(OFFSET('Sanitation Data'!$F$10,0,10*ROW('Sanitation Data'!F86))),'Data Summary'!CW92="Yes"),OFFSET('Sanitation Data'!$F$10,0,10*ROW('Sanitation Data'!F86)),NA())</f>
        <v>#N/A</v>
      </c>
      <c r="AI92" s="100" t="e">
        <f ca="true">+IF(AND(ISNUMBER(OFFSET('Sanitation Data'!$F$11,0,10*ROW('Sanitation Data'!F86))),'Data Summary'!CX92="Yes"),OFFSET('Sanitation Data'!$F$11,0,10*ROW('Sanitation Data'!F86)),NA())</f>
        <v>#N/A</v>
      </c>
      <c r="AJ92" s="100" t="e">
        <f ca="true">+IF(AND(ISNUMBER(OFFSET('Sanitation Data'!$F$12,0,10*ROW('Sanitation Data'!F86))),'Data Summary'!CY92="Yes"),OFFSET('Sanitation Data'!$F$12,0,10*ROW('Sanitation Data'!F86)),NA())</f>
        <v>#N/A</v>
      </c>
      <c r="AK92" s="100" t="e">
        <f ca="true">+IF(AND(ISNUMBER(OFFSET('Sanitation Data'!$G$4,0,10*ROW('Sanitation Data'!G86))),'Data Summary'!CZ92="Yes"),100-OFFSET('Sanitation Data'!$G$4,0,10*ROW('Sanitation Data'!G86)),NA())</f>
        <v>#N/A</v>
      </c>
      <c r="AL92" s="100" t="e">
        <f ca="true">+IF(AND(ISNUMBER(OFFSET('Sanitation Data'!$G$6,0,10*ROW('Sanitation Data'!G86))),'Data Summary'!DA92="Yes"),OFFSET('Sanitation Data'!$G$6,0,10*ROW('Sanitation Data'!G86)),NA())</f>
        <v>#N/A</v>
      </c>
      <c r="AM92" s="100" t="e">
        <f ca="true">+IF(AND(ISNUMBER(OFFSET('Sanitation Data'!$G$10,0,10*ROW('Sanitation Data'!G86))),'Data Summary'!DB92="Yes"),OFFSET('Sanitation Data'!$G$10,0,10*ROW('Sanitation Data'!G86)),NA())</f>
        <v>#N/A</v>
      </c>
      <c r="AN92" s="100" t="e">
        <f ca="true">+IF(AND(ISNUMBER(OFFSET('Sanitation Data'!$G$11,0,10*ROW('Sanitation Data'!G86))),'Data Summary'!DC92="Yes"),OFFSET('Sanitation Data'!$G$11,0,10*ROW('Sanitation Data'!G86)),NA())</f>
        <v>#N/A</v>
      </c>
      <c r="AO92" s="100" t="e">
        <f ca="true">+IF(AND(ISNUMBER(OFFSET('Sanitation Data'!$G$12,0,10*ROW('Sanitation Data'!G86))),'Data Summary'!DD92="Yes"),OFFSET('Sanitation Data'!$G$12,0,10*ROW('Sanitation Data'!G86)),NA())</f>
        <v>#N/A</v>
      </c>
      <c r="AP92" s="100" t="e">
        <f ca="true">+IF(AND(ISNUMBER(OFFSET('Sanitation Data'!$H$4,0,10*ROW('Sanitation Data'!H86))),'Data Summary'!DE92="Yes"),100-OFFSET('Sanitation Data'!$H$4,0,10*ROW('Sanitation Data'!H86)),NA())</f>
        <v>#N/A</v>
      </c>
      <c r="AQ92" s="100" t="e">
        <f ca="true">+IF(AND(ISNUMBER(OFFSET('Sanitation Data'!$H$6,0,10*ROW('Sanitation Data'!H86))),'Data Summary'!DF92="Yes"),OFFSET('Sanitation Data'!$H$6,0,10*ROW('Sanitation Data'!H86)),NA())</f>
        <v>#N/A</v>
      </c>
      <c r="AR92" s="100" t="e">
        <f ca="true">+IF(AND(ISNUMBER(OFFSET('Sanitation Data'!$H$10,0,10*ROW('Sanitation Data'!H86))),'Data Summary'!DG92="Yes"),OFFSET('Sanitation Data'!$H$10,0,10*ROW('Sanitation Data'!H86)),NA())</f>
        <v>#N/A</v>
      </c>
      <c r="AS92" s="100" t="e">
        <f ca="true">+IF(AND(ISNUMBER(OFFSET('Sanitation Data'!$H$11,0,10*ROW('Sanitation Data'!H86))),'Data Summary'!DH92="Yes"),OFFSET('Sanitation Data'!$H$11,0,10*ROW('Sanitation Data'!H86)),NA())</f>
        <v>#N/A</v>
      </c>
      <c r="AT92" s="100" t="e">
        <f ca="true">+IF(AND(ISNUMBER(OFFSET('Sanitation Data'!$H$12,0,10*ROW('Sanitation Data'!H86))),'Data Summary'!DI92="Yes"),OFFSET('Sanitation Data'!$H$12,0,10*ROW('Sanitation Data'!H86)),NA())</f>
        <v>#N/A</v>
      </c>
      <c r="AU92" s="100" t="e">
        <f ca="true">+IF(AND(ISNUMBER(OFFSET('Sanitation Data'!$I$4,0,10*ROW('Sanitation Data'!I86))),'Data Summary'!DJ92="Yes"),100-OFFSET('Sanitation Data'!$I$4,0,10*ROW('Sanitation Data'!I86)),NA())</f>
        <v>#N/A</v>
      </c>
      <c r="AV92" s="100" t="e">
        <f ca="true">+IF(AND(ISNUMBER(OFFSET('Sanitation Data'!$I$6,0,10*ROW('Sanitation Data'!I86))),'Data Summary'!DK92="Yes"),OFFSET('Sanitation Data'!$I$6,0,10*ROW('Sanitation Data'!I86)),NA())</f>
        <v>#N/A</v>
      </c>
      <c r="AW92" s="100" t="e">
        <f ca="true">+IF(AND(ISNUMBER(OFFSET('Sanitation Data'!$I$10,0,10*ROW('Sanitation Data'!I86))),'Data Summary'!DL92="Yes"),OFFSET('Sanitation Data'!$I$10,0,10*ROW('Sanitation Data'!I86)),NA())</f>
        <v>#N/A</v>
      </c>
      <c r="AX92" s="100" t="e">
        <f ca="true">+IF(AND(ISNUMBER(OFFSET('Sanitation Data'!$I$11,0,10*ROW('Sanitation Data'!I86))),'Data Summary'!DM92="Yes"),OFFSET('Sanitation Data'!$I$11,0,10*ROW('Sanitation Data'!I86)),NA())</f>
        <v>#N/A</v>
      </c>
      <c r="AY92" s="100" t="e">
        <f ca="true">+IF(AND(ISNUMBER(OFFSET('Sanitation Data'!$I$12,0,10*ROW('Sanitation Data'!I86))),'Data Summary'!DN92="Yes"),OFFSET('Sanitation Data'!$I$12,0,10*ROW('Sanitation Data'!I86)),NA())</f>
        <v>#N/A</v>
      </c>
      <c r="AZ92" s="101" t="e">
        <f ca="true">+IF(AND(ISNUMBER(OFFSET('Hygiene Data'!$D$5,0,10*ROW('Hygiene Data'!D86))),'Data Summary'!DO92="Yes"),OFFSET('Hygiene Data'!$D$5,0,10*ROW('Hygiene Data'!D86)),NA())</f>
        <v>#N/A</v>
      </c>
      <c r="BA92" s="101" t="e">
        <f ca="true">+IF(AND(ISNUMBER(OFFSET('Hygiene Data'!$D$7,0,10*ROW('Hygiene Data'!D86))),'Data Summary'!DP92="Yes"),OFFSET('Hygiene Data'!$D$7,0,10*ROW('Hygiene Data'!D86)),NA())</f>
        <v>#N/A</v>
      </c>
      <c r="BB92" s="101" t="e">
        <f ca="true">+IF(AND(ISNUMBER(OFFSET('Hygiene Data'!$D$9,0,10*ROW('Hygiene Data'!D86))),'Data Summary'!DQ92="Yes"),OFFSET('Hygiene Data'!$D$9,0,10*ROW('Hygiene Data'!D86)),NA())</f>
        <v>#N/A</v>
      </c>
      <c r="BC92" s="101" t="e">
        <f ca="true">+IF(AND(ISNUMBER(OFFSET('Hygiene Data'!$E$5,0,10*ROW('Hygiene Data'!E86))),'Data Summary'!DR92="Yes"),OFFSET('Hygiene Data'!$E$5,0,10*ROW('Hygiene Data'!E86)),NA())</f>
        <v>#N/A</v>
      </c>
      <c r="BD92" s="101" t="e">
        <f ca="true">+IF(AND(ISNUMBER(OFFSET('Hygiene Data'!$E$7,0,10*ROW('Hygiene Data'!E86))),'Data Summary'!DS92="Yes"),OFFSET('Hygiene Data'!$E$7,0,10*ROW('Hygiene Data'!E86)),NA())</f>
        <v>#N/A</v>
      </c>
      <c r="BE92" s="101" t="e">
        <f ca="true">+IF(AND(ISNUMBER(OFFSET('Hygiene Data'!$E$9,0,10*ROW('Hygiene Data'!E86))),'Data Summary'!DT92="Yes"),OFFSET('Hygiene Data'!$E$9,0,10*ROW('Hygiene Data'!E86)),NA())</f>
        <v>#N/A</v>
      </c>
      <c r="BF92" s="101" t="e">
        <f ca="true">+IF(AND(ISNUMBER(OFFSET('Hygiene Data'!$F$5,0,10*ROW('Hygiene Data'!F86))),'Data Summary'!DU92="Yes"),OFFSET('Hygiene Data'!$F$5,0,10*ROW('Hygiene Data'!F86)),NA())</f>
        <v>#N/A</v>
      </c>
      <c r="BG92" s="101" t="e">
        <f ca="true">+IF(AND(ISNUMBER(OFFSET('Hygiene Data'!$F$7,0,10*ROW('Hygiene Data'!F86))),'Data Summary'!DV92="Yes"),OFFSET('Hygiene Data'!$F$7,0,10*ROW('Hygiene Data'!F86)),NA())</f>
        <v>#N/A</v>
      </c>
      <c r="BH92" s="101" t="e">
        <f ca="true">+IF(AND(ISNUMBER(OFFSET('Hygiene Data'!$F$9,0,10*ROW('Hygiene Data'!F86))),'Data Summary'!DW92="Yes"),OFFSET('Hygiene Data'!$F$9,0,10*ROW('Hygiene Data'!F86)),NA())</f>
        <v>#N/A</v>
      </c>
      <c r="BI92" s="101" t="e">
        <f ca="true">+IF(AND(ISNUMBER(OFFSET('Hygiene Data'!$G$5,0,10*ROW('Hygiene Data'!G86))),'Data Summary'!DX92="Yes"),OFFSET('Hygiene Data'!$G$5,0,10*ROW('Hygiene Data'!G86)),NA())</f>
        <v>#N/A</v>
      </c>
      <c r="BJ92" s="101" t="e">
        <f ca="true">+IF(AND(ISNUMBER(OFFSET('Hygiene Data'!$G$7,0,10*ROW('Hygiene Data'!G86))),'Data Summary'!DY92="Yes"),OFFSET('Hygiene Data'!$G$7,0,10*ROW('Hygiene Data'!G86)),NA())</f>
        <v>#N/A</v>
      </c>
      <c r="BK92" s="101" t="e">
        <f ca="true">+IF(AND(ISNUMBER(OFFSET('Hygiene Data'!$G$9,0,10*ROW('Hygiene Data'!G86))),'Data Summary'!DZ92="Yes"),OFFSET('Hygiene Data'!$G$9,0,10*ROW('Hygiene Data'!G86)),NA())</f>
        <v>#N/A</v>
      </c>
      <c r="BL92" s="101" t="e">
        <f ca="true">+IF(AND(ISNUMBER(OFFSET('Hygiene Data'!$H$5,0,10*ROW('Hygiene Data'!H86))),'Data Summary'!EA92="Yes"),OFFSET('Hygiene Data'!$H$5,0,10*ROW('Hygiene Data'!H86)),NA())</f>
        <v>#N/A</v>
      </c>
      <c r="BM92" s="101" t="e">
        <f ca="true">+IF(AND(ISNUMBER(OFFSET('Hygiene Data'!$H$7,0,10*ROW('Hygiene Data'!H86))),'Data Summary'!EB92="Yes"),OFFSET('Hygiene Data'!$H$7,0,10*ROW('Hygiene Data'!H86)),NA())</f>
        <v>#N/A</v>
      </c>
      <c r="BN92" s="101" t="e">
        <f ca="true">+IF(AND(ISNUMBER(OFFSET('Hygiene Data'!$H$9,0,10*ROW('Hygiene Data'!H86))),'Data Summary'!EC92="Yes"),OFFSET('Hygiene Data'!$H$9,0,10*ROW('Hygiene Data'!H86)),NA())</f>
        <v>#N/A</v>
      </c>
      <c r="BO92" s="101" t="e">
        <f ca="true">+IF(AND(ISNUMBER(OFFSET('Hygiene Data'!$I$5,0,10*ROW('Hygiene Data'!I86))),'Data Summary'!ED92="Yes"),OFFSET('Hygiene Data'!$I$5,0,10*ROW('Hygiene Data'!I86)),NA())</f>
        <v>#N/A</v>
      </c>
      <c r="BP92" s="101" t="e">
        <f ca="true">+IF(AND(ISNUMBER(OFFSET('Hygiene Data'!$I$7,0,10*ROW('Hygiene Data'!I86))),'Data Summary'!EE92="Yes"),OFFSET('Hygiene Data'!$I$7,0,10*ROW('Hygiene Data'!I86)),NA())</f>
        <v>#N/A</v>
      </c>
      <c r="BQ92" s="101" t="e">
        <f ca="true">+IF(AND(ISNUMBER(OFFSET('Hygiene Data'!$I$9,0,10*ROW('Hygiene Data'!I86))),'Data Summary'!EF92="Yes"),OFFSET('Hygiene Data'!$I$9,0,10*ROW('Hygiene Data'!I86)),NA())</f>
        <v>#N/A</v>
      </c>
    </row>
    <row xmlns:x14ac="http://schemas.microsoft.com/office/spreadsheetml/2009/9/ac" r="93" x14ac:dyDescent="0.2">
      <c r="A93" s="331" t="e">
        <f ca="true">+RIGHT('Data Summary'!A93,LEN('Data Summary'!A93)-9)</f>
        <v>#VALUE!</v>
      </c>
      <c r="B93" s="38" t="str">
        <f ca="true">+IF(ISTEXT('Data Summary'!B93),'Data Summary'!B93,"")</f>
        <v/>
      </c>
      <c r="C93" s="330" t="e">
        <f ca="true">+VALUE('Data Summary'!C93)</f>
        <v>#VALUE!</v>
      </c>
      <c r="D93" s="99" t="e">
        <f ca="true">+IF(AND(ISNUMBER(OFFSET('Water Data'!$D$4,0,10*ROW('Water Data'!D87))),'Data Summary'!BS93="Yes"),100-OFFSET('Water Data'!$D$4,0,10*ROW('Water Data'!D87)),NA())</f>
        <v>#N/A</v>
      </c>
      <c r="E93" s="99" t="e">
        <f ca="true">+IF(AND(ISNUMBER(OFFSET('Water Data'!$D$6,0,10*ROW('Water Data'!D87))),'Data Summary'!BT93="Yes"),OFFSET('Water Data'!$D$6,0,10*ROW('Water Data'!D87)),NA())</f>
        <v>#N/A</v>
      </c>
      <c r="F93" s="99" t="e">
        <f ca="true">+IF(AND(ISNUMBER(OFFSET('Water Data'!$D$9,0,10*ROW('Water Data'!D87))),'Data Summary'!BU93="Yes"),OFFSET('Water Data'!$D$9,0,10*ROW('Water Data'!D87)),NA())</f>
        <v>#N/A</v>
      </c>
      <c r="G93" s="99" t="e">
        <f ca="true">+IF(AND(ISNUMBER(OFFSET('Water Data'!$E$4,0,10*ROW('Water Data'!E87))),'Data Summary'!BV93="Yes"),100-OFFSET('Water Data'!$E$4,0,10*ROW('Water Data'!E87)),NA())</f>
        <v>#N/A</v>
      </c>
      <c r="H93" s="99" t="e">
        <f ca="true">+IF(AND(ISNUMBER(OFFSET('Water Data'!$E$6,0,10*ROW('Water Data'!E87))),'Data Summary'!BW93="Yes"),OFFSET('Water Data'!$E$6,0,10*ROW('Water Data'!E87)),NA())</f>
        <v>#N/A</v>
      </c>
      <c r="I93" s="99" t="e">
        <f ca="true">+IF(AND(ISNUMBER(OFFSET('Water Data'!$E$9,0,10*ROW('Water Data'!E87))),'Data Summary'!BX93="Yes"),OFFSET('Water Data'!$E$9,0,10*ROW('Water Data'!E87)),NA())</f>
        <v>#N/A</v>
      </c>
      <c r="J93" s="99" t="e">
        <f ca="true">+IF(AND(ISNUMBER(OFFSET('Water Data'!$F$4,0,10*ROW('Water Data'!F87))),'Data Summary'!BY93="Yes"),100-OFFSET('Water Data'!$F$4,0,10*ROW('Water Data'!F87)),NA())</f>
        <v>#N/A</v>
      </c>
      <c r="K93" s="99" t="e">
        <f ca="true">+IF(AND(ISNUMBER(OFFSET('Water Data'!$F$6,0,10*ROW('Water Data'!F87))),'Data Summary'!BZ93="Yes"),OFFSET('Water Data'!$F$6,0,10*ROW('Water Data'!F87)),NA())</f>
        <v>#N/A</v>
      </c>
      <c r="L93" s="99" t="e">
        <f ca="true">+IF(AND(ISNUMBER(OFFSET('Water Data'!$F$9,0,10*ROW('Water Data'!F87))),'Data Summary'!CA93="Yes"),OFFSET('Water Data'!$F$9,0,10*ROW('Water Data'!F87)),NA())</f>
        <v>#N/A</v>
      </c>
      <c r="M93" s="99" t="e">
        <f ca="true">+IF(AND(ISNUMBER(OFFSET('Water Data'!$G$4,0,10*ROW('Water Data'!G87))),'Data Summary'!CB93="Yes"),100-OFFSET('Water Data'!$G$4,0,10*ROW('Water Data'!G87)),NA())</f>
        <v>#N/A</v>
      </c>
      <c r="N93" s="99" t="e">
        <f ca="true">+IF(AND(ISNUMBER(OFFSET('Water Data'!$G$6,0,10*ROW('Water Data'!G87))),'Data Summary'!CC93="Yes"),OFFSET('Water Data'!$G$6,0,10*ROW('Water Data'!G87)),NA())</f>
        <v>#N/A</v>
      </c>
      <c r="O93" s="99" t="e">
        <f ca="true">+IF(AND(ISNUMBER(OFFSET('Water Data'!$G$9,0,10*ROW('Water Data'!G87))),'Data Summary'!CD93="Yes"),OFFSET('Water Data'!$G$9,0,10*ROW('Water Data'!G87)),NA())</f>
        <v>#N/A</v>
      </c>
      <c r="P93" s="99" t="e">
        <f ca="true">+IF(AND(ISNUMBER(OFFSET('Water Data'!$H$4,0,10*ROW('Water Data'!H87))),'Data Summary'!CE93="Yes"),100-OFFSET('Water Data'!$H$4,0,10*ROW('Water Data'!H87)),NA())</f>
        <v>#N/A</v>
      </c>
      <c r="Q93" s="99" t="e">
        <f ca="true">+IF(AND(ISNUMBER(OFFSET('Water Data'!$H$6,0,10*ROW('Water Data'!H87))),'Data Summary'!CF93="Yes"),OFFSET('Water Data'!$H$6,0,10*ROW('Water Data'!H87)),NA())</f>
        <v>#N/A</v>
      </c>
      <c r="R93" s="99" t="e">
        <f ca="true">+IF(AND(ISNUMBER(OFFSET('Water Data'!$H$9,0,10*ROW('Water Data'!H87))),'Data Summary'!CG93="Yes"),OFFSET('Water Data'!$H$9,0,10*ROW('Water Data'!H87)),NA())</f>
        <v>#N/A</v>
      </c>
      <c r="S93" s="99" t="e">
        <f ca="true">+IF(AND(ISNUMBER(OFFSET('Water Data'!$I$4,0,10*ROW('Water Data'!I87))),'Data Summary'!CH93="Yes"),100-OFFSET('Water Data'!$I$4,0,10*ROW('Water Data'!I87)),NA())</f>
        <v>#N/A</v>
      </c>
      <c r="T93" s="99" t="e">
        <f ca="true">+IF(AND(ISNUMBER(OFFSET('Water Data'!$I$6,0,10*ROW('Water Data'!I87))),'Data Summary'!CI93="Yes"),OFFSET('Water Data'!$I$6,0,10*ROW('Water Data'!I87)),NA())</f>
        <v>#N/A</v>
      </c>
      <c r="U93" s="99" t="e">
        <f ca="true">+IF(AND(ISNUMBER(OFFSET('Water Data'!$I$9,0,10*ROW('Water Data'!I87))),'Data Summary'!CJ93="Yes"),OFFSET('Water Data'!$I$9,0,10*ROW('Water Data'!I87)),NA())</f>
        <v>#N/A</v>
      </c>
      <c r="V93" s="100" t="e">
        <f ca="true">+IF(AND(ISNUMBER(OFFSET('Sanitation Data'!$D$4,0,10*ROW('Sanitation Data'!D87))),'Data Summary'!CK93="Yes"),100-OFFSET('Sanitation Data'!$D$4,0,10*ROW('Sanitation Data'!D87)),NA())</f>
        <v>#N/A</v>
      </c>
      <c r="W93" s="100" t="e">
        <f ca="true">+IF(AND(ISNUMBER(OFFSET('Sanitation Data'!$D$6,0,10*ROW('Sanitation Data'!D87))),'Data Summary'!CL93="Yes"),OFFSET('Sanitation Data'!$D$6,0,10*ROW('Sanitation Data'!D87)),NA())</f>
        <v>#N/A</v>
      </c>
      <c r="X93" s="100" t="e">
        <f ca="true">+IF(AND(ISNUMBER(OFFSET('Sanitation Data'!$D$10,0,10*ROW('Sanitation Data'!D87))),'Data Summary'!CM93="Yes"),OFFSET('Sanitation Data'!$D$10,0,10*ROW('Sanitation Data'!D87)),NA())</f>
        <v>#N/A</v>
      </c>
      <c r="Y93" s="100" t="e">
        <f ca="true">+IF(AND(ISNUMBER(OFFSET('Sanitation Data'!$D$11,0,10*ROW('Sanitation Data'!D87))),'Data Summary'!CN93="Yes"),OFFSET('Sanitation Data'!$D$11,0,10*ROW('Sanitation Data'!D87)),NA())</f>
        <v>#N/A</v>
      </c>
      <c r="Z93" s="100" t="e">
        <f ca="true">+IF(AND(ISNUMBER(OFFSET('Sanitation Data'!$D$12,0,10*ROW('Sanitation Data'!D87))),'Data Summary'!CO93="Yes"),OFFSET('Sanitation Data'!$D$12,0,10*ROW('Sanitation Data'!D87)),NA())</f>
        <v>#N/A</v>
      </c>
      <c r="AA93" s="100" t="e">
        <f ca="true">+IF(AND(ISNUMBER(OFFSET('Sanitation Data'!$E$4,0,10*ROW('Sanitation Data'!E87))),'Data Summary'!CP93="Yes"),100-OFFSET('Sanitation Data'!$E$4,0,10*ROW('Sanitation Data'!E87)),NA())</f>
        <v>#N/A</v>
      </c>
      <c r="AB93" s="100" t="e">
        <f ca="true">+IF(AND(ISNUMBER(OFFSET('Sanitation Data'!$E$6,0,10*ROW('Sanitation Data'!E87))),'Data Summary'!CQ93="Yes"),OFFSET('Sanitation Data'!$E$6,0,10*ROW('Sanitation Data'!E87)),NA())</f>
        <v>#N/A</v>
      </c>
      <c r="AC93" s="100" t="e">
        <f ca="true">+IF(AND(ISNUMBER(OFFSET('Sanitation Data'!$E$10,0,10*ROW('Sanitation Data'!E87))),'Data Summary'!CR93="Yes"),OFFSET('Sanitation Data'!$E$10,0,10*ROW('Sanitation Data'!E87)),NA())</f>
        <v>#N/A</v>
      </c>
      <c r="AD93" s="100" t="e">
        <f ca="true">+IF(AND(ISNUMBER(OFFSET('Sanitation Data'!$E$11,0,10*ROW('Sanitation Data'!E87))),'Data Summary'!CS93="Yes"),OFFSET('Sanitation Data'!$E$11,0,10*ROW('Sanitation Data'!E87)),NA())</f>
        <v>#N/A</v>
      </c>
      <c r="AE93" s="100" t="e">
        <f ca="true">+IF(AND(ISNUMBER(OFFSET('Sanitation Data'!$E$12,0,10*ROW('Sanitation Data'!E87))),'Data Summary'!CT93="Yes"),OFFSET('Sanitation Data'!$E$12,0,10*ROW('Sanitation Data'!E87)),NA())</f>
        <v>#N/A</v>
      </c>
      <c r="AF93" s="100" t="e">
        <f ca="true">+IF(AND(ISNUMBER(OFFSET('Sanitation Data'!$F$4,0,10*ROW('Sanitation Data'!F87))),'Data Summary'!CU93="Yes"),100-OFFSET('Sanitation Data'!$F$4,0,10*ROW('Sanitation Data'!F87)),NA())</f>
        <v>#N/A</v>
      </c>
      <c r="AG93" s="100" t="e">
        <f ca="true">+IF(AND(ISNUMBER(OFFSET('Sanitation Data'!$F$6,0,10*ROW('Sanitation Data'!F87))),'Data Summary'!CV93="Yes"),OFFSET('Sanitation Data'!$F$6,0,10*ROW('Sanitation Data'!F87)),NA())</f>
        <v>#N/A</v>
      </c>
      <c r="AH93" s="100" t="e">
        <f ca="true">+IF(AND(ISNUMBER(OFFSET('Sanitation Data'!$F$10,0,10*ROW('Sanitation Data'!F87))),'Data Summary'!CW93="Yes"),OFFSET('Sanitation Data'!$F$10,0,10*ROW('Sanitation Data'!F87)),NA())</f>
        <v>#N/A</v>
      </c>
      <c r="AI93" s="100" t="e">
        <f ca="true">+IF(AND(ISNUMBER(OFFSET('Sanitation Data'!$F$11,0,10*ROW('Sanitation Data'!F87))),'Data Summary'!CX93="Yes"),OFFSET('Sanitation Data'!$F$11,0,10*ROW('Sanitation Data'!F87)),NA())</f>
        <v>#N/A</v>
      </c>
      <c r="AJ93" s="100" t="e">
        <f ca="true">+IF(AND(ISNUMBER(OFFSET('Sanitation Data'!$F$12,0,10*ROW('Sanitation Data'!F87))),'Data Summary'!CY93="Yes"),OFFSET('Sanitation Data'!$F$12,0,10*ROW('Sanitation Data'!F87)),NA())</f>
        <v>#N/A</v>
      </c>
      <c r="AK93" s="100" t="e">
        <f ca="true">+IF(AND(ISNUMBER(OFFSET('Sanitation Data'!$G$4,0,10*ROW('Sanitation Data'!G87))),'Data Summary'!CZ93="Yes"),100-OFFSET('Sanitation Data'!$G$4,0,10*ROW('Sanitation Data'!G87)),NA())</f>
        <v>#N/A</v>
      </c>
      <c r="AL93" s="100" t="e">
        <f ca="true">+IF(AND(ISNUMBER(OFFSET('Sanitation Data'!$G$6,0,10*ROW('Sanitation Data'!G87))),'Data Summary'!DA93="Yes"),OFFSET('Sanitation Data'!$G$6,0,10*ROW('Sanitation Data'!G87)),NA())</f>
        <v>#N/A</v>
      </c>
      <c r="AM93" s="100" t="e">
        <f ca="true">+IF(AND(ISNUMBER(OFFSET('Sanitation Data'!$G$10,0,10*ROW('Sanitation Data'!G87))),'Data Summary'!DB93="Yes"),OFFSET('Sanitation Data'!$G$10,0,10*ROW('Sanitation Data'!G87)),NA())</f>
        <v>#N/A</v>
      </c>
      <c r="AN93" s="100" t="e">
        <f ca="true">+IF(AND(ISNUMBER(OFFSET('Sanitation Data'!$G$11,0,10*ROW('Sanitation Data'!G87))),'Data Summary'!DC93="Yes"),OFFSET('Sanitation Data'!$G$11,0,10*ROW('Sanitation Data'!G87)),NA())</f>
        <v>#N/A</v>
      </c>
      <c r="AO93" s="100" t="e">
        <f ca="true">+IF(AND(ISNUMBER(OFFSET('Sanitation Data'!$G$12,0,10*ROW('Sanitation Data'!G87))),'Data Summary'!DD93="Yes"),OFFSET('Sanitation Data'!$G$12,0,10*ROW('Sanitation Data'!G87)),NA())</f>
        <v>#N/A</v>
      </c>
      <c r="AP93" s="100" t="e">
        <f ca="true">+IF(AND(ISNUMBER(OFFSET('Sanitation Data'!$H$4,0,10*ROW('Sanitation Data'!H87))),'Data Summary'!DE93="Yes"),100-OFFSET('Sanitation Data'!$H$4,0,10*ROW('Sanitation Data'!H87)),NA())</f>
        <v>#N/A</v>
      </c>
      <c r="AQ93" s="100" t="e">
        <f ca="true">+IF(AND(ISNUMBER(OFFSET('Sanitation Data'!$H$6,0,10*ROW('Sanitation Data'!H87))),'Data Summary'!DF93="Yes"),OFFSET('Sanitation Data'!$H$6,0,10*ROW('Sanitation Data'!H87)),NA())</f>
        <v>#N/A</v>
      </c>
      <c r="AR93" s="100" t="e">
        <f ca="true">+IF(AND(ISNUMBER(OFFSET('Sanitation Data'!$H$10,0,10*ROW('Sanitation Data'!H87))),'Data Summary'!DG93="Yes"),OFFSET('Sanitation Data'!$H$10,0,10*ROW('Sanitation Data'!H87)),NA())</f>
        <v>#N/A</v>
      </c>
      <c r="AS93" s="100" t="e">
        <f ca="true">+IF(AND(ISNUMBER(OFFSET('Sanitation Data'!$H$11,0,10*ROW('Sanitation Data'!H87))),'Data Summary'!DH93="Yes"),OFFSET('Sanitation Data'!$H$11,0,10*ROW('Sanitation Data'!H87)),NA())</f>
        <v>#N/A</v>
      </c>
      <c r="AT93" s="100" t="e">
        <f ca="true">+IF(AND(ISNUMBER(OFFSET('Sanitation Data'!$H$12,0,10*ROW('Sanitation Data'!H87))),'Data Summary'!DI93="Yes"),OFFSET('Sanitation Data'!$H$12,0,10*ROW('Sanitation Data'!H87)),NA())</f>
        <v>#N/A</v>
      </c>
      <c r="AU93" s="100" t="e">
        <f ca="true">+IF(AND(ISNUMBER(OFFSET('Sanitation Data'!$I$4,0,10*ROW('Sanitation Data'!I87))),'Data Summary'!DJ93="Yes"),100-OFFSET('Sanitation Data'!$I$4,0,10*ROW('Sanitation Data'!I87)),NA())</f>
        <v>#N/A</v>
      </c>
      <c r="AV93" s="100" t="e">
        <f ca="true">+IF(AND(ISNUMBER(OFFSET('Sanitation Data'!$I$6,0,10*ROW('Sanitation Data'!I87))),'Data Summary'!DK93="Yes"),OFFSET('Sanitation Data'!$I$6,0,10*ROW('Sanitation Data'!I87)),NA())</f>
        <v>#N/A</v>
      </c>
      <c r="AW93" s="100" t="e">
        <f ca="true">+IF(AND(ISNUMBER(OFFSET('Sanitation Data'!$I$10,0,10*ROW('Sanitation Data'!I87))),'Data Summary'!DL93="Yes"),OFFSET('Sanitation Data'!$I$10,0,10*ROW('Sanitation Data'!I87)),NA())</f>
        <v>#N/A</v>
      </c>
      <c r="AX93" s="100" t="e">
        <f ca="true">+IF(AND(ISNUMBER(OFFSET('Sanitation Data'!$I$11,0,10*ROW('Sanitation Data'!I87))),'Data Summary'!DM93="Yes"),OFFSET('Sanitation Data'!$I$11,0,10*ROW('Sanitation Data'!I87)),NA())</f>
        <v>#N/A</v>
      </c>
      <c r="AY93" s="100" t="e">
        <f ca="true">+IF(AND(ISNUMBER(OFFSET('Sanitation Data'!$I$12,0,10*ROW('Sanitation Data'!I87))),'Data Summary'!DN93="Yes"),OFFSET('Sanitation Data'!$I$12,0,10*ROW('Sanitation Data'!I87)),NA())</f>
        <v>#N/A</v>
      </c>
      <c r="AZ93" s="101" t="e">
        <f ca="true">+IF(AND(ISNUMBER(OFFSET('Hygiene Data'!$D$5,0,10*ROW('Hygiene Data'!D87))),'Data Summary'!DO93="Yes"),OFFSET('Hygiene Data'!$D$5,0,10*ROW('Hygiene Data'!D87)),NA())</f>
        <v>#N/A</v>
      </c>
      <c r="BA93" s="101" t="e">
        <f ca="true">+IF(AND(ISNUMBER(OFFSET('Hygiene Data'!$D$7,0,10*ROW('Hygiene Data'!D87))),'Data Summary'!DP93="Yes"),OFFSET('Hygiene Data'!$D$7,0,10*ROW('Hygiene Data'!D87)),NA())</f>
        <v>#N/A</v>
      </c>
      <c r="BB93" s="101" t="e">
        <f ca="true">+IF(AND(ISNUMBER(OFFSET('Hygiene Data'!$D$9,0,10*ROW('Hygiene Data'!D87))),'Data Summary'!DQ93="Yes"),OFFSET('Hygiene Data'!$D$9,0,10*ROW('Hygiene Data'!D87)),NA())</f>
        <v>#N/A</v>
      </c>
      <c r="BC93" s="101" t="e">
        <f ca="true">+IF(AND(ISNUMBER(OFFSET('Hygiene Data'!$E$5,0,10*ROW('Hygiene Data'!E87))),'Data Summary'!DR93="Yes"),OFFSET('Hygiene Data'!$E$5,0,10*ROW('Hygiene Data'!E87)),NA())</f>
        <v>#N/A</v>
      </c>
      <c r="BD93" s="101" t="e">
        <f ca="true">+IF(AND(ISNUMBER(OFFSET('Hygiene Data'!$E$7,0,10*ROW('Hygiene Data'!E87))),'Data Summary'!DS93="Yes"),OFFSET('Hygiene Data'!$E$7,0,10*ROW('Hygiene Data'!E87)),NA())</f>
        <v>#N/A</v>
      </c>
      <c r="BE93" s="101" t="e">
        <f ca="true">+IF(AND(ISNUMBER(OFFSET('Hygiene Data'!$E$9,0,10*ROW('Hygiene Data'!E87))),'Data Summary'!DT93="Yes"),OFFSET('Hygiene Data'!$E$9,0,10*ROW('Hygiene Data'!E87)),NA())</f>
        <v>#N/A</v>
      </c>
      <c r="BF93" s="101" t="e">
        <f ca="true">+IF(AND(ISNUMBER(OFFSET('Hygiene Data'!$F$5,0,10*ROW('Hygiene Data'!F87))),'Data Summary'!DU93="Yes"),OFFSET('Hygiene Data'!$F$5,0,10*ROW('Hygiene Data'!F87)),NA())</f>
        <v>#N/A</v>
      </c>
      <c r="BG93" s="101" t="e">
        <f ca="true">+IF(AND(ISNUMBER(OFFSET('Hygiene Data'!$F$7,0,10*ROW('Hygiene Data'!F87))),'Data Summary'!DV93="Yes"),OFFSET('Hygiene Data'!$F$7,0,10*ROW('Hygiene Data'!F87)),NA())</f>
        <v>#N/A</v>
      </c>
      <c r="BH93" s="101" t="e">
        <f ca="true">+IF(AND(ISNUMBER(OFFSET('Hygiene Data'!$F$9,0,10*ROW('Hygiene Data'!F87))),'Data Summary'!DW93="Yes"),OFFSET('Hygiene Data'!$F$9,0,10*ROW('Hygiene Data'!F87)),NA())</f>
        <v>#N/A</v>
      </c>
      <c r="BI93" s="101" t="e">
        <f ca="true">+IF(AND(ISNUMBER(OFFSET('Hygiene Data'!$G$5,0,10*ROW('Hygiene Data'!G87))),'Data Summary'!DX93="Yes"),OFFSET('Hygiene Data'!$G$5,0,10*ROW('Hygiene Data'!G87)),NA())</f>
        <v>#N/A</v>
      </c>
      <c r="BJ93" s="101" t="e">
        <f ca="true">+IF(AND(ISNUMBER(OFFSET('Hygiene Data'!$G$7,0,10*ROW('Hygiene Data'!G87))),'Data Summary'!DY93="Yes"),OFFSET('Hygiene Data'!$G$7,0,10*ROW('Hygiene Data'!G87)),NA())</f>
        <v>#N/A</v>
      </c>
      <c r="BK93" s="101" t="e">
        <f ca="true">+IF(AND(ISNUMBER(OFFSET('Hygiene Data'!$G$9,0,10*ROW('Hygiene Data'!G87))),'Data Summary'!DZ93="Yes"),OFFSET('Hygiene Data'!$G$9,0,10*ROW('Hygiene Data'!G87)),NA())</f>
        <v>#N/A</v>
      </c>
      <c r="BL93" s="101" t="e">
        <f ca="true">+IF(AND(ISNUMBER(OFFSET('Hygiene Data'!$H$5,0,10*ROW('Hygiene Data'!H87))),'Data Summary'!EA93="Yes"),OFFSET('Hygiene Data'!$H$5,0,10*ROW('Hygiene Data'!H87)),NA())</f>
        <v>#N/A</v>
      </c>
      <c r="BM93" s="101" t="e">
        <f ca="true">+IF(AND(ISNUMBER(OFFSET('Hygiene Data'!$H$7,0,10*ROW('Hygiene Data'!H87))),'Data Summary'!EB93="Yes"),OFFSET('Hygiene Data'!$H$7,0,10*ROW('Hygiene Data'!H87)),NA())</f>
        <v>#N/A</v>
      </c>
      <c r="BN93" s="101" t="e">
        <f ca="true">+IF(AND(ISNUMBER(OFFSET('Hygiene Data'!$H$9,0,10*ROW('Hygiene Data'!H87))),'Data Summary'!EC93="Yes"),OFFSET('Hygiene Data'!$H$9,0,10*ROW('Hygiene Data'!H87)),NA())</f>
        <v>#N/A</v>
      </c>
      <c r="BO93" s="101" t="e">
        <f ca="true">+IF(AND(ISNUMBER(OFFSET('Hygiene Data'!$I$5,0,10*ROW('Hygiene Data'!I87))),'Data Summary'!ED93="Yes"),OFFSET('Hygiene Data'!$I$5,0,10*ROW('Hygiene Data'!I87)),NA())</f>
        <v>#N/A</v>
      </c>
      <c r="BP93" s="101" t="e">
        <f ca="true">+IF(AND(ISNUMBER(OFFSET('Hygiene Data'!$I$7,0,10*ROW('Hygiene Data'!I87))),'Data Summary'!EE93="Yes"),OFFSET('Hygiene Data'!$I$7,0,10*ROW('Hygiene Data'!I87)),NA())</f>
        <v>#N/A</v>
      </c>
      <c r="BQ93" s="101" t="e">
        <f ca="true">+IF(AND(ISNUMBER(OFFSET('Hygiene Data'!$I$9,0,10*ROW('Hygiene Data'!I87))),'Data Summary'!EF93="Yes"),OFFSET('Hygiene Data'!$I$9,0,10*ROW('Hygiene Data'!I87)),NA())</f>
        <v>#N/A</v>
      </c>
    </row>
    <row xmlns:x14ac="http://schemas.microsoft.com/office/spreadsheetml/2009/9/ac" r="94" x14ac:dyDescent="0.2">
      <c r="A94" s="331" t="e">
        <f ca="true">+RIGHT('Data Summary'!A94,LEN('Data Summary'!A94)-9)</f>
        <v>#VALUE!</v>
      </c>
      <c r="B94" s="38" t="str">
        <f ca="true">+IF(ISTEXT('Data Summary'!B94),'Data Summary'!B94,"")</f>
        <v/>
      </c>
      <c r="C94" s="330" t="e">
        <f ca="true">+VALUE('Data Summary'!C94)</f>
        <v>#VALUE!</v>
      </c>
      <c r="D94" s="99" t="e">
        <f ca="true">+IF(AND(ISNUMBER(OFFSET('Water Data'!$D$4,0,10*ROW('Water Data'!D88))),'Data Summary'!BS94="Yes"),100-OFFSET('Water Data'!$D$4,0,10*ROW('Water Data'!D88)),NA())</f>
        <v>#N/A</v>
      </c>
      <c r="E94" s="99" t="e">
        <f ca="true">+IF(AND(ISNUMBER(OFFSET('Water Data'!$D$6,0,10*ROW('Water Data'!D88))),'Data Summary'!BT94="Yes"),OFFSET('Water Data'!$D$6,0,10*ROW('Water Data'!D88)),NA())</f>
        <v>#N/A</v>
      </c>
      <c r="F94" s="99" t="e">
        <f ca="true">+IF(AND(ISNUMBER(OFFSET('Water Data'!$D$9,0,10*ROW('Water Data'!D88))),'Data Summary'!BU94="Yes"),OFFSET('Water Data'!$D$9,0,10*ROW('Water Data'!D88)),NA())</f>
        <v>#N/A</v>
      </c>
      <c r="G94" s="99" t="e">
        <f ca="true">+IF(AND(ISNUMBER(OFFSET('Water Data'!$E$4,0,10*ROW('Water Data'!E88))),'Data Summary'!BV94="Yes"),100-OFFSET('Water Data'!$E$4,0,10*ROW('Water Data'!E88)),NA())</f>
        <v>#N/A</v>
      </c>
      <c r="H94" s="99" t="e">
        <f ca="true">+IF(AND(ISNUMBER(OFFSET('Water Data'!$E$6,0,10*ROW('Water Data'!E88))),'Data Summary'!BW94="Yes"),OFFSET('Water Data'!$E$6,0,10*ROW('Water Data'!E88)),NA())</f>
        <v>#N/A</v>
      </c>
      <c r="I94" s="99" t="e">
        <f ca="true">+IF(AND(ISNUMBER(OFFSET('Water Data'!$E$9,0,10*ROW('Water Data'!E88))),'Data Summary'!BX94="Yes"),OFFSET('Water Data'!$E$9,0,10*ROW('Water Data'!E88)),NA())</f>
        <v>#N/A</v>
      </c>
      <c r="J94" s="99" t="e">
        <f ca="true">+IF(AND(ISNUMBER(OFFSET('Water Data'!$F$4,0,10*ROW('Water Data'!F88))),'Data Summary'!BY94="Yes"),100-OFFSET('Water Data'!$F$4,0,10*ROW('Water Data'!F88)),NA())</f>
        <v>#N/A</v>
      </c>
      <c r="K94" s="99" t="e">
        <f ca="true">+IF(AND(ISNUMBER(OFFSET('Water Data'!$F$6,0,10*ROW('Water Data'!F88))),'Data Summary'!BZ94="Yes"),OFFSET('Water Data'!$F$6,0,10*ROW('Water Data'!F88)),NA())</f>
        <v>#N/A</v>
      </c>
      <c r="L94" s="99" t="e">
        <f ca="true">+IF(AND(ISNUMBER(OFFSET('Water Data'!$F$9,0,10*ROW('Water Data'!F88))),'Data Summary'!CA94="Yes"),OFFSET('Water Data'!$F$9,0,10*ROW('Water Data'!F88)),NA())</f>
        <v>#N/A</v>
      </c>
      <c r="M94" s="99" t="e">
        <f ca="true">+IF(AND(ISNUMBER(OFFSET('Water Data'!$G$4,0,10*ROW('Water Data'!G88))),'Data Summary'!CB94="Yes"),100-OFFSET('Water Data'!$G$4,0,10*ROW('Water Data'!G88)),NA())</f>
        <v>#N/A</v>
      </c>
      <c r="N94" s="99" t="e">
        <f ca="true">+IF(AND(ISNUMBER(OFFSET('Water Data'!$G$6,0,10*ROW('Water Data'!G88))),'Data Summary'!CC94="Yes"),OFFSET('Water Data'!$G$6,0,10*ROW('Water Data'!G88)),NA())</f>
        <v>#N/A</v>
      </c>
      <c r="O94" s="99" t="e">
        <f ca="true">+IF(AND(ISNUMBER(OFFSET('Water Data'!$G$9,0,10*ROW('Water Data'!G88))),'Data Summary'!CD94="Yes"),OFFSET('Water Data'!$G$9,0,10*ROW('Water Data'!G88)),NA())</f>
        <v>#N/A</v>
      </c>
      <c r="P94" s="99" t="e">
        <f ca="true">+IF(AND(ISNUMBER(OFFSET('Water Data'!$H$4,0,10*ROW('Water Data'!H88))),'Data Summary'!CE94="Yes"),100-OFFSET('Water Data'!$H$4,0,10*ROW('Water Data'!H88)),NA())</f>
        <v>#N/A</v>
      </c>
      <c r="Q94" s="99" t="e">
        <f ca="true">+IF(AND(ISNUMBER(OFFSET('Water Data'!$H$6,0,10*ROW('Water Data'!H88))),'Data Summary'!CF94="Yes"),OFFSET('Water Data'!$H$6,0,10*ROW('Water Data'!H88)),NA())</f>
        <v>#N/A</v>
      </c>
      <c r="R94" s="99" t="e">
        <f ca="true">+IF(AND(ISNUMBER(OFFSET('Water Data'!$H$9,0,10*ROW('Water Data'!H88))),'Data Summary'!CG94="Yes"),OFFSET('Water Data'!$H$9,0,10*ROW('Water Data'!H88)),NA())</f>
        <v>#N/A</v>
      </c>
      <c r="S94" s="99" t="e">
        <f ca="true">+IF(AND(ISNUMBER(OFFSET('Water Data'!$I$4,0,10*ROW('Water Data'!I88))),'Data Summary'!CH94="Yes"),100-OFFSET('Water Data'!$I$4,0,10*ROW('Water Data'!I88)),NA())</f>
        <v>#N/A</v>
      </c>
      <c r="T94" s="99" t="e">
        <f ca="true">+IF(AND(ISNUMBER(OFFSET('Water Data'!$I$6,0,10*ROW('Water Data'!I88))),'Data Summary'!CI94="Yes"),OFFSET('Water Data'!$I$6,0,10*ROW('Water Data'!I88)),NA())</f>
        <v>#N/A</v>
      </c>
      <c r="U94" s="99" t="e">
        <f ca="true">+IF(AND(ISNUMBER(OFFSET('Water Data'!$I$9,0,10*ROW('Water Data'!I88))),'Data Summary'!CJ94="Yes"),OFFSET('Water Data'!$I$9,0,10*ROW('Water Data'!I88)),NA())</f>
        <v>#N/A</v>
      </c>
      <c r="V94" s="100" t="e">
        <f ca="true">+IF(AND(ISNUMBER(OFFSET('Sanitation Data'!$D$4,0,10*ROW('Sanitation Data'!D88))),'Data Summary'!CK94="Yes"),100-OFFSET('Sanitation Data'!$D$4,0,10*ROW('Sanitation Data'!D88)),NA())</f>
        <v>#N/A</v>
      </c>
      <c r="W94" s="100" t="e">
        <f ca="true">+IF(AND(ISNUMBER(OFFSET('Sanitation Data'!$D$6,0,10*ROW('Sanitation Data'!D88))),'Data Summary'!CL94="Yes"),OFFSET('Sanitation Data'!$D$6,0,10*ROW('Sanitation Data'!D88)),NA())</f>
        <v>#N/A</v>
      </c>
      <c r="X94" s="100" t="e">
        <f ca="true">+IF(AND(ISNUMBER(OFFSET('Sanitation Data'!$D$10,0,10*ROW('Sanitation Data'!D88))),'Data Summary'!CM94="Yes"),OFFSET('Sanitation Data'!$D$10,0,10*ROW('Sanitation Data'!D88)),NA())</f>
        <v>#N/A</v>
      </c>
      <c r="Y94" s="100" t="e">
        <f ca="true">+IF(AND(ISNUMBER(OFFSET('Sanitation Data'!$D$11,0,10*ROW('Sanitation Data'!D88))),'Data Summary'!CN94="Yes"),OFFSET('Sanitation Data'!$D$11,0,10*ROW('Sanitation Data'!D88)),NA())</f>
        <v>#N/A</v>
      </c>
      <c r="Z94" s="100" t="e">
        <f ca="true">+IF(AND(ISNUMBER(OFFSET('Sanitation Data'!$D$12,0,10*ROW('Sanitation Data'!D88))),'Data Summary'!CO94="Yes"),OFFSET('Sanitation Data'!$D$12,0,10*ROW('Sanitation Data'!D88)),NA())</f>
        <v>#N/A</v>
      </c>
      <c r="AA94" s="100" t="e">
        <f ca="true">+IF(AND(ISNUMBER(OFFSET('Sanitation Data'!$E$4,0,10*ROW('Sanitation Data'!E88))),'Data Summary'!CP94="Yes"),100-OFFSET('Sanitation Data'!$E$4,0,10*ROW('Sanitation Data'!E88)),NA())</f>
        <v>#N/A</v>
      </c>
      <c r="AB94" s="100" t="e">
        <f ca="true">+IF(AND(ISNUMBER(OFFSET('Sanitation Data'!$E$6,0,10*ROW('Sanitation Data'!E88))),'Data Summary'!CQ94="Yes"),OFFSET('Sanitation Data'!$E$6,0,10*ROW('Sanitation Data'!E88)),NA())</f>
        <v>#N/A</v>
      </c>
      <c r="AC94" s="100" t="e">
        <f ca="true">+IF(AND(ISNUMBER(OFFSET('Sanitation Data'!$E$10,0,10*ROW('Sanitation Data'!E88))),'Data Summary'!CR94="Yes"),OFFSET('Sanitation Data'!$E$10,0,10*ROW('Sanitation Data'!E88)),NA())</f>
        <v>#N/A</v>
      </c>
      <c r="AD94" s="100" t="e">
        <f ca="true">+IF(AND(ISNUMBER(OFFSET('Sanitation Data'!$E$11,0,10*ROW('Sanitation Data'!E88))),'Data Summary'!CS94="Yes"),OFFSET('Sanitation Data'!$E$11,0,10*ROW('Sanitation Data'!E88)),NA())</f>
        <v>#N/A</v>
      </c>
      <c r="AE94" s="100" t="e">
        <f ca="true">+IF(AND(ISNUMBER(OFFSET('Sanitation Data'!$E$12,0,10*ROW('Sanitation Data'!E88))),'Data Summary'!CT94="Yes"),OFFSET('Sanitation Data'!$E$12,0,10*ROW('Sanitation Data'!E88)),NA())</f>
        <v>#N/A</v>
      </c>
      <c r="AF94" s="100" t="e">
        <f ca="true">+IF(AND(ISNUMBER(OFFSET('Sanitation Data'!$F$4,0,10*ROW('Sanitation Data'!F88))),'Data Summary'!CU94="Yes"),100-OFFSET('Sanitation Data'!$F$4,0,10*ROW('Sanitation Data'!F88)),NA())</f>
        <v>#N/A</v>
      </c>
      <c r="AG94" s="100" t="e">
        <f ca="true">+IF(AND(ISNUMBER(OFFSET('Sanitation Data'!$F$6,0,10*ROW('Sanitation Data'!F88))),'Data Summary'!CV94="Yes"),OFFSET('Sanitation Data'!$F$6,0,10*ROW('Sanitation Data'!F88)),NA())</f>
        <v>#N/A</v>
      </c>
      <c r="AH94" s="100" t="e">
        <f ca="true">+IF(AND(ISNUMBER(OFFSET('Sanitation Data'!$F$10,0,10*ROW('Sanitation Data'!F88))),'Data Summary'!CW94="Yes"),OFFSET('Sanitation Data'!$F$10,0,10*ROW('Sanitation Data'!F88)),NA())</f>
        <v>#N/A</v>
      </c>
      <c r="AI94" s="100" t="e">
        <f ca="true">+IF(AND(ISNUMBER(OFFSET('Sanitation Data'!$F$11,0,10*ROW('Sanitation Data'!F88))),'Data Summary'!CX94="Yes"),OFFSET('Sanitation Data'!$F$11,0,10*ROW('Sanitation Data'!F88)),NA())</f>
        <v>#N/A</v>
      </c>
      <c r="AJ94" s="100" t="e">
        <f ca="true">+IF(AND(ISNUMBER(OFFSET('Sanitation Data'!$F$12,0,10*ROW('Sanitation Data'!F88))),'Data Summary'!CY94="Yes"),OFFSET('Sanitation Data'!$F$12,0,10*ROW('Sanitation Data'!F88)),NA())</f>
        <v>#N/A</v>
      </c>
      <c r="AK94" s="100" t="e">
        <f ca="true">+IF(AND(ISNUMBER(OFFSET('Sanitation Data'!$G$4,0,10*ROW('Sanitation Data'!G88))),'Data Summary'!CZ94="Yes"),100-OFFSET('Sanitation Data'!$G$4,0,10*ROW('Sanitation Data'!G88)),NA())</f>
        <v>#N/A</v>
      </c>
      <c r="AL94" s="100" t="e">
        <f ca="true">+IF(AND(ISNUMBER(OFFSET('Sanitation Data'!$G$6,0,10*ROW('Sanitation Data'!G88))),'Data Summary'!DA94="Yes"),OFFSET('Sanitation Data'!$G$6,0,10*ROW('Sanitation Data'!G88)),NA())</f>
        <v>#N/A</v>
      </c>
      <c r="AM94" s="100" t="e">
        <f ca="true">+IF(AND(ISNUMBER(OFFSET('Sanitation Data'!$G$10,0,10*ROW('Sanitation Data'!G88))),'Data Summary'!DB94="Yes"),OFFSET('Sanitation Data'!$G$10,0,10*ROW('Sanitation Data'!G88)),NA())</f>
        <v>#N/A</v>
      </c>
      <c r="AN94" s="100" t="e">
        <f ca="true">+IF(AND(ISNUMBER(OFFSET('Sanitation Data'!$G$11,0,10*ROW('Sanitation Data'!G88))),'Data Summary'!DC94="Yes"),OFFSET('Sanitation Data'!$G$11,0,10*ROW('Sanitation Data'!G88)),NA())</f>
        <v>#N/A</v>
      </c>
      <c r="AO94" s="100" t="e">
        <f ca="true">+IF(AND(ISNUMBER(OFFSET('Sanitation Data'!$G$12,0,10*ROW('Sanitation Data'!G88))),'Data Summary'!DD94="Yes"),OFFSET('Sanitation Data'!$G$12,0,10*ROW('Sanitation Data'!G88)),NA())</f>
        <v>#N/A</v>
      </c>
      <c r="AP94" s="100" t="e">
        <f ca="true">+IF(AND(ISNUMBER(OFFSET('Sanitation Data'!$H$4,0,10*ROW('Sanitation Data'!H88))),'Data Summary'!DE94="Yes"),100-OFFSET('Sanitation Data'!$H$4,0,10*ROW('Sanitation Data'!H88)),NA())</f>
        <v>#N/A</v>
      </c>
      <c r="AQ94" s="100" t="e">
        <f ca="true">+IF(AND(ISNUMBER(OFFSET('Sanitation Data'!$H$6,0,10*ROW('Sanitation Data'!H88))),'Data Summary'!DF94="Yes"),OFFSET('Sanitation Data'!$H$6,0,10*ROW('Sanitation Data'!H88)),NA())</f>
        <v>#N/A</v>
      </c>
      <c r="AR94" s="100" t="e">
        <f ca="true">+IF(AND(ISNUMBER(OFFSET('Sanitation Data'!$H$10,0,10*ROW('Sanitation Data'!H88))),'Data Summary'!DG94="Yes"),OFFSET('Sanitation Data'!$H$10,0,10*ROW('Sanitation Data'!H88)),NA())</f>
        <v>#N/A</v>
      </c>
      <c r="AS94" s="100" t="e">
        <f ca="true">+IF(AND(ISNUMBER(OFFSET('Sanitation Data'!$H$11,0,10*ROW('Sanitation Data'!H88))),'Data Summary'!DH94="Yes"),OFFSET('Sanitation Data'!$H$11,0,10*ROW('Sanitation Data'!H88)),NA())</f>
        <v>#N/A</v>
      </c>
      <c r="AT94" s="100" t="e">
        <f ca="true">+IF(AND(ISNUMBER(OFFSET('Sanitation Data'!$H$12,0,10*ROW('Sanitation Data'!H88))),'Data Summary'!DI94="Yes"),OFFSET('Sanitation Data'!$H$12,0,10*ROW('Sanitation Data'!H88)),NA())</f>
        <v>#N/A</v>
      </c>
      <c r="AU94" s="100" t="e">
        <f ca="true">+IF(AND(ISNUMBER(OFFSET('Sanitation Data'!$I$4,0,10*ROW('Sanitation Data'!I88))),'Data Summary'!DJ94="Yes"),100-OFFSET('Sanitation Data'!$I$4,0,10*ROW('Sanitation Data'!I88)),NA())</f>
        <v>#N/A</v>
      </c>
      <c r="AV94" s="100" t="e">
        <f ca="true">+IF(AND(ISNUMBER(OFFSET('Sanitation Data'!$I$6,0,10*ROW('Sanitation Data'!I88))),'Data Summary'!DK94="Yes"),OFFSET('Sanitation Data'!$I$6,0,10*ROW('Sanitation Data'!I88)),NA())</f>
        <v>#N/A</v>
      </c>
      <c r="AW94" s="100" t="e">
        <f ca="true">+IF(AND(ISNUMBER(OFFSET('Sanitation Data'!$I$10,0,10*ROW('Sanitation Data'!I88))),'Data Summary'!DL94="Yes"),OFFSET('Sanitation Data'!$I$10,0,10*ROW('Sanitation Data'!I88)),NA())</f>
        <v>#N/A</v>
      </c>
      <c r="AX94" s="100" t="e">
        <f ca="true">+IF(AND(ISNUMBER(OFFSET('Sanitation Data'!$I$11,0,10*ROW('Sanitation Data'!I88))),'Data Summary'!DM94="Yes"),OFFSET('Sanitation Data'!$I$11,0,10*ROW('Sanitation Data'!I88)),NA())</f>
        <v>#N/A</v>
      </c>
      <c r="AY94" s="100" t="e">
        <f ca="true">+IF(AND(ISNUMBER(OFFSET('Sanitation Data'!$I$12,0,10*ROW('Sanitation Data'!I88))),'Data Summary'!DN94="Yes"),OFFSET('Sanitation Data'!$I$12,0,10*ROW('Sanitation Data'!I88)),NA())</f>
        <v>#N/A</v>
      </c>
      <c r="AZ94" s="101" t="e">
        <f ca="true">+IF(AND(ISNUMBER(OFFSET('Hygiene Data'!$D$5,0,10*ROW('Hygiene Data'!D88))),'Data Summary'!DO94="Yes"),OFFSET('Hygiene Data'!$D$5,0,10*ROW('Hygiene Data'!D88)),NA())</f>
        <v>#N/A</v>
      </c>
      <c r="BA94" s="101" t="e">
        <f ca="true">+IF(AND(ISNUMBER(OFFSET('Hygiene Data'!$D$7,0,10*ROW('Hygiene Data'!D88))),'Data Summary'!DP94="Yes"),OFFSET('Hygiene Data'!$D$7,0,10*ROW('Hygiene Data'!D88)),NA())</f>
        <v>#N/A</v>
      </c>
      <c r="BB94" s="101" t="e">
        <f ca="true">+IF(AND(ISNUMBER(OFFSET('Hygiene Data'!$D$9,0,10*ROW('Hygiene Data'!D88))),'Data Summary'!DQ94="Yes"),OFFSET('Hygiene Data'!$D$9,0,10*ROW('Hygiene Data'!D88)),NA())</f>
        <v>#N/A</v>
      </c>
      <c r="BC94" s="101" t="e">
        <f ca="true">+IF(AND(ISNUMBER(OFFSET('Hygiene Data'!$E$5,0,10*ROW('Hygiene Data'!E88))),'Data Summary'!DR94="Yes"),OFFSET('Hygiene Data'!$E$5,0,10*ROW('Hygiene Data'!E88)),NA())</f>
        <v>#N/A</v>
      </c>
      <c r="BD94" s="101" t="e">
        <f ca="true">+IF(AND(ISNUMBER(OFFSET('Hygiene Data'!$E$7,0,10*ROW('Hygiene Data'!E88))),'Data Summary'!DS94="Yes"),OFFSET('Hygiene Data'!$E$7,0,10*ROW('Hygiene Data'!E88)),NA())</f>
        <v>#N/A</v>
      </c>
      <c r="BE94" s="101" t="e">
        <f ca="true">+IF(AND(ISNUMBER(OFFSET('Hygiene Data'!$E$9,0,10*ROW('Hygiene Data'!E88))),'Data Summary'!DT94="Yes"),OFFSET('Hygiene Data'!$E$9,0,10*ROW('Hygiene Data'!E88)),NA())</f>
        <v>#N/A</v>
      </c>
      <c r="BF94" s="101" t="e">
        <f ca="true">+IF(AND(ISNUMBER(OFFSET('Hygiene Data'!$F$5,0,10*ROW('Hygiene Data'!F88))),'Data Summary'!DU94="Yes"),OFFSET('Hygiene Data'!$F$5,0,10*ROW('Hygiene Data'!F88)),NA())</f>
        <v>#N/A</v>
      </c>
      <c r="BG94" s="101" t="e">
        <f ca="true">+IF(AND(ISNUMBER(OFFSET('Hygiene Data'!$F$7,0,10*ROW('Hygiene Data'!F88))),'Data Summary'!DV94="Yes"),OFFSET('Hygiene Data'!$F$7,0,10*ROW('Hygiene Data'!F88)),NA())</f>
        <v>#N/A</v>
      </c>
      <c r="BH94" s="101" t="e">
        <f ca="true">+IF(AND(ISNUMBER(OFFSET('Hygiene Data'!$F$9,0,10*ROW('Hygiene Data'!F88))),'Data Summary'!DW94="Yes"),OFFSET('Hygiene Data'!$F$9,0,10*ROW('Hygiene Data'!F88)),NA())</f>
        <v>#N/A</v>
      </c>
      <c r="BI94" s="101" t="e">
        <f ca="true">+IF(AND(ISNUMBER(OFFSET('Hygiene Data'!$G$5,0,10*ROW('Hygiene Data'!G88))),'Data Summary'!DX94="Yes"),OFFSET('Hygiene Data'!$G$5,0,10*ROW('Hygiene Data'!G88)),NA())</f>
        <v>#N/A</v>
      </c>
      <c r="BJ94" s="101" t="e">
        <f ca="true">+IF(AND(ISNUMBER(OFFSET('Hygiene Data'!$G$7,0,10*ROW('Hygiene Data'!G88))),'Data Summary'!DY94="Yes"),OFFSET('Hygiene Data'!$G$7,0,10*ROW('Hygiene Data'!G88)),NA())</f>
        <v>#N/A</v>
      </c>
      <c r="BK94" s="101" t="e">
        <f ca="true">+IF(AND(ISNUMBER(OFFSET('Hygiene Data'!$G$9,0,10*ROW('Hygiene Data'!G88))),'Data Summary'!DZ94="Yes"),OFFSET('Hygiene Data'!$G$9,0,10*ROW('Hygiene Data'!G88)),NA())</f>
        <v>#N/A</v>
      </c>
      <c r="BL94" s="101" t="e">
        <f ca="true">+IF(AND(ISNUMBER(OFFSET('Hygiene Data'!$H$5,0,10*ROW('Hygiene Data'!H88))),'Data Summary'!EA94="Yes"),OFFSET('Hygiene Data'!$H$5,0,10*ROW('Hygiene Data'!H88)),NA())</f>
        <v>#N/A</v>
      </c>
      <c r="BM94" s="101" t="e">
        <f ca="true">+IF(AND(ISNUMBER(OFFSET('Hygiene Data'!$H$7,0,10*ROW('Hygiene Data'!H88))),'Data Summary'!EB94="Yes"),OFFSET('Hygiene Data'!$H$7,0,10*ROW('Hygiene Data'!H88)),NA())</f>
        <v>#N/A</v>
      </c>
      <c r="BN94" s="101" t="e">
        <f ca="true">+IF(AND(ISNUMBER(OFFSET('Hygiene Data'!$H$9,0,10*ROW('Hygiene Data'!H88))),'Data Summary'!EC94="Yes"),OFFSET('Hygiene Data'!$H$9,0,10*ROW('Hygiene Data'!H88)),NA())</f>
        <v>#N/A</v>
      </c>
      <c r="BO94" s="101" t="e">
        <f ca="true">+IF(AND(ISNUMBER(OFFSET('Hygiene Data'!$I$5,0,10*ROW('Hygiene Data'!I88))),'Data Summary'!ED94="Yes"),OFFSET('Hygiene Data'!$I$5,0,10*ROW('Hygiene Data'!I88)),NA())</f>
        <v>#N/A</v>
      </c>
      <c r="BP94" s="101" t="e">
        <f ca="true">+IF(AND(ISNUMBER(OFFSET('Hygiene Data'!$I$7,0,10*ROW('Hygiene Data'!I88))),'Data Summary'!EE94="Yes"),OFFSET('Hygiene Data'!$I$7,0,10*ROW('Hygiene Data'!I88)),NA())</f>
        <v>#N/A</v>
      </c>
      <c r="BQ94" s="101" t="e">
        <f ca="true">+IF(AND(ISNUMBER(OFFSET('Hygiene Data'!$I$9,0,10*ROW('Hygiene Data'!I88))),'Data Summary'!EF94="Yes"),OFFSET('Hygiene Data'!$I$9,0,10*ROW('Hygiene Data'!I88)),NA())</f>
        <v>#N/A</v>
      </c>
    </row>
    <row xmlns:x14ac="http://schemas.microsoft.com/office/spreadsheetml/2009/9/ac" r="95" x14ac:dyDescent="0.2">
      <c r="A95" s="331" t="e">
        <f ca="true">+RIGHT('Data Summary'!A95,LEN('Data Summary'!A95)-9)</f>
        <v>#VALUE!</v>
      </c>
      <c r="B95" s="38" t="str">
        <f ca="true">+IF(ISTEXT('Data Summary'!B95),'Data Summary'!B95,"")</f>
        <v/>
      </c>
      <c r="C95" s="330" t="e">
        <f ca="true">+VALUE('Data Summary'!C95)</f>
        <v>#VALUE!</v>
      </c>
      <c r="D95" s="99" t="e">
        <f ca="true">+IF(AND(ISNUMBER(OFFSET('Water Data'!$D$4,0,10*ROW('Water Data'!D89))),'Data Summary'!BS95="Yes"),100-OFFSET('Water Data'!$D$4,0,10*ROW('Water Data'!D89)),NA())</f>
        <v>#N/A</v>
      </c>
      <c r="E95" s="99" t="e">
        <f ca="true">+IF(AND(ISNUMBER(OFFSET('Water Data'!$D$6,0,10*ROW('Water Data'!D89))),'Data Summary'!BT95="Yes"),OFFSET('Water Data'!$D$6,0,10*ROW('Water Data'!D89)),NA())</f>
        <v>#N/A</v>
      </c>
      <c r="F95" s="99" t="e">
        <f ca="true">+IF(AND(ISNUMBER(OFFSET('Water Data'!$D$9,0,10*ROW('Water Data'!D89))),'Data Summary'!BU95="Yes"),OFFSET('Water Data'!$D$9,0,10*ROW('Water Data'!D89)),NA())</f>
        <v>#N/A</v>
      </c>
      <c r="G95" s="99" t="e">
        <f ca="true">+IF(AND(ISNUMBER(OFFSET('Water Data'!$E$4,0,10*ROW('Water Data'!E89))),'Data Summary'!BV95="Yes"),100-OFFSET('Water Data'!$E$4,0,10*ROW('Water Data'!E89)),NA())</f>
        <v>#N/A</v>
      </c>
      <c r="H95" s="99" t="e">
        <f ca="true">+IF(AND(ISNUMBER(OFFSET('Water Data'!$E$6,0,10*ROW('Water Data'!E89))),'Data Summary'!BW95="Yes"),OFFSET('Water Data'!$E$6,0,10*ROW('Water Data'!E89)),NA())</f>
        <v>#N/A</v>
      </c>
      <c r="I95" s="99" t="e">
        <f ca="true">+IF(AND(ISNUMBER(OFFSET('Water Data'!$E$9,0,10*ROW('Water Data'!E89))),'Data Summary'!BX95="Yes"),OFFSET('Water Data'!$E$9,0,10*ROW('Water Data'!E89)),NA())</f>
        <v>#N/A</v>
      </c>
      <c r="J95" s="99" t="e">
        <f ca="true">+IF(AND(ISNUMBER(OFFSET('Water Data'!$F$4,0,10*ROW('Water Data'!F89))),'Data Summary'!BY95="Yes"),100-OFFSET('Water Data'!$F$4,0,10*ROW('Water Data'!F89)),NA())</f>
        <v>#N/A</v>
      </c>
      <c r="K95" s="99" t="e">
        <f ca="true">+IF(AND(ISNUMBER(OFFSET('Water Data'!$F$6,0,10*ROW('Water Data'!F89))),'Data Summary'!BZ95="Yes"),OFFSET('Water Data'!$F$6,0,10*ROW('Water Data'!F89)),NA())</f>
        <v>#N/A</v>
      </c>
      <c r="L95" s="99" t="e">
        <f ca="true">+IF(AND(ISNUMBER(OFFSET('Water Data'!$F$9,0,10*ROW('Water Data'!F89))),'Data Summary'!CA95="Yes"),OFFSET('Water Data'!$F$9,0,10*ROW('Water Data'!F89)),NA())</f>
        <v>#N/A</v>
      </c>
      <c r="M95" s="99" t="e">
        <f ca="true">+IF(AND(ISNUMBER(OFFSET('Water Data'!$G$4,0,10*ROW('Water Data'!G89))),'Data Summary'!CB95="Yes"),100-OFFSET('Water Data'!$G$4,0,10*ROW('Water Data'!G89)),NA())</f>
        <v>#N/A</v>
      </c>
      <c r="N95" s="99" t="e">
        <f ca="true">+IF(AND(ISNUMBER(OFFSET('Water Data'!$G$6,0,10*ROW('Water Data'!G89))),'Data Summary'!CC95="Yes"),OFFSET('Water Data'!$G$6,0,10*ROW('Water Data'!G89)),NA())</f>
        <v>#N/A</v>
      </c>
      <c r="O95" s="99" t="e">
        <f ca="true">+IF(AND(ISNUMBER(OFFSET('Water Data'!$G$9,0,10*ROW('Water Data'!G89))),'Data Summary'!CD95="Yes"),OFFSET('Water Data'!$G$9,0,10*ROW('Water Data'!G89)),NA())</f>
        <v>#N/A</v>
      </c>
      <c r="P95" s="99" t="e">
        <f ca="true">+IF(AND(ISNUMBER(OFFSET('Water Data'!$H$4,0,10*ROW('Water Data'!H89))),'Data Summary'!CE95="Yes"),100-OFFSET('Water Data'!$H$4,0,10*ROW('Water Data'!H89)),NA())</f>
        <v>#N/A</v>
      </c>
      <c r="Q95" s="99" t="e">
        <f ca="true">+IF(AND(ISNUMBER(OFFSET('Water Data'!$H$6,0,10*ROW('Water Data'!H89))),'Data Summary'!CF95="Yes"),OFFSET('Water Data'!$H$6,0,10*ROW('Water Data'!H89)),NA())</f>
        <v>#N/A</v>
      </c>
      <c r="R95" s="99" t="e">
        <f ca="true">+IF(AND(ISNUMBER(OFFSET('Water Data'!$H$9,0,10*ROW('Water Data'!H89))),'Data Summary'!CG95="Yes"),OFFSET('Water Data'!$H$9,0,10*ROW('Water Data'!H89)),NA())</f>
        <v>#N/A</v>
      </c>
      <c r="S95" s="99" t="e">
        <f ca="true">+IF(AND(ISNUMBER(OFFSET('Water Data'!$I$4,0,10*ROW('Water Data'!I89))),'Data Summary'!CH95="Yes"),100-OFFSET('Water Data'!$I$4,0,10*ROW('Water Data'!I89)),NA())</f>
        <v>#N/A</v>
      </c>
      <c r="T95" s="99" t="e">
        <f ca="true">+IF(AND(ISNUMBER(OFFSET('Water Data'!$I$6,0,10*ROW('Water Data'!I89))),'Data Summary'!CI95="Yes"),OFFSET('Water Data'!$I$6,0,10*ROW('Water Data'!I89)),NA())</f>
        <v>#N/A</v>
      </c>
      <c r="U95" s="99" t="e">
        <f ca="true">+IF(AND(ISNUMBER(OFFSET('Water Data'!$I$9,0,10*ROW('Water Data'!I89))),'Data Summary'!CJ95="Yes"),OFFSET('Water Data'!$I$9,0,10*ROW('Water Data'!I89)),NA())</f>
        <v>#N/A</v>
      </c>
      <c r="V95" s="100" t="e">
        <f ca="true">+IF(AND(ISNUMBER(OFFSET('Sanitation Data'!$D$4,0,10*ROW('Sanitation Data'!D89))),'Data Summary'!CK95="Yes"),100-OFFSET('Sanitation Data'!$D$4,0,10*ROW('Sanitation Data'!D89)),NA())</f>
        <v>#N/A</v>
      </c>
      <c r="W95" s="100" t="e">
        <f ca="true">+IF(AND(ISNUMBER(OFFSET('Sanitation Data'!$D$6,0,10*ROW('Sanitation Data'!D89))),'Data Summary'!CL95="Yes"),OFFSET('Sanitation Data'!$D$6,0,10*ROW('Sanitation Data'!D89)),NA())</f>
        <v>#N/A</v>
      </c>
      <c r="X95" s="100" t="e">
        <f ca="true">+IF(AND(ISNUMBER(OFFSET('Sanitation Data'!$D$10,0,10*ROW('Sanitation Data'!D89))),'Data Summary'!CM95="Yes"),OFFSET('Sanitation Data'!$D$10,0,10*ROW('Sanitation Data'!D89)),NA())</f>
        <v>#N/A</v>
      </c>
      <c r="Y95" s="100" t="e">
        <f ca="true">+IF(AND(ISNUMBER(OFFSET('Sanitation Data'!$D$11,0,10*ROW('Sanitation Data'!D89))),'Data Summary'!CN95="Yes"),OFFSET('Sanitation Data'!$D$11,0,10*ROW('Sanitation Data'!D89)),NA())</f>
        <v>#N/A</v>
      </c>
      <c r="Z95" s="100" t="e">
        <f ca="true">+IF(AND(ISNUMBER(OFFSET('Sanitation Data'!$D$12,0,10*ROW('Sanitation Data'!D89))),'Data Summary'!CO95="Yes"),OFFSET('Sanitation Data'!$D$12,0,10*ROW('Sanitation Data'!D89)),NA())</f>
        <v>#N/A</v>
      </c>
      <c r="AA95" s="100" t="e">
        <f ca="true">+IF(AND(ISNUMBER(OFFSET('Sanitation Data'!$E$4,0,10*ROW('Sanitation Data'!E89))),'Data Summary'!CP95="Yes"),100-OFFSET('Sanitation Data'!$E$4,0,10*ROW('Sanitation Data'!E89)),NA())</f>
        <v>#N/A</v>
      </c>
      <c r="AB95" s="100" t="e">
        <f ca="true">+IF(AND(ISNUMBER(OFFSET('Sanitation Data'!$E$6,0,10*ROW('Sanitation Data'!E89))),'Data Summary'!CQ95="Yes"),OFFSET('Sanitation Data'!$E$6,0,10*ROW('Sanitation Data'!E89)),NA())</f>
        <v>#N/A</v>
      </c>
      <c r="AC95" s="100" t="e">
        <f ca="true">+IF(AND(ISNUMBER(OFFSET('Sanitation Data'!$E$10,0,10*ROW('Sanitation Data'!E89))),'Data Summary'!CR95="Yes"),OFFSET('Sanitation Data'!$E$10,0,10*ROW('Sanitation Data'!E89)),NA())</f>
        <v>#N/A</v>
      </c>
      <c r="AD95" s="100" t="e">
        <f ca="true">+IF(AND(ISNUMBER(OFFSET('Sanitation Data'!$E$11,0,10*ROW('Sanitation Data'!E89))),'Data Summary'!CS95="Yes"),OFFSET('Sanitation Data'!$E$11,0,10*ROW('Sanitation Data'!E89)),NA())</f>
        <v>#N/A</v>
      </c>
      <c r="AE95" s="100" t="e">
        <f ca="true">+IF(AND(ISNUMBER(OFFSET('Sanitation Data'!$E$12,0,10*ROW('Sanitation Data'!E89))),'Data Summary'!CT95="Yes"),OFFSET('Sanitation Data'!$E$12,0,10*ROW('Sanitation Data'!E89)),NA())</f>
        <v>#N/A</v>
      </c>
      <c r="AF95" s="100" t="e">
        <f ca="true">+IF(AND(ISNUMBER(OFFSET('Sanitation Data'!$F$4,0,10*ROW('Sanitation Data'!F89))),'Data Summary'!CU95="Yes"),100-OFFSET('Sanitation Data'!$F$4,0,10*ROW('Sanitation Data'!F89)),NA())</f>
        <v>#N/A</v>
      </c>
      <c r="AG95" s="100" t="e">
        <f ca="true">+IF(AND(ISNUMBER(OFFSET('Sanitation Data'!$F$6,0,10*ROW('Sanitation Data'!F89))),'Data Summary'!CV95="Yes"),OFFSET('Sanitation Data'!$F$6,0,10*ROW('Sanitation Data'!F89)),NA())</f>
        <v>#N/A</v>
      </c>
      <c r="AH95" s="100" t="e">
        <f ca="true">+IF(AND(ISNUMBER(OFFSET('Sanitation Data'!$F$10,0,10*ROW('Sanitation Data'!F89))),'Data Summary'!CW95="Yes"),OFFSET('Sanitation Data'!$F$10,0,10*ROW('Sanitation Data'!F89)),NA())</f>
        <v>#N/A</v>
      </c>
      <c r="AI95" s="100" t="e">
        <f ca="true">+IF(AND(ISNUMBER(OFFSET('Sanitation Data'!$F$11,0,10*ROW('Sanitation Data'!F89))),'Data Summary'!CX95="Yes"),OFFSET('Sanitation Data'!$F$11,0,10*ROW('Sanitation Data'!F89)),NA())</f>
        <v>#N/A</v>
      </c>
      <c r="AJ95" s="100" t="e">
        <f ca="true">+IF(AND(ISNUMBER(OFFSET('Sanitation Data'!$F$12,0,10*ROW('Sanitation Data'!F89))),'Data Summary'!CY95="Yes"),OFFSET('Sanitation Data'!$F$12,0,10*ROW('Sanitation Data'!F89)),NA())</f>
        <v>#N/A</v>
      </c>
      <c r="AK95" s="100" t="e">
        <f ca="true">+IF(AND(ISNUMBER(OFFSET('Sanitation Data'!$G$4,0,10*ROW('Sanitation Data'!G89))),'Data Summary'!CZ95="Yes"),100-OFFSET('Sanitation Data'!$G$4,0,10*ROW('Sanitation Data'!G89)),NA())</f>
        <v>#N/A</v>
      </c>
      <c r="AL95" s="100" t="e">
        <f ca="true">+IF(AND(ISNUMBER(OFFSET('Sanitation Data'!$G$6,0,10*ROW('Sanitation Data'!G89))),'Data Summary'!DA95="Yes"),OFFSET('Sanitation Data'!$G$6,0,10*ROW('Sanitation Data'!G89)),NA())</f>
        <v>#N/A</v>
      </c>
      <c r="AM95" s="100" t="e">
        <f ca="true">+IF(AND(ISNUMBER(OFFSET('Sanitation Data'!$G$10,0,10*ROW('Sanitation Data'!G89))),'Data Summary'!DB95="Yes"),OFFSET('Sanitation Data'!$G$10,0,10*ROW('Sanitation Data'!G89)),NA())</f>
        <v>#N/A</v>
      </c>
      <c r="AN95" s="100" t="e">
        <f ca="true">+IF(AND(ISNUMBER(OFFSET('Sanitation Data'!$G$11,0,10*ROW('Sanitation Data'!G89))),'Data Summary'!DC95="Yes"),OFFSET('Sanitation Data'!$G$11,0,10*ROW('Sanitation Data'!G89)),NA())</f>
        <v>#N/A</v>
      </c>
      <c r="AO95" s="100" t="e">
        <f ca="true">+IF(AND(ISNUMBER(OFFSET('Sanitation Data'!$G$12,0,10*ROW('Sanitation Data'!G89))),'Data Summary'!DD95="Yes"),OFFSET('Sanitation Data'!$G$12,0,10*ROW('Sanitation Data'!G89)),NA())</f>
        <v>#N/A</v>
      </c>
      <c r="AP95" s="100" t="e">
        <f ca="true">+IF(AND(ISNUMBER(OFFSET('Sanitation Data'!$H$4,0,10*ROW('Sanitation Data'!H89))),'Data Summary'!DE95="Yes"),100-OFFSET('Sanitation Data'!$H$4,0,10*ROW('Sanitation Data'!H89)),NA())</f>
        <v>#N/A</v>
      </c>
      <c r="AQ95" s="100" t="e">
        <f ca="true">+IF(AND(ISNUMBER(OFFSET('Sanitation Data'!$H$6,0,10*ROW('Sanitation Data'!H89))),'Data Summary'!DF95="Yes"),OFFSET('Sanitation Data'!$H$6,0,10*ROW('Sanitation Data'!H89)),NA())</f>
        <v>#N/A</v>
      </c>
      <c r="AR95" s="100" t="e">
        <f ca="true">+IF(AND(ISNUMBER(OFFSET('Sanitation Data'!$H$10,0,10*ROW('Sanitation Data'!H89))),'Data Summary'!DG95="Yes"),OFFSET('Sanitation Data'!$H$10,0,10*ROW('Sanitation Data'!H89)),NA())</f>
        <v>#N/A</v>
      </c>
      <c r="AS95" s="100" t="e">
        <f ca="true">+IF(AND(ISNUMBER(OFFSET('Sanitation Data'!$H$11,0,10*ROW('Sanitation Data'!H89))),'Data Summary'!DH95="Yes"),OFFSET('Sanitation Data'!$H$11,0,10*ROW('Sanitation Data'!H89)),NA())</f>
        <v>#N/A</v>
      </c>
      <c r="AT95" s="100" t="e">
        <f ca="true">+IF(AND(ISNUMBER(OFFSET('Sanitation Data'!$H$12,0,10*ROW('Sanitation Data'!H89))),'Data Summary'!DI95="Yes"),OFFSET('Sanitation Data'!$H$12,0,10*ROW('Sanitation Data'!H89)),NA())</f>
        <v>#N/A</v>
      </c>
      <c r="AU95" s="100" t="e">
        <f ca="true">+IF(AND(ISNUMBER(OFFSET('Sanitation Data'!$I$4,0,10*ROW('Sanitation Data'!I89))),'Data Summary'!DJ95="Yes"),100-OFFSET('Sanitation Data'!$I$4,0,10*ROW('Sanitation Data'!I89)),NA())</f>
        <v>#N/A</v>
      </c>
      <c r="AV95" s="100" t="e">
        <f ca="true">+IF(AND(ISNUMBER(OFFSET('Sanitation Data'!$I$6,0,10*ROW('Sanitation Data'!I89))),'Data Summary'!DK95="Yes"),OFFSET('Sanitation Data'!$I$6,0,10*ROW('Sanitation Data'!I89)),NA())</f>
        <v>#N/A</v>
      </c>
      <c r="AW95" s="100" t="e">
        <f ca="true">+IF(AND(ISNUMBER(OFFSET('Sanitation Data'!$I$10,0,10*ROW('Sanitation Data'!I89))),'Data Summary'!DL95="Yes"),OFFSET('Sanitation Data'!$I$10,0,10*ROW('Sanitation Data'!I89)),NA())</f>
        <v>#N/A</v>
      </c>
      <c r="AX95" s="100" t="e">
        <f ca="true">+IF(AND(ISNUMBER(OFFSET('Sanitation Data'!$I$11,0,10*ROW('Sanitation Data'!I89))),'Data Summary'!DM95="Yes"),OFFSET('Sanitation Data'!$I$11,0,10*ROW('Sanitation Data'!I89)),NA())</f>
        <v>#N/A</v>
      </c>
      <c r="AY95" s="100" t="e">
        <f ca="true">+IF(AND(ISNUMBER(OFFSET('Sanitation Data'!$I$12,0,10*ROW('Sanitation Data'!I89))),'Data Summary'!DN95="Yes"),OFFSET('Sanitation Data'!$I$12,0,10*ROW('Sanitation Data'!I89)),NA())</f>
        <v>#N/A</v>
      </c>
      <c r="AZ95" s="101" t="e">
        <f ca="true">+IF(AND(ISNUMBER(OFFSET('Hygiene Data'!$D$5,0,10*ROW('Hygiene Data'!D89))),'Data Summary'!DO95="Yes"),OFFSET('Hygiene Data'!$D$5,0,10*ROW('Hygiene Data'!D89)),NA())</f>
        <v>#N/A</v>
      </c>
      <c r="BA95" s="101" t="e">
        <f ca="true">+IF(AND(ISNUMBER(OFFSET('Hygiene Data'!$D$7,0,10*ROW('Hygiene Data'!D89))),'Data Summary'!DP95="Yes"),OFFSET('Hygiene Data'!$D$7,0,10*ROW('Hygiene Data'!D89)),NA())</f>
        <v>#N/A</v>
      </c>
      <c r="BB95" s="101" t="e">
        <f ca="true">+IF(AND(ISNUMBER(OFFSET('Hygiene Data'!$D$9,0,10*ROW('Hygiene Data'!D89))),'Data Summary'!DQ95="Yes"),OFFSET('Hygiene Data'!$D$9,0,10*ROW('Hygiene Data'!D89)),NA())</f>
        <v>#N/A</v>
      </c>
      <c r="BC95" s="101" t="e">
        <f ca="true">+IF(AND(ISNUMBER(OFFSET('Hygiene Data'!$E$5,0,10*ROW('Hygiene Data'!E89))),'Data Summary'!DR95="Yes"),OFFSET('Hygiene Data'!$E$5,0,10*ROW('Hygiene Data'!E89)),NA())</f>
        <v>#N/A</v>
      </c>
      <c r="BD95" s="101" t="e">
        <f ca="true">+IF(AND(ISNUMBER(OFFSET('Hygiene Data'!$E$7,0,10*ROW('Hygiene Data'!E89))),'Data Summary'!DS95="Yes"),OFFSET('Hygiene Data'!$E$7,0,10*ROW('Hygiene Data'!E89)),NA())</f>
        <v>#N/A</v>
      </c>
      <c r="BE95" s="101" t="e">
        <f ca="true">+IF(AND(ISNUMBER(OFFSET('Hygiene Data'!$E$9,0,10*ROW('Hygiene Data'!E89))),'Data Summary'!DT95="Yes"),OFFSET('Hygiene Data'!$E$9,0,10*ROW('Hygiene Data'!E89)),NA())</f>
        <v>#N/A</v>
      </c>
      <c r="BF95" s="101" t="e">
        <f ca="true">+IF(AND(ISNUMBER(OFFSET('Hygiene Data'!$F$5,0,10*ROW('Hygiene Data'!F89))),'Data Summary'!DU95="Yes"),OFFSET('Hygiene Data'!$F$5,0,10*ROW('Hygiene Data'!F89)),NA())</f>
        <v>#N/A</v>
      </c>
      <c r="BG95" s="101" t="e">
        <f ca="true">+IF(AND(ISNUMBER(OFFSET('Hygiene Data'!$F$7,0,10*ROW('Hygiene Data'!F89))),'Data Summary'!DV95="Yes"),OFFSET('Hygiene Data'!$F$7,0,10*ROW('Hygiene Data'!F89)),NA())</f>
        <v>#N/A</v>
      </c>
      <c r="BH95" s="101" t="e">
        <f ca="true">+IF(AND(ISNUMBER(OFFSET('Hygiene Data'!$F$9,0,10*ROW('Hygiene Data'!F89))),'Data Summary'!DW95="Yes"),OFFSET('Hygiene Data'!$F$9,0,10*ROW('Hygiene Data'!F89)),NA())</f>
        <v>#N/A</v>
      </c>
      <c r="BI95" s="101" t="e">
        <f ca="true">+IF(AND(ISNUMBER(OFFSET('Hygiene Data'!$G$5,0,10*ROW('Hygiene Data'!G89))),'Data Summary'!DX95="Yes"),OFFSET('Hygiene Data'!$G$5,0,10*ROW('Hygiene Data'!G89)),NA())</f>
        <v>#N/A</v>
      </c>
      <c r="BJ95" s="101" t="e">
        <f ca="true">+IF(AND(ISNUMBER(OFFSET('Hygiene Data'!$G$7,0,10*ROW('Hygiene Data'!G89))),'Data Summary'!DY95="Yes"),OFFSET('Hygiene Data'!$G$7,0,10*ROW('Hygiene Data'!G89)),NA())</f>
        <v>#N/A</v>
      </c>
      <c r="BK95" s="101" t="e">
        <f ca="true">+IF(AND(ISNUMBER(OFFSET('Hygiene Data'!$G$9,0,10*ROW('Hygiene Data'!G89))),'Data Summary'!DZ95="Yes"),OFFSET('Hygiene Data'!$G$9,0,10*ROW('Hygiene Data'!G89)),NA())</f>
        <v>#N/A</v>
      </c>
      <c r="BL95" s="101" t="e">
        <f ca="true">+IF(AND(ISNUMBER(OFFSET('Hygiene Data'!$H$5,0,10*ROW('Hygiene Data'!H89))),'Data Summary'!EA95="Yes"),OFFSET('Hygiene Data'!$H$5,0,10*ROW('Hygiene Data'!H89)),NA())</f>
        <v>#N/A</v>
      </c>
      <c r="BM95" s="101" t="e">
        <f ca="true">+IF(AND(ISNUMBER(OFFSET('Hygiene Data'!$H$7,0,10*ROW('Hygiene Data'!H89))),'Data Summary'!EB95="Yes"),OFFSET('Hygiene Data'!$H$7,0,10*ROW('Hygiene Data'!H89)),NA())</f>
        <v>#N/A</v>
      </c>
      <c r="BN95" s="101" t="e">
        <f ca="true">+IF(AND(ISNUMBER(OFFSET('Hygiene Data'!$H$9,0,10*ROW('Hygiene Data'!H89))),'Data Summary'!EC95="Yes"),OFFSET('Hygiene Data'!$H$9,0,10*ROW('Hygiene Data'!H89)),NA())</f>
        <v>#N/A</v>
      </c>
      <c r="BO95" s="101" t="e">
        <f ca="true">+IF(AND(ISNUMBER(OFFSET('Hygiene Data'!$I$5,0,10*ROW('Hygiene Data'!I89))),'Data Summary'!ED95="Yes"),OFFSET('Hygiene Data'!$I$5,0,10*ROW('Hygiene Data'!I89)),NA())</f>
        <v>#N/A</v>
      </c>
      <c r="BP95" s="101" t="e">
        <f ca="true">+IF(AND(ISNUMBER(OFFSET('Hygiene Data'!$I$7,0,10*ROW('Hygiene Data'!I89))),'Data Summary'!EE95="Yes"),OFFSET('Hygiene Data'!$I$7,0,10*ROW('Hygiene Data'!I89)),NA())</f>
        <v>#N/A</v>
      </c>
      <c r="BQ95" s="101" t="e">
        <f ca="true">+IF(AND(ISNUMBER(OFFSET('Hygiene Data'!$I$9,0,10*ROW('Hygiene Data'!I89))),'Data Summary'!EF95="Yes"),OFFSET('Hygiene Data'!$I$9,0,10*ROW('Hygiene Data'!I89)),NA())</f>
        <v>#N/A</v>
      </c>
    </row>
    <row xmlns:x14ac="http://schemas.microsoft.com/office/spreadsheetml/2009/9/ac" r="96" x14ac:dyDescent="0.2">
      <c r="A96" s="331" t="e">
        <f ca="true">+RIGHT('Data Summary'!A96,LEN('Data Summary'!A96)-9)</f>
        <v>#VALUE!</v>
      </c>
      <c r="B96" s="38" t="str">
        <f ca="true">+IF(ISTEXT('Data Summary'!B96),'Data Summary'!B96,"")</f>
        <v/>
      </c>
      <c r="C96" s="330" t="e">
        <f ca="true">+VALUE('Data Summary'!C96)</f>
        <v>#VALUE!</v>
      </c>
      <c r="D96" s="99" t="e">
        <f ca="true">+IF(AND(ISNUMBER(OFFSET('Water Data'!$D$4,0,10*ROW('Water Data'!D90))),'Data Summary'!BS96="Yes"),100-OFFSET('Water Data'!$D$4,0,10*ROW('Water Data'!D90)),NA())</f>
        <v>#N/A</v>
      </c>
      <c r="E96" s="99" t="e">
        <f ca="true">+IF(AND(ISNUMBER(OFFSET('Water Data'!$D$6,0,10*ROW('Water Data'!D90))),'Data Summary'!BT96="Yes"),OFFSET('Water Data'!$D$6,0,10*ROW('Water Data'!D90)),NA())</f>
        <v>#N/A</v>
      </c>
      <c r="F96" s="99" t="e">
        <f ca="true">+IF(AND(ISNUMBER(OFFSET('Water Data'!$D$9,0,10*ROW('Water Data'!D90))),'Data Summary'!BU96="Yes"),OFFSET('Water Data'!$D$9,0,10*ROW('Water Data'!D90)),NA())</f>
        <v>#N/A</v>
      </c>
      <c r="G96" s="99" t="e">
        <f ca="true">+IF(AND(ISNUMBER(OFFSET('Water Data'!$E$4,0,10*ROW('Water Data'!E90))),'Data Summary'!BV96="Yes"),100-OFFSET('Water Data'!$E$4,0,10*ROW('Water Data'!E90)),NA())</f>
        <v>#N/A</v>
      </c>
      <c r="H96" s="99" t="e">
        <f ca="true">+IF(AND(ISNUMBER(OFFSET('Water Data'!$E$6,0,10*ROW('Water Data'!E90))),'Data Summary'!BW96="Yes"),OFFSET('Water Data'!$E$6,0,10*ROW('Water Data'!E90)),NA())</f>
        <v>#N/A</v>
      </c>
      <c r="I96" s="99" t="e">
        <f ca="true">+IF(AND(ISNUMBER(OFFSET('Water Data'!$E$9,0,10*ROW('Water Data'!E90))),'Data Summary'!BX96="Yes"),OFFSET('Water Data'!$E$9,0,10*ROW('Water Data'!E90)),NA())</f>
        <v>#N/A</v>
      </c>
      <c r="J96" s="99" t="e">
        <f ca="true">+IF(AND(ISNUMBER(OFFSET('Water Data'!$F$4,0,10*ROW('Water Data'!F90))),'Data Summary'!BY96="Yes"),100-OFFSET('Water Data'!$F$4,0,10*ROW('Water Data'!F90)),NA())</f>
        <v>#N/A</v>
      </c>
      <c r="K96" s="99" t="e">
        <f ca="true">+IF(AND(ISNUMBER(OFFSET('Water Data'!$F$6,0,10*ROW('Water Data'!F90))),'Data Summary'!BZ96="Yes"),OFFSET('Water Data'!$F$6,0,10*ROW('Water Data'!F90)),NA())</f>
        <v>#N/A</v>
      </c>
      <c r="L96" s="99" t="e">
        <f ca="true">+IF(AND(ISNUMBER(OFFSET('Water Data'!$F$9,0,10*ROW('Water Data'!F90))),'Data Summary'!CA96="Yes"),OFFSET('Water Data'!$F$9,0,10*ROW('Water Data'!F90)),NA())</f>
        <v>#N/A</v>
      </c>
      <c r="M96" s="99" t="e">
        <f ca="true">+IF(AND(ISNUMBER(OFFSET('Water Data'!$G$4,0,10*ROW('Water Data'!G90))),'Data Summary'!CB96="Yes"),100-OFFSET('Water Data'!$G$4,0,10*ROW('Water Data'!G90)),NA())</f>
        <v>#N/A</v>
      </c>
      <c r="N96" s="99" t="e">
        <f ca="true">+IF(AND(ISNUMBER(OFFSET('Water Data'!$G$6,0,10*ROW('Water Data'!G90))),'Data Summary'!CC96="Yes"),OFFSET('Water Data'!$G$6,0,10*ROW('Water Data'!G90)),NA())</f>
        <v>#N/A</v>
      </c>
      <c r="O96" s="99" t="e">
        <f ca="true">+IF(AND(ISNUMBER(OFFSET('Water Data'!$G$9,0,10*ROW('Water Data'!G90))),'Data Summary'!CD96="Yes"),OFFSET('Water Data'!$G$9,0,10*ROW('Water Data'!G90)),NA())</f>
        <v>#N/A</v>
      </c>
      <c r="P96" s="99" t="e">
        <f ca="true">+IF(AND(ISNUMBER(OFFSET('Water Data'!$H$4,0,10*ROW('Water Data'!H90))),'Data Summary'!CE96="Yes"),100-OFFSET('Water Data'!$H$4,0,10*ROW('Water Data'!H90)),NA())</f>
        <v>#N/A</v>
      </c>
      <c r="Q96" s="99" t="e">
        <f ca="true">+IF(AND(ISNUMBER(OFFSET('Water Data'!$H$6,0,10*ROW('Water Data'!H90))),'Data Summary'!CF96="Yes"),OFFSET('Water Data'!$H$6,0,10*ROW('Water Data'!H90)),NA())</f>
        <v>#N/A</v>
      </c>
      <c r="R96" s="99" t="e">
        <f ca="true">+IF(AND(ISNUMBER(OFFSET('Water Data'!$H$9,0,10*ROW('Water Data'!H90))),'Data Summary'!CG96="Yes"),OFFSET('Water Data'!$H$9,0,10*ROW('Water Data'!H90)),NA())</f>
        <v>#N/A</v>
      </c>
      <c r="S96" s="99" t="e">
        <f ca="true">+IF(AND(ISNUMBER(OFFSET('Water Data'!$I$4,0,10*ROW('Water Data'!I90))),'Data Summary'!CH96="Yes"),100-OFFSET('Water Data'!$I$4,0,10*ROW('Water Data'!I90)),NA())</f>
        <v>#N/A</v>
      </c>
      <c r="T96" s="99" t="e">
        <f ca="true">+IF(AND(ISNUMBER(OFFSET('Water Data'!$I$6,0,10*ROW('Water Data'!I90))),'Data Summary'!CI96="Yes"),OFFSET('Water Data'!$I$6,0,10*ROW('Water Data'!I90)),NA())</f>
        <v>#N/A</v>
      </c>
      <c r="U96" s="99" t="e">
        <f ca="true">+IF(AND(ISNUMBER(OFFSET('Water Data'!$I$9,0,10*ROW('Water Data'!I90))),'Data Summary'!CJ96="Yes"),OFFSET('Water Data'!$I$9,0,10*ROW('Water Data'!I90)),NA())</f>
        <v>#N/A</v>
      </c>
      <c r="V96" s="100" t="e">
        <f ca="true">+IF(AND(ISNUMBER(OFFSET('Sanitation Data'!$D$4,0,10*ROW('Sanitation Data'!D90))),'Data Summary'!CK96="Yes"),100-OFFSET('Sanitation Data'!$D$4,0,10*ROW('Sanitation Data'!D90)),NA())</f>
        <v>#N/A</v>
      </c>
      <c r="W96" s="100" t="e">
        <f ca="true">+IF(AND(ISNUMBER(OFFSET('Sanitation Data'!$D$6,0,10*ROW('Sanitation Data'!D90))),'Data Summary'!CL96="Yes"),OFFSET('Sanitation Data'!$D$6,0,10*ROW('Sanitation Data'!D90)),NA())</f>
        <v>#N/A</v>
      </c>
      <c r="X96" s="100" t="e">
        <f ca="true">+IF(AND(ISNUMBER(OFFSET('Sanitation Data'!$D$10,0,10*ROW('Sanitation Data'!D90))),'Data Summary'!CM96="Yes"),OFFSET('Sanitation Data'!$D$10,0,10*ROW('Sanitation Data'!D90)),NA())</f>
        <v>#N/A</v>
      </c>
      <c r="Y96" s="100" t="e">
        <f ca="true">+IF(AND(ISNUMBER(OFFSET('Sanitation Data'!$D$11,0,10*ROW('Sanitation Data'!D90))),'Data Summary'!CN96="Yes"),OFFSET('Sanitation Data'!$D$11,0,10*ROW('Sanitation Data'!D90)),NA())</f>
        <v>#N/A</v>
      </c>
      <c r="Z96" s="100" t="e">
        <f ca="true">+IF(AND(ISNUMBER(OFFSET('Sanitation Data'!$D$12,0,10*ROW('Sanitation Data'!D90))),'Data Summary'!CO96="Yes"),OFFSET('Sanitation Data'!$D$12,0,10*ROW('Sanitation Data'!D90)),NA())</f>
        <v>#N/A</v>
      </c>
      <c r="AA96" s="100" t="e">
        <f ca="true">+IF(AND(ISNUMBER(OFFSET('Sanitation Data'!$E$4,0,10*ROW('Sanitation Data'!E90))),'Data Summary'!CP96="Yes"),100-OFFSET('Sanitation Data'!$E$4,0,10*ROW('Sanitation Data'!E90)),NA())</f>
        <v>#N/A</v>
      </c>
      <c r="AB96" s="100" t="e">
        <f ca="true">+IF(AND(ISNUMBER(OFFSET('Sanitation Data'!$E$6,0,10*ROW('Sanitation Data'!E90))),'Data Summary'!CQ96="Yes"),OFFSET('Sanitation Data'!$E$6,0,10*ROW('Sanitation Data'!E90)),NA())</f>
        <v>#N/A</v>
      </c>
      <c r="AC96" s="100" t="e">
        <f ca="true">+IF(AND(ISNUMBER(OFFSET('Sanitation Data'!$E$10,0,10*ROW('Sanitation Data'!E90))),'Data Summary'!CR96="Yes"),OFFSET('Sanitation Data'!$E$10,0,10*ROW('Sanitation Data'!E90)),NA())</f>
        <v>#N/A</v>
      </c>
      <c r="AD96" s="100" t="e">
        <f ca="true">+IF(AND(ISNUMBER(OFFSET('Sanitation Data'!$E$11,0,10*ROW('Sanitation Data'!E90))),'Data Summary'!CS96="Yes"),OFFSET('Sanitation Data'!$E$11,0,10*ROW('Sanitation Data'!E90)),NA())</f>
        <v>#N/A</v>
      </c>
      <c r="AE96" s="100" t="e">
        <f ca="true">+IF(AND(ISNUMBER(OFFSET('Sanitation Data'!$E$12,0,10*ROW('Sanitation Data'!E90))),'Data Summary'!CT96="Yes"),OFFSET('Sanitation Data'!$E$12,0,10*ROW('Sanitation Data'!E90)),NA())</f>
        <v>#N/A</v>
      </c>
      <c r="AF96" s="100" t="e">
        <f ca="true">+IF(AND(ISNUMBER(OFFSET('Sanitation Data'!$F$4,0,10*ROW('Sanitation Data'!F90))),'Data Summary'!CU96="Yes"),100-OFFSET('Sanitation Data'!$F$4,0,10*ROW('Sanitation Data'!F90)),NA())</f>
        <v>#N/A</v>
      </c>
      <c r="AG96" s="100" t="e">
        <f ca="true">+IF(AND(ISNUMBER(OFFSET('Sanitation Data'!$F$6,0,10*ROW('Sanitation Data'!F90))),'Data Summary'!CV96="Yes"),OFFSET('Sanitation Data'!$F$6,0,10*ROW('Sanitation Data'!F90)),NA())</f>
        <v>#N/A</v>
      </c>
      <c r="AH96" s="100" t="e">
        <f ca="true">+IF(AND(ISNUMBER(OFFSET('Sanitation Data'!$F$10,0,10*ROW('Sanitation Data'!F90))),'Data Summary'!CW96="Yes"),OFFSET('Sanitation Data'!$F$10,0,10*ROW('Sanitation Data'!F90)),NA())</f>
        <v>#N/A</v>
      </c>
      <c r="AI96" s="100" t="e">
        <f ca="true">+IF(AND(ISNUMBER(OFFSET('Sanitation Data'!$F$11,0,10*ROW('Sanitation Data'!F90))),'Data Summary'!CX96="Yes"),OFFSET('Sanitation Data'!$F$11,0,10*ROW('Sanitation Data'!F90)),NA())</f>
        <v>#N/A</v>
      </c>
      <c r="AJ96" s="100" t="e">
        <f ca="true">+IF(AND(ISNUMBER(OFFSET('Sanitation Data'!$F$12,0,10*ROW('Sanitation Data'!F90))),'Data Summary'!CY96="Yes"),OFFSET('Sanitation Data'!$F$12,0,10*ROW('Sanitation Data'!F90)),NA())</f>
        <v>#N/A</v>
      </c>
      <c r="AK96" s="100" t="e">
        <f ca="true">+IF(AND(ISNUMBER(OFFSET('Sanitation Data'!$G$4,0,10*ROW('Sanitation Data'!G90))),'Data Summary'!CZ96="Yes"),100-OFFSET('Sanitation Data'!$G$4,0,10*ROW('Sanitation Data'!G90)),NA())</f>
        <v>#N/A</v>
      </c>
      <c r="AL96" s="100" t="e">
        <f ca="true">+IF(AND(ISNUMBER(OFFSET('Sanitation Data'!$G$6,0,10*ROW('Sanitation Data'!G90))),'Data Summary'!DA96="Yes"),OFFSET('Sanitation Data'!$G$6,0,10*ROW('Sanitation Data'!G90)),NA())</f>
        <v>#N/A</v>
      </c>
      <c r="AM96" s="100" t="e">
        <f ca="true">+IF(AND(ISNUMBER(OFFSET('Sanitation Data'!$G$10,0,10*ROW('Sanitation Data'!G90))),'Data Summary'!DB96="Yes"),OFFSET('Sanitation Data'!$G$10,0,10*ROW('Sanitation Data'!G90)),NA())</f>
        <v>#N/A</v>
      </c>
      <c r="AN96" s="100" t="e">
        <f ca="true">+IF(AND(ISNUMBER(OFFSET('Sanitation Data'!$G$11,0,10*ROW('Sanitation Data'!G90))),'Data Summary'!DC96="Yes"),OFFSET('Sanitation Data'!$G$11,0,10*ROW('Sanitation Data'!G90)),NA())</f>
        <v>#N/A</v>
      </c>
      <c r="AO96" s="100" t="e">
        <f ca="true">+IF(AND(ISNUMBER(OFFSET('Sanitation Data'!$G$12,0,10*ROW('Sanitation Data'!G90))),'Data Summary'!DD96="Yes"),OFFSET('Sanitation Data'!$G$12,0,10*ROW('Sanitation Data'!G90)),NA())</f>
        <v>#N/A</v>
      </c>
      <c r="AP96" s="100" t="e">
        <f ca="true">+IF(AND(ISNUMBER(OFFSET('Sanitation Data'!$H$4,0,10*ROW('Sanitation Data'!H90))),'Data Summary'!DE96="Yes"),100-OFFSET('Sanitation Data'!$H$4,0,10*ROW('Sanitation Data'!H90)),NA())</f>
        <v>#N/A</v>
      </c>
      <c r="AQ96" s="100" t="e">
        <f ca="true">+IF(AND(ISNUMBER(OFFSET('Sanitation Data'!$H$6,0,10*ROW('Sanitation Data'!H90))),'Data Summary'!DF96="Yes"),OFFSET('Sanitation Data'!$H$6,0,10*ROW('Sanitation Data'!H90)),NA())</f>
        <v>#N/A</v>
      </c>
      <c r="AR96" s="100" t="e">
        <f ca="true">+IF(AND(ISNUMBER(OFFSET('Sanitation Data'!$H$10,0,10*ROW('Sanitation Data'!H90))),'Data Summary'!DG96="Yes"),OFFSET('Sanitation Data'!$H$10,0,10*ROW('Sanitation Data'!H90)),NA())</f>
        <v>#N/A</v>
      </c>
      <c r="AS96" s="100" t="e">
        <f ca="true">+IF(AND(ISNUMBER(OFFSET('Sanitation Data'!$H$11,0,10*ROW('Sanitation Data'!H90))),'Data Summary'!DH96="Yes"),OFFSET('Sanitation Data'!$H$11,0,10*ROW('Sanitation Data'!H90)),NA())</f>
        <v>#N/A</v>
      </c>
      <c r="AT96" s="100" t="e">
        <f ca="true">+IF(AND(ISNUMBER(OFFSET('Sanitation Data'!$H$12,0,10*ROW('Sanitation Data'!H90))),'Data Summary'!DI96="Yes"),OFFSET('Sanitation Data'!$H$12,0,10*ROW('Sanitation Data'!H90)),NA())</f>
        <v>#N/A</v>
      </c>
      <c r="AU96" s="100" t="e">
        <f ca="true">+IF(AND(ISNUMBER(OFFSET('Sanitation Data'!$I$4,0,10*ROW('Sanitation Data'!I90))),'Data Summary'!DJ96="Yes"),100-OFFSET('Sanitation Data'!$I$4,0,10*ROW('Sanitation Data'!I90)),NA())</f>
        <v>#N/A</v>
      </c>
      <c r="AV96" s="100" t="e">
        <f ca="true">+IF(AND(ISNUMBER(OFFSET('Sanitation Data'!$I$6,0,10*ROW('Sanitation Data'!I90))),'Data Summary'!DK96="Yes"),OFFSET('Sanitation Data'!$I$6,0,10*ROW('Sanitation Data'!I90)),NA())</f>
        <v>#N/A</v>
      </c>
      <c r="AW96" s="100" t="e">
        <f ca="true">+IF(AND(ISNUMBER(OFFSET('Sanitation Data'!$I$10,0,10*ROW('Sanitation Data'!I90))),'Data Summary'!DL96="Yes"),OFFSET('Sanitation Data'!$I$10,0,10*ROW('Sanitation Data'!I90)),NA())</f>
        <v>#N/A</v>
      </c>
      <c r="AX96" s="100" t="e">
        <f ca="true">+IF(AND(ISNUMBER(OFFSET('Sanitation Data'!$I$11,0,10*ROW('Sanitation Data'!I90))),'Data Summary'!DM96="Yes"),OFFSET('Sanitation Data'!$I$11,0,10*ROW('Sanitation Data'!I90)),NA())</f>
        <v>#N/A</v>
      </c>
      <c r="AY96" s="100" t="e">
        <f ca="true">+IF(AND(ISNUMBER(OFFSET('Sanitation Data'!$I$12,0,10*ROW('Sanitation Data'!I90))),'Data Summary'!DN96="Yes"),OFFSET('Sanitation Data'!$I$12,0,10*ROW('Sanitation Data'!I90)),NA())</f>
        <v>#N/A</v>
      </c>
      <c r="AZ96" s="101" t="e">
        <f ca="true">+IF(AND(ISNUMBER(OFFSET('Hygiene Data'!$D$5,0,10*ROW('Hygiene Data'!D90))),'Data Summary'!DO96="Yes"),OFFSET('Hygiene Data'!$D$5,0,10*ROW('Hygiene Data'!D90)),NA())</f>
        <v>#N/A</v>
      </c>
      <c r="BA96" s="101" t="e">
        <f ca="true">+IF(AND(ISNUMBER(OFFSET('Hygiene Data'!$D$7,0,10*ROW('Hygiene Data'!D90))),'Data Summary'!DP96="Yes"),OFFSET('Hygiene Data'!$D$7,0,10*ROW('Hygiene Data'!D90)),NA())</f>
        <v>#N/A</v>
      </c>
      <c r="BB96" s="101" t="e">
        <f ca="true">+IF(AND(ISNUMBER(OFFSET('Hygiene Data'!$D$9,0,10*ROW('Hygiene Data'!D90))),'Data Summary'!DQ96="Yes"),OFFSET('Hygiene Data'!$D$9,0,10*ROW('Hygiene Data'!D90)),NA())</f>
        <v>#N/A</v>
      </c>
      <c r="BC96" s="101" t="e">
        <f ca="true">+IF(AND(ISNUMBER(OFFSET('Hygiene Data'!$E$5,0,10*ROW('Hygiene Data'!E90))),'Data Summary'!DR96="Yes"),OFFSET('Hygiene Data'!$E$5,0,10*ROW('Hygiene Data'!E90)),NA())</f>
        <v>#N/A</v>
      </c>
      <c r="BD96" s="101" t="e">
        <f ca="true">+IF(AND(ISNUMBER(OFFSET('Hygiene Data'!$E$7,0,10*ROW('Hygiene Data'!E90))),'Data Summary'!DS96="Yes"),OFFSET('Hygiene Data'!$E$7,0,10*ROW('Hygiene Data'!E90)),NA())</f>
        <v>#N/A</v>
      </c>
      <c r="BE96" s="101" t="e">
        <f ca="true">+IF(AND(ISNUMBER(OFFSET('Hygiene Data'!$E$9,0,10*ROW('Hygiene Data'!E90))),'Data Summary'!DT96="Yes"),OFFSET('Hygiene Data'!$E$9,0,10*ROW('Hygiene Data'!E90)),NA())</f>
        <v>#N/A</v>
      </c>
      <c r="BF96" s="101" t="e">
        <f ca="true">+IF(AND(ISNUMBER(OFFSET('Hygiene Data'!$F$5,0,10*ROW('Hygiene Data'!F90))),'Data Summary'!DU96="Yes"),OFFSET('Hygiene Data'!$F$5,0,10*ROW('Hygiene Data'!F90)),NA())</f>
        <v>#N/A</v>
      </c>
      <c r="BG96" s="101" t="e">
        <f ca="true">+IF(AND(ISNUMBER(OFFSET('Hygiene Data'!$F$7,0,10*ROW('Hygiene Data'!F90))),'Data Summary'!DV96="Yes"),OFFSET('Hygiene Data'!$F$7,0,10*ROW('Hygiene Data'!F90)),NA())</f>
        <v>#N/A</v>
      </c>
      <c r="BH96" s="101" t="e">
        <f ca="true">+IF(AND(ISNUMBER(OFFSET('Hygiene Data'!$F$9,0,10*ROW('Hygiene Data'!F90))),'Data Summary'!DW96="Yes"),OFFSET('Hygiene Data'!$F$9,0,10*ROW('Hygiene Data'!F90)),NA())</f>
        <v>#N/A</v>
      </c>
      <c r="BI96" s="101" t="e">
        <f ca="true">+IF(AND(ISNUMBER(OFFSET('Hygiene Data'!$G$5,0,10*ROW('Hygiene Data'!G90))),'Data Summary'!DX96="Yes"),OFFSET('Hygiene Data'!$G$5,0,10*ROW('Hygiene Data'!G90)),NA())</f>
        <v>#N/A</v>
      </c>
      <c r="BJ96" s="101" t="e">
        <f ca="true">+IF(AND(ISNUMBER(OFFSET('Hygiene Data'!$G$7,0,10*ROW('Hygiene Data'!G90))),'Data Summary'!DY96="Yes"),OFFSET('Hygiene Data'!$G$7,0,10*ROW('Hygiene Data'!G90)),NA())</f>
        <v>#N/A</v>
      </c>
      <c r="BK96" s="101" t="e">
        <f ca="true">+IF(AND(ISNUMBER(OFFSET('Hygiene Data'!$G$9,0,10*ROW('Hygiene Data'!G90))),'Data Summary'!DZ96="Yes"),OFFSET('Hygiene Data'!$G$9,0,10*ROW('Hygiene Data'!G90)),NA())</f>
        <v>#N/A</v>
      </c>
      <c r="BL96" s="101" t="e">
        <f ca="true">+IF(AND(ISNUMBER(OFFSET('Hygiene Data'!$H$5,0,10*ROW('Hygiene Data'!H90))),'Data Summary'!EA96="Yes"),OFFSET('Hygiene Data'!$H$5,0,10*ROW('Hygiene Data'!H90)),NA())</f>
        <v>#N/A</v>
      </c>
      <c r="BM96" s="101" t="e">
        <f ca="true">+IF(AND(ISNUMBER(OFFSET('Hygiene Data'!$H$7,0,10*ROW('Hygiene Data'!H90))),'Data Summary'!EB96="Yes"),OFFSET('Hygiene Data'!$H$7,0,10*ROW('Hygiene Data'!H90)),NA())</f>
        <v>#N/A</v>
      </c>
      <c r="BN96" s="101" t="e">
        <f ca="true">+IF(AND(ISNUMBER(OFFSET('Hygiene Data'!$H$9,0,10*ROW('Hygiene Data'!H90))),'Data Summary'!EC96="Yes"),OFFSET('Hygiene Data'!$H$9,0,10*ROW('Hygiene Data'!H90)),NA())</f>
        <v>#N/A</v>
      </c>
      <c r="BO96" s="101" t="e">
        <f ca="true">+IF(AND(ISNUMBER(OFFSET('Hygiene Data'!$I$5,0,10*ROW('Hygiene Data'!I90))),'Data Summary'!ED96="Yes"),OFFSET('Hygiene Data'!$I$5,0,10*ROW('Hygiene Data'!I90)),NA())</f>
        <v>#N/A</v>
      </c>
      <c r="BP96" s="101" t="e">
        <f ca="true">+IF(AND(ISNUMBER(OFFSET('Hygiene Data'!$I$7,0,10*ROW('Hygiene Data'!I90))),'Data Summary'!EE96="Yes"),OFFSET('Hygiene Data'!$I$7,0,10*ROW('Hygiene Data'!I90)),NA())</f>
        <v>#N/A</v>
      </c>
      <c r="BQ96" s="101" t="e">
        <f ca="true">+IF(AND(ISNUMBER(OFFSET('Hygiene Data'!$I$9,0,10*ROW('Hygiene Data'!I90))),'Data Summary'!EF96="Yes"),OFFSET('Hygiene Data'!$I$9,0,10*ROW('Hygiene Data'!I90)),NA())</f>
        <v>#N/A</v>
      </c>
    </row>
    <row xmlns:x14ac="http://schemas.microsoft.com/office/spreadsheetml/2009/9/ac" r="97" x14ac:dyDescent="0.2">
      <c r="A97" s="331" t="e">
        <f ca="true">+RIGHT('Data Summary'!A97,LEN('Data Summary'!A97)-9)</f>
        <v>#VALUE!</v>
      </c>
      <c r="B97" s="38" t="str">
        <f ca="true">+IF(ISTEXT('Data Summary'!B97),'Data Summary'!B97,"")</f>
        <v/>
      </c>
      <c r="C97" s="330" t="e">
        <f ca="true">+VALUE('Data Summary'!C97)</f>
        <v>#VALUE!</v>
      </c>
      <c r="D97" s="99" t="e">
        <f ca="true">+IF(AND(ISNUMBER(OFFSET('Water Data'!$D$4,0,10*ROW('Water Data'!D91))),'Data Summary'!BS97="Yes"),100-OFFSET('Water Data'!$D$4,0,10*ROW('Water Data'!D91)),NA())</f>
        <v>#N/A</v>
      </c>
      <c r="E97" s="99" t="e">
        <f ca="true">+IF(AND(ISNUMBER(OFFSET('Water Data'!$D$6,0,10*ROW('Water Data'!D91))),'Data Summary'!BT97="Yes"),OFFSET('Water Data'!$D$6,0,10*ROW('Water Data'!D91)),NA())</f>
        <v>#N/A</v>
      </c>
      <c r="F97" s="99" t="e">
        <f ca="true">+IF(AND(ISNUMBER(OFFSET('Water Data'!$D$9,0,10*ROW('Water Data'!D91))),'Data Summary'!BU97="Yes"),OFFSET('Water Data'!$D$9,0,10*ROW('Water Data'!D91)),NA())</f>
        <v>#N/A</v>
      </c>
      <c r="G97" s="99" t="e">
        <f ca="true">+IF(AND(ISNUMBER(OFFSET('Water Data'!$E$4,0,10*ROW('Water Data'!E91))),'Data Summary'!BV97="Yes"),100-OFFSET('Water Data'!$E$4,0,10*ROW('Water Data'!E91)),NA())</f>
        <v>#N/A</v>
      </c>
      <c r="H97" s="99" t="e">
        <f ca="true">+IF(AND(ISNUMBER(OFFSET('Water Data'!$E$6,0,10*ROW('Water Data'!E91))),'Data Summary'!BW97="Yes"),OFFSET('Water Data'!$E$6,0,10*ROW('Water Data'!E91)),NA())</f>
        <v>#N/A</v>
      </c>
      <c r="I97" s="99" t="e">
        <f ca="true">+IF(AND(ISNUMBER(OFFSET('Water Data'!$E$9,0,10*ROW('Water Data'!E91))),'Data Summary'!BX97="Yes"),OFFSET('Water Data'!$E$9,0,10*ROW('Water Data'!E91)),NA())</f>
        <v>#N/A</v>
      </c>
      <c r="J97" s="99" t="e">
        <f ca="true">+IF(AND(ISNUMBER(OFFSET('Water Data'!$F$4,0,10*ROW('Water Data'!F91))),'Data Summary'!BY97="Yes"),100-OFFSET('Water Data'!$F$4,0,10*ROW('Water Data'!F91)),NA())</f>
        <v>#N/A</v>
      </c>
      <c r="K97" s="99" t="e">
        <f ca="true">+IF(AND(ISNUMBER(OFFSET('Water Data'!$F$6,0,10*ROW('Water Data'!F91))),'Data Summary'!BZ97="Yes"),OFFSET('Water Data'!$F$6,0,10*ROW('Water Data'!F91)),NA())</f>
        <v>#N/A</v>
      </c>
      <c r="L97" s="99" t="e">
        <f ca="true">+IF(AND(ISNUMBER(OFFSET('Water Data'!$F$9,0,10*ROW('Water Data'!F91))),'Data Summary'!CA97="Yes"),OFFSET('Water Data'!$F$9,0,10*ROW('Water Data'!F91)),NA())</f>
        <v>#N/A</v>
      </c>
      <c r="M97" s="99" t="e">
        <f ca="true">+IF(AND(ISNUMBER(OFFSET('Water Data'!$G$4,0,10*ROW('Water Data'!G91))),'Data Summary'!CB97="Yes"),100-OFFSET('Water Data'!$G$4,0,10*ROW('Water Data'!G91)),NA())</f>
        <v>#N/A</v>
      </c>
      <c r="N97" s="99" t="e">
        <f ca="true">+IF(AND(ISNUMBER(OFFSET('Water Data'!$G$6,0,10*ROW('Water Data'!G91))),'Data Summary'!CC97="Yes"),OFFSET('Water Data'!$G$6,0,10*ROW('Water Data'!G91)),NA())</f>
        <v>#N/A</v>
      </c>
      <c r="O97" s="99" t="e">
        <f ca="true">+IF(AND(ISNUMBER(OFFSET('Water Data'!$G$9,0,10*ROW('Water Data'!G91))),'Data Summary'!CD97="Yes"),OFFSET('Water Data'!$G$9,0,10*ROW('Water Data'!G91)),NA())</f>
        <v>#N/A</v>
      </c>
      <c r="P97" s="99" t="e">
        <f ca="true">+IF(AND(ISNUMBER(OFFSET('Water Data'!$H$4,0,10*ROW('Water Data'!H91))),'Data Summary'!CE97="Yes"),100-OFFSET('Water Data'!$H$4,0,10*ROW('Water Data'!H91)),NA())</f>
        <v>#N/A</v>
      </c>
      <c r="Q97" s="99" t="e">
        <f ca="true">+IF(AND(ISNUMBER(OFFSET('Water Data'!$H$6,0,10*ROW('Water Data'!H91))),'Data Summary'!CF97="Yes"),OFFSET('Water Data'!$H$6,0,10*ROW('Water Data'!H91)),NA())</f>
        <v>#N/A</v>
      </c>
      <c r="R97" s="99" t="e">
        <f ca="true">+IF(AND(ISNUMBER(OFFSET('Water Data'!$H$9,0,10*ROW('Water Data'!H91))),'Data Summary'!CG97="Yes"),OFFSET('Water Data'!$H$9,0,10*ROW('Water Data'!H91)),NA())</f>
        <v>#N/A</v>
      </c>
      <c r="S97" s="99" t="e">
        <f ca="true">+IF(AND(ISNUMBER(OFFSET('Water Data'!$I$4,0,10*ROW('Water Data'!I91))),'Data Summary'!CH97="Yes"),100-OFFSET('Water Data'!$I$4,0,10*ROW('Water Data'!I91)),NA())</f>
        <v>#N/A</v>
      </c>
      <c r="T97" s="99" t="e">
        <f ca="true">+IF(AND(ISNUMBER(OFFSET('Water Data'!$I$6,0,10*ROW('Water Data'!I91))),'Data Summary'!CI97="Yes"),OFFSET('Water Data'!$I$6,0,10*ROW('Water Data'!I91)),NA())</f>
        <v>#N/A</v>
      </c>
      <c r="U97" s="99" t="e">
        <f ca="true">+IF(AND(ISNUMBER(OFFSET('Water Data'!$I$9,0,10*ROW('Water Data'!I91))),'Data Summary'!CJ97="Yes"),OFFSET('Water Data'!$I$9,0,10*ROW('Water Data'!I91)),NA())</f>
        <v>#N/A</v>
      </c>
      <c r="V97" s="100" t="e">
        <f ca="true">+IF(AND(ISNUMBER(OFFSET('Sanitation Data'!$D$4,0,10*ROW('Sanitation Data'!D91))),'Data Summary'!CK97="Yes"),100-OFFSET('Sanitation Data'!$D$4,0,10*ROW('Sanitation Data'!D91)),NA())</f>
        <v>#N/A</v>
      </c>
      <c r="W97" s="100" t="e">
        <f ca="true">+IF(AND(ISNUMBER(OFFSET('Sanitation Data'!$D$6,0,10*ROW('Sanitation Data'!D91))),'Data Summary'!CL97="Yes"),OFFSET('Sanitation Data'!$D$6,0,10*ROW('Sanitation Data'!D91)),NA())</f>
        <v>#N/A</v>
      </c>
      <c r="X97" s="100" t="e">
        <f ca="true">+IF(AND(ISNUMBER(OFFSET('Sanitation Data'!$D$10,0,10*ROW('Sanitation Data'!D91))),'Data Summary'!CM97="Yes"),OFFSET('Sanitation Data'!$D$10,0,10*ROW('Sanitation Data'!D91)),NA())</f>
        <v>#N/A</v>
      </c>
      <c r="Y97" s="100" t="e">
        <f ca="true">+IF(AND(ISNUMBER(OFFSET('Sanitation Data'!$D$11,0,10*ROW('Sanitation Data'!D91))),'Data Summary'!CN97="Yes"),OFFSET('Sanitation Data'!$D$11,0,10*ROW('Sanitation Data'!D91)),NA())</f>
        <v>#N/A</v>
      </c>
      <c r="Z97" s="100" t="e">
        <f ca="true">+IF(AND(ISNUMBER(OFFSET('Sanitation Data'!$D$12,0,10*ROW('Sanitation Data'!D91))),'Data Summary'!CO97="Yes"),OFFSET('Sanitation Data'!$D$12,0,10*ROW('Sanitation Data'!D91)),NA())</f>
        <v>#N/A</v>
      </c>
      <c r="AA97" s="100" t="e">
        <f ca="true">+IF(AND(ISNUMBER(OFFSET('Sanitation Data'!$E$4,0,10*ROW('Sanitation Data'!E91))),'Data Summary'!CP97="Yes"),100-OFFSET('Sanitation Data'!$E$4,0,10*ROW('Sanitation Data'!E91)),NA())</f>
        <v>#N/A</v>
      </c>
      <c r="AB97" s="100" t="e">
        <f ca="true">+IF(AND(ISNUMBER(OFFSET('Sanitation Data'!$E$6,0,10*ROW('Sanitation Data'!E91))),'Data Summary'!CQ97="Yes"),OFFSET('Sanitation Data'!$E$6,0,10*ROW('Sanitation Data'!E91)),NA())</f>
        <v>#N/A</v>
      </c>
      <c r="AC97" s="100" t="e">
        <f ca="true">+IF(AND(ISNUMBER(OFFSET('Sanitation Data'!$E$10,0,10*ROW('Sanitation Data'!E91))),'Data Summary'!CR97="Yes"),OFFSET('Sanitation Data'!$E$10,0,10*ROW('Sanitation Data'!E91)),NA())</f>
        <v>#N/A</v>
      </c>
      <c r="AD97" s="100" t="e">
        <f ca="true">+IF(AND(ISNUMBER(OFFSET('Sanitation Data'!$E$11,0,10*ROW('Sanitation Data'!E91))),'Data Summary'!CS97="Yes"),OFFSET('Sanitation Data'!$E$11,0,10*ROW('Sanitation Data'!E91)),NA())</f>
        <v>#N/A</v>
      </c>
      <c r="AE97" s="100" t="e">
        <f ca="true">+IF(AND(ISNUMBER(OFFSET('Sanitation Data'!$E$12,0,10*ROW('Sanitation Data'!E91))),'Data Summary'!CT97="Yes"),OFFSET('Sanitation Data'!$E$12,0,10*ROW('Sanitation Data'!E91)),NA())</f>
        <v>#N/A</v>
      </c>
      <c r="AF97" s="100" t="e">
        <f ca="true">+IF(AND(ISNUMBER(OFFSET('Sanitation Data'!$F$4,0,10*ROW('Sanitation Data'!F91))),'Data Summary'!CU97="Yes"),100-OFFSET('Sanitation Data'!$F$4,0,10*ROW('Sanitation Data'!F91)),NA())</f>
        <v>#N/A</v>
      </c>
      <c r="AG97" s="100" t="e">
        <f ca="true">+IF(AND(ISNUMBER(OFFSET('Sanitation Data'!$F$6,0,10*ROW('Sanitation Data'!F91))),'Data Summary'!CV97="Yes"),OFFSET('Sanitation Data'!$F$6,0,10*ROW('Sanitation Data'!F91)),NA())</f>
        <v>#N/A</v>
      </c>
      <c r="AH97" s="100" t="e">
        <f ca="true">+IF(AND(ISNUMBER(OFFSET('Sanitation Data'!$F$10,0,10*ROW('Sanitation Data'!F91))),'Data Summary'!CW97="Yes"),OFFSET('Sanitation Data'!$F$10,0,10*ROW('Sanitation Data'!F91)),NA())</f>
        <v>#N/A</v>
      </c>
      <c r="AI97" s="100" t="e">
        <f ca="true">+IF(AND(ISNUMBER(OFFSET('Sanitation Data'!$F$11,0,10*ROW('Sanitation Data'!F91))),'Data Summary'!CX97="Yes"),OFFSET('Sanitation Data'!$F$11,0,10*ROW('Sanitation Data'!F91)),NA())</f>
        <v>#N/A</v>
      </c>
      <c r="AJ97" s="100" t="e">
        <f ca="true">+IF(AND(ISNUMBER(OFFSET('Sanitation Data'!$F$12,0,10*ROW('Sanitation Data'!F91))),'Data Summary'!CY97="Yes"),OFFSET('Sanitation Data'!$F$12,0,10*ROW('Sanitation Data'!F91)),NA())</f>
        <v>#N/A</v>
      </c>
      <c r="AK97" s="100" t="e">
        <f ca="true">+IF(AND(ISNUMBER(OFFSET('Sanitation Data'!$G$4,0,10*ROW('Sanitation Data'!G91))),'Data Summary'!CZ97="Yes"),100-OFFSET('Sanitation Data'!$G$4,0,10*ROW('Sanitation Data'!G91)),NA())</f>
        <v>#N/A</v>
      </c>
      <c r="AL97" s="100" t="e">
        <f ca="true">+IF(AND(ISNUMBER(OFFSET('Sanitation Data'!$G$6,0,10*ROW('Sanitation Data'!G91))),'Data Summary'!DA97="Yes"),OFFSET('Sanitation Data'!$G$6,0,10*ROW('Sanitation Data'!G91)),NA())</f>
        <v>#N/A</v>
      </c>
      <c r="AM97" s="100" t="e">
        <f ca="true">+IF(AND(ISNUMBER(OFFSET('Sanitation Data'!$G$10,0,10*ROW('Sanitation Data'!G91))),'Data Summary'!DB97="Yes"),OFFSET('Sanitation Data'!$G$10,0,10*ROW('Sanitation Data'!G91)),NA())</f>
        <v>#N/A</v>
      </c>
      <c r="AN97" s="100" t="e">
        <f ca="true">+IF(AND(ISNUMBER(OFFSET('Sanitation Data'!$G$11,0,10*ROW('Sanitation Data'!G91))),'Data Summary'!DC97="Yes"),OFFSET('Sanitation Data'!$G$11,0,10*ROW('Sanitation Data'!G91)),NA())</f>
        <v>#N/A</v>
      </c>
      <c r="AO97" s="100" t="e">
        <f ca="true">+IF(AND(ISNUMBER(OFFSET('Sanitation Data'!$G$12,0,10*ROW('Sanitation Data'!G91))),'Data Summary'!DD97="Yes"),OFFSET('Sanitation Data'!$G$12,0,10*ROW('Sanitation Data'!G91)),NA())</f>
        <v>#N/A</v>
      </c>
      <c r="AP97" s="100" t="e">
        <f ca="true">+IF(AND(ISNUMBER(OFFSET('Sanitation Data'!$H$4,0,10*ROW('Sanitation Data'!H91))),'Data Summary'!DE97="Yes"),100-OFFSET('Sanitation Data'!$H$4,0,10*ROW('Sanitation Data'!H91)),NA())</f>
        <v>#N/A</v>
      </c>
      <c r="AQ97" s="100" t="e">
        <f ca="true">+IF(AND(ISNUMBER(OFFSET('Sanitation Data'!$H$6,0,10*ROW('Sanitation Data'!H91))),'Data Summary'!DF97="Yes"),OFFSET('Sanitation Data'!$H$6,0,10*ROW('Sanitation Data'!H91)),NA())</f>
        <v>#N/A</v>
      </c>
      <c r="AR97" s="100" t="e">
        <f ca="true">+IF(AND(ISNUMBER(OFFSET('Sanitation Data'!$H$10,0,10*ROW('Sanitation Data'!H91))),'Data Summary'!DG97="Yes"),OFFSET('Sanitation Data'!$H$10,0,10*ROW('Sanitation Data'!H91)),NA())</f>
        <v>#N/A</v>
      </c>
      <c r="AS97" s="100" t="e">
        <f ca="true">+IF(AND(ISNUMBER(OFFSET('Sanitation Data'!$H$11,0,10*ROW('Sanitation Data'!H91))),'Data Summary'!DH97="Yes"),OFFSET('Sanitation Data'!$H$11,0,10*ROW('Sanitation Data'!H91)),NA())</f>
        <v>#N/A</v>
      </c>
      <c r="AT97" s="100" t="e">
        <f ca="true">+IF(AND(ISNUMBER(OFFSET('Sanitation Data'!$H$12,0,10*ROW('Sanitation Data'!H91))),'Data Summary'!DI97="Yes"),OFFSET('Sanitation Data'!$H$12,0,10*ROW('Sanitation Data'!H91)),NA())</f>
        <v>#N/A</v>
      </c>
      <c r="AU97" s="100" t="e">
        <f ca="true">+IF(AND(ISNUMBER(OFFSET('Sanitation Data'!$I$4,0,10*ROW('Sanitation Data'!I91))),'Data Summary'!DJ97="Yes"),100-OFFSET('Sanitation Data'!$I$4,0,10*ROW('Sanitation Data'!I91)),NA())</f>
        <v>#N/A</v>
      </c>
      <c r="AV97" s="100" t="e">
        <f ca="true">+IF(AND(ISNUMBER(OFFSET('Sanitation Data'!$I$6,0,10*ROW('Sanitation Data'!I91))),'Data Summary'!DK97="Yes"),OFFSET('Sanitation Data'!$I$6,0,10*ROW('Sanitation Data'!I91)),NA())</f>
        <v>#N/A</v>
      </c>
      <c r="AW97" s="100" t="e">
        <f ca="true">+IF(AND(ISNUMBER(OFFSET('Sanitation Data'!$I$10,0,10*ROW('Sanitation Data'!I91))),'Data Summary'!DL97="Yes"),OFFSET('Sanitation Data'!$I$10,0,10*ROW('Sanitation Data'!I91)),NA())</f>
        <v>#N/A</v>
      </c>
      <c r="AX97" s="100" t="e">
        <f ca="true">+IF(AND(ISNUMBER(OFFSET('Sanitation Data'!$I$11,0,10*ROW('Sanitation Data'!I91))),'Data Summary'!DM97="Yes"),OFFSET('Sanitation Data'!$I$11,0,10*ROW('Sanitation Data'!I91)),NA())</f>
        <v>#N/A</v>
      </c>
      <c r="AY97" s="100" t="e">
        <f ca="true">+IF(AND(ISNUMBER(OFFSET('Sanitation Data'!$I$12,0,10*ROW('Sanitation Data'!I91))),'Data Summary'!DN97="Yes"),OFFSET('Sanitation Data'!$I$12,0,10*ROW('Sanitation Data'!I91)),NA())</f>
        <v>#N/A</v>
      </c>
      <c r="AZ97" s="101" t="e">
        <f ca="true">+IF(AND(ISNUMBER(OFFSET('Hygiene Data'!$D$5,0,10*ROW('Hygiene Data'!D91))),'Data Summary'!DO97="Yes"),OFFSET('Hygiene Data'!$D$5,0,10*ROW('Hygiene Data'!D91)),NA())</f>
        <v>#N/A</v>
      </c>
      <c r="BA97" s="101" t="e">
        <f ca="true">+IF(AND(ISNUMBER(OFFSET('Hygiene Data'!$D$7,0,10*ROW('Hygiene Data'!D91))),'Data Summary'!DP97="Yes"),OFFSET('Hygiene Data'!$D$7,0,10*ROW('Hygiene Data'!D91)),NA())</f>
        <v>#N/A</v>
      </c>
      <c r="BB97" s="101" t="e">
        <f ca="true">+IF(AND(ISNUMBER(OFFSET('Hygiene Data'!$D$9,0,10*ROW('Hygiene Data'!D91))),'Data Summary'!DQ97="Yes"),OFFSET('Hygiene Data'!$D$9,0,10*ROW('Hygiene Data'!D91)),NA())</f>
        <v>#N/A</v>
      </c>
      <c r="BC97" s="101" t="e">
        <f ca="true">+IF(AND(ISNUMBER(OFFSET('Hygiene Data'!$E$5,0,10*ROW('Hygiene Data'!E91))),'Data Summary'!DR97="Yes"),OFFSET('Hygiene Data'!$E$5,0,10*ROW('Hygiene Data'!E91)),NA())</f>
        <v>#N/A</v>
      </c>
      <c r="BD97" s="101" t="e">
        <f ca="true">+IF(AND(ISNUMBER(OFFSET('Hygiene Data'!$E$7,0,10*ROW('Hygiene Data'!E91))),'Data Summary'!DS97="Yes"),OFFSET('Hygiene Data'!$E$7,0,10*ROW('Hygiene Data'!E91)),NA())</f>
        <v>#N/A</v>
      </c>
      <c r="BE97" s="101" t="e">
        <f ca="true">+IF(AND(ISNUMBER(OFFSET('Hygiene Data'!$E$9,0,10*ROW('Hygiene Data'!E91))),'Data Summary'!DT97="Yes"),OFFSET('Hygiene Data'!$E$9,0,10*ROW('Hygiene Data'!E91)),NA())</f>
        <v>#N/A</v>
      </c>
      <c r="BF97" s="101" t="e">
        <f ca="true">+IF(AND(ISNUMBER(OFFSET('Hygiene Data'!$F$5,0,10*ROW('Hygiene Data'!F91))),'Data Summary'!DU97="Yes"),OFFSET('Hygiene Data'!$F$5,0,10*ROW('Hygiene Data'!F91)),NA())</f>
        <v>#N/A</v>
      </c>
      <c r="BG97" s="101" t="e">
        <f ca="true">+IF(AND(ISNUMBER(OFFSET('Hygiene Data'!$F$7,0,10*ROW('Hygiene Data'!F91))),'Data Summary'!DV97="Yes"),OFFSET('Hygiene Data'!$F$7,0,10*ROW('Hygiene Data'!F91)),NA())</f>
        <v>#N/A</v>
      </c>
      <c r="BH97" s="101" t="e">
        <f ca="true">+IF(AND(ISNUMBER(OFFSET('Hygiene Data'!$F$9,0,10*ROW('Hygiene Data'!F91))),'Data Summary'!DW97="Yes"),OFFSET('Hygiene Data'!$F$9,0,10*ROW('Hygiene Data'!F91)),NA())</f>
        <v>#N/A</v>
      </c>
      <c r="BI97" s="101" t="e">
        <f ca="true">+IF(AND(ISNUMBER(OFFSET('Hygiene Data'!$G$5,0,10*ROW('Hygiene Data'!G91))),'Data Summary'!DX97="Yes"),OFFSET('Hygiene Data'!$G$5,0,10*ROW('Hygiene Data'!G91)),NA())</f>
        <v>#N/A</v>
      </c>
      <c r="BJ97" s="101" t="e">
        <f ca="true">+IF(AND(ISNUMBER(OFFSET('Hygiene Data'!$G$7,0,10*ROW('Hygiene Data'!G91))),'Data Summary'!DY97="Yes"),OFFSET('Hygiene Data'!$G$7,0,10*ROW('Hygiene Data'!G91)),NA())</f>
        <v>#N/A</v>
      </c>
      <c r="BK97" s="101" t="e">
        <f ca="true">+IF(AND(ISNUMBER(OFFSET('Hygiene Data'!$G$9,0,10*ROW('Hygiene Data'!G91))),'Data Summary'!DZ97="Yes"),OFFSET('Hygiene Data'!$G$9,0,10*ROW('Hygiene Data'!G91)),NA())</f>
        <v>#N/A</v>
      </c>
      <c r="BL97" s="101" t="e">
        <f ca="true">+IF(AND(ISNUMBER(OFFSET('Hygiene Data'!$H$5,0,10*ROW('Hygiene Data'!H91))),'Data Summary'!EA97="Yes"),OFFSET('Hygiene Data'!$H$5,0,10*ROW('Hygiene Data'!H91)),NA())</f>
        <v>#N/A</v>
      </c>
      <c r="BM97" s="101" t="e">
        <f ca="true">+IF(AND(ISNUMBER(OFFSET('Hygiene Data'!$H$7,0,10*ROW('Hygiene Data'!H91))),'Data Summary'!EB97="Yes"),OFFSET('Hygiene Data'!$H$7,0,10*ROW('Hygiene Data'!H91)),NA())</f>
        <v>#N/A</v>
      </c>
      <c r="BN97" s="101" t="e">
        <f ca="true">+IF(AND(ISNUMBER(OFFSET('Hygiene Data'!$H$9,0,10*ROW('Hygiene Data'!H91))),'Data Summary'!EC97="Yes"),OFFSET('Hygiene Data'!$H$9,0,10*ROW('Hygiene Data'!H91)),NA())</f>
        <v>#N/A</v>
      </c>
      <c r="BO97" s="101" t="e">
        <f ca="true">+IF(AND(ISNUMBER(OFFSET('Hygiene Data'!$I$5,0,10*ROW('Hygiene Data'!I91))),'Data Summary'!ED97="Yes"),OFFSET('Hygiene Data'!$I$5,0,10*ROW('Hygiene Data'!I91)),NA())</f>
        <v>#N/A</v>
      </c>
      <c r="BP97" s="101" t="e">
        <f ca="true">+IF(AND(ISNUMBER(OFFSET('Hygiene Data'!$I$7,0,10*ROW('Hygiene Data'!I91))),'Data Summary'!EE97="Yes"),OFFSET('Hygiene Data'!$I$7,0,10*ROW('Hygiene Data'!I91)),NA())</f>
        <v>#N/A</v>
      </c>
      <c r="BQ97" s="101" t="e">
        <f ca="true">+IF(AND(ISNUMBER(OFFSET('Hygiene Data'!$I$9,0,10*ROW('Hygiene Data'!I91))),'Data Summary'!EF97="Yes"),OFFSET('Hygiene Data'!$I$9,0,10*ROW('Hygiene Data'!I91)),NA())</f>
        <v>#N/A</v>
      </c>
    </row>
    <row xmlns:x14ac="http://schemas.microsoft.com/office/spreadsheetml/2009/9/ac" r="98" x14ac:dyDescent="0.2">
      <c r="A98" s="331" t="e">
        <f ca="true">+RIGHT('Data Summary'!A98,LEN('Data Summary'!A98)-9)</f>
        <v>#VALUE!</v>
      </c>
      <c r="B98" s="38" t="str">
        <f ca="true">+IF(ISTEXT('Data Summary'!B98),'Data Summary'!B98,"")</f>
        <v/>
      </c>
      <c r="C98" s="330" t="e">
        <f ca="true">+VALUE('Data Summary'!C98)</f>
        <v>#VALUE!</v>
      </c>
      <c r="D98" s="99" t="e">
        <f ca="true">+IF(AND(ISNUMBER(OFFSET('Water Data'!$D$4,0,10*ROW('Water Data'!D92))),'Data Summary'!BS98="Yes"),100-OFFSET('Water Data'!$D$4,0,10*ROW('Water Data'!D92)),NA())</f>
        <v>#N/A</v>
      </c>
      <c r="E98" s="99" t="e">
        <f ca="true">+IF(AND(ISNUMBER(OFFSET('Water Data'!$D$6,0,10*ROW('Water Data'!D92))),'Data Summary'!BT98="Yes"),OFFSET('Water Data'!$D$6,0,10*ROW('Water Data'!D92)),NA())</f>
        <v>#N/A</v>
      </c>
      <c r="F98" s="99" t="e">
        <f ca="true">+IF(AND(ISNUMBER(OFFSET('Water Data'!$D$9,0,10*ROW('Water Data'!D92))),'Data Summary'!BU98="Yes"),OFFSET('Water Data'!$D$9,0,10*ROW('Water Data'!D92)),NA())</f>
        <v>#N/A</v>
      </c>
      <c r="G98" s="99" t="e">
        <f ca="true">+IF(AND(ISNUMBER(OFFSET('Water Data'!$E$4,0,10*ROW('Water Data'!E92))),'Data Summary'!BV98="Yes"),100-OFFSET('Water Data'!$E$4,0,10*ROW('Water Data'!E92)),NA())</f>
        <v>#N/A</v>
      </c>
      <c r="H98" s="99" t="e">
        <f ca="true">+IF(AND(ISNUMBER(OFFSET('Water Data'!$E$6,0,10*ROW('Water Data'!E92))),'Data Summary'!BW98="Yes"),OFFSET('Water Data'!$E$6,0,10*ROW('Water Data'!E92)),NA())</f>
        <v>#N/A</v>
      </c>
      <c r="I98" s="99" t="e">
        <f ca="true">+IF(AND(ISNUMBER(OFFSET('Water Data'!$E$9,0,10*ROW('Water Data'!E92))),'Data Summary'!BX98="Yes"),OFFSET('Water Data'!$E$9,0,10*ROW('Water Data'!E92)),NA())</f>
        <v>#N/A</v>
      </c>
      <c r="J98" s="99" t="e">
        <f ca="true">+IF(AND(ISNUMBER(OFFSET('Water Data'!$F$4,0,10*ROW('Water Data'!F92))),'Data Summary'!BY98="Yes"),100-OFFSET('Water Data'!$F$4,0,10*ROW('Water Data'!F92)),NA())</f>
        <v>#N/A</v>
      </c>
      <c r="K98" s="99" t="e">
        <f ca="true">+IF(AND(ISNUMBER(OFFSET('Water Data'!$F$6,0,10*ROW('Water Data'!F92))),'Data Summary'!BZ98="Yes"),OFFSET('Water Data'!$F$6,0,10*ROW('Water Data'!F92)),NA())</f>
        <v>#N/A</v>
      </c>
      <c r="L98" s="99" t="e">
        <f ca="true">+IF(AND(ISNUMBER(OFFSET('Water Data'!$F$9,0,10*ROW('Water Data'!F92))),'Data Summary'!CA98="Yes"),OFFSET('Water Data'!$F$9,0,10*ROW('Water Data'!F92)),NA())</f>
        <v>#N/A</v>
      </c>
      <c r="M98" s="99" t="e">
        <f ca="true">+IF(AND(ISNUMBER(OFFSET('Water Data'!$G$4,0,10*ROW('Water Data'!G92))),'Data Summary'!CB98="Yes"),100-OFFSET('Water Data'!$G$4,0,10*ROW('Water Data'!G92)),NA())</f>
        <v>#N/A</v>
      </c>
      <c r="N98" s="99" t="e">
        <f ca="true">+IF(AND(ISNUMBER(OFFSET('Water Data'!$G$6,0,10*ROW('Water Data'!G92))),'Data Summary'!CC98="Yes"),OFFSET('Water Data'!$G$6,0,10*ROW('Water Data'!G92)),NA())</f>
        <v>#N/A</v>
      </c>
      <c r="O98" s="99" t="e">
        <f ca="true">+IF(AND(ISNUMBER(OFFSET('Water Data'!$G$9,0,10*ROW('Water Data'!G92))),'Data Summary'!CD98="Yes"),OFFSET('Water Data'!$G$9,0,10*ROW('Water Data'!G92)),NA())</f>
        <v>#N/A</v>
      </c>
      <c r="P98" s="99" t="e">
        <f ca="true">+IF(AND(ISNUMBER(OFFSET('Water Data'!$H$4,0,10*ROW('Water Data'!H92))),'Data Summary'!CE98="Yes"),100-OFFSET('Water Data'!$H$4,0,10*ROW('Water Data'!H92)),NA())</f>
        <v>#N/A</v>
      </c>
      <c r="Q98" s="99" t="e">
        <f ca="true">+IF(AND(ISNUMBER(OFFSET('Water Data'!$H$6,0,10*ROW('Water Data'!H92))),'Data Summary'!CF98="Yes"),OFFSET('Water Data'!$H$6,0,10*ROW('Water Data'!H92)),NA())</f>
        <v>#N/A</v>
      </c>
      <c r="R98" s="99" t="e">
        <f ca="true">+IF(AND(ISNUMBER(OFFSET('Water Data'!$H$9,0,10*ROW('Water Data'!H92))),'Data Summary'!CG98="Yes"),OFFSET('Water Data'!$H$9,0,10*ROW('Water Data'!H92)),NA())</f>
        <v>#N/A</v>
      </c>
      <c r="S98" s="99" t="e">
        <f ca="true">+IF(AND(ISNUMBER(OFFSET('Water Data'!$I$4,0,10*ROW('Water Data'!I92))),'Data Summary'!CH98="Yes"),100-OFFSET('Water Data'!$I$4,0,10*ROW('Water Data'!I92)),NA())</f>
        <v>#N/A</v>
      </c>
      <c r="T98" s="99" t="e">
        <f ca="true">+IF(AND(ISNUMBER(OFFSET('Water Data'!$I$6,0,10*ROW('Water Data'!I92))),'Data Summary'!CI98="Yes"),OFFSET('Water Data'!$I$6,0,10*ROW('Water Data'!I92)),NA())</f>
        <v>#N/A</v>
      </c>
      <c r="U98" s="99" t="e">
        <f ca="true">+IF(AND(ISNUMBER(OFFSET('Water Data'!$I$9,0,10*ROW('Water Data'!I92))),'Data Summary'!CJ98="Yes"),OFFSET('Water Data'!$I$9,0,10*ROW('Water Data'!I92)),NA())</f>
        <v>#N/A</v>
      </c>
      <c r="V98" s="100" t="e">
        <f ca="true">+IF(AND(ISNUMBER(OFFSET('Sanitation Data'!$D$4,0,10*ROW('Sanitation Data'!D92))),'Data Summary'!CK98="Yes"),100-OFFSET('Sanitation Data'!$D$4,0,10*ROW('Sanitation Data'!D92)),NA())</f>
        <v>#N/A</v>
      </c>
      <c r="W98" s="100" t="e">
        <f ca="true">+IF(AND(ISNUMBER(OFFSET('Sanitation Data'!$D$6,0,10*ROW('Sanitation Data'!D92))),'Data Summary'!CL98="Yes"),OFFSET('Sanitation Data'!$D$6,0,10*ROW('Sanitation Data'!D92)),NA())</f>
        <v>#N/A</v>
      </c>
      <c r="X98" s="100" t="e">
        <f ca="true">+IF(AND(ISNUMBER(OFFSET('Sanitation Data'!$D$10,0,10*ROW('Sanitation Data'!D92))),'Data Summary'!CM98="Yes"),OFFSET('Sanitation Data'!$D$10,0,10*ROW('Sanitation Data'!D92)),NA())</f>
        <v>#N/A</v>
      </c>
      <c r="Y98" s="100" t="e">
        <f ca="true">+IF(AND(ISNUMBER(OFFSET('Sanitation Data'!$D$11,0,10*ROW('Sanitation Data'!D92))),'Data Summary'!CN98="Yes"),OFFSET('Sanitation Data'!$D$11,0,10*ROW('Sanitation Data'!D92)),NA())</f>
        <v>#N/A</v>
      </c>
      <c r="Z98" s="100" t="e">
        <f ca="true">+IF(AND(ISNUMBER(OFFSET('Sanitation Data'!$D$12,0,10*ROW('Sanitation Data'!D92))),'Data Summary'!CO98="Yes"),OFFSET('Sanitation Data'!$D$12,0,10*ROW('Sanitation Data'!D92)),NA())</f>
        <v>#N/A</v>
      </c>
      <c r="AA98" s="100" t="e">
        <f ca="true">+IF(AND(ISNUMBER(OFFSET('Sanitation Data'!$E$4,0,10*ROW('Sanitation Data'!E92))),'Data Summary'!CP98="Yes"),100-OFFSET('Sanitation Data'!$E$4,0,10*ROW('Sanitation Data'!E92)),NA())</f>
        <v>#N/A</v>
      </c>
      <c r="AB98" s="100" t="e">
        <f ca="true">+IF(AND(ISNUMBER(OFFSET('Sanitation Data'!$E$6,0,10*ROW('Sanitation Data'!E92))),'Data Summary'!CQ98="Yes"),OFFSET('Sanitation Data'!$E$6,0,10*ROW('Sanitation Data'!E92)),NA())</f>
        <v>#N/A</v>
      </c>
      <c r="AC98" s="100" t="e">
        <f ca="true">+IF(AND(ISNUMBER(OFFSET('Sanitation Data'!$E$10,0,10*ROW('Sanitation Data'!E92))),'Data Summary'!CR98="Yes"),OFFSET('Sanitation Data'!$E$10,0,10*ROW('Sanitation Data'!E92)),NA())</f>
        <v>#N/A</v>
      </c>
      <c r="AD98" s="100" t="e">
        <f ca="true">+IF(AND(ISNUMBER(OFFSET('Sanitation Data'!$E$11,0,10*ROW('Sanitation Data'!E92))),'Data Summary'!CS98="Yes"),OFFSET('Sanitation Data'!$E$11,0,10*ROW('Sanitation Data'!E92)),NA())</f>
        <v>#N/A</v>
      </c>
      <c r="AE98" s="100" t="e">
        <f ca="true">+IF(AND(ISNUMBER(OFFSET('Sanitation Data'!$E$12,0,10*ROW('Sanitation Data'!E92))),'Data Summary'!CT98="Yes"),OFFSET('Sanitation Data'!$E$12,0,10*ROW('Sanitation Data'!E92)),NA())</f>
        <v>#N/A</v>
      </c>
      <c r="AF98" s="100" t="e">
        <f ca="true">+IF(AND(ISNUMBER(OFFSET('Sanitation Data'!$F$4,0,10*ROW('Sanitation Data'!F92))),'Data Summary'!CU98="Yes"),100-OFFSET('Sanitation Data'!$F$4,0,10*ROW('Sanitation Data'!F92)),NA())</f>
        <v>#N/A</v>
      </c>
      <c r="AG98" s="100" t="e">
        <f ca="true">+IF(AND(ISNUMBER(OFFSET('Sanitation Data'!$F$6,0,10*ROW('Sanitation Data'!F92))),'Data Summary'!CV98="Yes"),OFFSET('Sanitation Data'!$F$6,0,10*ROW('Sanitation Data'!F92)),NA())</f>
        <v>#N/A</v>
      </c>
      <c r="AH98" s="100" t="e">
        <f ca="true">+IF(AND(ISNUMBER(OFFSET('Sanitation Data'!$F$10,0,10*ROW('Sanitation Data'!F92))),'Data Summary'!CW98="Yes"),OFFSET('Sanitation Data'!$F$10,0,10*ROW('Sanitation Data'!F92)),NA())</f>
        <v>#N/A</v>
      </c>
      <c r="AI98" s="100" t="e">
        <f ca="true">+IF(AND(ISNUMBER(OFFSET('Sanitation Data'!$F$11,0,10*ROW('Sanitation Data'!F92))),'Data Summary'!CX98="Yes"),OFFSET('Sanitation Data'!$F$11,0,10*ROW('Sanitation Data'!F92)),NA())</f>
        <v>#N/A</v>
      </c>
      <c r="AJ98" s="100" t="e">
        <f ca="true">+IF(AND(ISNUMBER(OFFSET('Sanitation Data'!$F$12,0,10*ROW('Sanitation Data'!F92))),'Data Summary'!CY98="Yes"),OFFSET('Sanitation Data'!$F$12,0,10*ROW('Sanitation Data'!F92)),NA())</f>
        <v>#N/A</v>
      </c>
      <c r="AK98" s="100" t="e">
        <f ca="true">+IF(AND(ISNUMBER(OFFSET('Sanitation Data'!$G$4,0,10*ROW('Sanitation Data'!G92))),'Data Summary'!CZ98="Yes"),100-OFFSET('Sanitation Data'!$G$4,0,10*ROW('Sanitation Data'!G92)),NA())</f>
        <v>#N/A</v>
      </c>
      <c r="AL98" s="100" t="e">
        <f ca="true">+IF(AND(ISNUMBER(OFFSET('Sanitation Data'!$G$6,0,10*ROW('Sanitation Data'!G92))),'Data Summary'!DA98="Yes"),OFFSET('Sanitation Data'!$G$6,0,10*ROW('Sanitation Data'!G92)),NA())</f>
        <v>#N/A</v>
      </c>
      <c r="AM98" s="100" t="e">
        <f ca="true">+IF(AND(ISNUMBER(OFFSET('Sanitation Data'!$G$10,0,10*ROW('Sanitation Data'!G92))),'Data Summary'!DB98="Yes"),OFFSET('Sanitation Data'!$G$10,0,10*ROW('Sanitation Data'!G92)),NA())</f>
        <v>#N/A</v>
      </c>
      <c r="AN98" s="100" t="e">
        <f ca="true">+IF(AND(ISNUMBER(OFFSET('Sanitation Data'!$G$11,0,10*ROW('Sanitation Data'!G92))),'Data Summary'!DC98="Yes"),OFFSET('Sanitation Data'!$G$11,0,10*ROW('Sanitation Data'!G92)),NA())</f>
        <v>#N/A</v>
      </c>
      <c r="AO98" s="100" t="e">
        <f ca="true">+IF(AND(ISNUMBER(OFFSET('Sanitation Data'!$G$12,0,10*ROW('Sanitation Data'!G92))),'Data Summary'!DD98="Yes"),OFFSET('Sanitation Data'!$G$12,0,10*ROW('Sanitation Data'!G92)),NA())</f>
        <v>#N/A</v>
      </c>
      <c r="AP98" s="100" t="e">
        <f ca="true">+IF(AND(ISNUMBER(OFFSET('Sanitation Data'!$H$4,0,10*ROW('Sanitation Data'!H92))),'Data Summary'!DE98="Yes"),100-OFFSET('Sanitation Data'!$H$4,0,10*ROW('Sanitation Data'!H92)),NA())</f>
        <v>#N/A</v>
      </c>
      <c r="AQ98" s="100" t="e">
        <f ca="true">+IF(AND(ISNUMBER(OFFSET('Sanitation Data'!$H$6,0,10*ROW('Sanitation Data'!H92))),'Data Summary'!DF98="Yes"),OFFSET('Sanitation Data'!$H$6,0,10*ROW('Sanitation Data'!H92)),NA())</f>
        <v>#N/A</v>
      </c>
      <c r="AR98" s="100" t="e">
        <f ca="true">+IF(AND(ISNUMBER(OFFSET('Sanitation Data'!$H$10,0,10*ROW('Sanitation Data'!H92))),'Data Summary'!DG98="Yes"),OFFSET('Sanitation Data'!$H$10,0,10*ROW('Sanitation Data'!H92)),NA())</f>
        <v>#N/A</v>
      </c>
      <c r="AS98" s="100" t="e">
        <f ca="true">+IF(AND(ISNUMBER(OFFSET('Sanitation Data'!$H$11,0,10*ROW('Sanitation Data'!H92))),'Data Summary'!DH98="Yes"),OFFSET('Sanitation Data'!$H$11,0,10*ROW('Sanitation Data'!H92)),NA())</f>
        <v>#N/A</v>
      </c>
      <c r="AT98" s="100" t="e">
        <f ca="true">+IF(AND(ISNUMBER(OFFSET('Sanitation Data'!$H$12,0,10*ROW('Sanitation Data'!H92))),'Data Summary'!DI98="Yes"),OFFSET('Sanitation Data'!$H$12,0,10*ROW('Sanitation Data'!H92)),NA())</f>
        <v>#N/A</v>
      </c>
      <c r="AU98" s="100" t="e">
        <f ca="true">+IF(AND(ISNUMBER(OFFSET('Sanitation Data'!$I$4,0,10*ROW('Sanitation Data'!I92))),'Data Summary'!DJ98="Yes"),100-OFFSET('Sanitation Data'!$I$4,0,10*ROW('Sanitation Data'!I92)),NA())</f>
        <v>#N/A</v>
      </c>
      <c r="AV98" s="100" t="e">
        <f ca="true">+IF(AND(ISNUMBER(OFFSET('Sanitation Data'!$I$6,0,10*ROW('Sanitation Data'!I92))),'Data Summary'!DK98="Yes"),OFFSET('Sanitation Data'!$I$6,0,10*ROW('Sanitation Data'!I92)),NA())</f>
        <v>#N/A</v>
      </c>
      <c r="AW98" s="100" t="e">
        <f ca="true">+IF(AND(ISNUMBER(OFFSET('Sanitation Data'!$I$10,0,10*ROW('Sanitation Data'!I92))),'Data Summary'!DL98="Yes"),OFFSET('Sanitation Data'!$I$10,0,10*ROW('Sanitation Data'!I92)),NA())</f>
        <v>#N/A</v>
      </c>
      <c r="AX98" s="100" t="e">
        <f ca="true">+IF(AND(ISNUMBER(OFFSET('Sanitation Data'!$I$11,0,10*ROW('Sanitation Data'!I92))),'Data Summary'!DM98="Yes"),OFFSET('Sanitation Data'!$I$11,0,10*ROW('Sanitation Data'!I92)),NA())</f>
        <v>#N/A</v>
      </c>
      <c r="AY98" s="100" t="e">
        <f ca="true">+IF(AND(ISNUMBER(OFFSET('Sanitation Data'!$I$12,0,10*ROW('Sanitation Data'!I92))),'Data Summary'!DN98="Yes"),OFFSET('Sanitation Data'!$I$12,0,10*ROW('Sanitation Data'!I92)),NA())</f>
        <v>#N/A</v>
      </c>
      <c r="AZ98" s="101" t="e">
        <f ca="true">+IF(AND(ISNUMBER(OFFSET('Hygiene Data'!$D$5,0,10*ROW('Hygiene Data'!D92))),'Data Summary'!DO98="Yes"),OFFSET('Hygiene Data'!$D$5,0,10*ROW('Hygiene Data'!D92)),NA())</f>
        <v>#N/A</v>
      </c>
      <c r="BA98" s="101" t="e">
        <f ca="true">+IF(AND(ISNUMBER(OFFSET('Hygiene Data'!$D$7,0,10*ROW('Hygiene Data'!D92))),'Data Summary'!DP98="Yes"),OFFSET('Hygiene Data'!$D$7,0,10*ROW('Hygiene Data'!D92)),NA())</f>
        <v>#N/A</v>
      </c>
      <c r="BB98" s="101" t="e">
        <f ca="true">+IF(AND(ISNUMBER(OFFSET('Hygiene Data'!$D$9,0,10*ROW('Hygiene Data'!D92))),'Data Summary'!DQ98="Yes"),OFFSET('Hygiene Data'!$D$9,0,10*ROW('Hygiene Data'!D92)),NA())</f>
        <v>#N/A</v>
      </c>
      <c r="BC98" s="101" t="e">
        <f ca="true">+IF(AND(ISNUMBER(OFFSET('Hygiene Data'!$E$5,0,10*ROW('Hygiene Data'!E92))),'Data Summary'!DR98="Yes"),OFFSET('Hygiene Data'!$E$5,0,10*ROW('Hygiene Data'!E92)),NA())</f>
        <v>#N/A</v>
      </c>
      <c r="BD98" s="101" t="e">
        <f ca="true">+IF(AND(ISNUMBER(OFFSET('Hygiene Data'!$E$7,0,10*ROW('Hygiene Data'!E92))),'Data Summary'!DS98="Yes"),OFFSET('Hygiene Data'!$E$7,0,10*ROW('Hygiene Data'!E92)),NA())</f>
        <v>#N/A</v>
      </c>
      <c r="BE98" s="101" t="e">
        <f ca="true">+IF(AND(ISNUMBER(OFFSET('Hygiene Data'!$E$9,0,10*ROW('Hygiene Data'!E92))),'Data Summary'!DT98="Yes"),OFFSET('Hygiene Data'!$E$9,0,10*ROW('Hygiene Data'!E92)),NA())</f>
        <v>#N/A</v>
      </c>
      <c r="BF98" s="101" t="e">
        <f ca="true">+IF(AND(ISNUMBER(OFFSET('Hygiene Data'!$F$5,0,10*ROW('Hygiene Data'!F92))),'Data Summary'!DU98="Yes"),OFFSET('Hygiene Data'!$F$5,0,10*ROW('Hygiene Data'!F92)),NA())</f>
        <v>#N/A</v>
      </c>
      <c r="BG98" s="101" t="e">
        <f ca="true">+IF(AND(ISNUMBER(OFFSET('Hygiene Data'!$F$7,0,10*ROW('Hygiene Data'!F92))),'Data Summary'!DV98="Yes"),OFFSET('Hygiene Data'!$F$7,0,10*ROW('Hygiene Data'!F92)),NA())</f>
        <v>#N/A</v>
      </c>
      <c r="BH98" s="101" t="e">
        <f ca="true">+IF(AND(ISNUMBER(OFFSET('Hygiene Data'!$F$9,0,10*ROW('Hygiene Data'!F92))),'Data Summary'!DW98="Yes"),OFFSET('Hygiene Data'!$F$9,0,10*ROW('Hygiene Data'!F92)),NA())</f>
        <v>#N/A</v>
      </c>
      <c r="BI98" s="101" t="e">
        <f ca="true">+IF(AND(ISNUMBER(OFFSET('Hygiene Data'!$G$5,0,10*ROW('Hygiene Data'!G92))),'Data Summary'!DX98="Yes"),OFFSET('Hygiene Data'!$G$5,0,10*ROW('Hygiene Data'!G92)),NA())</f>
        <v>#N/A</v>
      </c>
      <c r="BJ98" s="101" t="e">
        <f ca="true">+IF(AND(ISNUMBER(OFFSET('Hygiene Data'!$G$7,0,10*ROW('Hygiene Data'!G92))),'Data Summary'!DY98="Yes"),OFFSET('Hygiene Data'!$G$7,0,10*ROW('Hygiene Data'!G92)),NA())</f>
        <v>#N/A</v>
      </c>
      <c r="BK98" s="101" t="e">
        <f ca="true">+IF(AND(ISNUMBER(OFFSET('Hygiene Data'!$G$9,0,10*ROW('Hygiene Data'!G92))),'Data Summary'!DZ98="Yes"),OFFSET('Hygiene Data'!$G$9,0,10*ROW('Hygiene Data'!G92)),NA())</f>
        <v>#N/A</v>
      </c>
      <c r="BL98" s="101" t="e">
        <f ca="true">+IF(AND(ISNUMBER(OFFSET('Hygiene Data'!$H$5,0,10*ROW('Hygiene Data'!H92))),'Data Summary'!EA98="Yes"),OFFSET('Hygiene Data'!$H$5,0,10*ROW('Hygiene Data'!H92)),NA())</f>
        <v>#N/A</v>
      </c>
      <c r="BM98" s="101" t="e">
        <f ca="true">+IF(AND(ISNUMBER(OFFSET('Hygiene Data'!$H$7,0,10*ROW('Hygiene Data'!H92))),'Data Summary'!EB98="Yes"),OFFSET('Hygiene Data'!$H$7,0,10*ROW('Hygiene Data'!H92)),NA())</f>
        <v>#N/A</v>
      </c>
      <c r="BN98" s="101" t="e">
        <f ca="true">+IF(AND(ISNUMBER(OFFSET('Hygiene Data'!$H$9,0,10*ROW('Hygiene Data'!H92))),'Data Summary'!EC98="Yes"),OFFSET('Hygiene Data'!$H$9,0,10*ROW('Hygiene Data'!H92)),NA())</f>
        <v>#N/A</v>
      </c>
      <c r="BO98" s="101" t="e">
        <f ca="true">+IF(AND(ISNUMBER(OFFSET('Hygiene Data'!$I$5,0,10*ROW('Hygiene Data'!I92))),'Data Summary'!ED98="Yes"),OFFSET('Hygiene Data'!$I$5,0,10*ROW('Hygiene Data'!I92)),NA())</f>
        <v>#N/A</v>
      </c>
      <c r="BP98" s="101" t="e">
        <f ca="true">+IF(AND(ISNUMBER(OFFSET('Hygiene Data'!$I$7,0,10*ROW('Hygiene Data'!I92))),'Data Summary'!EE98="Yes"),OFFSET('Hygiene Data'!$I$7,0,10*ROW('Hygiene Data'!I92)),NA())</f>
        <v>#N/A</v>
      </c>
      <c r="BQ98" s="101" t="e">
        <f ca="true">+IF(AND(ISNUMBER(OFFSET('Hygiene Data'!$I$9,0,10*ROW('Hygiene Data'!I92))),'Data Summary'!EF98="Yes"),OFFSET('Hygiene Data'!$I$9,0,10*ROW('Hygiene Data'!I92)),NA())</f>
        <v>#N/A</v>
      </c>
    </row>
    <row xmlns:x14ac="http://schemas.microsoft.com/office/spreadsheetml/2009/9/ac" r="99" x14ac:dyDescent="0.2">
      <c r="A99" s="331" t="e">
        <f ca="true">+RIGHT('Data Summary'!A99,LEN('Data Summary'!A99)-9)</f>
        <v>#VALUE!</v>
      </c>
      <c r="B99" s="38" t="str">
        <f ca="true">+IF(ISTEXT('Data Summary'!B99),'Data Summary'!B99,"")</f>
        <v/>
      </c>
      <c r="C99" s="330" t="e">
        <f ca="true">+VALUE('Data Summary'!C99)</f>
        <v>#VALUE!</v>
      </c>
      <c r="D99" s="99" t="e">
        <f ca="true">+IF(AND(ISNUMBER(OFFSET('Water Data'!$D$4,0,10*ROW('Water Data'!D93))),'Data Summary'!BS99="Yes"),100-OFFSET('Water Data'!$D$4,0,10*ROW('Water Data'!D93)),NA())</f>
        <v>#N/A</v>
      </c>
      <c r="E99" s="99" t="e">
        <f ca="true">+IF(AND(ISNUMBER(OFFSET('Water Data'!$D$6,0,10*ROW('Water Data'!D93))),'Data Summary'!BT99="Yes"),OFFSET('Water Data'!$D$6,0,10*ROW('Water Data'!D93)),NA())</f>
        <v>#N/A</v>
      </c>
      <c r="F99" s="99" t="e">
        <f ca="true">+IF(AND(ISNUMBER(OFFSET('Water Data'!$D$9,0,10*ROW('Water Data'!D93))),'Data Summary'!BU99="Yes"),OFFSET('Water Data'!$D$9,0,10*ROW('Water Data'!D93)),NA())</f>
        <v>#N/A</v>
      </c>
      <c r="G99" s="99" t="e">
        <f ca="true">+IF(AND(ISNUMBER(OFFSET('Water Data'!$E$4,0,10*ROW('Water Data'!E93))),'Data Summary'!BV99="Yes"),100-OFFSET('Water Data'!$E$4,0,10*ROW('Water Data'!E93)),NA())</f>
        <v>#N/A</v>
      </c>
      <c r="H99" s="99" t="e">
        <f ca="true">+IF(AND(ISNUMBER(OFFSET('Water Data'!$E$6,0,10*ROW('Water Data'!E93))),'Data Summary'!BW99="Yes"),OFFSET('Water Data'!$E$6,0,10*ROW('Water Data'!E93)),NA())</f>
        <v>#N/A</v>
      </c>
      <c r="I99" s="99" t="e">
        <f ca="true">+IF(AND(ISNUMBER(OFFSET('Water Data'!$E$9,0,10*ROW('Water Data'!E93))),'Data Summary'!BX99="Yes"),OFFSET('Water Data'!$E$9,0,10*ROW('Water Data'!E93)),NA())</f>
        <v>#N/A</v>
      </c>
      <c r="J99" s="99" t="e">
        <f ca="true">+IF(AND(ISNUMBER(OFFSET('Water Data'!$F$4,0,10*ROW('Water Data'!F93))),'Data Summary'!BY99="Yes"),100-OFFSET('Water Data'!$F$4,0,10*ROW('Water Data'!F93)),NA())</f>
        <v>#N/A</v>
      </c>
      <c r="K99" s="99" t="e">
        <f ca="true">+IF(AND(ISNUMBER(OFFSET('Water Data'!$F$6,0,10*ROW('Water Data'!F93))),'Data Summary'!BZ99="Yes"),OFFSET('Water Data'!$F$6,0,10*ROW('Water Data'!F93)),NA())</f>
        <v>#N/A</v>
      </c>
      <c r="L99" s="99" t="e">
        <f ca="true">+IF(AND(ISNUMBER(OFFSET('Water Data'!$F$9,0,10*ROW('Water Data'!F93))),'Data Summary'!CA99="Yes"),OFFSET('Water Data'!$F$9,0,10*ROW('Water Data'!F93)),NA())</f>
        <v>#N/A</v>
      </c>
      <c r="M99" s="99" t="e">
        <f ca="true">+IF(AND(ISNUMBER(OFFSET('Water Data'!$G$4,0,10*ROW('Water Data'!G93))),'Data Summary'!CB99="Yes"),100-OFFSET('Water Data'!$G$4,0,10*ROW('Water Data'!G93)),NA())</f>
        <v>#N/A</v>
      </c>
      <c r="N99" s="99" t="e">
        <f ca="true">+IF(AND(ISNUMBER(OFFSET('Water Data'!$G$6,0,10*ROW('Water Data'!G93))),'Data Summary'!CC99="Yes"),OFFSET('Water Data'!$G$6,0,10*ROW('Water Data'!G93)),NA())</f>
        <v>#N/A</v>
      </c>
      <c r="O99" s="99" t="e">
        <f ca="true">+IF(AND(ISNUMBER(OFFSET('Water Data'!$G$9,0,10*ROW('Water Data'!G93))),'Data Summary'!CD99="Yes"),OFFSET('Water Data'!$G$9,0,10*ROW('Water Data'!G93)),NA())</f>
        <v>#N/A</v>
      </c>
      <c r="P99" s="99" t="e">
        <f ca="true">+IF(AND(ISNUMBER(OFFSET('Water Data'!$H$4,0,10*ROW('Water Data'!H93))),'Data Summary'!CE99="Yes"),100-OFFSET('Water Data'!$H$4,0,10*ROW('Water Data'!H93)),NA())</f>
        <v>#N/A</v>
      </c>
      <c r="Q99" s="99" t="e">
        <f ca="true">+IF(AND(ISNUMBER(OFFSET('Water Data'!$H$6,0,10*ROW('Water Data'!H93))),'Data Summary'!CF99="Yes"),OFFSET('Water Data'!$H$6,0,10*ROW('Water Data'!H93)),NA())</f>
        <v>#N/A</v>
      </c>
      <c r="R99" s="99" t="e">
        <f ca="true">+IF(AND(ISNUMBER(OFFSET('Water Data'!$H$9,0,10*ROW('Water Data'!H93))),'Data Summary'!CG99="Yes"),OFFSET('Water Data'!$H$9,0,10*ROW('Water Data'!H93)),NA())</f>
        <v>#N/A</v>
      </c>
      <c r="S99" s="99" t="e">
        <f ca="true">+IF(AND(ISNUMBER(OFFSET('Water Data'!$I$4,0,10*ROW('Water Data'!I93))),'Data Summary'!CH99="Yes"),100-OFFSET('Water Data'!$I$4,0,10*ROW('Water Data'!I93)),NA())</f>
        <v>#N/A</v>
      </c>
      <c r="T99" s="99" t="e">
        <f ca="true">+IF(AND(ISNUMBER(OFFSET('Water Data'!$I$6,0,10*ROW('Water Data'!I93))),'Data Summary'!CI99="Yes"),OFFSET('Water Data'!$I$6,0,10*ROW('Water Data'!I93)),NA())</f>
        <v>#N/A</v>
      </c>
      <c r="U99" s="99" t="e">
        <f ca="true">+IF(AND(ISNUMBER(OFFSET('Water Data'!$I$9,0,10*ROW('Water Data'!I93))),'Data Summary'!CJ99="Yes"),OFFSET('Water Data'!$I$9,0,10*ROW('Water Data'!I93)),NA())</f>
        <v>#N/A</v>
      </c>
      <c r="V99" s="100" t="e">
        <f ca="true">+IF(AND(ISNUMBER(OFFSET('Sanitation Data'!$D$4,0,10*ROW('Sanitation Data'!D93))),'Data Summary'!CK99="Yes"),100-OFFSET('Sanitation Data'!$D$4,0,10*ROW('Sanitation Data'!D93)),NA())</f>
        <v>#N/A</v>
      </c>
      <c r="W99" s="100" t="e">
        <f ca="true">+IF(AND(ISNUMBER(OFFSET('Sanitation Data'!$D$6,0,10*ROW('Sanitation Data'!D93))),'Data Summary'!CL99="Yes"),OFFSET('Sanitation Data'!$D$6,0,10*ROW('Sanitation Data'!D93)),NA())</f>
        <v>#N/A</v>
      </c>
      <c r="X99" s="100" t="e">
        <f ca="true">+IF(AND(ISNUMBER(OFFSET('Sanitation Data'!$D$10,0,10*ROW('Sanitation Data'!D93))),'Data Summary'!CM99="Yes"),OFFSET('Sanitation Data'!$D$10,0,10*ROW('Sanitation Data'!D93)),NA())</f>
        <v>#N/A</v>
      </c>
      <c r="Y99" s="100" t="e">
        <f ca="true">+IF(AND(ISNUMBER(OFFSET('Sanitation Data'!$D$11,0,10*ROW('Sanitation Data'!D93))),'Data Summary'!CN99="Yes"),OFFSET('Sanitation Data'!$D$11,0,10*ROW('Sanitation Data'!D93)),NA())</f>
        <v>#N/A</v>
      </c>
      <c r="Z99" s="100" t="e">
        <f ca="true">+IF(AND(ISNUMBER(OFFSET('Sanitation Data'!$D$12,0,10*ROW('Sanitation Data'!D93))),'Data Summary'!CO99="Yes"),OFFSET('Sanitation Data'!$D$12,0,10*ROW('Sanitation Data'!D93)),NA())</f>
        <v>#N/A</v>
      </c>
      <c r="AA99" s="100" t="e">
        <f ca="true">+IF(AND(ISNUMBER(OFFSET('Sanitation Data'!$E$4,0,10*ROW('Sanitation Data'!E93))),'Data Summary'!CP99="Yes"),100-OFFSET('Sanitation Data'!$E$4,0,10*ROW('Sanitation Data'!E93)),NA())</f>
        <v>#N/A</v>
      </c>
      <c r="AB99" s="100" t="e">
        <f ca="true">+IF(AND(ISNUMBER(OFFSET('Sanitation Data'!$E$6,0,10*ROW('Sanitation Data'!E93))),'Data Summary'!CQ99="Yes"),OFFSET('Sanitation Data'!$E$6,0,10*ROW('Sanitation Data'!E93)),NA())</f>
        <v>#N/A</v>
      </c>
      <c r="AC99" s="100" t="e">
        <f ca="true">+IF(AND(ISNUMBER(OFFSET('Sanitation Data'!$E$10,0,10*ROW('Sanitation Data'!E93))),'Data Summary'!CR99="Yes"),OFFSET('Sanitation Data'!$E$10,0,10*ROW('Sanitation Data'!E93)),NA())</f>
        <v>#N/A</v>
      </c>
      <c r="AD99" s="100" t="e">
        <f ca="true">+IF(AND(ISNUMBER(OFFSET('Sanitation Data'!$E$11,0,10*ROW('Sanitation Data'!E93))),'Data Summary'!CS99="Yes"),OFFSET('Sanitation Data'!$E$11,0,10*ROW('Sanitation Data'!E93)),NA())</f>
        <v>#N/A</v>
      </c>
      <c r="AE99" s="100" t="e">
        <f ca="true">+IF(AND(ISNUMBER(OFFSET('Sanitation Data'!$E$12,0,10*ROW('Sanitation Data'!E93))),'Data Summary'!CT99="Yes"),OFFSET('Sanitation Data'!$E$12,0,10*ROW('Sanitation Data'!E93)),NA())</f>
        <v>#N/A</v>
      </c>
      <c r="AF99" s="100" t="e">
        <f ca="true">+IF(AND(ISNUMBER(OFFSET('Sanitation Data'!$F$4,0,10*ROW('Sanitation Data'!F93))),'Data Summary'!CU99="Yes"),100-OFFSET('Sanitation Data'!$F$4,0,10*ROW('Sanitation Data'!F93)),NA())</f>
        <v>#N/A</v>
      </c>
      <c r="AG99" s="100" t="e">
        <f ca="true">+IF(AND(ISNUMBER(OFFSET('Sanitation Data'!$F$6,0,10*ROW('Sanitation Data'!F93))),'Data Summary'!CV99="Yes"),OFFSET('Sanitation Data'!$F$6,0,10*ROW('Sanitation Data'!F93)),NA())</f>
        <v>#N/A</v>
      </c>
      <c r="AH99" s="100" t="e">
        <f ca="true">+IF(AND(ISNUMBER(OFFSET('Sanitation Data'!$F$10,0,10*ROW('Sanitation Data'!F93))),'Data Summary'!CW99="Yes"),OFFSET('Sanitation Data'!$F$10,0,10*ROW('Sanitation Data'!F93)),NA())</f>
        <v>#N/A</v>
      </c>
      <c r="AI99" s="100" t="e">
        <f ca="true">+IF(AND(ISNUMBER(OFFSET('Sanitation Data'!$F$11,0,10*ROW('Sanitation Data'!F93))),'Data Summary'!CX99="Yes"),OFFSET('Sanitation Data'!$F$11,0,10*ROW('Sanitation Data'!F93)),NA())</f>
        <v>#N/A</v>
      </c>
      <c r="AJ99" s="100" t="e">
        <f ca="true">+IF(AND(ISNUMBER(OFFSET('Sanitation Data'!$F$12,0,10*ROW('Sanitation Data'!F93))),'Data Summary'!CY99="Yes"),OFFSET('Sanitation Data'!$F$12,0,10*ROW('Sanitation Data'!F93)),NA())</f>
        <v>#N/A</v>
      </c>
      <c r="AK99" s="100" t="e">
        <f ca="true">+IF(AND(ISNUMBER(OFFSET('Sanitation Data'!$G$4,0,10*ROW('Sanitation Data'!G93))),'Data Summary'!CZ99="Yes"),100-OFFSET('Sanitation Data'!$G$4,0,10*ROW('Sanitation Data'!G93)),NA())</f>
        <v>#N/A</v>
      </c>
      <c r="AL99" s="100" t="e">
        <f ca="true">+IF(AND(ISNUMBER(OFFSET('Sanitation Data'!$G$6,0,10*ROW('Sanitation Data'!G93))),'Data Summary'!DA99="Yes"),OFFSET('Sanitation Data'!$G$6,0,10*ROW('Sanitation Data'!G93)),NA())</f>
        <v>#N/A</v>
      </c>
      <c r="AM99" s="100" t="e">
        <f ca="true">+IF(AND(ISNUMBER(OFFSET('Sanitation Data'!$G$10,0,10*ROW('Sanitation Data'!G93))),'Data Summary'!DB99="Yes"),OFFSET('Sanitation Data'!$G$10,0,10*ROW('Sanitation Data'!G93)),NA())</f>
        <v>#N/A</v>
      </c>
      <c r="AN99" s="100" t="e">
        <f ca="true">+IF(AND(ISNUMBER(OFFSET('Sanitation Data'!$G$11,0,10*ROW('Sanitation Data'!G93))),'Data Summary'!DC99="Yes"),OFFSET('Sanitation Data'!$G$11,0,10*ROW('Sanitation Data'!G93)),NA())</f>
        <v>#N/A</v>
      </c>
      <c r="AO99" s="100" t="e">
        <f ca="true">+IF(AND(ISNUMBER(OFFSET('Sanitation Data'!$G$12,0,10*ROW('Sanitation Data'!G93))),'Data Summary'!DD99="Yes"),OFFSET('Sanitation Data'!$G$12,0,10*ROW('Sanitation Data'!G93)),NA())</f>
        <v>#N/A</v>
      </c>
      <c r="AP99" s="100" t="e">
        <f ca="true">+IF(AND(ISNUMBER(OFFSET('Sanitation Data'!$H$4,0,10*ROW('Sanitation Data'!H93))),'Data Summary'!DE99="Yes"),100-OFFSET('Sanitation Data'!$H$4,0,10*ROW('Sanitation Data'!H93)),NA())</f>
        <v>#N/A</v>
      </c>
      <c r="AQ99" s="100" t="e">
        <f ca="true">+IF(AND(ISNUMBER(OFFSET('Sanitation Data'!$H$6,0,10*ROW('Sanitation Data'!H93))),'Data Summary'!DF99="Yes"),OFFSET('Sanitation Data'!$H$6,0,10*ROW('Sanitation Data'!H93)),NA())</f>
        <v>#N/A</v>
      </c>
      <c r="AR99" s="100" t="e">
        <f ca="true">+IF(AND(ISNUMBER(OFFSET('Sanitation Data'!$H$10,0,10*ROW('Sanitation Data'!H93))),'Data Summary'!DG99="Yes"),OFFSET('Sanitation Data'!$H$10,0,10*ROW('Sanitation Data'!H93)),NA())</f>
        <v>#N/A</v>
      </c>
      <c r="AS99" s="100" t="e">
        <f ca="true">+IF(AND(ISNUMBER(OFFSET('Sanitation Data'!$H$11,0,10*ROW('Sanitation Data'!H93))),'Data Summary'!DH99="Yes"),OFFSET('Sanitation Data'!$H$11,0,10*ROW('Sanitation Data'!H93)),NA())</f>
        <v>#N/A</v>
      </c>
      <c r="AT99" s="100" t="e">
        <f ca="true">+IF(AND(ISNUMBER(OFFSET('Sanitation Data'!$H$12,0,10*ROW('Sanitation Data'!H93))),'Data Summary'!DI99="Yes"),OFFSET('Sanitation Data'!$H$12,0,10*ROW('Sanitation Data'!H93)),NA())</f>
        <v>#N/A</v>
      </c>
      <c r="AU99" s="100" t="e">
        <f ca="true">+IF(AND(ISNUMBER(OFFSET('Sanitation Data'!$I$4,0,10*ROW('Sanitation Data'!I93))),'Data Summary'!DJ99="Yes"),100-OFFSET('Sanitation Data'!$I$4,0,10*ROW('Sanitation Data'!I93)),NA())</f>
        <v>#N/A</v>
      </c>
      <c r="AV99" s="100" t="e">
        <f ca="true">+IF(AND(ISNUMBER(OFFSET('Sanitation Data'!$I$6,0,10*ROW('Sanitation Data'!I93))),'Data Summary'!DK99="Yes"),OFFSET('Sanitation Data'!$I$6,0,10*ROW('Sanitation Data'!I93)),NA())</f>
        <v>#N/A</v>
      </c>
      <c r="AW99" s="100" t="e">
        <f ca="true">+IF(AND(ISNUMBER(OFFSET('Sanitation Data'!$I$10,0,10*ROW('Sanitation Data'!I93))),'Data Summary'!DL99="Yes"),OFFSET('Sanitation Data'!$I$10,0,10*ROW('Sanitation Data'!I93)),NA())</f>
        <v>#N/A</v>
      </c>
      <c r="AX99" s="100" t="e">
        <f ca="true">+IF(AND(ISNUMBER(OFFSET('Sanitation Data'!$I$11,0,10*ROW('Sanitation Data'!I93))),'Data Summary'!DM99="Yes"),OFFSET('Sanitation Data'!$I$11,0,10*ROW('Sanitation Data'!I93)),NA())</f>
        <v>#N/A</v>
      </c>
      <c r="AY99" s="100" t="e">
        <f ca="true">+IF(AND(ISNUMBER(OFFSET('Sanitation Data'!$I$12,0,10*ROW('Sanitation Data'!I93))),'Data Summary'!DN99="Yes"),OFFSET('Sanitation Data'!$I$12,0,10*ROW('Sanitation Data'!I93)),NA())</f>
        <v>#N/A</v>
      </c>
      <c r="AZ99" s="101" t="e">
        <f ca="true">+IF(AND(ISNUMBER(OFFSET('Hygiene Data'!$D$5,0,10*ROW('Hygiene Data'!D93))),'Data Summary'!DO99="Yes"),OFFSET('Hygiene Data'!$D$5,0,10*ROW('Hygiene Data'!D93)),NA())</f>
        <v>#N/A</v>
      </c>
      <c r="BA99" s="101" t="e">
        <f ca="true">+IF(AND(ISNUMBER(OFFSET('Hygiene Data'!$D$7,0,10*ROW('Hygiene Data'!D93))),'Data Summary'!DP99="Yes"),OFFSET('Hygiene Data'!$D$7,0,10*ROW('Hygiene Data'!D93)),NA())</f>
        <v>#N/A</v>
      </c>
      <c r="BB99" s="101" t="e">
        <f ca="true">+IF(AND(ISNUMBER(OFFSET('Hygiene Data'!$D$9,0,10*ROW('Hygiene Data'!D93))),'Data Summary'!DQ99="Yes"),OFFSET('Hygiene Data'!$D$9,0,10*ROW('Hygiene Data'!D93)),NA())</f>
        <v>#N/A</v>
      </c>
      <c r="BC99" s="101" t="e">
        <f ca="true">+IF(AND(ISNUMBER(OFFSET('Hygiene Data'!$E$5,0,10*ROW('Hygiene Data'!E93))),'Data Summary'!DR99="Yes"),OFFSET('Hygiene Data'!$E$5,0,10*ROW('Hygiene Data'!E93)),NA())</f>
        <v>#N/A</v>
      </c>
      <c r="BD99" s="101" t="e">
        <f ca="true">+IF(AND(ISNUMBER(OFFSET('Hygiene Data'!$E$7,0,10*ROW('Hygiene Data'!E93))),'Data Summary'!DS99="Yes"),OFFSET('Hygiene Data'!$E$7,0,10*ROW('Hygiene Data'!E93)),NA())</f>
        <v>#N/A</v>
      </c>
      <c r="BE99" s="101" t="e">
        <f ca="true">+IF(AND(ISNUMBER(OFFSET('Hygiene Data'!$E$9,0,10*ROW('Hygiene Data'!E93))),'Data Summary'!DT99="Yes"),OFFSET('Hygiene Data'!$E$9,0,10*ROW('Hygiene Data'!E93)),NA())</f>
        <v>#N/A</v>
      </c>
      <c r="BF99" s="101" t="e">
        <f ca="true">+IF(AND(ISNUMBER(OFFSET('Hygiene Data'!$F$5,0,10*ROW('Hygiene Data'!F93))),'Data Summary'!DU99="Yes"),OFFSET('Hygiene Data'!$F$5,0,10*ROW('Hygiene Data'!F93)),NA())</f>
        <v>#N/A</v>
      </c>
      <c r="BG99" s="101" t="e">
        <f ca="true">+IF(AND(ISNUMBER(OFFSET('Hygiene Data'!$F$7,0,10*ROW('Hygiene Data'!F93))),'Data Summary'!DV99="Yes"),OFFSET('Hygiene Data'!$F$7,0,10*ROW('Hygiene Data'!F93)),NA())</f>
        <v>#N/A</v>
      </c>
      <c r="BH99" s="101" t="e">
        <f ca="true">+IF(AND(ISNUMBER(OFFSET('Hygiene Data'!$F$9,0,10*ROW('Hygiene Data'!F93))),'Data Summary'!DW99="Yes"),OFFSET('Hygiene Data'!$F$9,0,10*ROW('Hygiene Data'!F93)),NA())</f>
        <v>#N/A</v>
      </c>
      <c r="BI99" s="101" t="e">
        <f ca="true">+IF(AND(ISNUMBER(OFFSET('Hygiene Data'!$G$5,0,10*ROW('Hygiene Data'!G93))),'Data Summary'!DX99="Yes"),OFFSET('Hygiene Data'!$G$5,0,10*ROW('Hygiene Data'!G93)),NA())</f>
        <v>#N/A</v>
      </c>
      <c r="BJ99" s="101" t="e">
        <f ca="true">+IF(AND(ISNUMBER(OFFSET('Hygiene Data'!$G$7,0,10*ROW('Hygiene Data'!G93))),'Data Summary'!DY99="Yes"),OFFSET('Hygiene Data'!$G$7,0,10*ROW('Hygiene Data'!G93)),NA())</f>
        <v>#N/A</v>
      </c>
      <c r="BK99" s="101" t="e">
        <f ca="true">+IF(AND(ISNUMBER(OFFSET('Hygiene Data'!$G$9,0,10*ROW('Hygiene Data'!G93))),'Data Summary'!DZ99="Yes"),OFFSET('Hygiene Data'!$G$9,0,10*ROW('Hygiene Data'!G93)),NA())</f>
        <v>#N/A</v>
      </c>
      <c r="BL99" s="101" t="e">
        <f ca="true">+IF(AND(ISNUMBER(OFFSET('Hygiene Data'!$H$5,0,10*ROW('Hygiene Data'!H93))),'Data Summary'!EA99="Yes"),OFFSET('Hygiene Data'!$H$5,0,10*ROW('Hygiene Data'!H93)),NA())</f>
        <v>#N/A</v>
      </c>
      <c r="BM99" s="101" t="e">
        <f ca="true">+IF(AND(ISNUMBER(OFFSET('Hygiene Data'!$H$7,0,10*ROW('Hygiene Data'!H93))),'Data Summary'!EB99="Yes"),OFFSET('Hygiene Data'!$H$7,0,10*ROW('Hygiene Data'!H93)),NA())</f>
        <v>#N/A</v>
      </c>
      <c r="BN99" s="101" t="e">
        <f ca="true">+IF(AND(ISNUMBER(OFFSET('Hygiene Data'!$H$9,0,10*ROW('Hygiene Data'!H93))),'Data Summary'!EC99="Yes"),OFFSET('Hygiene Data'!$H$9,0,10*ROW('Hygiene Data'!H93)),NA())</f>
        <v>#N/A</v>
      </c>
      <c r="BO99" s="101" t="e">
        <f ca="true">+IF(AND(ISNUMBER(OFFSET('Hygiene Data'!$I$5,0,10*ROW('Hygiene Data'!I93))),'Data Summary'!ED99="Yes"),OFFSET('Hygiene Data'!$I$5,0,10*ROW('Hygiene Data'!I93)),NA())</f>
        <v>#N/A</v>
      </c>
      <c r="BP99" s="101" t="e">
        <f ca="true">+IF(AND(ISNUMBER(OFFSET('Hygiene Data'!$I$7,0,10*ROW('Hygiene Data'!I93))),'Data Summary'!EE99="Yes"),OFFSET('Hygiene Data'!$I$7,0,10*ROW('Hygiene Data'!I93)),NA())</f>
        <v>#N/A</v>
      </c>
      <c r="BQ99" s="101" t="e">
        <f ca="true">+IF(AND(ISNUMBER(OFFSET('Hygiene Data'!$I$9,0,10*ROW('Hygiene Data'!I93))),'Data Summary'!EF99="Yes"),OFFSET('Hygiene Data'!$I$9,0,10*ROW('Hygiene Data'!I93)),NA())</f>
        <v>#N/A</v>
      </c>
    </row>
    <row xmlns:x14ac="http://schemas.microsoft.com/office/spreadsheetml/2009/9/ac" r="100" x14ac:dyDescent="0.2">
      <c r="A100" s="331" t="e">
        <f ca="true">+RIGHT('Data Summary'!A100,LEN('Data Summary'!A100)-9)</f>
        <v>#VALUE!</v>
      </c>
      <c r="B100" s="38" t="str">
        <f ca="true">+IF(ISTEXT('Data Summary'!B100),'Data Summary'!B100,"")</f>
        <v/>
      </c>
      <c r="C100" s="330" t="e">
        <f ca="true">+VALUE('Data Summary'!C100)</f>
        <v>#VALUE!</v>
      </c>
      <c r="D100" s="99" t="e">
        <f ca="true">+IF(AND(ISNUMBER(OFFSET('Water Data'!$D$4,0,10*ROW('Water Data'!D94))),'Data Summary'!BS100="Yes"),100-OFFSET('Water Data'!$D$4,0,10*ROW('Water Data'!D94)),NA())</f>
        <v>#N/A</v>
      </c>
      <c r="E100" s="99" t="e">
        <f ca="true">+IF(AND(ISNUMBER(OFFSET('Water Data'!$D$6,0,10*ROW('Water Data'!D94))),'Data Summary'!BT100="Yes"),OFFSET('Water Data'!$D$6,0,10*ROW('Water Data'!D94)),NA())</f>
        <v>#N/A</v>
      </c>
      <c r="F100" s="99" t="e">
        <f ca="true">+IF(AND(ISNUMBER(OFFSET('Water Data'!$D$9,0,10*ROW('Water Data'!D94))),'Data Summary'!BU100="Yes"),OFFSET('Water Data'!$D$9,0,10*ROW('Water Data'!D94)),NA())</f>
        <v>#N/A</v>
      </c>
      <c r="G100" s="99" t="e">
        <f ca="true">+IF(AND(ISNUMBER(OFFSET('Water Data'!$E$4,0,10*ROW('Water Data'!E94))),'Data Summary'!BV100="Yes"),100-OFFSET('Water Data'!$E$4,0,10*ROW('Water Data'!E94)),NA())</f>
        <v>#N/A</v>
      </c>
      <c r="H100" s="99" t="e">
        <f ca="true">+IF(AND(ISNUMBER(OFFSET('Water Data'!$E$6,0,10*ROW('Water Data'!E94))),'Data Summary'!BW100="Yes"),OFFSET('Water Data'!$E$6,0,10*ROW('Water Data'!E94)),NA())</f>
        <v>#N/A</v>
      </c>
      <c r="I100" s="99" t="e">
        <f ca="true">+IF(AND(ISNUMBER(OFFSET('Water Data'!$E$9,0,10*ROW('Water Data'!E94))),'Data Summary'!BX100="Yes"),OFFSET('Water Data'!$E$9,0,10*ROW('Water Data'!E94)),NA())</f>
        <v>#N/A</v>
      </c>
      <c r="J100" s="99" t="e">
        <f ca="true">+IF(AND(ISNUMBER(OFFSET('Water Data'!$F$4,0,10*ROW('Water Data'!F94))),'Data Summary'!BY100="Yes"),100-OFFSET('Water Data'!$F$4,0,10*ROW('Water Data'!F94)),NA())</f>
        <v>#N/A</v>
      </c>
      <c r="K100" s="99" t="e">
        <f ca="true">+IF(AND(ISNUMBER(OFFSET('Water Data'!$F$6,0,10*ROW('Water Data'!F94))),'Data Summary'!BZ100="Yes"),OFFSET('Water Data'!$F$6,0,10*ROW('Water Data'!F94)),NA())</f>
        <v>#N/A</v>
      </c>
      <c r="L100" s="99" t="e">
        <f ca="true">+IF(AND(ISNUMBER(OFFSET('Water Data'!$F$9,0,10*ROW('Water Data'!F94))),'Data Summary'!CA100="Yes"),OFFSET('Water Data'!$F$9,0,10*ROW('Water Data'!F94)),NA())</f>
        <v>#N/A</v>
      </c>
      <c r="M100" s="99" t="e">
        <f ca="true">+IF(AND(ISNUMBER(OFFSET('Water Data'!$G$4,0,10*ROW('Water Data'!G94))),'Data Summary'!CB100="Yes"),100-OFFSET('Water Data'!$G$4,0,10*ROW('Water Data'!G94)),NA())</f>
        <v>#N/A</v>
      </c>
      <c r="N100" s="99" t="e">
        <f ca="true">+IF(AND(ISNUMBER(OFFSET('Water Data'!$G$6,0,10*ROW('Water Data'!G94))),'Data Summary'!CC100="Yes"),OFFSET('Water Data'!$G$6,0,10*ROW('Water Data'!G94)),NA())</f>
        <v>#N/A</v>
      </c>
      <c r="O100" s="99" t="e">
        <f ca="true">+IF(AND(ISNUMBER(OFFSET('Water Data'!$G$9,0,10*ROW('Water Data'!G94))),'Data Summary'!CD100="Yes"),OFFSET('Water Data'!$G$9,0,10*ROW('Water Data'!G94)),NA())</f>
        <v>#N/A</v>
      </c>
      <c r="P100" s="99" t="e">
        <f ca="true">+IF(AND(ISNUMBER(OFFSET('Water Data'!$H$4,0,10*ROW('Water Data'!H94))),'Data Summary'!CE100="Yes"),100-OFFSET('Water Data'!$H$4,0,10*ROW('Water Data'!H94)),NA())</f>
        <v>#N/A</v>
      </c>
      <c r="Q100" s="99" t="e">
        <f ca="true">+IF(AND(ISNUMBER(OFFSET('Water Data'!$H$6,0,10*ROW('Water Data'!H94))),'Data Summary'!CF100="Yes"),OFFSET('Water Data'!$H$6,0,10*ROW('Water Data'!H94)),NA())</f>
        <v>#N/A</v>
      </c>
      <c r="R100" s="99" t="e">
        <f ca="true">+IF(AND(ISNUMBER(OFFSET('Water Data'!$H$9,0,10*ROW('Water Data'!H94))),'Data Summary'!CG100="Yes"),OFFSET('Water Data'!$H$9,0,10*ROW('Water Data'!H94)),NA())</f>
        <v>#N/A</v>
      </c>
      <c r="S100" s="99" t="e">
        <f ca="true">+IF(AND(ISNUMBER(OFFSET('Water Data'!$I$4,0,10*ROW('Water Data'!I94))),'Data Summary'!CH100="Yes"),100-OFFSET('Water Data'!$I$4,0,10*ROW('Water Data'!I94)),NA())</f>
        <v>#N/A</v>
      </c>
      <c r="T100" s="99" t="e">
        <f ca="true">+IF(AND(ISNUMBER(OFFSET('Water Data'!$I$6,0,10*ROW('Water Data'!I94))),'Data Summary'!CI100="Yes"),OFFSET('Water Data'!$I$6,0,10*ROW('Water Data'!I94)),NA())</f>
        <v>#N/A</v>
      </c>
      <c r="U100" s="99" t="e">
        <f ca="true">+IF(AND(ISNUMBER(OFFSET('Water Data'!$I$9,0,10*ROW('Water Data'!I94))),'Data Summary'!CJ100="Yes"),OFFSET('Water Data'!$I$9,0,10*ROW('Water Data'!I94)),NA())</f>
        <v>#N/A</v>
      </c>
      <c r="V100" s="100" t="e">
        <f ca="true">+IF(AND(ISNUMBER(OFFSET('Sanitation Data'!$D$4,0,10*ROW('Sanitation Data'!D94))),'Data Summary'!CK100="Yes"),100-OFFSET('Sanitation Data'!$D$4,0,10*ROW('Sanitation Data'!D94)),NA())</f>
        <v>#N/A</v>
      </c>
      <c r="W100" s="100" t="e">
        <f ca="true">+IF(AND(ISNUMBER(OFFSET('Sanitation Data'!$D$6,0,10*ROW('Sanitation Data'!D94))),'Data Summary'!CL100="Yes"),OFFSET('Sanitation Data'!$D$6,0,10*ROW('Sanitation Data'!D94)),NA())</f>
        <v>#N/A</v>
      </c>
      <c r="X100" s="100" t="e">
        <f ca="true">+IF(AND(ISNUMBER(OFFSET('Sanitation Data'!$D$10,0,10*ROW('Sanitation Data'!D94))),'Data Summary'!CM100="Yes"),OFFSET('Sanitation Data'!$D$10,0,10*ROW('Sanitation Data'!D94)),NA())</f>
        <v>#N/A</v>
      </c>
      <c r="Y100" s="100" t="e">
        <f ca="true">+IF(AND(ISNUMBER(OFFSET('Sanitation Data'!$D$11,0,10*ROW('Sanitation Data'!D94))),'Data Summary'!CN100="Yes"),OFFSET('Sanitation Data'!$D$11,0,10*ROW('Sanitation Data'!D94)),NA())</f>
        <v>#N/A</v>
      </c>
      <c r="Z100" s="100" t="e">
        <f ca="true">+IF(AND(ISNUMBER(OFFSET('Sanitation Data'!$D$12,0,10*ROW('Sanitation Data'!D94))),'Data Summary'!CO100="Yes"),OFFSET('Sanitation Data'!$D$12,0,10*ROW('Sanitation Data'!D94)),NA())</f>
        <v>#N/A</v>
      </c>
      <c r="AA100" s="100" t="e">
        <f ca="true">+IF(AND(ISNUMBER(OFFSET('Sanitation Data'!$E$4,0,10*ROW('Sanitation Data'!E94))),'Data Summary'!CP100="Yes"),100-OFFSET('Sanitation Data'!$E$4,0,10*ROW('Sanitation Data'!E94)),NA())</f>
        <v>#N/A</v>
      </c>
      <c r="AB100" s="100" t="e">
        <f ca="true">+IF(AND(ISNUMBER(OFFSET('Sanitation Data'!$E$6,0,10*ROW('Sanitation Data'!E94))),'Data Summary'!CQ100="Yes"),OFFSET('Sanitation Data'!$E$6,0,10*ROW('Sanitation Data'!E94)),NA())</f>
        <v>#N/A</v>
      </c>
      <c r="AC100" s="100" t="e">
        <f ca="true">+IF(AND(ISNUMBER(OFFSET('Sanitation Data'!$E$10,0,10*ROW('Sanitation Data'!E94))),'Data Summary'!CR100="Yes"),OFFSET('Sanitation Data'!$E$10,0,10*ROW('Sanitation Data'!E94)),NA())</f>
        <v>#N/A</v>
      </c>
      <c r="AD100" s="100" t="e">
        <f ca="true">+IF(AND(ISNUMBER(OFFSET('Sanitation Data'!$E$11,0,10*ROW('Sanitation Data'!E94))),'Data Summary'!CS100="Yes"),OFFSET('Sanitation Data'!$E$11,0,10*ROW('Sanitation Data'!E94)),NA())</f>
        <v>#N/A</v>
      </c>
      <c r="AE100" s="100" t="e">
        <f ca="true">+IF(AND(ISNUMBER(OFFSET('Sanitation Data'!$E$12,0,10*ROW('Sanitation Data'!E94))),'Data Summary'!CT100="Yes"),OFFSET('Sanitation Data'!$E$12,0,10*ROW('Sanitation Data'!E94)),NA())</f>
        <v>#N/A</v>
      </c>
      <c r="AF100" s="100" t="e">
        <f ca="true">+IF(AND(ISNUMBER(OFFSET('Sanitation Data'!$F$4,0,10*ROW('Sanitation Data'!F94))),'Data Summary'!CU100="Yes"),100-OFFSET('Sanitation Data'!$F$4,0,10*ROW('Sanitation Data'!F94)),NA())</f>
        <v>#N/A</v>
      </c>
      <c r="AG100" s="100" t="e">
        <f ca="true">+IF(AND(ISNUMBER(OFFSET('Sanitation Data'!$F$6,0,10*ROW('Sanitation Data'!F94))),'Data Summary'!CV100="Yes"),OFFSET('Sanitation Data'!$F$6,0,10*ROW('Sanitation Data'!F94)),NA())</f>
        <v>#N/A</v>
      </c>
      <c r="AH100" s="100" t="e">
        <f ca="true">+IF(AND(ISNUMBER(OFFSET('Sanitation Data'!$F$10,0,10*ROW('Sanitation Data'!F94))),'Data Summary'!CW100="Yes"),OFFSET('Sanitation Data'!$F$10,0,10*ROW('Sanitation Data'!F94)),NA())</f>
        <v>#N/A</v>
      </c>
      <c r="AI100" s="100" t="e">
        <f ca="true">+IF(AND(ISNUMBER(OFFSET('Sanitation Data'!$F$11,0,10*ROW('Sanitation Data'!F94))),'Data Summary'!CX100="Yes"),OFFSET('Sanitation Data'!$F$11,0,10*ROW('Sanitation Data'!F94)),NA())</f>
        <v>#N/A</v>
      </c>
      <c r="AJ100" s="100" t="e">
        <f ca="true">+IF(AND(ISNUMBER(OFFSET('Sanitation Data'!$F$12,0,10*ROW('Sanitation Data'!F94))),'Data Summary'!CY100="Yes"),OFFSET('Sanitation Data'!$F$12,0,10*ROW('Sanitation Data'!F94)),NA())</f>
        <v>#N/A</v>
      </c>
      <c r="AK100" s="100" t="e">
        <f ca="true">+IF(AND(ISNUMBER(OFFSET('Sanitation Data'!$G$4,0,10*ROW('Sanitation Data'!G94))),'Data Summary'!CZ100="Yes"),100-OFFSET('Sanitation Data'!$G$4,0,10*ROW('Sanitation Data'!G94)),NA())</f>
        <v>#N/A</v>
      </c>
      <c r="AL100" s="100" t="e">
        <f ca="true">+IF(AND(ISNUMBER(OFFSET('Sanitation Data'!$G$6,0,10*ROW('Sanitation Data'!G94))),'Data Summary'!DA100="Yes"),OFFSET('Sanitation Data'!$G$6,0,10*ROW('Sanitation Data'!G94)),NA())</f>
        <v>#N/A</v>
      </c>
      <c r="AM100" s="100" t="e">
        <f ca="true">+IF(AND(ISNUMBER(OFFSET('Sanitation Data'!$G$10,0,10*ROW('Sanitation Data'!G94))),'Data Summary'!DB100="Yes"),OFFSET('Sanitation Data'!$G$10,0,10*ROW('Sanitation Data'!G94)),NA())</f>
        <v>#N/A</v>
      </c>
      <c r="AN100" s="100" t="e">
        <f ca="true">+IF(AND(ISNUMBER(OFFSET('Sanitation Data'!$G$11,0,10*ROW('Sanitation Data'!G94))),'Data Summary'!DC100="Yes"),OFFSET('Sanitation Data'!$G$11,0,10*ROW('Sanitation Data'!G94)),NA())</f>
        <v>#N/A</v>
      </c>
      <c r="AO100" s="100" t="e">
        <f ca="true">+IF(AND(ISNUMBER(OFFSET('Sanitation Data'!$G$12,0,10*ROW('Sanitation Data'!G94))),'Data Summary'!DD100="Yes"),OFFSET('Sanitation Data'!$G$12,0,10*ROW('Sanitation Data'!G94)),NA())</f>
        <v>#N/A</v>
      </c>
      <c r="AP100" s="100" t="e">
        <f ca="true">+IF(AND(ISNUMBER(OFFSET('Sanitation Data'!$H$4,0,10*ROW('Sanitation Data'!H94))),'Data Summary'!DE100="Yes"),100-OFFSET('Sanitation Data'!$H$4,0,10*ROW('Sanitation Data'!H94)),NA())</f>
        <v>#N/A</v>
      </c>
      <c r="AQ100" s="100" t="e">
        <f ca="true">+IF(AND(ISNUMBER(OFFSET('Sanitation Data'!$H$6,0,10*ROW('Sanitation Data'!H94))),'Data Summary'!DF100="Yes"),OFFSET('Sanitation Data'!$H$6,0,10*ROW('Sanitation Data'!H94)),NA())</f>
        <v>#N/A</v>
      </c>
      <c r="AR100" s="100" t="e">
        <f ca="true">+IF(AND(ISNUMBER(OFFSET('Sanitation Data'!$H$10,0,10*ROW('Sanitation Data'!H94))),'Data Summary'!DG100="Yes"),OFFSET('Sanitation Data'!$H$10,0,10*ROW('Sanitation Data'!H94)),NA())</f>
        <v>#N/A</v>
      </c>
      <c r="AS100" s="100" t="e">
        <f ca="true">+IF(AND(ISNUMBER(OFFSET('Sanitation Data'!$H$11,0,10*ROW('Sanitation Data'!H94))),'Data Summary'!DH100="Yes"),OFFSET('Sanitation Data'!$H$11,0,10*ROW('Sanitation Data'!H94)),NA())</f>
        <v>#N/A</v>
      </c>
      <c r="AT100" s="100" t="e">
        <f ca="true">+IF(AND(ISNUMBER(OFFSET('Sanitation Data'!$H$12,0,10*ROW('Sanitation Data'!H94))),'Data Summary'!DI100="Yes"),OFFSET('Sanitation Data'!$H$12,0,10*ROW('Sanitation Data'!H94)),NA())</f>
        <v>#N/A</v>
      </c>
      <c r="AU100" s="100" t="e">
        <f ca="true">+IF(AND(ISNUMBER(OFFSET('Sanitation Data'!$I$4,0,10*ROW('Sanitation Data'!I94))),'Data Summary'!DJ100="Yes"),100-OFFSET('Sanitation Data'!$I$4,0,10*ROW('Sanitation Data'!I94)),NA())</f>
        <v>#N/A</v>
      </c>
      <c r="AV100" s="100" t="e">
        <f ca="true">+IF(AND(ISNUMBER(OFFSET('Sanitation Data'!$I$6,0,10*ROW('Sanitation Data'!I94))),'Data Summary'!DK100="Yes"),OFFSET('Sanitation Data'!$I$6,0,10*ROW('Sanitation Data'!I94)),NA())</f>
        <v>#N/A</v>
      </c>
      <c r="AW100" s="100" t="e">
        <f ca="true">+IF(AND(ISNUMBER(OFFSET('Sanitation Data'!$I$10,0,10*ROW('Sanitation Data'!I94))),'Data Summary'!DL100="Yes"),OFFSET('Sanitation Data'!$I$10,0,10*ROW('Sanitation Data'!I94)),NA())</f>
        <v>#N/A</v>
      </c>
      <c r="AX100" s="100" t="e">
        <f ca="true">+IF(AND(ISNUMBER(OFFSET('Sanitation Data'!$I$11,0,10*ROW('Sanitation Data'!I94))),'Data Summary'!DM100="Yes"),OFFSET('Sanitation Data'!$I$11,0,10*ROW('Sanitation Data'!I94)),NA())</f>
        <v>#N/A</v>
      </c>
      <c r="AY100" s="100" t="e">
        <f ca="true">+IF(AND(ISNUMBER(OFFSET('Sanitation Data'!$I$12,0,10*ROW('Sanitation Data'!I94))),'Data Summary'!DN100="Yes"),OFFSET('Sanitation Data'!$I$12,0,10*ROW('Sanitation Data'!I94)),NA())</f>
        <v>#N/A</v>
      </c>
      <c r="AZ100" s="101" t="e">
        <f ca="true">+IF(AND(ISNUMBER(OFFSET('Hygiene Data'!$D$5,0,10*ROW('Hygiene Data'!D94))),'Data Summary'!DO100="Yes"),OFFSET('Hygiene Data'!$D$5,0,10*ROW('Hygiene Data'!D94)),NA())</f>
        <v>#N/A</v>
      </c>
      <c r="BA100" s="101" t="e">
        <f ca="true">+IF(AND(ISNUMBER(OFFSET('Hygiene Data'!$D$7,0,10*ROW('Hygiene Data'!D94))),'Data Summary'!DP100="Yes"),OFFSET('Hygiene Data'!$D$7,0,10*ROW('Hygiene Data'!D94)),NA())</f>
        <v>#N/A</v>
      </c>
      <c r="BB100" s="101" t="e">
        <f ca="true">+IF(AND(ISNUMBER(OFFSET('Hygiene Data'!$D$9,0,10*ROW('Hygiene Data'!D94))),'Data Summary'!DQ100="Yes"),OFFSET('Hygiene Data'!$D$9,0,10*ROW('Hygiene Data'!D94)),NA())</f>
        <v>#N/A</v>
      </c>
      <c r="BC100" s="101" t="e">
        <f ca="true">+IF(AND(ISNUMBER(OFFSET('Hygiene Data'!$E$5,0,10*ROW('Hygiene Data'!E94))),'Data Summary'!DR100="Yes"),OFFSET('Hygiene Data'!$E$5,0,10*ROW('Hygiene Data'!E94)),NA())</f>
        <v>#N/A</v>
      </c>
      <c r="BD100" s="101" t="e">
        <f ca="true">+IF(AND(ISNUMBER(OFFSET('Hygiene Data'!$E$7,0,10*ROW('Hygiene Data'!E94))),'Data Summary'!DS100="Yes"),OFFSET('Hygiene Data'!$E$7,0,10*ROW('Hygiene Data'!E94)),NA())</f>
        <v>#N/A</v>
      </c>
      <c r="BE100" s="101" t="e">
        <f ca="true">+IF(AND(ISNUMBER(OFFSET('Hygiene Data'!$E$9,0,10*ROW('Hygiene Data'!E94))),'Data Summary'!DT100="Yes"),OFFSET('Hygiene Data'!$E$9,0,10*ROW('Hygiene Data'!E94)),NA())</f>
        <v>#N/A</v>
      </c>
      <c r="BF100" s="101" t="e">
        <f ca="true">+IF(AND(ISNUMBER(OFFSET('Hygiene Data'!$F$5,0,10*ROW('Hygiene Data'!F94))),'Data Summary'!DU100="Yes"),OFFSET('Hygiene Data'!$F$5,0,10*ROW('Hygiene Data'!F94)),NA())</f>
        <v>#N/A</v>
      </c>
      <c r="BG100" s="101" t="e">
        <f ca="true">+IF(AND(ISNUMBER(OFFSET('Hygiene Data'!$F$7,0,10*ROW('Hygiene Data'!F94))),'Data Summary'!DV100="Yes"),OFFSET('Hygiene Data'!$F$7,0,10*ROW('Hygiene Data'!F94)),NA())</f>
        <v>#N/A</v>
      </c>
      <c r="BH100" s="101" t="e">
        <f ca="true">+IF(AND(ISNUMBER(OFFSET('Hygiene Data'!$F$9,0,10*ROW('Hygiene Data'!F94))),'Data Summary'!DW100="Yes"),OFFSET('Hygiene Data'!$F$9,0,10*ROW('Hygiene Data'!F94)),NA())</f>
        <v>#N/A</v>
      </c>
      <c r="BI100" s="101" t="e">
        <f ca="true">+IF(AND(ISNUMBER(OFFSET('Hygiene Data'!$G$5,0,10*ROW('Hygiene Data'!G94))),'Data Summary'!DX100="Yes"),OFFSET('Hygiene Data'!$G$5,0,10*ROW('Hygiene Data'!G94)),NA())</f>
        <v>#N/A</v>
      </c>
      <c r="BJ100" s="101" t="e">
        <f ca="true">+IF(AND(ISNUMBER(OFFSET('Hygiene Data'!$G$7,0,10*ROW('Hygiene Data'!G94))),'Data Summary'!DY100="Yes"),OFFSET('Hygiene Data'!$G$7,0,10*ROW('Hygiene Data'!G94)),NA())</f>
        <v>#N/A</v>
      </c>
      <c r="BK100" s="101" t="e">
        <f ca="true">+IF(AND(ISNUMBER(OFFSET('Hygiene Data'!$G$9,0,10*ROW('Hygiene Data'!G94))),'Data Summary'!DZ100="Yes"),OFFSET('Hygiene Data'!$G$9,0,10*ROW('Hygiene Data'!G94)),NA())</f>
        <v>#N/A</v>
      </c>
      <c r="BL100" s="101" t="e">
        <f ca="true">+IF(AND(ISNUMBER(OFFSET('Hygiene Data'!$H$5,0,10*ROW('Hygiene Data'!H94))),'Data Summary'!EA100="Yes"),OFFSET('Hygiene Data'!$H$5,0,10*ROW('Hygiene Data'!H94)),NA())</f>
        <v>#N/A</v>
      </c>
      <c r="BM100" s="101" t="e">
        <f ca="true">+IF(AND(ISNUMBER(OFFSET('Hygiene Data'!$H$7,0,10*ROW('Hygiene Data'!H94))),'Data Summary'!EB100="Yes"),OFFSET('Hygiene Data'!$H$7,0,10*ROW('Hygiene Data'!H94)),NA())</f>
        <v>#N/A</v>
      </c>
      <c r="BN100" s="101" t="e">
        <f ca="true">+IF(AND(ISNUMBER(OFFSET('Hygiene Data'!$H$9,0,10*ROW('Hygiene Data'!H94))),'Data Summary'!EC100="Yes"),OFFSET('Hygiene Data'!$H$9,0,10*ROW('Hygiene Data'!H94)),NA())</f>
        <v>#N/A</v>
      </c>
      <c r="BO100" s="101" t="e">
        <f ca="true">+IF(AND(ISNUMBER(OFFSET('Hygiene Data'!$I$5,0,10*ROW('Hygiene Data'!I94))),'Data Summary'!ED100="Yes"),OFFSET('Hygiene Data'!$I$5,0,10*ROW('Hygiene Data'!I94)),NA())</f>
        <v>#N/A</v>
      </c>
      <c r="BP100" s="101" t="e">
        <f ca="true">+IF(AND(ISNUMBER(OFFSET('Hygiene Data'!$I$7,0,10*ROW('Hygiene Data'!I94))),'Data Summary'!EE100="Yes"),OFFSET('Hygiene Data'!$I$7,0,10*ROW('Hygiene Data'!I94)),NA())</f>
        <v>#N/A</v>
      </c>
      <c r="BQ100" s="101" t="e">
        <f ca="true">+IF(AND(ISNUMBER(OFFSET('Hygiene Data'!$I$9,0,10*ROW('Hygiene Data'!I94))),'Data Summary'!EF100="Yes"),OFFSET('Hygiene Data'!$I$9,0,10*ROW('Hygiene Data'!I94)),NA())</f>
        <v>#N/A</v>
      </c>
    </row>
    <row xmlns:x14ac="http://schemas.microsoft.com/office/spreadsheetml/2009/9/ac" r="101" x14ac:dyDescent="0.2">
      <c r="A101" s="331" t="e">
        <f ca="true">+RIGHT('Data Summary'!A101,LEN('Data Summary'!A101)-9)</f>
        <v>#VALUE!</v>
      </c>
      <c r="B101" s="38" t="str">
        <f ca="true">+IF(ISTEXT('Data Summary'!B101),'Data Summary'!B101,"")</f>
        <v/>
      </c>
      <c r="C101" s="330" t="e">
        <f ca="true">+VALUE('Data Summary'!C101)</f>
        <v>#VALUE!</v>
      </c>
      <c r="D101" s="99" t="e">
        <f ca="true">+IF(AND(ISNUMBER(OFFSET('Water Data'!$D$4,0,10*ROW('Water Data'!D95))),'Data Summary'!BS101="Yes"),100-OFFSET('Water Data'!$D$4,0,10*ROW('Water Data'!D95)),NA())</f>
        <v>#N/A</v>
      </c>
      <c r="E101" s="99" t="e">
        <f ca="true">+IF(AND(ISNUMBER(OFFSET('Water Data'!$D$6,0,10*ROW('Water Data'!D95))),'Data Summary'!BT101="Yes"),OFFSET('Water Data'!$D$6,0,10*ROW('Water Data'!D95)),NA())</f>
        <v>#N/A</v>
      </c>
      <c r="F101" s="99" t="e">
        <f ca="true">+IF(AND(ISNUMBER(OFFSET('Water Data'!$D$9,0,10*ROW('Water Data'!D95))),'Data Summary'!BU101="Yes"),OFFSET('Water Data'!$D$9,0,10*ROW('Water Data'!D95)),NA())</f>
        <v>#N/A</v>
      </c>
      <c r="G101" s="99" t="e">
        <f ca="true">+IF(AND(ISNUMBER(OFFSET('Water Data'!$E$4,0,10*ROW('Water Data'!E95))),'Data Summary'!BV101="Yes"),100-OFFSET('Water Data'!$E$4,0,10*ROW('Water Data'!E95)),NA())</f>
        <v>#N/A</v>
      </c>
      <c r="H101" s="99" t="e">
        <f ca="true">+IF(AND(ISNUMBER(OFFSET('Water Data'!$E$6,0,10*ROW('Water Data'!E95))),'Data Summary'!BW101="Yes"),OFFSET('Water Data'!$E$6,0,10*ROW('Water Data'!E95)),NA())</f>
        <v>#N/A</v>
      </c>
      <c r="I101" s="99" t="e">
        <f ca="true">+IF(AND(ISNUMBER(OFFSET('Water Data'!$E$9,0,10*ROW('Water Data'!E95))),'Data Summary'!BX101="Yes"),OFFSET('Water Data'!$E$9,0,10*ROW('Water Data'!E95)),NA())</f>
        <v>#N/A</v>
      </c>
      <c r="J101" s="99" t="e">
        <f ca="true">+IF(AND(ISNUMBER(OFFSET('Water Data'!$F$4,0,10*ROW('Water Data'!F95))),'Data Summary'!BY101="Yes"),100-OFFSET('Water Data'!$F$4,0,10*ROW('Water Data'!F95)),NA())</f>
        <v>#N/A</v>
      </c>
      <c r="K101" s="99" t="e">
        <f ca="true">+IF(AND(ISNUMBER(OFFSET('Water Data'!$F$6,0,10*ROW('Water Data'!F95))),'Data Summary'!BZ101="Yes"),OFFSET('Water Data'!$F$6,0,10*ROW('Water Data'!F95)),NA())</f>
        <v>#N/A</v>
      </c>
      <c r="L101" s="99" t="e">
        <f ca="true">+IF(AND(ISNUMBER(OFFSET('Water Data'!$F$9,0,10*ROW('Water Data'!F95))),'Data Summary'!CA101="Yes"),OFFSET('Water Data'!$F$9,0,10*ROW('Water Data'!F95)),NA())</f>
        <v>#N/A</v>
      </c>
      <c r="M101" s="99" t="e">
        <f ca="true">+IF(AND(ISNUMBER(OFFSET('Water Data'!$G$4,0,10*ROW('Water Data'!G95))),'Data Summary'!CB101="Yes"),100-OFFSET('Water Data'!$G$4,0,10*ROW('Water Data'!G95)),NA())</f>
        <v>#N/A</v>
      </c>
      <c r="N101" s="99" t="e">
        <f ca="true">+IF(AND(ISNUMBER(OFFSET('Water Data'!$G$6,0,10*ROW('Water Data'!G95))),'Data Summary'!CC101="Yes"),OFFSET('Water Data'!$G$6,0,10*ROW('Water Data'!G95)),NA())</f>
        <v>#N/A</v>
      </c>
      <c r="O101" s="99" t="e">
        <f ca="true">+IF(AND(ISNUMBER(OFFSET('Water Data'!$G$9,0,10*ROW('Water Data'!G95))),'Data Summary'!CD101="Yes"),OFFSET('Water Data'!$G$9,0,10*ROW('Water Data'!G95)),NA())</f>
        <v>#N/A</v>
      </c>
      <c r="P101" s="99" t="e">
        <f ca="true">+IF(AND(ISNUMBER(OFFSET('Water Data'!$H$4,0,10*ROW('Water Data'!H95))),'Data Summary'!CE101="Yes"),100-OFFSET('Water Data'!$H$4,0,10*ROW('Water Data'!H95)),NA())</f>
        <v>#N/A</v>
      </c>
      <c r="Q101" s="99" t="e">
        <f ca="true">+IF(AND(ISNUMBER(OFFSET('Water Data'!$H$6,0,10*ROW('Water Data'!H95))),'Data Summary'!CF101="Yes"),OFFSET('Water Data'!$H$6,0,10*ROW('Water Data'!H95)),NA())</f>
        <v>#N/A</v>
      </c>
      <c r="R101" s="99" t="e">
        <f ca="true">+IF(AND(ISNUMBER(OFFSET('Water Data'!$H$9,0,10*ROW('Water Data'!H95))),'Data Summary'!CG101="Yes"),OFFSET('Water Data'!$H$9,0,10*ROW('Water Data'!H95)),NA())</f>
        <v>#N/A</v>
      </c>
      <c r="S101" s="99" t="e">
        <f ca="true">+IF(AND(ISNUMBER(OFFSET('Water Data'!$I$4,0,10*ROW('Water Data'!I95))),'Data Summary'!CH101="Yes"),100-OFFSET('Water Data'!$I$4,0,10*ROW('Water Data'!I95)),NA())</f>
        <v>#N/A</v>
      </c>
      <c r="T101" s="99" t="e">
        <f ca="true">+IF(AND(ISNUMBER(OFFSET('Water Data'!$I$6,0,10*ROW('Water Data'!I95))),'Data Summary'!CI101="Yes"),OFFSET('Water Data'!$I$6,0,10*ROW('Water Data'!I95)),NA())</f>
        <v>#N/A</v>
      </c>
      <c r="U101" s="99" t="e">
        <f ca="true">+IF(AND(ISNUMBER(OFFSET('Water Data'!$I$9,0,10*ROW('Water Data'!I95))),'Data Summary'!CJ101="Yes"),OFFSET('Water Data'!$I$9,0,10*ROW('Water Data'!I95)),NA())</f>
        <v>#N/A</v>
      </c>
      <c r="V101" s="100" t="e">
        <f ca="true">+IF(AND(ISNUMBER(OFFSET('Sanitation Data'!$D$4,0,10*ROW('Sanitation Data'!D95))),'Data Summary'!CK101="Yes"),100-OFFSET('Sanitation Data'!$D$4,0,10*ROW('Sanitation Data'!D95)),NA())</f>
        <v>#N/A</v>
      </c>
      <c r="W101" s="100" t="e">
        <f ca="true">+IF(AND(ISNUMBER(OFFSET('Sanitation Data'!$D$6,0,10*ROW('Sanitation Data'!D95))),'Data Summary'!CL101="Yes"),OFFSET('Sanitation Data'!$D$6,0,10*ROW('Sanitation Data'!D95)),NA())</f>
        <v>#N/A</v>
      </c>
      <c r="X101" s="100" t="e">
        <f ca="true">+IF(AND(ISNUMBER(OFFSET('Sanitation Data'!$D$10,0,10*ROW('Sanitation Data'!D95))),'Data Summary'!CM101="Yes"),OFFSET('Sanitation Data'!$D$10,0,10*ROW('Sanitation Data'!D95)),NA())</f>
        <v>#N/A</v>
      </c>
      <c r="Y101" s="100" t="e">
        <f ca="true">+IF(AND(ISNUMBER(OFFSET('Sanitation Data'!$D$11,0,10*ROW('Sanitation Data'!D95))),'Data Summary'!CN101="Yes"),OFFSET('Sanitation Data'!$D$11,0,10*ROW('Sanitation Data'!D95)),NA())</f>
        <v>#N/A</v>
      </c>
      <c r="Z101" s="100" t="e">
        <f ca="true">+IF(AND(ISNUMBER(OFFSET('Sanitation Data'!$D$12,0,10*ROW('Sanitation Data'!D95))),'Data Summary'!CO101="Yes"),OFFSET('Sanitation Data'!$D$12,0,10*ROW('Sanitation Data'!D95)),NA())</f>
        <v>#N/A</v>
      </c>
      <c r="AA101" s="100" t="e">
        <f ca="true">+IF(AND(ISNUMBER(OFFSET('Sanitation Data'!$E$4,0,10*ROW('Sanitation Data'!E95))),'Data Summary'!CP101="Yes"),100-OFFSET('Sanitation Data'!$E$4,0,10*ROW('Sanitation Data'!E95)),NA())</f>
        <v>#N/A</v>
      </c>
      <c r="AB101" s="100" t="e">
        <f ca="true">+IF(AND(ISNUMBER(OFFSET('Sanitation Data'!$E$6,0,10*ROW('Sanitation Data'!E95))),'Data Summary'!CQ101="Yes"),OFFSET('Sanitation Data'!$E$6,0,10*ROW('Sanitation Data'!E95)),NA())</f>
        <v>#N/A</v>
      </c>
      <c r="AC101" s="100" t="e">
        <f ca="true">+IF(AND(ISNUMBER(OFFSET('Sanitation Data'!$E$10,0,10*ROW('Sanitation Data'!E95))),'Data Summary'!CR101="Yes"),OFFSET('Sanitation Data'!$E$10,0,10*ROW('Sanitation Data'!E95)),NA())</f>
        <v>#N/A</v>
      </c>
      <c r="AD101" s="100" t="e">
        <f ca="true">+IF(AND(ISNUMBER(OFFSET('Sanitation Data'!$E$11,0,10*ROW('Sanitation Data'!E95))),'Data Summary'!CS101="Yes"),OFFSET('Sanitation Data'!$E$11,0,10*ROW('Sanitation Data'!E95)),NA())</f>
        <v>#N/A</v>
      </c>
      <c r="AE101" s="100" t="e">
        <f ca="true">+IF(AND(ISNUMBER(OFFSET('Sanitation Data'!$E$12,0,10*ROW('Sanitation Data'!E95))),'Data Summary'!CT101="Yes"),OFFSET('Sanitation Data'!$E$12,0,10*ROW('Sanitation Data'!E95)),NA())</f>
        <v>#N/A</v>
      </c>
      <c r="AF101" s="100" t="e">
        <f ca="true">+IF(AND(ISNUMBER(OFFSET('Sanitation Data'!$F$4,0,10*ROW('Sanitation Data'!F95))),'Data Summary'!CU101="Yes"),100-OFFSET('Sanitation Data'!$F$4,0,10*ROW('Sanitation Data'!F95)),NA())</f>
        <v>#N/A</v>
      </c>
      <c r="AG101" s="100" t="e">
        <f ca="true">+IF(AND(ISNUMBER(OFFSET('Sanitation Data'!$F$6,0,10*ROW('Sanitation Data'!F95))),'Data Summary'!CV101="Yes"),OFFSET('Sanitation Data'!$F$6,0,10*ROW('Sanitation Data'!F95)),NA())</f>
        <v>#N/A</v>
      </c>
      <c r="AH101" s="100" t="e">
        <f ca="true">+IF(AND(ISNUMBER(OFFSET('Sanitation Data'!$F$10,0,10*ROW('Sanitation Data'!F95))),'Data Summary'!CW101="Yes"),OFFSET('Sanitation Data'!$F$10,0,10*ROW('Sanitation Data'!F95)),NA())</f>
        <v>#N/A</v>
      </c>
      <c r="AI101" s="100" t="e">
        <f ca="true">+IF(AND(ISNUMBER(OFFSET('Sanitation Data'!$F$11,0,10*ROW('Sanitation Data'!F95))),'Data Summary'!CX101="Yes"),OFFSET('Sanitation Data'!$F$11,0,10*ROW('Sanitation Data'!F95)),NA())</f>
        <v>#N/A</v>
      </c>
      <c r="AJ101" s="100" t="e">
        <f ca="true">+IF(AND(ISNUMBER(OFFSET('Sanitation Data'!$F$12,0,10*ROW('Sanitation Data'!F95))),'Data Summary'!CY101="Yes"),OFFSET('Sanitation Data'!$F$12,0,10*ROW('Sanitation Data'!F95)),NA())</f>
        <v>#N/A</v>
      </c>
      <c r="AK101" s="100" t="e">
        <f ca="true">+IF(AND(ISNUMBER(OFFSET('Sanitation Data'!$G$4,0,10*ROW('Sanitation Data'!G95))),'Data Summary'!CZ101="Yes"),100-OFFSET('Sanitation Data'!$G$4,0,10*ROW('Sanitation Data'!G95)),NA())</f>
        <v>#N/A</v>
      </c>
      <c r="AL101" s="100" t="e">
        <f ca="true">+IF(AND(ISNUMBER(OFFSET('Sanitation Data'!$G$6,0,10*ROW('Sanitation Data'!G95))),'Data Summary'!DA101="Yes"),OFFSET('Sanitation Data'!$G$6,0,10*ROW('Sanitation Data'!G95)),NA())</f>
        <v>#N/A</v>
      </c>
      <c r="AM101" s="100" t="e">
        <f ca="true">+IF(AND(ISNUMBER(OFFSET('Sanitation Data'!$G$10,0,10*ROW('Sanitation Data'!G95))),'Data Summary'!DB101="Yes"),OFFSET('Sanitation Data'!$G$10,0,10*ROW('Sanitation Data'!G95)),NA())</f>
        <v>#N/A</v>
      </c>
      <c r="AN101" s="100" t="e">
        <f ca="true">+IF(AND(ISNUMBER(OFFSET('Sanitation Data'!$G$11,0,10*ROW('Sanitation Data'!G95))),'Data Summary'!DC101="Yes"),OFFSET('Sanitation Data'!$G$11,0,10*ROW('Sanitation Data'!G95)),NA())</f>
        <v>#N/A</v>
      </c>
      <c r="AO101" s="100" t="e">
        <f ca="true">+IF(AND(ISNUMBER(OFFSET('Sanitation Data'!$G$12,0,10*ROW('Sanitation Data'!G95))),'Data Summary'!DD101="Yes"),OFFSET('Sanitation Data'!$G$12,0,10*ROW('Sanitation Data'!G95)),NA())</f>
        <v>#N/A</v>
      </c>
      <c r="AP101" s="100" t="e">
        <f ca="true">+IF(AND(ISNUMBER(OFFSET('Sanitation Data'!$H$4,0,10*ROW('Sanitation Data'!H95))),'Data Summary'!DE101="Yes"),100-OFFSET('Sanitation Data'!$H$4,0,10*ROW('Sanitation Data'!H95)),NA())</f>
        <v>#N/A</v>
      </c>
      <c r="AQ101" s="100" t="e">
        <f ca="true">+IF(AND(ISNUMBER(OFFSET('Sanitation Data'!$H$6,0,10*ROW('Sanitation Data'!H95))),'Data Summary'!DF101="Yes"),OFFSET('Sanitation Data'!$H$6,0,10*ROW('Sanitation Data'!H95)),NA())</f>
        <v>#N/A</v>
      </c>
      <c r="AR101" s="100" t="e">
        <f ca="true">+IF(AND(ISNUMBER(OFFSET('Sanitation Data'!$H$10,0,10*ROW('Sanitation Data'!H95))),'Data Summary'!DG101="Yes"),OFFSET('Sanitation Data'!$H$10,0,10*ROW('Sanitation Data'!H95)),NA())</f>
        <v>#N/A</v>
      </c>
      <c r="AS101" s="100" t="e">
        <f ca="true">+IF(AND(ISNUMBER(OFFSET('Sanitation Data'!$H$11,0,10*ROW('Sanitation Data'!H95))),'Data Summary'!DH101="Yes"),OFFSET('Sanitation Data'!$H$11,0,10*ROW('Sanitation Data'!H95)),NA())</f>
        <v>#N/A</v>
      </c>
      <c r="AT101" s="100" t="e">
        <f ca="true">+IF(AND(ISNUMBER(OFFSET('Sanitation Data'!$H$12,0,10*ROW('Sanitation Data'!H95))),'Data Summary'!DI101="Yes"),OFFSET('Sanitation Data'!$H$12,0,10*ROW('Sanitation Data'!H95)),NA())</f>
        <v>#N/A</v>
      </c>
      <c r="AU101" s="100" t="e">
        <f ca="true">+IF(AND(ISNUMBER(OFFSET('Sanitation Data'!$I$4,0,10*ROW('Sanitation Data'!I95))),'Data Summary'!DJ101="Yes"),100-OFFSET('Sanitation Data'!$I$4,0,10*ROW('Sanitation Data'!I95)),NA())</f>
        <v>#N/A</v>
      </c>
      <c r="AV101" s="100" t="e">
        <f ca="true">+IF(AND(ISNUMBER(OFFSET('Sanitation Data'!$I$6,0,10*ROW('Sanitation Data'!I95))),'Data Summary'!DK101="Yes"),OFFSET('Sanitation Data'!$I$6,0,10*ROW('Sanitation Data'!I95)),NA())</f>
        <v>#N/A</v>
      </c>
      <c r="AW101" s="100" t="e">
        <f ca="true">+IF(AND(ISNUMBER(OFFSET('Sanitation Data'!$I$10,0,10*ROW('Sanitation Data'!I95))),'Data Summary'!DL101="Yes"),OFFSET('Sanitation Data'!$I$10,0,10*ROW('Sanitation Data'!I95)),NA())</f>
        <v>#N/A</v>
      </c>
      <c r="AX101" s="100" t="e">
        <f ca="true">+IF(AND(ISNUMBER(OFFSET('Sanitation Data'!$I$11,0,10*ROW('Sanitation Data'!I95))),'Data Summary'!DM101="Yes"),OFFSET('Sanitation Data'!$I$11,0,10*ROW('Sanitation Data'!I95)),NA())</f>
        <v>#N/A</v>
      </c>
      <c r="AY101" s="100" t="e">
        <f ca="true">+IF(AND(ISNUMBER(OFFSET('Sanitation Data'!$I$12,0,10*ROW('Sanitation Data'!I95))),'Data Summary'!DN101="Yes"),OFFSET('Sanitation Data'!$I$12,0,10*ROW('Sanitation Data'!I95)),NA())</f>
        <v>#N/A</v>
      </c>
      <c r="AZ101" s="101" t="e">
        <f ca="true">+IF(AND(ISNUMBER(OFFSET('Hygiene Data'!$D$5,0,10*ROW('Hygiene Data'!D95))),'Data Summary'!DO101="Yes"),OFFSET('Hygiene Data'!$D$5,0,10*ROW('Hygiene Data'!D95)),NA())</f>
        <v>#N/A</v>
      </c>
      <c r="BA101" s="101" t="e">
        <f ca="true">+IF(AND(ISNUMBER(OFFSET('Hygiene Data'!$D$7,0,10*ROW('Hygiene Data'!D95))),'Data Summary'!DP101="Yes"),OFFSET('Hygiene Data'!$D$7,0,10*ROW('Hygiene Data'!D95)),NA())</f>
        <v>#N/A</v>
      </c>
      <c r="BB101" s="101" t="e">
        <f ca="true">+IF(AND(ISNUMBER(OFFSET('Hygiene Data'!$D$9,0,10*ROW('Hygiene Data'!D95))),'Data Summary'!DQ101="Yes"),OFFSET('Hygiene Data'!$D$9,0,10*ROW('Hygiene Data'!D95)),NA())</f>
        <v>#N/A</v>
      </c>
      <c r="BC101" s="101" t="e">
        <f ca="true">+IF(AND(ISNUMBER(OFFSET('Hygiene Data'!$E$5,0,10*ROW('Hygiene Data'!E95))),'Data Summary'!DR101="Yes"),OFFSET('Hygiene Data'!$E$5,0,10*ROW('Hygiene Data'!E95)),NA())</f>
        <v>#N/A</v>
      </c>
      <c r="BD101" s="101" t="e">
        <f ca="true">+IF(AND(ISNUMBER(OFFSET('Hygiene Data'!$E$7,0,10*ROW('Hygiene Data'!E95))),'Data Summary'!DS101="Yes"),OFFSET('Hygiene Data'!$E$7,0,10*ROW('Hygiene Data'!E95)),NA())</f>
        <v>#N/A</v>
      </c>
      <c r="BE101" s="101" t="e">
        <f ca="true">+IF(AND(ISNUMBER(OFFSET('Hygiene Data'!$E$9,0,10*ROW('Hygiene Data'!E95))),'Data Summary'!DT101="Yes"),OFFSET('Hygiene Data'!$E$9,0,10*ROW('Hygiene Data'!E95)),NA())</f>
        <v>#N/A</v>
      </c>
      <c r="BF101" s="101" t="e">
        <f ca="true">+IF(AND(ISNUMBER(OFFSET('Hygiene Data'!$F$5,0,10*ROW('Hygiene Data'!F95))),'Data Summary'!DU101="Yes"),OFFSET('Hygiene Data'!$F$5,0,10*ROW('Hygiene Data'!F95)),NA())</f>
        <v>#N/A</v>
      </c>
      <c r="BG101" s="101" t="e">
        <f ca="true">+IF(AND(ISNUMBER(OFFSET('Hygiene Data'!$F$7,0,10*ROW('Hygiene Data'!F95))),'Data Summary'!DV101="Yes"),OFFSET('Hygiene Data'!$F$7,0,10*ROW('Hygiene Data'!F95)),NA())</f>
        <v>#N/A</v>
      </c>
      <c r="BH101" s="101" t="e">
        <f ca="true">+IF(AND(ISNUMBER(OFFSET('Hygiene Data'!$F$9,0,10*ROW('Hygiene Data'!F95))),'Data Summary'!DW101="Yes"),OFFSET('Hygiene Data'!$F$9,0,10*ROW('Hygiene Data'!F95)),NA())</f>
        <v>#N/A</v>
      </c>
      <c r="BI101" s="101" t="e">
        <f ca="true">+IF(AND(ISNUMBER(OFFSET('Hygiene Data'!$G$5,0,10*ROW('Hygiene Data'!G95))),'Data Summary'!DX101="Yes"),OFFSET('Hygiene Data'!$G$5,0,10*ROW('Hygiene Data'!G95)),NA())</f>
        <v>#N/A</v>
      </c>
      <c r="BJ101" s="101" t="e">
        <f ca="true">+IF(AND(ISNUMBER(OFFSET('Hygiene Data'!$G$7,0,10*ROW('Hygiene Data'!G95))),'Data Summary'!DY101="Yes"),OFFSET('Hygiene Data'!$G$7,0,10*ROW('Hygiene Data'!G95)),NA())</f>
        <v>#N/A</v>
      </c>
      <c r="BK101" s="101" t="e">
        <f ca="true">+IF(AND(ISNUMBER(OFFSET('Hygiene Data'!$G$9,0,10*ROW('Hygiene Data'!G95))),'Data Summary'!DZ101="Yes"),OFFSET('Hygiene Data'!$G$9,0,10*ROW('Hygiene Data'!G95)),NA())</f>
        <v>#N/A</v>
      </c>
      <c r="BL101" s="101" t="e">
        <f ca="true">+IF(AND(ISNUMBER(OFFSET('Hygiene Data'!$H$5,0,10*ROW('Hygiene Data'!H95))),'Data Summary'!EA101="Yes"),OFFSET('Hygiene Data'!$H$5,0,10*ROW('Hygiene Data'!H95)),NA())</f>
        <v>#N/A</v>
      </c>
      <c r="BM101" s="101" t="e">
        <f ca="true">+IF(AND(ISNUMBER(OFFSET('Hygiene Data'!$H$7,0,10*ROW('Hygiene Data'!H95))),'Data Summary'!EB101="Yes"),OFFSET('Hygiene Data'!$H$7,0,10*ROW('Hygiene Data'!H95)),NA())</f>
        <v>#N/A</v>
      </c>
      <c r="BN101" s="101" t="e">
        <f ca="true">+IF(AND(ISNUMBER(OFFSET('Hygiene Data'!$H$9,0,10*ROW('Hygiene Data'!H95))),'Data Summary'!EC101="Yes"),OFFSET('Hygiene Data'!$H$9,0,10*ROW('Hygiene Data'!H95)),NA())</f>
        <v>#N/A</v>
      </c>
      <c r="BO101" s="101" t="e">
        <f ca="true">+IF(AND(ISNUMBER(OFFSET('Hygiene Data'!$I$5,0,10*ROW('Hygiene Data'!I95))),'Data Summary'!ED101="Yes"),OFFSET('Hygiene Data'!$I$5,0,10*ROW('Hygiene Data'!I95)),NA())</f>
        <v>#N/A</v>
      </c>
      <c r="BP101" s="101" t="e">
        <f ca="true">+IF(AND(ISNUMBER(OFFSET('Hygiene Data'!$I$7,0,10*ROW('Hygiene Data'!I95))),'Data Summary'!EE101="Yes"),OFFSET('Hygiene Data'!$I$7,0,10*ROW('Hygiene Data'!I95)),NA())</f>
        <v>#N/A</v>
      </c>
      <c r="BQ101" s="101" t="e">
        <f ca="true">+IF(AND(ISNUMBER(OFFSET('Hygiene Data'!$I$9,0,10*ROW('Hygiene Data'!I95))),'Data Summary'!EF101="Yes"),OFFSET('Hygiene Data'!$I$9,0,10*ROW('Hygiene Data'!I95)),NA())</f>
        <v>#N/A</v>
      </c>
    </row>
    <row xmlns:x14ac="http://schemas.microsoft.com/office/spreadsheetml/2009/9/ac" r="102" x14ac:dyDescent="0.2">
      <c r="A102" s="331" t="e">
        <f ca="true">+RIGHT('Data Summary'!A102,LEN('Data Summary'!A102)-9)</f>
        <v>#VALUE!</v>
      </c>
      <c r="B102" s="38" t="str">
        <f ca="true">+IF(ISTEXT('Data Summary'!B102),'Data Summary'!B102,"")</f>
        <v/>
      </c>
      <c r="C102" s="330" t="e">
        <f ca="true">+VALUE('Data Summary'!C102)</f>
        <v>#VALUE!</v>
      </c>
      <c r="D102" s="99" t="e">
        <f ca="true">+IF(AND(ISNUMBER(OFFSET('Water Data'!$D$4,0,10*ROW('Water Data'!D96))),'Data Summary'!BS102="Yes"),100-OFFSET('Water Data'!$D$4,0,10*ROW('Water Data'!D96)),NA())</f>
        <v>#N/A</v>
      </c>
      <c r="E102" s="99" t="e">
        <f ca="true">+IF(AND(ISNUMBER(OFFSET('Water Data'!$D$6,0,10*ROW('Water Data'!D96))),'Data Summary'!BT102="Yes"),OFFSET('Water Data'!$D$6,0,10*ROW('Water Data'!D96)),NA())</f>
        <v>#N/A</v>
      </c>
      <c r="F102" s="99" t="e">
        <f ca="true">+IF(AND(ISNUMBER(OFFSET('Water Data'!$D$9,0,10*ROW('Water Data'!D96))),'Data Summary'!BU102="Yes"),OFFSET('Water Data'!$D$9,0,10*ROW('Water Data'!D96)),NA())</f>
        <v>#N/A</v>
      </c>
      <c r="G102" s="99" t="e">
        <f ca="true">+IF(AND(ISNUMBER(OFFSET('Water Data'!$E$4,0,10*ROW('Water Data'!E96))),'Data Summary'!BV102="Yes"),100-OFFSET('Water Data'!$E$4,0,10*ROW('Water Data'!E96)),NA())</f>
        <v>#N/A</v>
      </c>
      <c r="H102" s="99" t="e">
        <f ca="true">+IF(AND(ISNUMBER(OFFSET('Water Data'!$E$6,0,10*ROW('Water Data'!E96))),'Data Summary'!BW102="Yes"),OFFSET('Water Data'!$E$6,0,10*ROW('Water Data'!E96)),NA())</f>
        <v>#N/A</v>
      </c>
      <c r="I102" s="99" t="e">
        <f ca="true">+IF(AND(ISNUMBER(OFFSET('Water Data'!$E$9,0,10*ROW('Water Data'!E96))),'Data Summary'!BX102="Yes"),OFFSET('Water Data'!$E$9,0,10*ROW('Water Data'!E96)),NA())</f>
        <v>#N/A</v>
      </c>
      <c r="J102" s="99" t="e">
        <f ca="true">+IF(AND(ISNUMBER(OFFSET('Water Data'!$F$4,0,10*ROW('Water Data'!F96))),'Data Summary'!BY102="Yes"),100-OFFSET('Water Data'!$F$4,0,10*ROW('Water Data'!F96)),NA())</f>
        <v>#N/A</v>
      </c>
      <c r="K102" s="99" t="e">
        <f ca="true">+IF(AND(ISNUMBER(OFFSET('Water Data'!$F$6,0,10*ROW('Water Data'!F96))),'Data Summary'!BZ102="Yes"),OFFSET('Water Data'!$F$6,0,10*ROW('Water Data'!F96)),NA())</f>
        <v>#N/A</v>
      </c>
      <c r="L102" s="99" t="e">
        <f ca="true">+IF(AND(ISNUMBER(OFFSET('Water Data'!$F$9,0,10*ROW('Water Data'!F96))),'Data Summary'!CA102="Yes"),OFFSET('Water Data'!$F$9,0,10*ROW('Water Data'!F96)),NA())</f>
        <v>#N/A</v>
      </c>
      <c r="M102" s="99" t="e">
        <f ca="true">+IF(AND(ISNUMBER(OFFSET('Water Data'!$G$4,0,10*ROW('Water Data'!G96))),'Data Summary'!CB102="Yes"),100-OFFSET('Water Data'!$G$4,0,10*ROW('Water Data'!G96)),NA())</f>
        <v>#N/A</v>
      </c>
      <c r="N102" s="99" t="e">
        <f ca="true">+IF(AND(ISNUMBER(OFFSET('Water Data'!$G$6,0,10*ROW('Water Data'!G96))),'Data Summary'!CC102="Yes"),OFFSET('Water Data'!$G$6,0,10*ROW('Water Data'!G96)),NA())</f>
        <v>#N/A</v>
      </c>
      <c r="O102" s="99" t="e">
        <f ca="true">+IF(AND(ISNUMBER(OFFSET('Water Data'!$G$9,0,10*ROW('Water Data'!G96))),'Data Summary'!CD102="Yes"),OFFSET('Water Data'!$G$9,0,10*ROW('Water Data'!G96)),NA())</f>
        <v>#N/A</v>
      </c>
      <c r="P102" s="99" t="e">
        <f ca="true">+IF(AND(ISNUMBER(OFFSET('Water Data'!$H$4,0,10*ROW('Water Data'!H96))),'Data Summary'!CE102="Yes"),100-OFFSET('Water Data'!$H$4,0,10*ROW('Water Data'!H96)),NA())</f>
        <v>#N/A</v>
      </c>
      <c r="Q102" s="99" t="e">
        <f ca="true">+IF(AND(ISNUMBER(OFFSET('Water Data'!$H$6,0,10*ROW('Water Data'!H96))),'Data Summary'!CF102="Yes"),OFFSET('Water Data'!$H$6,0,10*ROW('Water Data'!H96)),NA())</f>
        <v>#N/A</v>
      </c>
      <c r="R102" s="99" t="e">
        <f ca="true">+IF(AND(ISNUMBER(OFFSET('Water Data'!$H$9,0,10*ROW('Water Data'!H96))),'Data Summary'!CG102="Yes"),OFFSET('Water Data'!$H$9,0,10*ROW('Water Data'!H96)),NA())</f>
        <v>#N/A</v>
      </c>
      <c r="S102" s="99" t="e">
        <f ca="true">+IF(AND(ISNUMBER(OFFSET('Water Data'!$I$4,0,10*ROW('Water Data'!I96))),'Data Summary'!CH102="Yes"),100-OFFSET('Water Data'!$I$4,0,10*ROW('Water Data'!I96)),NA())</f>
        <v>#N/A</v>
      </c>
      <c r="T102" s="99" t="e">
        <f ca="true">+IF(AND(ISNUMBER(OFFSET('Water Data'!$I$6,0,10*ROW('Water Data'!I96))),'Data Summary'!CI102="Yes"),OFFSET('Water Data'!$I$6,0,10*ROW('Water Data'!I96)),NA())</f>
        <v>#N/A</v>
      </c>
      <c r="U102" s="99" t="e">
        <f ca="true">+IF(AND(ISNUMBER(OFFSET('Water Data'!$I$9,0,10*ROW('Water Data'!I96))),'Data Summary'!CJ102="Yes"),OFFSET('Water Data'!$I$9,0,10*ROW('Water Data'!I96)),NA())</f>
        <v>#N/A</v>
      </c>
      <c r="V102" s="100" t="e">
        <f ca="true">+IF(AND(ISNUMBER(OFFSET('Sanitation Data'!$D$4,0,10*ROW('Sanitation Data'!D96))),'Data Summary'!CK102="Yes"),100-OFFSET('Sanitation Data'!$D$4,0,10*ROW('Sanitation Data'!D96)),NA())</f>
        <v>#N/A</v>
      </c>
      <c r="W102" s="100" t="e">
        <f ca="true">+IF(AND(ISNUMBER(OFFSET('Sanitation Data'!$D$6,0,10*ROW('Sanitation Data'!D96))),'Data Summary'!CL102="Yes"),OFFSET('Sanitation Data'!$D$6,0,10*ROW('Sanitation Data'!D96)),NA())</f>
        <v>#N/A</v>
      </c>
      <c r="X102" s="100" t="e">
        <f ca="true">+IF(AND(ISNUMBER(OFFSET('Sanitation Data'!$D$10,0,10*ROW('Sanitation Data'!D96))),'Data Summary'!CM102="Yes"),OFFSET('Sanitation Data'!$D$10,0,10*ROW('Sanitation Data'!D96)),NA())</f>
        <v>#N/A</v>
      </c>
      <c r="Y102" s="100" t="e">
        <f ca="true">+IF(AND(ISNUMBER(OFFSET('Sanitation Data'!$D$11,0,10*ROW('Sanitation Data'!D96))),'Data Summary'!CN102="Yes"),OFFSET('Sanitation Data'!$D$11,0,10*ROW('Sanitation Data'!D96)),NA())</f>
        <v>#N/A</v>
      </c>
      <c r="Z102" s="100" t="e">
        <f ca="true">+IF(AND(ISNUMBER(OFFSET('Sanitation Data'!$D$12,0,10*ROW('Sanitation Data'!D96))),'Data Summary'!CO102="Yes"),OFFSET('Sanitation Data'!$D$12,0,10*ROW('Sanitation Data'!D96)),NA())</f>
        <v>#N/A</v>
      </c>
      <c r="AA102" s="100" t="e">
        <f ca="true">+IF(AND(ISNUMBER(OFFSET('Sanitation Data'!$E$4,0,10*ROW('Sanitation Data'!E96))),'Data Summary'!CP102="Yes"),100-OFFSET('Sanitation Data'!$E$4,0,10*ROW('Sanitation Data'!E96)),NA())</f>
        <v>#N/A</v>
      </c>
      <c r="AB102" s="100" t="e">
        <f ca="true">+IF(AND(ISNUMBER(OFFSET('Sanitation Data'!$E$6,0,10*ROW('Sanitation Data'!E96))),'Data Summary'!CQ102="Yes"),OFFSET('Sanitation Data'!$E$6,0,10*ROW('Sanitation Data'!E96)),NA())</f>
        <v>#N/A</v>
      </c>
      <c r="AC102" s="100" t="e">
        <f ca="true">+IF(AND(ISNUMBER(OFFSET('Sanitation Data'!$E$10,0,10*ROW('Sanitation Data'!E96))),'Data Summary'!CR102="Yes"),OFFSET('Sanitation Data'!$E$10,0,10*ROW('Sanitation Data'!E96)),NA())</f>
        <v>#N/A</v>
      </c>
      <c r="AD102" s="100" t="e">
        <f ca="true">+IF(AND(ISNUMBER(OFFSET('Sanitation Data'!$E$11,0,10*ROW('Sanitation Data'!E96))),'Data Summary'!CS102="Yes"),OFFSET('Sanitation Data'!$E$11,0,10*ROW('Sanitation Data'!E96)),NA())</f>
        <v>#N/A</v>
      </c>
      <c r="AE102" s="100" t="e">
        <f ca="true">+IF(AND(ISNUMBER(OFFSET('Sanitation Data'!$E$12,0,10*ROW('Sanitation Data'!E96))),'Data Summary'!CT102="Yes"),OFFSET('Sanitation Data'!$E$12,0,10*ROW('Sanitation Data'!E96)),NA())</f>
        <v>#N/A</v>
      </c>
      <c r="AF102" s="100" t="e">
        <f ca="true">+IF(AND(ISNUMBER(OFFSET('Sanitation Data'!$F$4,0,10*ROW('Sanitation Data'!F96))),'Data Summary'!CU102="Yes"),100-OFFSET('Sanitation Data'!$F$4,0,10*ROW('Sanitation Data'!F96)),NA())</f>
        <v>#N/A</v>
      </c>
      <c r="AG102" s="100" t="e">
        <f ca="true">+IF(AND(ISNUMBER(OFFSET('Sanitation Data'!$F$6,0,10*ROW('Sanitation Data'!F96))),'Data Summary'!CV102="Yes"),OFFSET('Sanitation Data'!$F$6,0,10*ROW('Sanitation Data'!F96)),NA())</f>
        <v>#N/A</v>
      </c>
      <c r="AH102" s="100" t="e">
        <f ca="true">+IF(AND(ISNUMBER(OFFSET('Sanitation Data'!$F$10,0,10*ROW('Sanitation Data'!F96))),'Data Summary'!CW102="Yes"),OFFSET('Sanitation Data'!$F$10,0,10*ROW('Sanitation Data'!F96)),NA())</f>
        <v>#N/A</v>
      </c>
      <c r="AI102" s="100" t="e">
        <f ca="true">+IF(AND(ISNUMBER(OFFSET('Sanitation Data'!$F$11,0,10*ROW('Sanitation Data'!F96))),'Data Summary'!CX102="Yes"),OFFSET('Sanitation Data'!$F$11,0,10*ROW('Sanitation Data'!F96)),NA())</f>
        <v>#N/A</v>
      </c>
      <c r="AJ102" s="100" t="e">
        <f ca="true">+IF(AND(ISNUMBER(OFFSET('Sanitation Data'!$F$12,0,10*ROW('Sanitation Data'!F96))),'Data Summary'!CY102="Yes"),OFFSET('Sanitation Data'!$F$12,0,10*ROW('Sanitation Data'!F96)),NA())</f>
        <v>#N/A</v>
      </c>
      <c r="AK102" s="100" t="e">
        <f ca="true">+IF(AND(ISNUMBER(OFFSET('Sanitation Data'!$G$4,0,10*ROW('Sanitation Data'!G96))),'Data Summary'!CZ102="Yes"),100-OFFSET('Sanitation Data'!$G$4,0,10*ROW('Sanitation Data'!G96)),NA())</f>
        <v>#N/A</v>
      </c>
      <c r="AL102" s="100" t="e">
        <f ca="true">+IF(AND(ISNUMBER(OFFSET('Sanitation Data'!$G$6,0,10*ROW('Sanitation Data'!G96))),'Data Summary'!DA102="Yes"),OFFSET('Sanitation Data'!$G$6,0,10*ROW('Sanitation Data'!G96)),NA())</f>
        <v>#N/A</v>
      </c>
      <c r="AM102" s="100" t="e">
        <f ca="true">+IF(AND(ISNUMBER(OFFSET('Sanitation Data'!$G$10,0,10*ROW('Sanitation Data'!G96))),'Data Summary'!DB102="Yes"),OFFSET('Sanitation Data'!$G$10,0,10*ROW('Sanitation Data'!G96)),NA())</f>
        <v>#N/A</v>
      </c>
      <c r="AN102" s="100" t="e">
        <f ca="true">+IF(AND(ISNUMBER(OFFSET('Sanitation Data'!$G$11,0,10*ROW('Sanitation Data'!G96))),'Data Summary'!DC102="Yes"),OFFSET('Sanitation Data'!$G$11,0,10*ROW('Sanitation Data'!G96)),NA())</f>
        <v>#N/A</v>
      </c>
      <c r="AO102" s="100" t="e">
        <f ca="true">+IF(AND(ISNUMBER(OFFSET('Sanitation Data'!$G$12,0,10*ROW('Sanitation Data'!G96))),'Data Summary'!DD102="Yes"),OFFSET('Sanitation Data'!$G$12,0,10*ROW('Sanitation Data'!G96)),NA())</f>
        <v>#N/A</v>
      </c>
      <c r="AP102" s="100" t="e">
        <f ca="true">+IF(AND(ISNUMBER(OFFSET('Sanitation Data'!$H$4,0,10*ROW('Sanitation Data'!H96))),'Data Summary'!DE102="Yes"),100-OFFSET('Sanitation Data'!$H$4,0,10*ROW('Sanitation Data'!H96)),NA())</f>
        <v>#N/A</v>
      </c>
      <c r="AQ102" s="100" t="e">
        <f ca="true">+IF(AND(ISNUMBER(OFFSET('Sanitation Data'!$H$6,0,10*ROW('Sanitation Data'!H96))),'Data Summary'!DF102="Yes"),OFFSET('Sanitation Data'!$H$6,0,10*ROW('Sanitation Data'!H96)),NA())</f>
        <v>#N/A</v>
      </c>
      <c r="AR102" s="100" t="e">
        <f ca="true">+IF(AND(ISNUMBER(OFFSET('Sanitation Data'!$H$10,0,10*ROW('Sanitation Data'!H96))),'Data Summary'!DG102="Yes"),OFFSET('Sanitation Data'!$H$10,0,10*ROW('Sanitation Data'!H96)),NA())</f>
        <v>#N/A</v>
      </c>
      <c r="AS102" s="100" t="e">
        <f ca="true">+IF(AND(ISNUMBER(OFFSET('Sanitation Data'!$H$11,0,10*ROW('Sanitation Data'!H96))),'Data Summary'!DH102="Yes"),OFFSET('Sanitation Data'!$H$11,0,10*ROW('Sanitation Data'!H96)),NA())</f>
        <v>#N/A</v>
      </c>
      <c r="AT102" s="100" t="e">
        <f ca="true">+IF(AND(ISNUMBER(OFFSET('Sanitation Data'!$H$12,0,10*ROW('Sanitation Data'!H96))),'Data Summary'!DI102="Yes"),OFFSET('Sanitation Data'!$H$12,0,10*ROW('Sanitation Data'!H96)),NA())</f>
        <v>#N/A</v>
      </c>
      <c r="AU102" s="100" t="e">
        <f ca="true">+IF(AND(ISNUMBER(OFFSET('Sanitation Data'!$I$4,0,10*ROW('Sanitation Data'!I96))),'Data Summary'!DJ102="Yes"),100-OFFSET('Sanitation Data'!$I$4,0,10*ROW('Sanitation Data'!I96)),NA())</f>
        <v>#N/A</v>
      </c>
      <c r="AV102" s="100" t="e">
        <f ca="true">+IF(AND(ISNUMBER(OFFSET('Sanitation Data'!$I$6,0,10*ROW('Sanitation Data'!I96))),'Data Summary'!DK102="Yes"),OFFSET('Sanitation Data'!$I$6,0,10*ROW('Sanitation Data'!I96)),NA())</f>
        <v>#N/A</v>
      </c>
      <c r="AW102" s="100" t="e">
        <f ca="true">+IF(AND(ISNUMBER(OFFSET('Sanitation Data'!$I$10,0,10*ROW('Sanitation Data'!I96))),'Data Summary'!DL102="Yes"),OFFSET('Sanitation Data'!$I$10,0,10*ROW('Sanitation Data'!I96)),NA())</f>
        <v>#N/A</v>
      </c>
      <c r="AX102" s="100" t="e">
        <f ca="true">+IF(AND(ISNUMBER(OFFSET('Sanitation Data'!$I$11,0,10*ROW('Sanitation Data'!I96))),'Data Summary'!DM102="Yes"),OFFSET('Sanitation Data'!$I$11,0,10*ROW('Sanitation Data'!I96)),NA())</f>
        <v>#N/A</v>
      </c>
      <c r="AY102" s="100" t="e">
        <f ca="true">+IF(AND(ISNUMBER(OFFSET('Sanitation Data'!$I$12,0,10*ROW('Sanitation Data'!I96))),'Data Summary'!DN102="Yes"),OFFSET('Sanitation Data'!$I$12,0,10*ROW('Sanitation Data'!I96)),NA())</f>
        <v>#N/A</v>
      </c>
      <c r="AZ102" s="101" t="e">
        <f ca="true">+IF(AND(ISNUMBER(OFFSET('Hygiene Data'!$D$5,0,10*ROW('Hygiene Data'!D96))),'Data Summary'!DO102="Yes"),OFFSET('Hygiene Data'!$D$5,0,10*ROW('Hygiene Data'!D96)),NA())</f>
        <v>#N/A</v>
      </c>
      <c r="BA102" s="101" t="e">
        <f ca="true">+IF(AND(ISNUMBER(OFFSET('Hygiene Data'!$D$7,0,10*ROW('Hygiene Data'!D96))),'Data Summary'!DP102="Yes"),OFFSET('Hygiene Data'!$D$7,0,10*ROW('Hygiene Data'!D96)),NA())</f>
        <v>#N/A</v>
      </c>
      <c r="BB102" s="101" t="e">
        <f ca="true">+IF(AND(ISNUMBER(OFFSET('Hygiene Data'!$D$9,0,10*ROW('Hygiene Data'!D96))),'Data Summary'!DQ102="Yes"),OFFSET('Hygiene Data'!$D$9,0,10*ROW('Hygiene Data'!D96)),NA())</f>
        <v>#N/A</v>
      </c>
      <c r="BC102" s="101" t="e">
        <f ca="true">+IF(AND(ISNUMBER(OFFSET('Hygiene Data'!$E$5,0,10*ROW('Hygiene Data'!E96))),'Data Summary'!DR102="Yes"),OFFSET('Hygiene Data'!$E$5,0,10*ROW('Hygiene Data'!E96)),NA())</f>
        <v>#N/A</v>
      </c>
      <c r="BD102" s="101" t="e">
        <f ca="true">+IF(AND(ISNUMBER(OFFSET('Hygiene Data'!$E$7,0,10*ROW('Hygiene Data'!E96))),'Data Summary'!DS102="Yes"),OFFSET('Hygiene Data'!$E$7,0,10*ROW('Hygiene Data'!E96)),NA())</f>
        <v>#N/A</v>
      </c>
      <c r="BE102" s="101" t="e">
        <f ca="true">+IF(AND(ISNUMBER(OFFSET('Hygiene Data'!$E$9,0,10*ROW('Hygiene Data'!E96))),'Data Summary'!DT102="Yes"),OFFSET('Hygiene Data'!$E$9,0,10*ROW('Hygiene Data'!E96)),NA())</f>
        <v>#N/A</v>
      </c>
      <c r="BF102" s="101" t="e">
        <f ca="true">+IF(AND(ISNUMBER(OFFSET('Hygiene Data'!$F$5,0,10*ROW('Hygiene Data'!F96))),'Data Summary'!DU102="Yes"),OFFSET('Hygiene Data'!$F$5,0,10*ROW('Hygiene Data'!F96)),NA())</f>
        <v>#N/A</v>
      </c>
      <c r="BG102" s="101" t="e">
        <f ca="true">+IF(AND(ISNUMBER(OFFSET('Hygiene Data'!$F$7,0,10*ROW('Hygiene Data'!F96))),'Data Summary'!DV102="Yes"),OFFSET('Hygiene Data'!$F$7,0,10*ROW('Hygiene Data'!F96)),NA())</f>
        <v>#N/A</v>
      </c>
      <c r="BH102" s="101" t="e">
        <f ca="true">+IF(AND(ISNUMBER(OFFSET('Hygiene Data'!$F$9,0,10*ROW('Hygiene Data'!F96))),'Data Summary'!DW102="Yes"),OFFSET('Hygiene Data'!$F$9,0,10*ROW('Hygiene Data'!F96)),NA())</f>
        <v>#N/A</v>
      </c>
      <c r="BI102" s="101" t="e">
        <f ca="true">+IF(AND(ISNUMBER(OFFSET('Hygiene Data'!$G$5,0,10*ROW('Hygiene Data'!G96))),'Data Summary'!DX102="Yes"),OFFSET('Hygiene Data'!$G$5,0,10*ROW('Hygiene Data'!G96)),NA())</f>
        <v>#N/A</v>
      </c>
      <c r="BJ102" s="101" t="e">
        <f ca="true">+IF(AND(ISNUMBER(OFFSET('Hygiene Data'!$G$7,0,10*ROW('Hygiene Data'!G96))),'Data Summary'!DY102="Yes"),OFFSET('Hygiene Data'!$G$7,0,10*ROW('Hygiene Data'!G96)),NA())</f>
        <v>#N/A</v>
      </c>
      <c r="BK102" s="101" t="e">
        <f ca="true">+IF(AND(ISNUMBER(OFFSET('Hygiene Data'!$G$9,0,10*ROW('Hygiene Data'!G96))),'Data Summary'!DZ102="Yes"),OFFSET('Hygiene Data'!$G$9,0,10*ROW('Hygiene Data'!G96)),NA())</f>
        <v>#N/A</v>
      </c>
      <c r="BL102" s="101" t="e">
        <f ca="true">+IF(AND(ISNUMBER(OFFSET('Hygiene Data'!$H$5,0,10*ROW('Hygiene Data'!H96))),'Data Summary'!EA102="Yes"),OFFSET('Hygiene Data'!$H$5,0,10*ROW('Hygiene Data'!H96)),NA())</f>
        <v>#N/A</v>
      </c>
      <c r="BM102" s="101" t="e">
        <f ca="true">+IF(AND(ISNUMBER(OFFSET('Hygiene Data'!$H$7,0,10*ROW('Hygiene Data'!H96))),'Data Summary'!EB102="Yes"),OFFSET('Hygiene Data'!$H$7,0,10*ROW('Hygiene Data'!H96)),NA())</f>
        <v>#N/A</v>
      </c>
      <c r="BN102" s="101" t="e">
        <f ca="true">+IF(AND(ISNUMBER(OFFSET('Hygiene Data'!$H$9,0,10*ROW('Hygiene Data'!H96))),'Data Summary'!EC102="Yes"),OFFSET('Hygiene Data'!$H$9,0,10*ROW('Hygiene Data'!H96)),NA())</f>
        <v>#N/A</v>
      </c>
      <c r="BO102" s="101" t="e">
        <f ca="true">+IF(AND(ISNUMBER(OFFSET('Hygiene Data'!$I$5,0,10*ROW('Hygiene Data'!I96))),'Data Summary'!ED102="Yes"),OFFSET('Hygiene Data'!$I$5,0,10*ROW('Hygiene Data'!I96)),NA())</f>
        <v>#N/A</v>
      </c>
      <c r="BP102" s="101" t="e">
        <f ca="true">+IF(AND(ISNUMBER(OFFSET('Hygiene Data'!$I$7,0,10*ROW('Hygiene Data'!I96))),'Data Summary'!EE102="Yes"),OFFSET('Hygiene Data'!$I$7,0,10*ROW('Hygiene Data'!I96)),NA())</f>
        <v>#N/A</v>
      </c>
      <c r="BQ102" s="101" t="e">
        <f ca="true">+IF(AND(ISNUMBER(OFFSET('Hygiene Data'!$I$9,0,10*ROW('Hygiene Data'!I96))),'Data Summary'!EF102="Yes"),OFFSET('Hygiene Data'!$I$9,0,10*ROW('Hygiene Data'!I96)),NA())</f>
        <v>#N/A</v>
      </c>
    </row>
    <row xmlns:x14ac="http://schemas.microsoft.com/office/spreadsheetml/2009/9/ac" r="103" x14ac:dyDescent="0.2">
      <c r="A103" s="331" t="e">
        <f ca="true">+RIGHT('Data Summary'!A103,LEN('Data Summary'!A103)-9)</f>
        <v>#VALUE!</v>
      </c>
      <c r="B103" s="38" t="str">
        <f ca="true">+IF(ISTEXT('Data Summary'!B103),'Data Summary'!B103,"")</f>
        <v/>
      </c>
      <c r="C103" s="330" t="e">
        <f ca="true">+VALUE('Data Summary'!C103)</f>
        <v>#VALUE!</v>
      </c>
      <c r="D103" s="99" t="e">
        <f ca="true">+IF(AND(ISNUMBER(OFFSET('Water Data'!$D$4,0,10*ROW('Water Data'!D97))),'Data Summary'!BS103="Yes"),100-OFFSET('Water Data'!$D$4,0,10*ROW('Water Data'!D97)),NA())</f>
        <v>#N/A</v>
      </c>
      <c r="E103" s="99" t="e">
        <f ca="true">+IF(AND(ISNUMBER(OFFSET('Water Data'!$D$6,0,10*ROW('Water Data'!D97))),'Data Summary'!BT103="Yes"),OFFSET('Water Data'!$D$6,0,10*ROW('Water Data'!D97)),NA())</f>
        <v>#N/A</v>
      </c>
      <c r="F103" s="99" t="e">
        <f ca="true">+IF(AND(ISNUMBER(OFFSET('Water Data'!$D$9,0,10*ROW('Water Data'!D97))),'Data Summary'!BU103="Yes"),OFFSET('Water Data'!$D$9,0,10*ROW('Water Data'!D97)),NA())</f>
        <v>#N/A</v>
      </c>
      <c r="G103" s="99" t="e">
        <f ca="true">+IF(AND(ISNUMBER(OFFSET('Water Data'!$E$4,0,10*ROW('Water Data'!E97))),'Data Summary'!BV103="Yes"),100-OFFSET('Water Data'!$E$4,0,10*ROW('Water Data'!E97)),NA())</f>
        <v>#N/A</v>
      </c>
      <c r="H103" s="99" t="e">
        <f ca="true">+IF(AND(ISNUMBER(OFFSET('Water Data'!$E$6,0,10*ROW('Water Data'!E97))),'Data Summary'!BW103="Yes"),OFFSET('Water Data'!$E$6,0,10*ROW('Water Data'!E97)),NA())</f>
        <v>#N/A</v>
      </c>
      <c r="I103" s="99" t="e">
        <f ca="true">+IF(AND(ISNUMBER(OFFSET('Water Data'!$E$9,0,10*ROW('Water Data'!E97))),'Data Summary'!BX103="Yes"),OFFSET('Water Data'!$E$9,0,10*ROW('Water Data'!E97)),NA())</f>
        <v>#N/A</v>
      </c>
      <c r="J103" s="99" t="e">
        <f ca="true">+IF(AND(ISNUMBER(OFFSET('Water Data'!$F$4,0,10*ROW('Water Data'!F97))),'Data Summary'!BY103="Yes"),100-OFFSET('Water Data'!$F$4,0,10*ROW('Water Data'!F97)),NA())</f>
        <v>#N/A</v>
      </c>
      <c r="K103" s="99" t="e">
        <f ca="true">+IF(AND(ISNUMBER(OFFSET('Water Data'!$F$6,0,10*ROW('Water Data'!F97))),'Data Summary'!BZ103="Yes"),OFFSET('Water Data'!$F$6,0,10*ROW('Water Data'!F97)),NA())</f>
        <v>#N/A</v>
      </c>
      <c r="L103" s="99" t="e">
        <f ca="true">+IF(AND(ISNUMBER(OFFSET('Water Data'!$F$9,0,10*ROW('Water Data'!F97))),'Data Summary'!CA103="Yes"),OFFSET('Water Data'!$F$9,0,10*ROW('Water Data'!F97)),NA())</f>
        <v>#N/A</v>
      </c>
      <c r="M103" s="99" t="e">
        <f ca="true">+IF(AND(ISNUMBER(OFFSET('Water Data'!$G$4,0,10*ROW('Water Data'!G97))),'Data Summary'!CB103="Yes"),100-OFFSET('Water Data'!$G$4,0,10*ROW('Water Data'!G97)),NA())</f>
        <v>#N/A</v>
      </c>
      <c r="N103" s="99" t="e">
        <f ca="true">+IF(AND(ISNUMBER(OFFSET('Water Data'!$G$6,0,10*ROW('Water Data'!G97))),'Data Summary'!CC103="Yes"),OFFSET('Water Data'!$G$6,0,10*ROW('Water Data'!G97)),NA())</f>
        <v>#N/A</v>
      </c>
      <c r="O103" s="99" t="e">
        <f ca="true">+IF(AND(ISNUMBER(OFFSET('Water Data'!$G$9,0,10*ROW('Water Data'!G97))),'Data Summary'!CD103="Yes"),OFFSET('Water Data'!$G$9,0,10*ROW('Water Data'!G97)),NA())</f>
        <v>#N/A</v>
      </c>
      <c r="P103" s="99" t="e">
        <f ca="true">+IF(AND(ISNUMBER(OFFSET('Water Data'!$H$4,0,10*ROW('Water Data'!H97))),'Data Summary'!CE103="Yes"),100-OFFSET('Water Data'!$H$4,0,10*ROW('Water Data'!H97)),NA())</f>
        <v>#N/A</v>
      </c>
      <c r="Q103" s="99" t="e">
        <f ca="true">+IF(AND(ISNUMBER(OFFSET('Water Data'!$H$6,0,10*ROW('Water Data'!H97))),'Data Summary'!CF103="Yes"),OFFSET('Water Data'!$H$6,0,10*ROW('Water Data'!H97)),NA())</f>
        <v>#N/A</v>
      </c>
      <c r="R103" s="99" t="e">
        <f ca="true">+IF(AND(ISNUMBER(OFFSET('Water Data'!$H$9,0,10*ROW('Water Data'!H97))),'Data Summary'!CG103="Yes"),OFFSET('Water Data'!$H$9,0,10*ROW('Water Data'!H97)),NA())</f>
        <v>#N/A</v>
      </c>
      <c r="S103" s="99" t="e">
        <f ca="true">+IF(AND(ISNUMBER(OFFSET('Water Data'!$I$4,0,10*ROW('Water Data'!I97))),'Data Summary'!CH103="Yes"),100-OFFSET('Water Data'!$I$4,0,10*ROW('Water Data'!I97)),NA())</f>
        <v>#N/A</v>
      </c>
      <c r="T103" s="99" t="e">
        <f ca="true">+IF(AND(ISNUMBER(OFFSET('Water Data'!$I$6,0,10*ROW('Water Data'!I97))),'Data Summary'!CI103="Yes"),OFFSET('Water Data'!$I$6,0,10*ROW('Water Data'!I97)),NA())</f>
        <v>#N/A</v>
      </c>
      <c r="U103" s="99" t="e">
        <f ca="true">+IF(AND(ISNUMBER(OFFSET('Water Data'!$I$9,0,10*ROW('Water Data'!I97))),'Data Summary'!CJ103="Yes"),OFFSET('Water Data'!$I$9,0,10*ROW('Water Data'!I97)),NA())</f>
        <v>#N/A</v>
      </c>
      <c r="V103" s="100" t="e">
        <f ca="true">+IF(AND(ISNUMBER(OFFSET('Sanitation Data'!$D$4,0,10*ROW('Sanitation Data'!D97))),'Data Summary'!CK103="Yes"),100-OFFSET('Sanitation Data'!$D$4,0,10*ROW('Sanitation Data'!D97)),NA())</f>
        <v>#N/A</v>
      </c>
      <c r="W103" s="100" t="e">
        <f ca="true">+IF(AND(ISNUMBER(OFFSET('Sanitation Data'!$D$6,0,10*ROW('Sanitation Data'!D97))),'Data Summary'!CL103="Yes"),OFFSET('Sanitation Data'!$D$6,0,10*ROW('Sanitation Data'!D97)),NA())</f>
        <v>#N/A</v>
      </c>
      <c r="X103" s="100" t="e">
        <f ca="true">+IF(AND(ISNUMBER(OFFSET('Sanitation Data'!$D$10,0,10*ROW('Sanitation Data'!D97))),'Data Summary'!CM103="Yes"),OFFSET('Sanitation Data'!$D$10,0,10*ROW('Sanitation Data'!D97)),NA())</f>
        <v>#N/A</v>
      </c>
      <c r="Y103" s="100" t="e">
        <f ca="true">+IF(AND(ISNUMBER(OFFSET('Sanitation Data'!$D$11,0,10*ROW('Sanitation Data'!D97))),'Data Summary'!CN103="Yes"),OFFSET('Sanitation Data'!$D$11,0,10*ROW('Sanitation Data'!D97)),NA())</f>
        <v>#N/A</v>
      </c>
      <c r="Z103" s="100" t="e">
        <f ca="true">+IF(AND(ISNUMBER(OFFSET('Sanitation Data'!$D$12,0,10*ROW('Sanitation Data'!D97))),'Data Summary'!CO103="Yes"),OFFSET('Sanitation Data'!$D$12,0,10*ROW('Sanitation Data'!D97)),NA())</f>
        <v>#N/A</v>
      </c>
      <c r="AA103" s="100" t="e">
        <f ca="true">+IF(AND(ISNUMBER(OFFSET('Sanitation Data'!$E$4,0,10*ROW('Sanitation Data'!E97))),'Data Summary'!CP103="Yes"),100-OFFSET('Sanitation Data'!$E$4,0,10*ROW('Sanitation Data'!E97)),NA())</f>
        <v>#N/A</v>
      </c>
      <c r="AB103" s="100" t="e">
        <f ca="true">+IF(AND(ISNUMBER(OFFSET('Sanitation Data'!$E$6,0,10*ROW('Sanitation Data'!E97))),'Data Summary'!CQ103="Yes"),OFFSET('Sanitation Data'!$E$6,0,10*ROW('Sanitation Data'!E97)),NA())</f>
        <v>#N/A</v>
      </c>
      <c r="AC103" s="100" t="e">
        <f ca="true">+IF(AND(ISNUMBER(OFFSET('Sanitation Data'!$E$10,0,10*ROW('Sanitation Data'!E97))),'Data Summary'!CR103="Yes"),OFFSET('Sanitation Data'!$E$10,0,10*ROW('Sanitation Data'!E97)),NA())</f>
        <v>#N/A</v>
      </c>
      <c r="AD103" s="100" t="e">
        <f ca="true">+IF(AND(ISNUMBER(OFFSET('Sanitation Data'!$E$11,0,10*ROW('Sanitation Data'!E97))),'Data Summary'!CS103="Yes"),OFFSET('Sanitation Data'!$E$11,0,10*ROW('Sanitation Data'!E97)),NA())</f>
        <v>#N/A</v>
      </c>
      <c r="AE103" s="100" t="e">
        <f ca="true">+IF(AND(ISNUMBER(OFFSET('Sanitation Data'!$E$12,0,10*ROW('Sanitation Data'!E97))),'Data Summary'!CT103="Yes"),OFFSET('Sanitation Data'!$E$12,0,10*ROW('Sanitation Data'!E97)),NA())</f>
        <v>#N/A</v>
      </c>
      <c r="AF103" s="100" t="e">
        <f ca="true">+IF(AND(ISNUMBER(OFFSET('Sanitation Data'!$F$4,0,10*ROW('Sanitation Data'!F97))),'Data Summary'!CU103="Yes"),100-OFFSET('Sanitation Data'!$F$4,0,10*ROW('Sanitation Data'!F97)),NA())</f>
        <v>#N/A</v>
      </c>
      <c r="AG103" s="100" t="e">
        <f ca="true">+IF(AND(ISNUMBER(OFFSET('Sanitation Data'!$F$6,0,10*ROW('Sanitation Data'!F97))),'Data Summary'!CV103="Yes"),OFFSET('Sanitation Data'!$F$6,0,10*ROW('Sanitation Data'!F97)),NA())</f>
        <v>#N/A</v>
      </c>
      <c r="AH103" s="100" t="e">
        <f ca="true">+IF(AND(ISNUMBER(OFFSET('Sanitation Data'!$F$10,0,10*ROW('Sanitation Data'!F97))),'Data Summary'!CW103="Yes"),OFFSET('Sanitation Data'!$F$10,0,10*ROW('Sanitation Data'!F97)),NA())</f>
        <v>#N/A</v>
      </c>
      <c r="AI103" s="100" t="e">
        <f ca="true">+IF(AND(ISNUMBER(OFFSET('Sanitation Data'!$F$11,0,10*ROW('Sanitation Data'!F97))),'Data Summary'!CX103="Yes"),OFFSET('Sanitation Data'!$F$11,0,10*ROW('Sanitation Data'!F97)),NA())</f>
        <v>#N/A</v>
      </c>
      <c r="AJ103" s="100" t="e">
        <f ca="true">+IF(AND(ISNUMBER(OFFSET('Sanitation Data'!$F$12,0,10*ROW('Sanitation Data'!F97))),'Data Summary'!CY103="Yes"),OFFSET('Sanitation Data'!$F$12,0,10*ROW('Sanitation Data'!F97)),NA())</f>
        <v>#N/A</v>
      </c>
      <c r="AK103" s="100" t="e">
        <f ca="true">+IF(AND(ISNUMBER(OFFSET('Sanitation Data'!$G$4,0,10*ROW('Sanitation Data'!G97))),'Data Summary'!CZ103="Yes"),100-OFFSET('Sanitation Data'!$G$4,0,10*ROW('Sanitation Data'!G97)),NA())</f>
        <v>#N/A</v>
      </c>
      <c r="AL103" s="100" t="e">
        <f ca="true">+IF(AND(ISNUMBER(OFFSET('Sanitation Data'!$G$6,0,10*ROW('Sanitation Data'!G97))),'Data Summary'!DA103="Yes"),OFFSET('Sanitation Data'!$G$6,0,10*ROW('Sanitation Data'!G97)),NA())</f>
        <v>#N/A</v>
      </c>
      <c r="AM103" s="100" t="e">
        <f ca="true">+IF(AND(ISNUMBER(OFFSET('Sanitation Data'!$G$10,0,10*ROW('Sanitation Data'!G97))),'Data Summary'!DB103="Yes"),OFFSET('Sanitation Data'!$G$10,0,10*ROW('Sanitation Data'!G97)),NA())</f>
        <v>#N/A</v>
      </c>
      <c r="AN103" s="100" t="e">
        <f ca="true">+IF(AND(ISNUMBER(OFFSET('Sanitation Data'!$G$11,0,10*ROW('Sanitation Data'!G97))),'Data Summary'!DC103="Yes"),OFFSET('Sanitation Data'!$G$11,0,10*ROW('Sanitation Data'!G97)),NA())</f>
        <v>#N/A</v>
      </c>
      <c r="AO103" s="100" t="e">
        <f ca="true">+IF(AND(ISNUMBER(OFFSET('Sanitation Data'!$G$12,0,10*ROW('Sanitation Data'!G97))),'Data Summary'!DD103="Yes"),OFFSET('Sanitation Data'!$G$12,0,10*ROW('Sanitation Data'!G97)),NA())</f>
        <v>#N/A</v>
      </c>
      <c r="AP103" s="100" t="e">
        <f ca="true">+IF(AND(ISNUMBER(OFFSET('Sanitation Data'!$H$4,0,10*ROW('Sanitation Data'!H97))),'Data Summary'!DE103="Yes"),100-OFFSET('Sanitation Data'!$H$4,0,10*ROW('Sanitation Data'!H97)),NA())</f>
        <v>#N/A</v>
      </c>
      <c r="AQ103" s="100" t="e">
        <f ca="true">+IF(AND(ISNUMBER(OFFSET('Sanitation Data'!$H$6,0,10*ROW('Sanitation Data'!H97))),'Data Summary'!DF103="Yes"),OFFSET('Sanitation Data'!$H$6,0,10*ROW('Sanitation Data'!H97)),NA())</f>
        <v>#N/A</v>
      </c>
      <c r="AR103" s="100" t="e">
        <f ca="true">+IF(AND(ISNUMBER(OFFSET('Sanitation Data'!$H$10,0,10*ROW('Sanitation Data'!H97))),'Data Summary'!DG103="Yes"),OFFSET('Sanitation Data'!$H$10,0,10*ROW('Sanitation Data'!H97)),NA())</f>
        <v>#N/A</v>
      </c>
      <c r="AS103" s="100" t="e">
        <f ca="true">+IF(AND(ISNUMBER(OFFSET('Sanitation Data'!$H$11,0,10*ROW('Sanitation Data'!H97))),'Data Summary'!DH103="Yes"),OFFSET('Sanitation Data'!$H$11,0,10*ROW('Sanitation Data'!H97)),NA())</f>
        <v>#N/A</v>
      </c>
      <c r="AT103" s="100" t="e">
        <f ca="true">+IF(AND(ISNUMBER(OFFSET('Sanitation Data'!$H$12,0,10*ROW('Sanitation Data'!H97))),'Data Summary'!DI103="Yes"),OFFSET('Sanitation Data'!$H$12,0,10*ROW('Sanitation Data'!H97)),NA())</f>
        <v>#N/A</v>
      </c>
      <c r="AU103" s="100" t="e">
        <f ca="true">+IF(AND(ISNUMBER(OFFSET('Sanitation Data'!$I$4,0,10*ROW('Sanitation Data'!I97))),'Data Summary'!DJ103="Yes"),100-OFFSET('Sanitation Data'!$I$4,0,10*ROW('Sanitation Data'!I97)),NA())</f>
        <v>#N/A</v>
      </c>
      <c r="AV103" s="100" t="e">
        <f ca="true">+IF(AND(ISNUMBER(OFFSET('Sanitation Data'!$I$6,0,10*ROW('Sanitation Data'!I97))),'Data Summary'!DK103="Yes"),OFFSET('Sanitation Data'!$I$6,0,10*ROW('Sanitation Data'!I97)),NA())</f>
        <v>#N/A</v>
      </c>
      <c r="AW103" s="100" t="e">
        <f ca="true">+IF(AND(ISNUMBER(OFFSET('Sanitation Data'!$I$10,0,10*ROW('Sanitation Data'!I97))),'Data Summary'!DL103="Yes"),OFFSET('Sanitation Data'!$I$10,0,10*ROW('Sanitation Data'!I97)),NA())</f>
        <v>#N/A</v>
      </c>
      <c r="AX103" s="100" t="e">
        <f ca="true">+IF(AND(ISNUMBER(OFFSET('Sanitation Data'!$I$11,0,10*ROW('Sanitation Data'!I97))),'Data Summary'!DM103="Yes"),OFFSET('Sanitation Data'!$I$11,0,10*ROW('Sanitation Data'!I97)),NA())</f>
        <v>#N/A</v>
      </c>
      <c r="AY103" s="100" t="e">
        <f ca="true">+IF(AND(ISNUMBER(OFFSET('Sanitation Data'!$I$12,0,10*ROW('Sanitation Data'!I97))),'Data Summary'!DN103="Yes"),OFFSET('Sanitation Data'!$I$12,0,10*ROW('Sanitation Data'!I97)),NA())</f>
        <v>#N/A</v>
      </c>
      <c r="AZ103" s="101" t="e">
        <f ca="true">+IF(AND(ISNUMBER(OFFSET('Hygiene Data'!$D$5,0,10*ROW('Hygiene Data'!D97))),'Data Summary'!DO103="Yes"),OFFSET('Hygiene Data'!$D$5,0,10*ROW('Hygiene Data'!D97)),NA())</f>
        <v>#N/A</v>
      </c>
      <c r="BA103" s="101" t="e">
        <f ca="true">+IF(AND(ISNUMBER(OFFSET('Hygiene Data'!$D$7,0,10*ROW('Hygiene Data'!D97))),'Data Summary'!DP103="Yes"),OFFSET('Hygiene Data'!$D$7,0,10*ROW('Hygiene Data'!D97)),NA())</f>
        <v>#N/A</v>
      </c>
      <c r="BB103" s="101" t="e">
        <f ca="true">+IF(AND(ISNUMBER(OFFSET('Hygiene Data'!$D$9,0,10*ROW('Hygiene Data'!D97))),'Data Summary'!DQ103="Yes"),OFFSET('Hygiene Data'!$D$9,0,10*ROW('Hygiene Data'!D97)),NA())</f>
        <v>#N/A</v>
      </c>
      <c r="BC103" s="101" t="e">
        <f ca="true">+IF(AND(ISNUMBER(OFFSET('Hygiene Data'!$E$5,0,10*ROW('Hygiene Data'!E97))),'Data Summary'!DR103="Yes"),OFFSET('Hygiene Data'!$E$5,0,10*ROW('Hygiene Data'!E97)),NA())</f>
        <v>#N/A</v>
      </c>
      <c r="BD103" s="101" t="e">
        <f ca="true">+IF(AND(ISNUMBER(OFFSET('Hygiene Data'!$E$7,0,10*ROW('Hygiene Data'!E97))),'Data Summary'!DS103="Yes"),OFFSET('Hygiene Data'!$E$7,0,10*ROW('Hygiene Data'!E97)),NA())</f>
        <v>#N/A</v>
      </c>
      <c r="BE103" s="101" t="e">
        <f ca="true">+IF(AND(ISNUMBER(OFFSET('Hygiene Data'!$E$9,0,10*ROW('Hygiene Data'!E97))),'Data Summary'!DT103="Yes"),OFFSET('Hygiene Data'!$E$9,0,10*ROW('Hygiene Data'!E97)),NA())</f>
        <v>#N/A</v>
      </c>
      <c r="BF103" s="101" t="e">
        <f ca="true">+IF(AND(ISNUMBER(OFFSET('Hygiene Data'!$F$5,0,10*ROW('Hygiene Data'!F97))),'Data Summary'!DU103="Yes"),OFFSET('Hygiene Data'!$F$5,0,10*ROW('Hygiene Data'!F97)),NA())</f>
        <v>#N/A</v>
      </c>
      <c r="BG103" s="101" t="e">
        <f ca="true">+IF(AND(ISNUMBER(OFFSET('Hygiene Data'!$F$7,0,10*ROW('Hygiene Data'!F97))),'Data Summary'!DV103="Yes"),OFFSET('Hygiene Data'!$F$7,0,10*ROW('Hygiene Data'!F97)),NA())</f>
        <v>#N/A</v>
      </c>
      <c r="BH103" s="101" t="e">
        <f ca="true">+IF(AND(ISNUMBER(OFFSET('Hygiene Data'!$F$9,0,10*ROW('Hygiene Data'!F97))),'Data Summary'!DW103="Yes"),OFFSET('Hygiene Data'!$F$9,0,10*ROW('Hygiene Data'!F97)),NA())</f>
        <v>#N/A</v>
      </c>
      <c r="BI103" s="101" t="e">
        <f ca="true">+IF(AND(ISNUMBER(OFFSET('Hygiene Data'!$G$5,0,10*ROW('Hygiene Data'!G97))),'Data Summary'!DX103="Yes"),OFFSET('Hygiene Data'!$G$5,0,10*ROW('Hygiene Data'!G97)),NA())</f>
        <v>#N/A</v>
      </c>
      <c r="BJ103" s="101" t="e">
        <f ca="true">+IF(AND(ISNUMBER(OFFSET('Hygiene Data'!$G$7,0,10*ROW('Hygiene Data'!G97))),'Data Summary'!DY103="Yes"),OFFSET('Hygiene Data'!$G$7,0,10*ROW('Hygiene Data'!G97)),NA())</f>
        <v>#N/A</v>
      </c>
      <c r="BK103" s="101" t="e">
        <f ca="true">+IF(AND(ISNUMBER(OFFSET('Hygiene Data'!$G$9,0,10*ROW('Hygiene Data'!G97))),'Data Summary'!DZ103="Yes"),OFFSET('Hygiene Data'!$G$9,0,10*ROW('Hygiene Data'!G97)),NA())</f>
        <v>#N/A</v>
      </c>
      <c r="BL103" s="101" t="e">
        <f ca="true">+IF(AND(ISNUMBER(OFFSET('Hygiene Data'!$H$5,0,10*ROW('Hygiene Data'!H97))),'Data Summary'!EA103="Yes"),OFFSET('Hygiene Data'!$H$5,0,10*ROW('Hygiene Data'!H97)),NA())</f>
        <v>#N/A</v>
      </c>
      <c r="BM103" s="101" t="e">
        <f ca="true">+IF(AND(ISNUMBER(OFFSET('Hygiene Data'!$H$7,0,10*ROW('Hygiene Data'!H97))),'Data Summary'!EB103="Yes"),OFFSET('Hygiene Data'!$H$7,0,10*ROW('Hygiene Data'!H97)),NA())</f>
        <v>#N/A</v>
      </c>
      <c r="BN103" s="101" t="e">
        <f ca="true">+IF(AND(ISNUMBER(OFFSET('Hygiene Data'!$H$9,0,10*ROW('Hygiene Data'!H97))),'Data Summary'!EC103="Yes"),OFFSET('Hygiene Data'!$H$9,0,10*ROW('Hygiene Data'!H97)),NA())</f>
        <v>#N/A</v>
      </c>
      <c r="BO103" s="101" t="e">
        <f ca="true">+IF(AND(ISNUMBER(OFFSET('Hygiene Data'!$I$5,0,10*ROW('Hygiene Data'!I97))),'Data Summary'!ED103="Yes"),OFFSET('Hygiene Data'!$I$5,0,10*ROW('Hygiene Data'!I97)),NA())</f>
        <v>#N/A</v>
      </c>
      <c r="BP103" s="101" t="e">
        <f ca="true">+IF(AND(ISNUMBER(OFFSET('Hygiene Data'!$I$7,0,10*ROW('Hygiene Data'!I97))),'Data Summary'!EE103="Yes"),OFFSET('Hygiene Data'!$I$7,0,10*ROW('Hygiene Data'!I97)),NA())</f>
        <v>#N/A</v>
      </c>
      <c r="BQ103" s="101" t="e">
        <f ca="true">+IF(AND(ISNUMBER(OFFSET('Hygiene Data'!$I$9,0,10*ROW('Hygiene Data'!I97))),'Data Summary'!EF103="Yes"),OFFSET('Hygiene Data'!$I$9,0,10*ROW('Hygiene Data'!I97)),NA())</f>
        <v>#N/A</v>
      </c>
    </row>
    <row xmlns:x14ac="http://schemas.microsoft.com/office/spreadsheetml/2009/9/ac" r="104" x14ac:dyDescent="0.2">
      <c r="A104" s="331" t="e">
        <f ca="true">+RIGHT('Data Summary'!A104,LEN('Data Summary'!A104)-9)</f>
        <v>#VALUE!</v>
      </c>
      <c r="B104" s="38" t="str">
        <f ca="true">+IF(ISTEXT('Data Summary'!B104),'Data Summary'!B104,"")</f>
        <v/>
      </c>
      <c r="C104" s="330" t="e">
        <f ca="true">+VALUE('Data Summary'!C104)</f>
        <v>#VALUE!</v>
      </c>
      <c r="D104" s="99" t="e">
        <f ca="true">+IF(AND(ISNUMBER(OFFSET('Water Data'!$D$4,0,10*ROW('Water Data'!D98))),'Data Summary'!BS104="Yes"),100-OFFSET('Water Data'!$D$4,0,10*ROW('Water Data'!D98)),NA())</f>
        <v>#N/A</v>
      </c>
      <c r="E104" s="99" t="e">
        <f ca="true">+IF(AND(ISNUMBER(OFFSET('Water Data'!$D$6,0,10*ROW('Water Data'!D98))),'Data Summary'!BT104="Yes"),OFFSET('Water Data'!$D$6,0,10*ROW('Water Data'!D98)),NA())</f>
        <v>#N/A</v>
      </c>
      <c r="F104" s="99" t="e">
        <f ca="true">+IF(AND(ISNUMBER(OFFSET('Water Data'!$D$9,0,10*ROW('Water Data'!D98))),'Data Summary'!BU104="Yes"),OFFSET('Water Data'!$D$9,0,10*ROW('Water Data'!D98)),NA())</f>
        <v>#N/A</v>
      </c>
      <c r="G104" s="99" t="e">
        <f ca="true">+IF(AND(ISNUMBER(OFFSET('Water Data'!$E$4,0,10*ROW('Water Data'!E98))),'Data Summary'!BV104="Yes"),100-OFFSET('Water Data'!$E$4,0,10*ROW('Water Data'!E98)),NA())</f>
        <v>#N/A</v>
      </c>
      <c r="H104" s="99" t="e">
        <f ca="true">+IF(AND(ISNUMBER(OFFSET('Water Data'!$E$6,0,10*ROW('Water Data'!E98))),'Data Summary'!BW104="Yes"),OFFSET('Water Data'!$E$6,0,10*ROW('Water Data'!E98)),NA())</f>
        <v>#N/A</v>
      </c>
      <c r="I104" s="99" t="e">
        <f ca="true">+IF(AND(ISNUMBER(OFFSET('Water Data'!$E$9,0,10*ROW('Water Data'!E98))),'Data Summary'!BX104="Yes"),OFFSET('Water Data'!$E$9,0,10*ROW('Water Data'!E98)),NA())</f>
        <v>#N/A</v>
      </c>
      <c r="J104" s="99" t="e">
        <f ca="true">+IF(AND(ISNUMBER(OFFSET('Water Data'!$F$4,0,10*ROW('Water Data'!F98))),'Data Summary'!BY104="Yes"),100-OFFSET('Water Data'!$F$4,0,10*ROW('Water Data'!F98)),NA())</f>
        <v>#N/A</v>
      </c>
      <c r="K104" s="99" t="e">
        <f ca="true">+IF(AND(ISNUMBER(OFFSET('Water Data'!$F$6,0,10*ROW('Water Data'!F98))),'Data Summary'!BZ104="Yes"),OFFSET('Water Data'!$F$6,0,10*ROW('Water Data'!F98)),NA())</f>
        <v>#N/A</v>
      </c>
      <c r="L104" s="99" t="e">
        <f ca="true">+IF(AND(ISNUMBER(OFFSET('Water Data'!$F$9,0,10*ROW('Water Data'!F98))),'Data Summary'!CA104="Yes"),OFFSET('Water Data'!$F$9,0,10*ROW('Water Data'!F98)),NA())</f>
        <v>#N/A</v>
      </c>
      <c r="M104" s="99" t="e">
        <f ca="true">+IF(AND(ISNUMBER(OFFSET('Water Data'!$G$4,0,10*ROW('Water Data'!G98))),'Data Summary'!CB104="Yes"),100-OFFSET('Water Data'!$G$4,0,10*ROW('Water Data'!G98)),NA())</f>
        <v>#N/A</v>
      </c>
      <c r="N104" s="99" t="e">
        <f ca="true">+IF(AND(ISNUMBER(OFFSET('Water Data'!$G$6,0,10*ROW('Water Data'!G98))),'Data Summary'!CC104="Yes"),OFFSET('Water Data'!$G$6,0,10*ROW('Water Data'!G98)),NA())</f>
        <v>#N/A</v>
      </c>
      <c r="O104" s="99" t="e">
        <f ca="true">+IF(AND(ISNUMBER(OFFSET('Water Data'!$G$9,0,10*ROW('Water Data'!G98))),'Data Summary'!CD104="Yes"),OFFSET('Water Data'!$G$9,0,10*ROW('Water Data'!G98)),NA())</f>
        <v>#N/A</v>
      </c>
      <c r="P104" s="99" t="e">
        <f ca="true">+IF(AND(ISNUMBER(OFFSET('Water Data'!$H$4,0,10*ROW('Water Data'!H98))),'Data Summary'!CE104="Yes"),100-OFFSET('Water Data'!$H$4,0,10*ROW('Water Data'!H98)),NA())</f>
        <v>#N/A</v>
      </c>
      <c r="Q104" s="99" t="e">
        <f ca="true">+IF(AND(ISNUMBER(OFFSET('Water Data'!$H$6,0,10*ROW('Water Data'!H98))),'Data Summary'!CF104="Yes"),OFFSET('Water Data'!$H$6,0,10*ROW('Water Data'!H98)),NA())</f>
        <v>#N/A</v>
      </c>
      <c r="R104" s="99" t="e">
        <f ca="true">+IF(AND(ISNUMBER(OFFSET('Water Data'!$H$9,0,10*ROW('Water Data'!H98))),'Data Summary'!CG104="Yes"),OFFSET('Water Data'!$H$9,0,10*ROW('Water Data'!H98)),NA())</f>
        <v>#N/A</v>
      </c>
      <c r="S104" s="99" t="e">
        <f ca="true">+IF(AND(ISNUMBER(OFFSET('Water Data'!$I$4,0,10*ROW('Water Data'!I98))),'Data Summary'!CH104="Yes"),100-OFFSET('Water Data'!$I$4,0,10*ROW('Water Data'!I98)),NA())</f>
        <v>#N/A</v>
      </c>
      <c r="T104" s="99" t="e">
        <f ca="true">+IF(AND(ISNUMBER(OFFSET('Water Data'!$I$6,0,10*ROW('Water Data'!I98))),'Data Summary'!CI104="Yes"),OFFSET('Water Data'!$I$6,0,10*ROW('Water Data'!I98)),NA())</f>
        <v>#N/A</v>
      </c>
      <c r="U104" s="99" t="e">
        <f ca="true">+IF(AND(ISNUMBER(OFFSET('Water Data'!$I$9,0,10*ROW('Water Data'!I98))),'Data Summary'!CJ104="Yes"),OFFSET('Water Data'!$I$9,0,10*ROW('Water Data'!I98)),NA())</f>
        <v>#N/A</v>
      </c>
      <c r="V104" s="100" t="e">
        <f ca="true">+IF(AND(ISNUMBER(OFFSET('Sanitation Data'!$D$4,0,10*ROW('Sanitation Data'!D98))),'Data Summary'!CK104="Yes"),100-OFFSET('Sanitation Data'!$D$4,0,10*ROW('Sanitation Data'!D98)),NA())</f>
        <v>#N/A</v>
      </c>
      <c r="W104" s="100" t="e">
        <f ca="true">+IF(AND(ISNUMBER(OFFSET('Sanitation Data'!$D$6,0,10*ROW('Sanitation Data'!D98))),'Data Summary'!CL104="Yes"),OFFSET('Sanitation Data'!$D$6,0,10*ROW('Sanitation Data'!D98)),NA())</f>
        <v>#N/A</v>
      </c>
      <c r="X104" s="100" t="e">
        <f ca="true">+IF(AND(ISNUMBER(OFFSET('Sanitation Data'!$D$10,0,10*ROW('Sanitation Data'!D98))),'Data Summary'!CM104="Yes"),OFFSET('Sanitation Data'!$D$10,0,10*ROW('Sanitation Data'!D98)),NA())</f>
        <v>#N/A</v>
      </c>
      <c r="Y104" s="100" t="e">
        <f ca="true">+IF(AND(ISNUMBER(OFFSET('Sanitation Data'!$D$11,0,10*ROW('Sanitation Data'!D98))),'Data Summary'!CN104="Yes"),OFFSET('Sanitation Data'!$D$11,0,10*ROW('Sanitation Data'!D98)),NA())</f>
        <v>#N/A</v>
      </c>
      <c r="Z104" s="100" t="e">
        <f ca="true">+IF(AND(ISNUMBER(OFFSET('Sanitation Data'!$D$12,0,10*ROW('Sanitation Data'!D98))),'Data Summary'!CO104="Yes"),OFFSET('Sanitation Data'!$D$12,0,10*ROW('Sanitation Data'!D98)),NA())</f>
        <v>#N/A</v>
      </c>
      <c r="AA104" s="100" t="e">
        <f ca="true">+IF(AND(ISNUMBER(OFFSET('Sanitation Data'!$E$4,0,10*ROW('Sanitation Data'!E98))),'Data Summary'!CP104="Yes"),100-OFFSET('Sanitation Data'!$E$4,0,10*ROW('Sanitation Data'!E98)),NA())</f>
        <v>#N/A</v>
      </c>
      <c r="AB104" s="100" t="e">
        <f ca="true">+IF(AND(ISNUMBER(OFFSET('Sanitation Data'!$E$6,0,10*ROW('Sanitation Data'!E98))),'Data Summary'!CQ104="Yes"),OFFSET('Sanitation Data'!$E$6,0,10*ROW('Sanitation Data'!E98)),NA())</f>
        <v>#N/A</v>
      </c>
      <c r="AC104" s="100" t="e">
        <f ca="true">+IF(AND(ISNUMBER(OFFSET('Sanitation Data'!$E$10,0,10*ROW('Sanitation Data'!E98))),'Data Summary'!CR104="Yes"),OFFSET('Sanitation Data'!$E$10,0,10*ROW('Sanitation Data'!E98)),NA())</f>
        <v>#N/A</v>
      </c>
      <c r="AD104" s="100" t="e">
        <f ca="true">+IF(AND(ISNUMBER(OFFSET('Sanitation Data'!$E$11,0,10*ROW('Sanitation Data'!E98))),'Data Summary'!CS104="Yes"),OFFSET('Sanitation Data'!$E$11,0,10*ROW('Sanitation Data'!E98)),NA())</f>
        <v>#N/A</v>
      </c>
      <c r="AE104" s="100" t="e">
        <f ca="true">+IF(AND(ISNUMBER(OFFSET('Sanitation Data'!$E$12,0,10*ROW('Sanitation Data'!E98))),'Data Summary'!CT104="Yes"),OFFSET('Sanitation Data'!$E$12,0,10*ROW('Sanitation Data'!E98)),NA())</f>
        <v>#N/A</v>
      </c>
      <c r="AF104" s="100" t="e">
        <f ca="true">+IF(AND(ISNUMBER(OFFSET('Sanitation Data'!$F$4,0,10*ROW('Sanitation Data'!F98))),'Data Summary'!CU104="Yes"),100-OFFSET('Sanitation Data'!$F$4,0,10*ROW('Sanitation Data'!F98)),NA())</f>
        <v>#N/A</v>
      </c>
      <c r="AG104" s="100" t="e">
        <f ca="true">+IF(AND(ISNUMBER(OFFSET('Sanitation Data'!$F$6,0,10*ROW('Sanitation Data'!F98))),'Data Summary'!CV104="Yes"),OFFSET('Sanitation Data'!$F$6,0,10*ROW('Sanitation Data'!F98)),NA())</f>
        <v>#N/A</v>
      </c>
      <c r="AH104" s="100" t="e">
        <f ca="true">+IF(AND(ISNUMBER(OFFSET('Sanitation Data'!$F$10,0,10*ROW('Sanitation Data'!F98))),'Data Summary'!CW104="Yes"),OFFSET('Sanitation Data'!$F$10,0,10*ROW('Sanitation Data'!F98)),NA())</f>
        <v>#N/A</v>
      </c>
      <c r="AI104" s="100" t="e">
        <f ca="true">+IF(AND(ISNUMBER(OFFSET('Sanitation Data'!$F$11,0,10*ROW('Sanitation Data'!F98))),'Data Summary'!CX104="Yes"),OFFSET('Sanitation Data'!$F$11,0,10*ROW('Sanitation Data'!F98)),NA())</f>
        <v>#N/A</v>
      </c>
      <c r="AJ104" s="100" t="e">
        <f ca="true">+IF(AND(ISNUMBER(OFFSET('Sanitation Data'!$F$12,0,10*ROW('Sanitation Data'!F98))),'Data Summary'!CY104="Yes"),OFFSET('Sanitation Data'!$F$12,0,10*ROW('Sanitation Data'!F98)),NA())</f>
        <v>#N/A</v>
      </c>
      <c r="AK104" s="100" t="e">
        <f ca="true">+IF(AND(ISNUMBER(OFFSET('Sanitation Data'!$G$4,0,10*ROW('Sanitation Data'!G98))),'Data Summary'!CZ104="Yes"),100-OFFSET('Sanitation Data'!$G$4,0,10*ROW('Sanitation Data'!G98)),NA())</f>
        <v>#N/A</v>
      </c>
      <c r="AL104" s="100" t="e">
        <f ca="true">+IF(AND(ISNUMBER(OFFSET('Sanitation Data'!$G$6,0,10*ROW('Sanitation Data'!G98))),'Data Summary'!DA104="Yes"),OFFSET('Sanitation Data'!$G$6,0,10*ROW('Sanitation Data'!G98)),NA())</f>
        <v>#N/A</v>
      </c>
      <c r="AM104" s="100" t="e">
        <f ca="true">+IF(AND(ISNUMBER(OFFSET('Sanitation Data'!$G$10,0,10*ROW('Sanitation Data'!G98))),'Data Summary'!DB104="Yes"),OFFSET('Sanitation Data'!$G$10,0,10*ROW('Sanitation Data'!G98)),NA())</f>
        <v>#N/A</v>
      </c>
      <c r="AN104" s="100" t="e">
        <f ca="true">+IF(AND(ISNUMBER(OFFSET('Sanitation Data'!$G$11,0,10*ROW('Sanitation Data'!G98))),'Data Summary'!DC104="Yes"),OFFSET('Sanitation Data'!$G$11,0,10*ROW('Sanitation Data'!G98)),NA())</f>
        <v>#N/A</v>
      </c>
      <c r="AO104" s="100" t="e">
        <f ca="true">+IF(AND(ISNUMBER(OFFSET('Sanitation Data'!$G$12,0,10*ROW('Sanitation Data'!G98))),'Data Summary'!DD104="Yes"),OFFSET('Sanitation Data'!$G$12,0,10*ROW('Sanitation Data'!G98)),NA())</f>
        <v>#N/A</v>
      </c>
      <c r="AP104" s="100" t="e">
        <f ca="true">+IF(AND(ISNUMBER(OFFSET('Sanitation Data'!$H$4,0,10*ROW('Sanitation Data'!H98))),'Data Summary'!DE104="Yes"),100-OFFSET('Sanitation Data'!$H$4,0,10*ROW('Sanitation Data'!H98)),NA())</f>
        <v>#N/A</v>
      </c>
      <c r="AQ104" s="100" t="e">
        <f ca="true">+IF(AND(ISNUMBER(OFFSET('Sanitation Data'!$H$6,0,10*ROW('Sanitation Data'!H98))),'Data Summary'!DF104="Yes"),OFFSET('Sanitation Data'!$H$6,0,10*ROW('Sanitation Data'!H98)),NA())</f>
        <v>#N/A</v>
      </c>
      <c r="AR104" s="100" t="e">
        <f ca="true">+IF(AND(ISNUMBER(OFFSET('Sanitation Data'!$H$10,0,10*ROW('Sanitation Data'!H98))),'Data Summary'!DG104="Yes"),OFFSET('Sanitation Data'!$H$10,0,10*ROW('Sanitation Data'!H98)),NA())</f>
        <v>#N/A</v>
      </c>
      <c r="AS104" s="100" t="e">
        <f ca="true">+IF(AND(ISNUMBER(OFFSET('Sanitation Data'!$H$11,0,10*ROW('Sanitation Data'!H98))),'Data Summary'!DH104="Yes"),OFFSET('Sanitation Data'!$H$11,0,10*ROW('Sanitation Data'!H98)),NA())</f>
        <v>#N/A</v>
      </c>
      <c r="AT104" s="100" t="e">
        <f ca="true">+IF(AND(ISNUMBER(OFFSET('Sanitation Data'!$H$12,0,10*ROW('Sanitation Data'!H98))),'Data Summary'!DI104="Yes"),OFFSET('Sanitation Data'!$H$12,0,10*ROW('Sanitation Data'!H98)),NA())</f>
        <v>#N/A</v>
      </c>
      <c r="AU104" s="100" t="e">
        <f ca="true">+IF(AND(ISNUMBER(OFFSET('Sanitation Data'!$I$4,0,10*ROW('Sanitation Data'!I98))),'Data Summary'!DJ104="Yes"),100-OFFSET('Sanitation Data'!$I$4,0,10*ROW('Sanitation Data'!I98)),NA())</f>
        <v>#N/A</v>
      </c>
      <c r="AV104" s="100" t="e">
        <f ca="true">+IF(AND(ISNUMBER(OFFSET('Sanitation Data'!$I$6,0,10*ROW('Sanitation Data'!I98))),'Data Summary'!DK104="Yes"),OFFSET('Sanitation Data'!$I$6,0,10*ROW('Sanitation Data'!I98)),NA())</f>
        <v>#N/A</v>
      </c>
      <c r="AW104" s="100" t="e">
        <f ca="true">+IF(AND(ISNUMBER(OFFSET('Sanitation Data'!$I$10,0,10*ROW('Sanitation Data'!I98))),'Data Summary'!DL104="Yes"),OFFSET('Sanitation Data'!$I$10,0,10*ROW('Sanitation Data'!I98)),NA())</f>
        <v>#N/A</v>
      </c>
      <c r="AX104" s="100" t="e">
        <f ca="true">+IF(AND(ISNUMBER(OFFSET('Sanitation Data'!$I$11,0,10*ROW('Sanitation Data'!I98))),'Data Summary'!DM104="Yes"),OFFSET('Sanitation Data'!$I$11,0,10*ROW('Sanitation Data'!I98)),NA())</f>
        <v>#N/A</v>
      </c>
      <c r="AY104" s="100" t="e">
        <f ca="true">+IF(AND(ISNUMBER(OFFSET('Sanitation Data'!$I$12,0,10*ROW('Sanitation Data'!I98))),'Data Summary'!DN104="Yes"),OFFSET('Sanitation Data'!$I$12,0,10*ROW('Sanitation Data'!I98)),NA())</f>
        <v>#N/A</v>
      </c>
      <c r="AZ104" s="101" t="e">
        <f ca="true">+IF(AND(ISNUMBER(OFFSET('Hygiene Data'!$D$5,0,10*ROW('Hygiene Data'!D98))),'Data Summary'!DO104="Yes"),OFFSET('Hygiene Data'!$D$5,0,10*ROW('Hygiene Data'!D98)),NA())</f>
        <v>#N/A</v>
      </c>
      <c r="BA104" s="101" t="e">
        <f ca="true">+IF(AND(ISNUMBER(OFFSET('Hygiene Data'!$D$7,0,10*ROW('Hygiene Data'!D98))),'Data Summary'!DP104="Yes"),OFFSET('Hygiene Data'!$D$7,0,10*ROW('Hygiene Data'!D98)),NA())</f>
        <v>#N/A</v>
      </c>
      <c r="BB104" s="101" t="e">
        <f ca="true">+IF(AND(ISNUMBER(OFFSET('Hygiene Data'!$D$9,0,10*ROW('Hygiene Data'!D98))),'Data Summary'!DQ104="Yes"),OFFSET('Hygiene Data'!$D$9,0,10*ROW('Hygiene Data'!D98)),NA())</f>
        <v>#N/A</v>
      </c>
      <c r="BC104" s="101" t="e">
        <f ca="true">+IF(AND(ISNUMBER(OFFSET('Hygiene Data'!$E$5,0,10*ROW('Hygiene Data'!E98))),'Data Summary'!DR104="Yes"),OFFSET('Hygiene Data'!$E$5,0,10*ROW('Hygiene Data'!E98)),NA())</f>
        <v>#N/A</v>
      </c>
      <c r="BD104" s="101" t="e">
        <f ca="true">+IF(AND(ISNUMBER(OFFSET('Hygiene Data'!$E$7,0,10*ROW('Hygiene Data'!E98))),'Data Summary'!DS104="Yes"),OFFSET('Hygiene Data'!$E$7,0,10*ROW('Hygiene Data'!E98)),NA())</f>
        <v>#N/A</v>
      </c>
      <c r="BE104" s="101" t="e">
        <f ca="true">+IF(AND(ISNUMBER(OFFSET('Hygiene Data'!$E$9,0,10*ROW('Hygiene Data'!E98))),'Data Summary'!DT104="Yes"),OFFSET('Hygiene Data'!$E$9,0,10*ROW('Hygiene Data'!E98)),NA())</f>
        <v>#N/A</v>
      </c>
      <c r="BF104" s="101" t="e">
        <f ca="true">+IF(AND(ISNUMBER(OFFSET('Hygiene Data'!$F$5,0,10*ROW('Hygiene Data'!F98))),'Data Summary'!DU104="Yes"),OFFSET('Hygiene Data'!$F$5,0,10*ROW('Hygiene Data'!F98)),NA())</f>
        <v>#N/A</v>
      </c>
      <c r="BG104" s="101" t="e">
        <f ca="true">+IF(AND(ISNUMBER(OFFSET('Hygiene Data'!$F$7,0,10*ROW('Hygiene Data'!F98))),'Data Summary'!DV104="Yes"),OFFSET('Hygiene Data'!$F$7,0,10*ROW('Hygiene Data'!F98)),NA())</f>
        <v>#N/A</v>
      </c>
      <c r="BH104" s="101" t="e">
        <f ca="true">+IF(AND(ISNUMBER(OFFSET('Hygiene Data'!$F$9,0,10*ROW('Hygiene Data'!F98))),'Data Summary'!DW104="Yes"),OFFSET('Hygiene Data'!$F$9,0,10*ROW('Hygiene Data'!F98)),NA())</f>
        <v>#N/A</v>
      </c>
      <c r="BI104" s="101" t="e">
        <f ca="true">+IF(AND(ISNUMBER(OFFSET('Hygiene Data'!$G$5,0,10*ROW('Hygiene Data'!G98))),'Data Summary'!DX104="Yes"),OFFSET('Hygiene Data'!$G$5,0,10*ROW('Hygiene Data'!G98)),NA())</f>
        <v>#N/A</v>
      </c>
      <c r="BJ104" s="101" t="e">
        <f ca="true">+IF(AND(ISNUMBER(OFFSET('Hygiene Data'!$G$7,0,10*ROW('Hygiene Data'!G98))),'Data Summary'!DY104="Yes"),OFFSET('Hygiene Data'!$G$7,0,10*ROW('Hygiene Data'!G98)),NA())</f>
        <v>#N/A</v>
      </c>
      <c r="BK104" s="101" t="e">
        <f ca="true">+IF(AND(ISNUMBER(OFFSET('Hygiene Data'!$G$9,0,10*ROW('Hygiene Data'!G98))),'Data Summary'!DZ104="Yes"),OFFSET('Hygiene Data'!$G$9,0,10*ROW('Hygiene Data'!G98)),NA())</f>
        <v>#N/A</v>
      </c>
      <c r="BL104" s="101" t="e">
        <f ca="true">+IF(AND(ISNUMBER(OFFSET('Hygiene Data'!$H$5,0,10*ROW('Hygiene Data'!H98))),'Data Summary'!EA104="Yes"),OFFSET('Hygiene Data'!$H$5,0,10*ROW('Hygiene Data'!H98)),NA())</f>
        <v>#N/A</v>
      </c>
      <c r="BM104" s="101" t="e">
        <f ca="true">+IF(AND(ISNUMBER(OFFSET('Hygiene Data'!$H$7,0,10*ROW('Hygiene Data'!H98))),'Data Summary'!EB104="Yes"),OFFSET('Hygiene Data'!$H$7,0,10*ROW('Hygiene Data'!H98)),NA())</f>
        <v>#N/A</v>
      </c>
      <c r="BN104" s="101" t="e">
        <f ca="true">+IF(AND(ISNUMBER(OFFSET('Hygiene Data'!$H$9,0,10*ROW('Hygiene Data'!H98))),'Data Summary'!EC104="Yes"),OFFSET('Hygiene Data'!$H$9,0,10*ROW('Hygiene Data'!H98)),NA())</f>
        <v>#N/A</v>
      </c>
      <c r="BO104" s="101" t="e">
        <f ca="true">+IF(AND(ISNUMBER(OFFSET('Hygiene Data'!$I$5,0,10*ROW('Hygiene Data'!I98))),'Data Summary'!ED104="Yes"),OFFSET('Hygiene Data'!$I$5,0,10*ROW('Hygiene Data'!I98)),NA())</f>
        <v>#N/A</v>
      </c>
      <c r="BP104" s="101" t="e">
        <f ca="true">+IF(AND(ISNUMBER(OFFSET('Hygiene Data'!$I$7,0,10*ROW('Hygiene Data'!I98))),'Data Summary'!EE104="Yes"),OFFSET('Hygiene Data'!$I$7,0,10*ROW('Hygiene Data'!I98)),NA())</f>
        <v>#N/A</v>
      </c>
      <c r="BQ104" s="101" t="e">
        <f ca="true">+IF(AND(ISNUMBER(OFFSET('Hygiene Data'!$I$9,0,10*ROW('Hygiene Data'!I98))),'Data Summary'!EF104="Yes"),OFFSET('Hygiene Data'!$I$9,0,10*ROW('Hygiene Data'!I98)),NA())</f>
        <v>#N/A</v>
      </c>
    </row>
    <row xmlns:x14ac="http://schemas.microsoft.com/office/spreadsheetml/2009/9/ac" r="105" x14ac:dyDescent="0.2">
      <c r="A105" s="331" t="e">
        <f ca="true">+RIGHT('Data Summary'!A105,LEN('Data Summary'!A105)-9)</f>
        <v>#VALUE!</v>
      </c>
      <c r="B105" s="38" t="str">
        <f ca="true">+IF(ISTEXT('Data Summary'!B105),'Data Summary'!B105,"")</f>
        <v/>
      </c>
      <c r="C105" s="330" t="e">
        <f ca="true">+VALUE('Data Summary'!C105)</f>
        <v>#VALUE!</v>
      </c>
      <c r="D105" s="99" t="e">
        <f ca="true">+IF(AND(ISNUMBER(OFFSET('Water Data'!$D$4,0,10*ROW('Water Data'!D99))),'Data Summary'!BS105="Yes"),100-OFFSET('Water Data'!$D$4,0,10*ROW('Water Data'!D99)),NA())</f>
        <v>#N/A</v>
      </c>
      <c r="E105" s="99" t="e">
        <f ca="true">+IF(AND(ISNUMBER(OFFSET('Water Data'!$D$6,0,10*ROW('Water Data'!D99))),'Data Summary'!BT105="Yes"),OFFSET('Water Data'!$D$6,0,10*ROW('Water Data'!D99)),NA())</f>
        <v>#N/A</v>
      </c>
      <c r="F105" s="99" t="e">
        <f ca="true">+IF(AND(ISNUMBER(OFFSET('Water Data'!$D$9,0,10*ROW('Water Data'!D99))),'Data Summary'!BU105="Yes"),OFFSET('Water Data'!$D$9,0,10*ROW('Water Data'!D99)),NA())</f>
        <v>#N/A</v>
      </c>
      <c r="G105" s="99" t="e">
        <f ca="true">+IF(AND(ISNUMBER(OFFSET('Water Data'!$E$4,0,10*ROW('Water Data'!E99))),'Data Summary'!BV105="Yes"),100-OFFSET('Water Data'!$E$4,0,10*ROW('Water Data'!E99)),NA())</f>
        <v>#N/A</v>
      </c>
      <c r="H105" s="99" t="e">
        <f ca="true">+IF(AND(ISNUMBER(OFFSET('Water Data'!$E$6,0,10*ROW('Water Data'!E99))),'Data Summary'!BW105="Yes"),OFFSET('Water Data'!$E$6,0,10*ROW('Water Data'!E99)),NA())</f>
        <v>#N/A</v>
      </c>
      <c r="I105" s="99" t="e">
        <f ca="true">+IF(AND(ISNUMBER(OFFSET('Water Data'!$E$9,0,10*ROW('Water Data'!E99))),'Data Summary'!BX105="Yes"),OFFSET('Water Data'!$E$9,0,10*ROW('Water Data'!E99)),NA())</f>
        <v>#N/A</v>
      </c>
      <c r="J105" s="99" t="e">
        <f ca="true">+IF(AND(ISNUMBER(OFFSET('Water Data'!$F$4,0,10*ROW('Water Data'!F99))),'Data Summary'!BY105="Yes"),100-OFFSET('Water Data'!$F$4,0,10*ROW('Water Data'!F99)),NA())</f>
        <v>#N/A</v>
      </c>
      <c r="K105" s="99" t="e">
        <f ca="true">+IF(AND(ISNUMBER(OFFSET('Water Data'!$F$6,0,10*ROW('Water Data'!F99))),'Data Summary'!BZ105="Yes"),OFFSET('Water Data'!$F$6,0,10*ROW('Water Data'!F99)),NA())</f>
        <v>#N/A</v>
      </c>
      <c r="L105" s="99" t="e">
        <f ca="true">+IF(AND(ISNUMBER(OFFSET('Water Data'!$F$9,0,10*ROW('Water Data'!F99))),'Data Summary'!CA105="Yes"),OFFSET('Water Data'!$F$9,0,10*ROW('Water Data'!F99)),NA())</f>
        <v>#N/A</v>
      </c>
      <c r="M105" s="99" t="e">
        <f ca="true">+IF(AND(ISNUMBER(OFFSET('Water Data'!$G$4,0,10*ROW('Water Data'!G99))),'Data Summary'!CB105="Yes"),100-OFFSET('Water Data'!$G$4,0,10*ROW('Water Data'!G99)),NA())</f>
        <v>#N/A</v>
      </c>
      <c r="N105" s="99" t="e">
        <f ca="true">+IF(AND(ISNUMBER(OFFSET('Water Data'!$G$6,0,10*ROW('Water Data'!G99))),'Data Summary'!CC105="Yes"),OFFSET('Water Data'!$G$6,0,10*ROW('Water Data'!G99)),NA())</f>
        <v>#N/A</v>
      </c>
      <c r="O105" s="99" t="e">
        <f ca="true">+IF(AND(ISNUMBER(OFFSET('Water Data'!$G$9,0,10*ROW('Water Data'!G99))),'Data Summary'!CD105="Yes"),OFFSET('Water Data'!$G$9,0,10*ROW('Water Data'!G99)),NA())</f>
        <v>#N/A</v>
      </c>
      <c r="P105" s="99" t="e">
        <f ca="true">+IF(AND(ISNUMBER(OFFSET('Water Data'!$H$4,0,10*ROW('Water Data'!H99))),'Data Summary'!CE105="Yes"),100-OFFSET('Water Data'!$H$4,0,10*ROW('Water Data'!H99)),NA())</f>
        <v>#N/A</v>
      </c>
      <c r="Q105" s="99" t="e">
        <f ca="true">+IF(AND(ISNUMBER(OFFSET('Water Data'!$H$6,0,10*ROW('Water Data'!H99))),'Data Summary'!CF105="Yes"),OFFSET('Water Data'!$H$6,0,10*ROW('Water Data'!H99)),NA())</f>
        <v>#N/A</v>
      </c>
      <c r="R105" s="99" t="e">
        <f ca="true">+IF(AND(ISNUMBER(OFFSET('Water Data'!$H$9,0,10*ROW('Water Data'!H99))),'Data Summary'!CG105="Yes"),OFFSET('Water Data'!$H$9,0,10*ROW('Water Data'!H99)),NA())</f>
        <v>#N/A</v>
      </c>
      <c r="S105" s="99" t="e">
        <f ca="true">+IF(AND(ISNUMBER(OFFSET('Water Data'!$I$4,0,10*ROW('Water Data'!I99))),'Data Summary'!CH105="Yes"),100-OFFSET('Water Data'!$I$4,0,10*ROW('Water Data'!I99)),NA())</f>
        <v>#N/A</v>
      </c>
      <c r="T105" s="99" t="e">
        <f ca="true">+IF(AND(ISNUMBER(OFFSET('Water Data'!$I$6,0,10*ROW('Water Data'!I99))),'Data Summary'!CI105="Yes"),OFFSET('Water Data'!$I$6,0,10*ROW('Water Data'!I99)),NA())</f>
        <v>#N/A</v>
      </c>
      <c r="U105" s="99" t="e">
        <f ca="true">+IF(AND(ISNUMBER(OFFSET('Water Data'!$I$9,0,10*ROW('Water Data'!I99))),'Data Summary'!CJ105="Yes"),OFFSET('Water Data'!$I$9,0,10*ROW('Water Data'!I99)),NA())</f>
        <v>#N/A</v>
      </c>
      <c r="V105" s="100" t="e">
        <f ca="true">+IF(AND(ISNUMBER(OFFSET('Sanitation Data'!$D$4,0,10*ROW('Sanitation Data'!D99))),'Data Summary'!CK105="Yes"),100-OFFSET('Sanitation Data'!$D$4,0,10*ROW('Sanitation Data'!D99)),NA())</f>
        <v>#N/A</v>
      </c>
      <c r="W105" s="100" t="e">
        <f ca="true">+IF(AND(ISNUMBER(OFFSET('Sanitation Data'!$D$6,0,10*ROW('Sanitation Data'!D99))),'Data Summary'!CL105="Yes"),OFFSET('Sanitation Data'!$D$6,0,10*ROW('Sanitation Data'!D99)),NA())</f>
        <v>#N/A</v>
      </c>
      <c r="X105" s="100" t="e">
        <f ca="true">+IF(AND(ISNUMBER(OFFSET('Sanitation Data'!$D$10,0,10*ROW('Sanitation Data'!D99))),'Data Summary'!CM105="Yes"),OFFSET('Sanitation Data'!$D$10,0,10*ROW('Sanitation Data'!D99)),NA())</f>
        <v>#N/A</v>
      </c>
      <c r="Y105" s="100" t="e">
        <f ca="true">+IF(AND(ISNUMBER(OFFSET('Sanitation Data'!$D$11,0,10*ROW('Sanitation Data'!D99))),'Data Summary'!CN105="Yes"),OFFSET('Sanitation Data'!$D$11,0,10*ROW('Sanitation Data'!D99)),NA())</f>
        <v>#N/A</v>
      </c>
      <c r="Z105" s="100" t="e">
        <f ca="true">+IF(AND(ISNUMBER(OFFSET('Sanitation Data'!$D$12,0,10*ROW('Sanitation Data'!D99))),'Data Summary'!CO105="Yes"),OFFSET('Sanitation Data'!$D$12,0,10*ROW('Sanitation Data'!D99)),NA())</f>
        <v>#N/A</v>
      </c>
      <c r="AA105" s="100" t="e">
        <f ca="true">+IF(AND(ISNUMBER(OFFSET('Sanitation Data'!$E$4,0,10*ROW('Sanitation Data'!E99))),'Data Summary'!CP105="Yes"),100-OFFSET('Sanitation Data'!$E$4,0,10*ROW('Sanitation Data'!E99)),NA())</f>
        <v>#N/A</v>
      </c>
      <c r="AB105" s="100" t="e">
        <f ca="true">+IF(AND(ISNUMBER(OFFSET('Sanitation Data'!$E$6,0,10*ROW('Sanitation Data'!E99))),'Data Summary'!CQ105="Yes"),OFFSET('Sanitation Data'!$E$6,0,10*ROW('Sanitation Data'!E99)),NA())</f>
        <v>#N/A</v>
      </c>
      <c r="AC105" s="100" t="e">
        <f ca="true">+IF(AND(ISNUMBER(OFFSET('Sanitation Data'!$E$10,0,10*ROW('Sanitation Data'!E99))),'Data Summary'!CR105="Yes"),OFFSET('Sanitation Data'!$E$10,0,10*ROW('Sanitation Data'!E99)),NA())</f>
        <v>#N/A</v>
      </c>
      <c r="AD105" s="100" t="e">
        <f ca="true">+IF(AND(ISNUMBER(OFFSET('Sanitation Data'!$E$11,0,10*ROW('Sanitation Data'!E99))),'Data Summary'!CS105="Yes"),OFFSET('Sanitation Data'!$E$11,0,10*ROW('Sanitation Data'!E99)),NA())</f>
        <v>#N/A</v>
      </c>
      <c r="AE105" s="100" t="e">
        <f ca="true">+IF(AND(ISNUMBER(OFFSET('Sanitation Data'!$E$12,0,10*ROW('Sanitation Data'!E99))),'Data Summary'!CT105="Yes"),OFFSET('Sanitation Data'!$E$12,0,10*ROW('Sanitation Data'!E99)),NA())</f>
        <v>#N/A</v>
      </c>
      <c r="AF105" s="100" t="e">
        <f ca="true">+IF(AND(ISNUMBER(OFFSET('Sanitation Data'!$F$4,0,10*ROW('Sanitation Data'!F99))),'Data Summary'!CU105="Yes"),100-OFFSET('Sanitation Data'!$F$4,0,10*ROW('Sanitation Data'!F99)),NA())</f>
        <v>#N/A</v>
      </c>
      <c r="AG105" s="100" t="e">
        <f ca="true">+IF(AND(ISNUMBER(OFFSET('Sanitation Data'!$F$6,0,10*ROW('Sanitation Data'!F99))),'Data Summary'!CV105="Yes"),OFFSET('Sanitation Data'!$F$6,0,10*ROW('Sanitation Data'!F99)),NA())</f>
        <v>#N/A</v>
      </c>
      <c r="AH105" s="100" t="e">
        <f ca="true">+IF(AND(ISNUMBER(OFFSET('Sanitation Data'!$F$10,0,10*ROW('Sanitation Data'!F99))),'Data Summary'!CW105="Yes"),OFFSET('Sanitation Data'!$F$10,0,10*ROW('Sanitation Data'!F99)),NA())</f>
        <v>#N/A</v>
      </c>
      <c r="AI105" s="100" t="e">
        <f ca="true">+IF(AND(ISNUMBER(OFFSET('Sanitation Data'!$F$11,0,10*ROW('Sanitation Data'!F99))),'Data Summary'!CX105="Yes"),OFFSET('Sanitation Data'!$F$11,0,10*ROW('Sanitation Data'!F99)),NA())</f>
        <v>#N/A</v>
      </c>
      <c r="AJ105" s="100" t="e">
        <f ca="true">+IF(AND(ISNUMBER(OFFSET('Sanitation Data'!$F$12,0,10*ROW('Sanitation Data'!F99))),'Data Summary'!CY105="Yes"),OFFSET('Sanitation Data'!$F$12,0,10*ROW('Sanitation Data'!F99)),NA())</f>
        <v>#N/A</v>
      </c>
      <c r="AK105" s="100" t="e">
        <f ca="true">+IF(AND(ISNUMBER(OFFSET('Sanitation Data'!$G$4,0,10*ROW('Sanitation Data'!G99))),'Data Summary'!CZ105="Yes"),100-OFFSET('Sanitation Data'!$G$4,0,10*ROW('Sanitation Data'!G99)),NA())</f>
        <v>#N/A</v>
      </c>
      <c r="AL105" s="100" t="e">
        <f ca="true">+IF(AND(ISNUMBER(OFFSET('Sanitation Data'!$G$6,0,10*ROW('Sanitation Data'!G99))),'Data Summary'!DA105="Yes"),OFFSET('Sanitation Data'!$G$6,0,10*ROW('Sanitation Data'!G99)),NA())</f>
        <v>#N/A</v>
      </c>
      <c r="AM105" s="100" t="e">
        <f ca="true">+IF(AND(ISNUMBER(OFFSET('Sanitation Data'!$G$10,0,10*ROW('Sanitation Data'!G99))),'Data Summary'!DB105="Yes"),OFFSET('Sanitation Data'!$G$10,0,10*ROW('Sanitation Data'!G99)),NA())</f>
        <v>#N/A</v>
      </c>
      <c r="AN105" s="100" t="e">
        <f ca="true">+IF(AND(ISNUMBER(OFFSET('Sanitation Data'!$G$11,0,10*ROW('Sanitation Data'!G99))),'Data Summary'!DC105="Yes"),OFFSET('Sanitation Data'!$G$11,0,10*ROW('Sanitation Data'!G99)),NA())</f>
        <v>#N/A</v>
      </c>
      <c r="AO105" s="100" t="e">
        <f ca="true">+IF(AND(ISNUMBER(OFFSET('Sanitation Data'!$G$12,0,10*ROW('Sanitation Data'!G99))),'Data Summary'!DD105="Yes"),OFFSET('Sanitation Data'!$G$12,0,10*ROW('Sanitation Data'!G99)),NA())</f>
        <v>#N/A</v>
      </c>
      <c r="AP105" s="100" t="e">
        <f ca="true">+IF(AND(ISNUMBER(OFFSET('Sanitation Data'!$H$4,0,10*ROW('Sanitation Data'!H99))),'Data Summary'!DE105="Yes"),100-OFFSET('Sanitation Data'!$H$4,0,10*ROW('Sanitation Data'!H99)),NA())</f>
        <v>#N/A</v>
      </c>
      <c r="AQ105" s="100" t="e">
        <f ca="true">+IF(AND(ISNUMBER(OFFSET('Sanitation Data'!$H$6,0,10*ROW('Sanitation Data'!H99))),'Data Summary'!DF105="Yes"),OFFSET('Sanitation Data'!$H$6,0,10*ROW('Sanitation Data'!H99)),NA())</f>
        <v>#N/A</v>
      </c>
      <c r="AR105" s="100" t="e">
        <f ca="true">+IF(AND(ISNUMBER(OFFSET('Sanitation Data'!$H$10,0,10*ROW('Sanitation Data'!H99))),'Data Summary'!DG105="Yes"),OFFSET('Sanitation Data'!$H$10,0,10*ROW('Sanitation Data'!H99)),NA())</f>
        <v>#N/A</v>
      </c>
      <c r="AS105" s="100" t="e">
        <f ca="true">+IF(AND(ISNUMBER(OFFSET('Sanitation Data'!$H$11,0,10*ROW('Sanitation Data'!H99))),'Data Summary'!DH105="Yes"),OFFSET('Sanitation Data'!$H$11,0,10*ROW('Sanitation Data'!H99)),NA())</f>
        <v>#N/A</v>
      </c>
      <c r="AT105" s="100" t="e">
        <f ca="true">+IF(AND(ISNUMBER(OFFSET('Sanitation Data'!$H$12,0,10*ROW('Sanitation Data'!H99))),'Data Summary'!DI105="Yes"),OFFSET('Sanitation Data'!$H$12,0,10*ROW('Sanitation Data'!H99)),NA())</f>
        <v>#N/A</v>
      </c>
      <c r="AU105" s="100" t="e">
        <f ca="true">+IF(AND(ISNUMBER(OFFSET('Sanitation Data'!$I$4,0,10*ROW('Sanitation Data'!I99))),'Data Summary'!DJ105="Yes"),100-OFFSET('Sanitation Data'!$I$4,0,10*ROW('Sanitation Data'!I99)),NA())</f>
        <v>#N/A</v>
      </c>
      <c r="AV105" s="100" t="e">
        <f ca="true">+IF(AND(ISNUMBER(OFFSET('Sanitation Data'!$I$6,0,10*ROW('Sanitation Data'!I99))),'Data Summary'!DK105="Yes"),OFFSET('Sanitation Data'!$I$6,0,10*ROW('Sanitation Data'!I99)),NA())</f>
        <v>#N/A</v>
      </c>
      <c r="AW105" s="100" t="e">
        <f ca="true">+IF(AND(ISNUMBER(OFFSET('Sanitation Data'!$I$10,0,10*ROW('Sanitation Data'!I99))),'Data Summary'!DL105="Yes"),OFFSET('Sanitation Data'!$I$10,0,10*ROW('Sanitation Data'!I99)),NA())</f>
        <v>#N/A</v>
      </c>
      <c r="AX105" s="100" t="e">
        <f ca="true">+IF(AND(ISNUMBER(OFFSET('Sanitation Data'!$I$11,0,10*ROW('Sanitation Data'!I99))),'Data Summary'!DM105="Yes"),OFFSET('Sanitation Data'!$I$11,0,10*ROW('Sanitation Data'!I99)),NA())</f>
        <v>#N/A</v>
      </c>
      <c r="AY105" s="100" t="e">
        <f ca="true">+IF(AND(ISNUMBER(OFFSET('Sanitation Data'!$I$12,0,10*ROW('Sanitation Data'!I99))),'Data Summary'!DN105="Yes"),OFFSET('Sanitation Data'!$I$12,0,10*ROW('Sanitation Data'!I99)),NA())</f>
        <v>#N/A</v>
      </c>
      <c r="AZ105" s="101" t="e">
        <f ca="true">+IF(AND(ISNUMBER(OFFSET('Hygiene Data'!$D$5,0,10*ROW('Hygiene Data'!D99))),'Data Summary'!DO105="Yes"),OFFSET('Hygiene Data'!$D$5,0,10*ROW('Hygiene Data'!D99)),NA())</f>
        <v>#N/A</v>
      </c>
      <c r="BA105" s="101" t="e">
        <f ca="true">+IF(AND(ISNUMBER(OFFSET('Hygiene Data'!$D$7,0,10*ROW('Hygiene Data'!D99))),'Data Summary'!DP105="Yes"),OFFSET('Hygiene Data'!$D$7,0,10*ROW('Hygiene Data'!D99)),NA())</f>
        <v>#N/A</v>
      </c>
      <c r="BB105" s="101" t="e">
        <f ca="true">+IF(AND(ISNUMBER(OFFSET('Hygiene Data'!$D$9,0,10*ROW('Hygiene Data'!D99))),'Data Summary'!DQ105="Yes"),OFFSET('Hygiene Data'!$D$9,0,10*ROW('Hygiene Data'!D99)),NA())</f>
        <v>#N/A</v>
      </c>
      <c r="BC105" s="101" t="e">
        <f ca="true">+IF(AND(ISNUMBER(OFFSET('Hygiene Data'!$E$5,0,10*ROW('Hygiene Data'!E99))),'Data Summary'!DR105="Yes"),OFFSET('Hygiene Data'!$E$5,0,10*ROW('Hygiene Data'!E99)),NA())</f>
        <v>#N/A</v>
      </c>
      <c r="BD105" s="101" t="e">
        <f ca="true">+IF(AND(ISNUMBER(OFFSET('Hygiene Data'!$E$7,0,10*ROW('Hygiene Data'!E99))),'Data Summary'!DS105="Yes"),OFFSET('Hygiene Data'!$E$7,0,10*ROW('Hygiene Data'!E99)),NA())</f>
        <v>#N/A</v>
      </c>
      <c r="BE105" s="101" t="e">
        <f ca="true">+IF(AND(ISNUMBER(OFFSET('Hygiene Data'!$E$9,0,10*ROW('Hygiene Data'!E99))),'Data Summary'!DT105="Yes"),OFFSET('Hygiene Data'!$E$9,0,10*ROW('Hygiene Data'!E99)),NA())</f>
        <v>#N/A</v>
      </c>
      <c r="BF105" s="101" t="e">
        <f ca="true">+IF(AND(ISNUMBER(OFFSET('Hygiene Data'!$F$5,0,10*ROW('Hygiene Data'!F99))),'Data Summary'!DU105="Yes"),OFFSET('Hygiene Data'!$F$5,0,10*ROW('Hygiene Data'!F99)),NA())</f>
        <v>#N/A</v>
      </c>
      <c r="BG105" s="101" t="e">
        <f ca="true">+IF(AND(ISNUMBER(OFFSET('Hygiene Data'!$F$7,0,10*ROW('Hygiene Data'!F99))),'Data Summary'!DV105="Yes"),OFFSET('Hygiene Data'!$F$7,0,10*ROW('Hygiene Data'!F99)),NA())</f>
        <v>#N/A</v>
      </c>
      <c r="BH105" s="101" t="e">
        <f ca="true">+IF(AND(ISNUMBER(OFFSET('Hygiene Data'!$F$9,0,10*ROW('Hygiene Data'!F99))),'Data Summary'!DW105="Yes"),OFFSET('Hygiene Data'!$F$9,0,10*ROW('Hygiene Data'!F99)),NA())</f>
        <v>#N/A</v>
      </c>
      <c r="BI105" s="101" t="e">
        <f ca="true">+IF(AND(ISNUMBER(OFFSET('Hygiene Data'!$G$5,0,10*ROW('Hygiene Data'!G99))),'Data Summary'!DX105="Yes"),OFFSET('Hygiene Data'!$G$5,0,10*ROW('Hygiene Data'!G99)),NA())</f>
        <v>#N/A</v>
      </c>
      <c r="BJ105" s="101" t="e">
        <f ca="true">+IF(AND(ISNUMBER(OFFSET('Hygiene Data'!$G$7,0,10*ROW('Hygiene Data'!G99))),'Data Summary'!DY105="Yes"),OFFSET('Hygiene Data'!$G$7,0,10*ROW('Hygiene Data'!G99)),NA())</f>
        <v>#N/A</v>
      </c>
      <c r="BK105" s="101" t="e">
        <f ca="true">+IF(AND(ISNUMBER(OFFSET('Hygiene Data'!$G$9,0,10*ROW('Hygiene Data'!G99))),'Data Summary'!DZ105="Yes"),OFFSET('Hygiene Data'!$G$9,0,10*ROW('Hygiene Data'!G99)),NA())</f>
        <v>#N/A</v>
      </c>
      <c r="BL105" s="101" t="e">
        <f ca="true">+IF(AND(ISNUMBER(OFFSET('Hygiene Data'!$H$5,0,10*ROW('Hygiene Data'!H99))),'Data Summary'!EA105="Yes"),OFFSET('Hygiene Data'!$H$5,0,10*ROW('Hygiene Data'!H99)),NA())</f>
        <v>#N/A</v>
      </c>
      <c r="BM105" s="101" t="e">
        <f ca="true">+IF(AND(ISNUMBER(OFFSET('Hygiene Data'!$H$7,0,10*ROW('Hygiene Data'!H99))),'Data Summary'!EB105="Yes"),OFFSET('Hygiene Data'!$H$7,0,10*ROW('Hygiene Data'!H99)),NA())</f>
        <v>#N/A</v>
      </c>
      <c r="BN105" s="101" t="e">
        <f ca="true">+IF(AND(ISNUMBER(OFFSET('Hygiene Data'!$H$9,0,10*ROW('Hygiene Data'!H99))),'Data Summary'!EC105="Yes"),OFFSET('Hygiene Data'!$H$9,0,10*ROW('Hygiene Data'!H99)),NA())</f>
        <v>#N/A</v>
      </c>
      <c r="BO105" s="101" t="e">
        <f ca="true">+IF(AND(ISNUMBER(OFFSET('Hygiene Data'!$I$5,0,10*ROW('Hygiene Data'!I99))),'Data Summary'!ED105="Yes"),OFFSET('Hygiene Data'!$I$5,0,10*ROW('Hygiene Data'!I99)),NA())</f>
        <v>#N/A</v>
      </c>
      <c r="BP105" s="101" t="e">
        <f ca="true">+IF(AND(ISNUMBER(OFFSET('Hygiene Data'!$I$7,0,10*ROW('Hygiene Data'!I99))),'Data Summary'!EE105="Yes"),OFFSET('Hygiene Data'!$I$7,0,10*ROW('Hygiene Data'!I99)),NA())</f>
        <v>#N/A</v>
      </c>
      <c r="BQ105" s="101" t="e">
        <f ca="true">+IF(AND(ISNUMBER(OFFSET('Hygiene Data'!$I$9,0,10*ROW('Hygiene Data'!I99))),'Data Summary'!EF105="Yes"),OFFSET('Hygiene Data'!$I$9,0,10*ROW('Hygiene Data'!I99)),NA())</f>
        <v>#N/A</v>
      </c>
    </row>
    <row xmlns:x14ac="http://schemas.microsoft.com/office/spreadsheetml/2009/9/ac" r="106" x14ac:dyDescent="0.2">
      <c r="A106" s="331" t="e">
        <f ca="true">+RIGHT('Data Summary'!A106,LEN('Data Summary'!A106)-9)</f>
        <v>#VALUE!</v>
      </c>
      <c r="B106" s="38" t="str">
        <f ca="true">+IF(ISTEXT('Data Summary'!B106),'Data Summary'!B106,"")</f>
        <v/>
      </c>
      <c r="C106" s="330" t="e">
        <f ca="true">+VALUE('Data Summary'!C106)</f>
        <v>#VALUE!</v>
      </c>
      <c r="D106" s="99" t="e">
        <f ca="true">+IF(AND(ISNUMBER(OFFSET('Water Data'!$D$4,0,10*ROW('Water Data'!D100))),'Data Summary'!BS106="Yes"),100-OFFSET('Water Data'!$D$4,0,10*ROW('Water Data'!D100)),NA())</f>
        <v>#N/A</v>
      </c>
      <c r="E106" s="99" t="e">
        <f ca="true">+IF(AND(ISNUMBER(OFFSET('Water Data'!$D$6,0,10*ROW('Water Data'!D100))),'Data Summary'!BT106="Yes"),OFFSET('Water Data'!$D$6,0,10*ROW('Water Data'!D100)),NA())</f>
        <v>#N/A</v>
      </c>
      <c r="F106" s="99" t="e">
        <f ca="true">+IF(AND(ISNUMBER(OFFSET('Water Data'!$D$9,0,10*ROW('Water Data'!D100))),'Data Summary'!BU106="Yes"),OFFSET('Water Data'!$D$9,0,10*ROW('Water Data'!D100)),NA())</f>
        <v>#N/A</v>
      </c>
      <c r="G106" s="99" t="e">
        <f ca="true">+IF(AND(ISNUMBER(OFFSET('Water Data'!$E$4,0,10*ROW('Water Data'!E100))),'Data Summary'!BV106="Yes"),100-OFFSET('Water Data'!$E$4,0,10*ROW('Water Data'!E100)),NA())</f>
        <v>#N/A</v>
      </c>
      <c r="H106" s="99" t="e">
        <f ca="true">+IF(AND(ISNUMBER(OFFSET('Water Data'!$E$6,0,10*ROW('Water Data'!E100))),'Data Summary'!BW106="Yes"),OFFSET('Water Data'!$E$6,0,10*ROW('Water Data'!E100)),NA())</f>
        <v>#N/A</v>
      </c>
      <c r="I106" s="99" t="e">
        <f ca="true">+IF(AND(ISNUMBER(OFFSET('Water Data'!$E$9,0,10*ROW('Water Data'!E100))),'Data Summary'!BX106="Yes"),OFFSET('Water Data'!$E$9,0,10*ROW('Water Data'!E100)),NA())</f>
        <v>#N/A</v>
      </c>
      <c r="J106" s="99" t="e">
        <f ca="true">+IF(AND(ISNUMBER(OFFSET('Water Data'!$F$4,0,10*ROW('Water Data'!F100))),'Data Summary'!BY106="Yes"),100-OFFSET('Water Data'!$F$4,0,10*ROW('Water Data'!F100)),NA())</f>
        <v>#N/A</v>
      </c>
      <c r="K106" s="99" t="e">
        <f ca="true">+IF(AND(ISNUMBER(OFFSET('Water Data'!$F$6,0,10*ROW('Water Data'!F100))),'Data Summary'!BZ106="Yes"),OFFSET('Water Data'!$F$6,0,10*ROW('Water Data'!F100)),NA())</f>
        <v>#N/A</v>
      </c>
      <c r="L106" s="99" t="e">
        <f ca="true">+IF(AND(ISNUMBER(OFFSET('Water Data'!$F$9,0,10*ROW('Water Data'!F100))),'Data Summary'!CA106="Yes"),OFFSET('Water Data'!$F$9,0,10*ROW('Water Data'!F100)),NA())</f>
        <v>#N/A</v>
      </c>
      <c r="M106" s="99" t="e">
        <f ca="true">+IF(AND(ISNUMBER(OFFSET('Water Data'!$G$4,0,10*ROW('Water Data'!G100))),'Data Summary'!CB106="Yes"),100-OFFSET('Water Data'!$G$4,0,10*ROW('Water Data'!G100)),NA())</f>
        <v>#N/A</v>
      </c>
      <c r="N106" s="99" t="e">
        <f ca="true">+IF(AND(ISNUMBER(OFFSET('Water Data'!$G$6,0,10*ROW('Water Data'!G100))),'Data Summary'!CC106="Yes"),OFFSET('Water Data'!$G$6,0,10*ROW('Water Data'!G100)),NA())</f>
        <v>#N/A</v>
      </c>
      <c r="O106" s="99" t="e">
        <f ca="true">+IF(AND(ISNUMBER(OFFSET('Water Data'!$G$9,0,10*ROW('Water Data'!G100))),'Data Summary'!CD106="Yes"),OFFSET('Water Data'!$G$9,0,10*ROW('Water Data'!G100)),NA())</f>
        <v>#N/A</v>
      </c>
      <c r="P106" s="99" t="e">
        <f ca="true">+IF(AND(ISNUMBER(OFFSET('Water Data'!$H$4,0,10*ROW('Water Data'!H100))),'Data Summary'!CE106="Yes"),100-OFFSET('Water Data'!$H$4,0,10*ROW('Water Data'!H100)),NA())</f>
        <v>#N/A</v>
      </c>
      <c r="Q106" s="99" t="e">
        <f ca="true">+IF(AND(ISNUMBER(OFFSET('Water Data'!$H$6,0,10*ROW('Water Data'!H100))),'Data Summary'!CF106="Yes"),OFFSET('Water Data'!$H$6,0,10*ROW('Water Data'!H100)),NA())</f>
        <v>#N/A</v>
      </c>
      <c r="R106" s="99" t="e">
        <f ca="true">+IF(AND(ISNUMBER(OFFSET('Water Data'!$H$9,0,10*ROW('Water Data'!H100))),'Data Summary'!CG106="Yes"),OFFSET('Water Data'!$H$9,0,10*ROW('Water Data'!H100)),NA())</f>
        <v>#N/A</v>
      </c>
      <c r="S106" s="99" t="e">
        <f ca="true">+IF(AND(ISNUMBER(OFFSET('Water Data'!$I$4,0,10*ROW('Water Data'!I100))),'Data Summary'!CH106="Yes"),100-OFFSET('Water Data'!$I$4,0,10*ROW('Water Data'!I100)),NA())</f>
        <v>#N/A</v>
      </c>
      <c r="T106" s="99" t="e">
        <f ca="true">+IF(AND(ISNUMBER(OFFSET('Water Data'!$I$6,0,10*ROW('Water Data'!I100))),'Data Summary'!CI106="Yes"),OFFSET('Water Data'!$I$6,0,10*ROW('Water Data'!I100)),NA())</f>
        <v>#N/A</v>
      </c>
      <c r="U106" s="99" t="e">
        <f ca="true">+IF(AND(ISNUMBER(OFFSET('Water Data'!$I$9,0,10*ROW('Water Data'!I100))),'Data Summary'!CJ106="Yes"),OFFSET('Water Data'!$I$9,0,10*ROW('Water Data'!I100)),NA())</f>
        <v>#N/A</v>
      </c>
      <c r="V106" s="100" t="e">
        <f ca="true">+IF(AND(ISNUMBER(OFFSET('Sanitation Data'!$D$4,0,10*ROW('Sanitation Data'!D100))),'Data Summary'!CK106="Yes"),100-OFFSET('Sanitation Data'!$D$4,0,10*ROW('Sanitation Data'!D100)),NA())</f>
        <v>#N/A</v>
      </c>
      <c r="W106" s="100" t="e">
        <f ca="true">+IF(AND(ISNUMBER(OFFSET('Sanitation Data'!$D$6,0,10*ROW('Sanitation Data'!D100))),'Data Summary'!CL106="Yes"),OFFSET('Sanitation Data'!$D$6,0,10*ROW('Sanitation Data'!D100)),NA())</f>
        <v>#N/A</v>
      </c>
      <c r="X106" s="100" t="e">
        <f ca="true">+IF(AND(ISNUMBER(OFFSET('Sanitation Data'!$D$10,0,10*ROW('Sanitation Data'!D100))),'Data Summary'!CM106="Yes"),OFFSET('Sanitation Data'!$D$10,0,10*ROW('Sanitation Data'!D100)),NA())</f>
        <v>#N/A</v>
      </c>
      <c r="Y106" s="100" t="e">
        <f ca="true">+IF(AND(ISNUMBER(OFFSET('Sanitation Data'!$D$11,0,10*ROW('Sanitation Data'!D100))),'Data Summary'!CN106="Yes"),OFFSET('Sanitation Data'!$D$11,0,10*ROW('Sanitation Data'!D100)),NA())</f>
        <v>#N/A</v>
      </c>
      <c r="Z106" s="100" t="e">
        <f ca="true">+IF(AND(ISNUMBER(OFFSET('Sanitation Data'!$D$12,0,10*ROW('Sanitation Data'!D100))),'Data Summary'!CO106="Yes"),OFFSET('Sanitation Data'!$D$12,0,10*ROW('Sanitation Data'!D100)),NA())</f>
        <v>#N/A</v>
      </c>
      <c r="AA106" s="100" t="e">
        <f ca="true">+IF(AND(ISNUMBER(OFFSET('Sanitation Data'!$E$4,0,10*ROW('Sanitation Data'!E100))),'Data Summary'!CP106="Yes"),100-OFFSET('Sanitation Data'!$E$4,0,10*ROW('Sanitation Data'!E100)),NA())</f>
        <v>#N/A</v>
      </c>
      <c r="AB106" s="100" t="e">
        <f ca="true">+IF(AND(ISNUMBER(OFFSET('Sanitation Data'!$E$6,0,10*ROW('Sanitation Data'!E100))),'Data Summary'!CQ106="Yes"),OFFSET('Sanitation Data'!$E$6,0,10*ROW('Sanitation Data'!E100)),NA())</f>
        <v>#N/A</v>
      </c>
      <c r="AC106" s="100" t="e">
        <f ca="true">+IF(AND(ISNUMBER(OFFSET('Sanitation Data'!$E$10,0,10*ROW('Sanitation Data'!E100))),'Data Summary'!CR106="Yes"),OFFSET('Sanitation Data'!$E$10,0,10*ROW('Sanitation Data'!E100)),NA())</f>
        <v>#N/A</v>
      </c>
      <c r="AD106" s="100" t="e">
        <f ca="true">+IF(AND(ISNUMBER(OFFSET('Sanitation Data'!$E$11,0,10*ROW('Sanitation Data'!E100))),'Data Summary'!CS106="Yes"),OFFSET('Sanitation Data'!$E$11,0,10*ROW('Sanitation Data'!E100)),NA())</f>
        <v>#N/A</v>
      </c>
      <c r="AE106" s="100" t="e">
        <f ca="true">+IF(AND(ISNUMBER(OFFSET('Sanitation Data'!$E$12,0,10*ROW('Sanitation Data'!E100))),'Data Summary'!CT106="Yes"),OFFSET('Sanitation Data'!$E$12,0,10*ROW('Sanitation Data'!E100)),NA())</f>
        <v>#N/A</v>
      </c>
      <c r="AF106" s="100" t="e">
        <f ca="true">+IF(AND(ISNUMBER(OFFSET('Sanitation Data'!$F$4,0,10*ROW('Sanitation Data'!F100))),'Data Summary'!CU106="Yes"),100-OFFSET('Sanitation Data'!$F$4,0,10*ROW('Sanitation Data'!F100)),NA())</f>
        <v>#N/A</v>
      </c>
      <c r="AG106" s="100" t="e">
        <f ca="true">+IF(AND(ISNUMBER(OFFSET('Sanitation Data'!$F$6,0,10*ROW('Sanitation Data'!F100))),'Data Summary'!CV106="Yes"),OFFSET('Sanitation Data'!$F$6,0,10*ROW('Sanitation Data'!F100)),NA())</f>
        <v>#N/A</v>
      </c>
      <c r="AH106" s="100" t="e">
        <f ca="true">+IF(AND(ISNUMBER(OFFSET('Sanitation Data'!$F$10,0,10*ROW('Sanitation Data'!F100))),'Data Summary'!CW106="Yes"),OFFSET('Sanitation Data'!$F$10,0,10*ROW('Sanitation Data'!F100)),NA())</f>
        <v>#N/A</v>
      </c>
      <c r="AI106" s="100" t="e">
        <f ca="true">+IF(AND(ISNUMBER(OFFSET('Sanitation Data'!$F$11,0,10*ROW('Sanitation Data'!F100))),'Data Summary'!CX106="Yes"),OFFSET('Sanitation Data'!$F$11,0,10*ROW('Sanitation Data'!F100)),NA())</f>
        <v>#N/A</v>
      </c>
      <c r="AJ106" s="100" t="e">
        <f ca="true">+IF(AND(ISNUMBER(OFFSET('Sanitation Data'!$F$12,0,10*ROW('Sanitation Data'!F100))),'Data Summary'!CY106="Yes"),OFFSET('Sanitation Data'!$F$12,0,10*ROW('Sanitation Data'!F100)),NA())</f>
        <v>#N/A</v>
      </c>
      <c r="AK106" s="100" t="e">
        <f ca="true">+IF(AND(ISNUMBER(OFFSET('Sanitation Data'!$G$4,0,10*ROW('Sanitation Data'!G100))),'Data Summary'!CZ106="Yes"),100-OFFSET('Sanitation Data'!$G$4,0,10*ROW('Sanitation Data'!G100)),NA())</f>
        <v>#N/A</v>
      </c>
      <c r="AL106" s="100" t="e">
        <f ca="true">+IF(AND(ISNUMBER(OFFSET('Sanitation Data'!$G$6,0,10*ROW('Sanitation Data'!G100))),'Data Summary'!DA106="Yes"),OFFSET('Sanitation Data'!$G$6,0,10*ROW('Sanitation Data'!G100)),NA())</f>
        <v>#N/A</v>
      </c>
      <c r="AM106" s="100" t="e">
        <f ca="true">+IF(AND(ISNUMBER(OFFSET('Sanitation Data'!$G$10,0,10*ROW('Sanitation Data'!G100))),'Data Summary'!DB106="Yes"),OFFSET('Sanitation Data'!$G$10,0,10*ROW('Sanitation Data'!G100)),NA())</f>
        <v>#N/A</v>
      </c>
      <c r="AN106" s="100" t="e">
        <f ca="true">+IF(AND(ISNUMBER(OFFSET('Sanitation Data'!$G$11,0,10*ROW('Sanitation Data'!G100))),'Data Summary'!DC106="Yes"),OFFSET('Sanitation Data'!$G$11,0,10*ROW('Sanitation Data'!G100)),NA())</f>
        <v>#N/A</v>
      </c>
      <c r="AO106" s="100" t="e">
        <f ca="true">+IF(AND(ISNUMBER(OFFSET('Sanitation Data'!$G$12,0,10*ROW('Sanitation Data'!G100))),'Data Summary'!DD106="Yes"),OFFSET('Sanitation Data'!$G$12,0,10*ROW('Sanitation Data'!G100)),NA())</f>
        <v>#N/A</v>
      </c>
      <c r="AP106" s="100" t="e">
        <f ca="true">+IF(AND(ISNUMBER(OFFSET('Sanitation Data'!$H$4,0,10*ROW('Sanitation Data'!H100))),'Data Summary'!DE106="Yes"),100-OFFSET('Sanitation Data'!$H$4,0,10*ROW('Sanitation Data'!H100)),NA())</f>
        <v>#N/A</v>
      </c>
      <c r="AQ106" s="100" t="e">
        <f ca="true">+IF(AND(ISNUMBER(OFFSET('Sanitation Data'!$H$6,0,10*ROW('Sanitation Data'!H100))),'Data Summary'!DF106="Yes"),OFFSET('Sanitation Data'!$H$6,0,10*ROW('Sanitation Data'!H100)),NA())</f>
        <v>#N/A</v>
      </c>
      <c r="AR106" s="100" t="e">
        <f ca="true">+IF(AND(ISNUMBER(OFFSET('Sanitation Data'!$H$10,0,10*ROW('Sanitation Data'!H100))),'Data Summary'!DG106="Yes"),OFFSET('Sanitation Data'!$H$10,0,10*ROW('Sanitation Data'!H100)),NA())</f>
        <v>#N/A</v>
      </c>
      <c r="AS106" s="100" t="e">
        <f ca="true">+IF(AND(ISNUMBER(OFFSET('Sanitation Data'!$H$11,0,10*ROW('Sanitation Data'!H100))),'Data Summary'!DH106="Yes"),OFFSET('Sanitation Data'!$H$11,0,10*ROW('Sanitation Data'!H100)),NA())</f>
        <v>#N/A</v>
      </c>
      <c r="AT106" s="100" t="e">
        <f ca="true">+IF(AND(ISNUMBER(OFFSET('Sanitation Data'!$H$12,0,10*ROW('Sanitation Data'!H100))),'Data Summary'!DI106="Yes"),OFFSET('Sanitation Data'!$H$12,0,10*ROW('Sanitation Data'!H100)),NA())</f>
        <v>#N/A</v>
      </c>
      <c r="AU106" s="100" t="e">
        <f ca="true">+IF(AND(ISNUMBER(OFFSET('Sanitation Data'!$I$4,0,10*ROW('Sanitation Data'!I100))),'Data Summary'!DJ106="Yes"),100-OFFSET('Sanitation Data'!$I$4,0,10*ROW('Sanitation Data'!I100)),NA())</f>
        <v>#N/A</v>
      </c>
      <c r="AV106" s="100" t="e">
        <f ca="true">+IF(AND(ISNUMBER(OFFSET('Sanitation Data'!$I$6,0,10*ROW('Sanitation Data'!I100))),'Data Summary'!DK106="Yes"),OFFSET('Sanitation Data'!$I$6,0,10*ROW('Sanitation Data'!I100)),NA())</f>
        <v>#N/A</v>
      </c>
      <c r="AW106" s="100" t="e">
        <f ca="true">+IF(AND(ISNUMBER(OFFSET('Sanitation Data'!$I$10,0,10*ROW('Sanitation Data'!I100))),'Data Summary'!DL106="Yes"),OFFSET('Sanitation Data'!$I$10,0,10*ROW('Sanitation Data'!I100)),NA())</f>
        <v>#N/A</v>
      </c>
      <c r="AX106" s="100" t="e">
        <f ca="true">+IF(AND(ISNUMBER(OFFSET('Sanitation Data'!$I$11,0,10*ROW('Sanitation Data'!I100))),'Data Summary'!DM106="Yes"),OFFSET('Sanitation Data'!$I$11,0,10*ROW('Sanitation Data'!I100)),NA())</f>
        <v>#N/A</v>
      </c>
      <c r="AY106" s="100" t="e">
        <f ca="true">+IF(AND(ISNUMBER(OFFSET('Sanitation Data'!$I$12,0,10*ROW('Sanitation Data'!I100))),'Data Summary'!DN106="Yes"),OFFSET('Sanitation Data'!$I$12,0,10*ROW('Sanitation Data'!I100)),NA())</f>
        <v>#N/A</v>
      </c>
      <c r="AZ106" s="101" t="e">
        <f ca="true">+IF(AND(ISNUMBER(OFFSET('Hygiene Data'!$D$5,0,10*ROW('Hygiene Data'!D100))),'Data Summary'!DO106="Yes"),OFFSET('Hygiene Data'!$D$5,0,10*ROW('Hygiene Data'!D100)),NA())</f>
        <v>#N/A</v>
      </c>
      <c r="BA106" s="101" t="e">
        <f ca="true">+IF(AND(ISNUMBER(OFFSET('Hygiene Data'!$D$7,0,10*ROW('Hygiene Data'!D100))),'Data Summary'!DP106="Yes"),OFFSET('Hygiene Data'!$D$7,0,10*ROW('Hygiene Data'!D100)),NA())</f>
        <v>#N/A</v>
      </c>
      <c r="BB106" s="101" t="e">
        <f ca="true">+IF(AND(ISNUMBER(OFFSET('Hygiene Data'!$D$9,0,10*ROW('Hygiene Data'!D100))),'Data Summary'!DQ106="Yes"),OFFSET('Hygiene Data'!$D$9,0,10*ROW('Hygiene Data'!D100)),NA())</f>
        <v>#N/A</v>
      </c>
      <c r="BC106" s="101" t="e">
        <f ca="true">+IF(AND(ISNUMBER(OFFSET('Hygiene Data'!$E$5,0,10*ROW('Hygiene Data'!E100))),'Data Summary'!DR106="Yes"),OFFSET('Hygiene Data'!$E$5,0,10*ROW('Hygiene Data'!E100)),NA())</f>
        <v>#N/A</v>
      </c>
      <c r="BD106" s="101" t="e">
        <f ca="true">+IF(AND(ISNUMBER(OFFSET('Hygiene Data'!$E$7,0,10*ROW('Hygiene Data'!E100))),'Data Summary'!DS106="Yes"),OFFSET('Hygiene Data'!$E$7,0,10*ROW('Hygiene Data'!E100)),NA())</f>
        <v>#N/A</v>
      </c>
      <c r="BE106" s="101" t="e">
        <f ca="true">+IF(AND(ISNUMBER(OFFSET('Hygiene Data'!$E$9,0,10*ROW('Hygiene Data'!E100))),'Data Summary'!DT106="Yes"),OFFSET('Hygiene Data'!$E$9,0,10*ROW('Hygiene Data'!E100)),NA())</f>
        <v>#N/A</v>
      </c>
      <c r="BF106" s="101" t="e">
        <f ca="true">+IF(AND(ISNUMBER(OFFSET('Hygiene Data'!$F$5,0,10*ROW('Hygiene Data'!F100))),'Data Summary'!DU106="Yes"),OFFSET('Hygiene Data'!$F$5,0,10*ROW('Hygiene Data'!F100)),NA())</f>
        <v>#N/A</v>
      </c>
      <c r="BG106" s="101" t="e">
        <f ca="true">+IF(AND(ISNUMBER(OFFSET('Hygiene Data'!$F$7,0,10*ROW('Hygiene Data'!F100))),'Data Summary'!DV106="Yes"),OFFSET('Hygiene Data'!$F$7,0,10*ROW('Hygiene Data'!F100)),NA())</f>
        <v>#N/A</v>
      </c>
      <c r="BH106" s="101" t="e">
        <f ca="true">+IF(AND(ISNUMBER(OFFSET('Hygiene Data'!$F$9,0,10*ROW('Hygiene Data'!F100))),'Data Summary'!DW106="Yes"),OFFSET('Hygiene Data'!$F$9,0,10*ROW('Hygiene Data'!F100)),NA())</f>
        <v>#N/A</v>
      </c>
      <c r="BI106" s="101" t="e">
        <f ca="true">+IF(AND(ISNUMBER(OFFSET('Hygiene Data'!$G$5,0,10*ROW('Hygiene Data'!G100))),'Data Summary'!DX106="Yes"),OFFSET('Hygiene Data'!$G$5,0,10*ROW('Hygiene Data'!G100)),NA())</f>
        <v>#N/A</v>
      </c>
      <c r="BJ106" s="101" t="e">
        <f ca="true">+IF(AND(ISNUMBER(OFFSET('Hygiene Data'!$G$7,0,10*ROW('Hygiene Data'!G100))),'Data Summary'!DY106="Yes"),OFFSET('Hygiene Data'!$G$7,0,10*ROW('Hygiene Data'!G100)),NA())</f>
        <v>#N/A</v>
      </c>
      <c r="BK106" s="101" t="e">
        <f ca="true">+IF(AND(ISNUMBER(OFFSET('Hygiene Data'!$G$9,0,10*ROW('Hygiene Data'!G100))),'Data Summary'!DZ106="Yes"),OFFSET('Hygiene Data'!$G$9,0,10*ROW('Hygiene Data'!G100)),NA())</f>
        <v>#N/A</v>
      </c>
      <c r="BL106" s="101" t="e">
        <f ca="true">+IF(AND(ISNUMBER(OFFSET('Hygiene Data'!$H$5,0,10*ROW('Hygiene Data'!H100))),'Data Summary'!EA106="Yes"),OFFSET('Hygiene Data'!$H$5,0,10*ROW('Hygiene Data'!H100)),NA())</f>
        <v>#N/A</v>
      </c>
      <c r="BM106" s="101" t="e">
        <f ca="true">+IF(AND(ISNUMBER(OFFSET('Hygiene Data'!$H$7,0,10*ROW('Hygiene Data'!H100))),'Data Summary'!EB106="Yes"),OFFSET('Hygiene Data'!$H$7,0,10*ROW('Hygiene Data'!H100)),NA())</f>
        <v>#N/A</v>
      </c>
      <c r="BN106" s="101" t="e">
        <f ca="true">+IF(AND(ISNUMBER(OFFSET('Hygiene Data'!$H$9,0,10*ROW('Hygiene Data'!H100))),'Data Summary'!EC106="Yes"),OFFSET('Hygiene Data'!$H$9,0,10*ROW('Hygiene Data'!H100)),NA())</f>
        <v>#N/A</v>
      </c>
      <c r="BO106" s="101" t="e">
        <f ca="true">+IF(AND(ISNUMBER(OFFSET('Hygiene Data'!$I$5,0,10*ROW('Hygiene Data'!I100))),'Data Summary'!ED106="Yes"),OFFSET('Hygiene Data'!$I$5,0,10*ROW('Hygiene Data'!I100)),NA())</f>
        <v>#N/A</v>
      </c>
      <c r="BP106" s="101" t="e">
        <f ca="true">+IF(AND(ISNUMBER(OFFSET('Hygiene Data'!$I$7,0,10*ROW('Hygiene Data'!I100))),'Data Summary'!EE106="Yes"),OFFSET('Hygiene Data'!$I$7,0,10*ROW('Hygiene Data'!I100)),NA())</f>
        <v>#N/A</v>
      </c>
      <c r="BQ106" s="101" t="e">
        <f ca="true">+IF(AND(ISNUMBER(OFFSET('Hygiene Data'!$I$9,0,10*ROW('Hygiene Data'!I100))),'Data Summary'!EF106="Yes"),OFFSET('Hygiene Data'!$I$9,0,10*ROW('Hygiene Data'!I100)),NA())</f>
        <v>#N/A</v>
      </c>
    </row>
    <row xmlns:x14ac="http://schemas.microsoft.com/office/spreadsheetml/2009/9/ac" r="107" x14ac:dyDescent="0.2">
      <c r="A107" s="331" t="e">
        <f ca="true">+RIGHT('Data Summary'!A107,LEN('Data Summary'!A107)-9)</f>
        <v>#VALUE!</v>
      </c>
      <c r="B107" s="38" t="str">
        <f ca="true">+IF(ISTEXT('Data Summary'!B107),'Data Summary'!B107,"")</f>
        <v/>
      </c>
      <c r="C107" s="330" t="e">
        <f ca="true">+VALUE('Data Summary'!C107)</f>
        <v>#VALUE!</v>
      </c>
      <c r="D107" s="99" t="e">
        <f ca="true">+IF(AND(ISNUMBER(OFFSET('Water Data'!$D$4,0,10*ROW('Water Data'!D101))),'Data Summary'!BS107="Yes"),100-OFFSET('Water Data'!$D$4,0,10*ROW('Water Data'!D101)),NA())</f>
        <v>#N/A</v>
      </c>
      <c r="E107" s="99" t="e">
        <f ca="true">+IF(AND(ISNUMBER(OFFSET('Water Data'!$D$6,0,10*ROW('Water Data'!D101))),'Data Summary'!BT107="Yes"),OFFSET('Water Data'!$D$6,0,10*ROW('Water Data'!D101)),NA())</f>
        <v>#N/A</v>
      </c>
      <c r="F107" s="99" t="e">
        <f ca="true">+IF(AND(ISNUMBER(OFFSET('Water Data'!$D$9,0,10*ROW('Water Data'!D101))),'Data Summary'!BU107="Yes"),OFFSET('Water Data'!$D$9,0,10*ROW('Water Data'!D101)),NA())</f>
        <v>#N/A</v>
      </c>
      <c r="G107" s="99" t="e">
        <f ca="true">+IF(AND(ISNUMBER(OFFSET('Water Data'!$E$4,0,10*ROW('Water Data'!E101))),'Data Summary'!BV107="Yes"),100-OFFSET('Water Data'!$E$4,0,10*ROW('Water Data'!E101)),NA())</f>
        <v>#N/A</v>
      </c>
      <c r="H107" s="99" t="e">
        <f ca="true">+IF(AND(ISNUMBER(OFFSET('Water Data'!$E$6,0,10*ROW('Water Data'!E101))),'Data Summary'!BW107="Yes"),OFFSET('Water Data'!$E$6,0,10*ROW('Water Data'!E101)),NA())</f>
        <v>#N/A</v>
      </c>
      <c r="I107" s="99" t="e">
        <f ca="true">+IF(AND(ISNUMBER(OFFSET('Water Data'!$E$9,0,10*ROW('Water Data'!E101))),'Data Summary'!BX107="Yes"),OFFSET('Water Data'!$E$9,0,10*ROW('Water Data'!E101)),NA())</f>
        <v>#N/A</v>
      </c>
      <c r="J107" s="99" t="e">
        <f ca="true">+IF(AND(ISNUMBER(OFFSET('Water Data'!$F$4,0,10*ROW('Water Data'!F101))),'Data Summary'!BY107="Yes"),100-OFFSET('Water Data'!$F$4,0,10*ROW('Water Data'!F101)),NA())</f>
        <v>#N/A</v>
      </c>
      <c r="K107" s="99" t="e">
        <f ca="true">+IF(AND(ISNUMBER(OFFSET('Water Data'!$F$6,0,10*ROW('Water Data'!F101))),'Data Summary'!BZ107="Yes"),OFFSET('Water Data'!$F$6,0,10*ROW('Water Data'!F101)),NA())</f>
        <v>#N/A</v>
      </c>
      <c r="L107" s="99" t="e">
        <f ca="true">+IF(AND(ISNUMBER(OFFSET('Water Data'!$F$9,0,10*ROW('Water Data'!F101))),'Data Summary'!CA107="Yes"),OFFSET('Water Data'!$F$9,0,10*ROW('Water Data'!F101)),NA())</f>
        <v>#N/A</v>
      </c>
      <c r="M107" s="99" t="e">
        <f ca="true">+IF(AND(ISNUMBER(OFFSET('Water Data'!$G$4,0,10*ROW('Water Data'!G101))),'Data Summary'!CB107="Yes"),100-OFFSET('Water Data'!$G$4,0,10*ROW('Water Data'!G101)),NA())</f>
        <v>#N/A</v>
      </c>
      <c r="N107" s="99" t="e">
        <f ca="true">+IF(AND(ISNUMBER(OFFSET('Water Data'!$G$6,0,10*ROW('Water Data'!G101))),'Data Summary'!CC107="Yes"),OFFSET('Water Data'!$G$6,0,10*ROW('Water Data'!G101)),NA())</f>
        <v>#N/A</v>
      </c>
      <c r="O107" s="99" t="e">
        <f ca="true">+IF(AND(ISNUMBER(OFFSET('Water Data'!$G$9,0,10*ROW('Water Data'!G101))),'Data Summary'!CD107="Yes"),OFFSET('Water Data'!$G$9,0,10*ROW('Water Data'!G101)),NA())</f>
        <v>#N/A</v>
      </c>
      <c r="P107" s="99" t="e">
        <f ca="true">+IF(AND(ISNUMBER(OFFSET('Water Data'!$H$4,0,10*ROW('Water Data'!H101))),'Data Summary'!CE107="Yes"),100-OFFSET('Water Data'!$H$4,0,10*ROW('Water Data'!H101)),NA())</f>
        <v>#N/A</v>
      </c>
      <c r="Q107" s="99" t="e">
        <f ca="true">+IF(AND(ISNUMBER(OFFSET('Water Data'!$H$6,0,10*ROW('Water Data'!H101))),'Data Summary'!CF107="Yes"),OFFSET('Water Data'!$H$6,0,10*ROW('Water Data'!H101)),NA())</f>
        <v>#N/A</v>
      </c>
      <c r="R107" s="99" t="e">
        <f ca="true">+IF(AND(ISNUMBER(OFFSET('Water Data'!$H$9,0,10*ROW('Water Data'!H101))),'Data Summary'!CG107="Yes"),OFFSET('Water Data'!$H$9,0,10*ROW('Water Data'!H101)),NA())</f>
        <v>#N/A</v>
      </c>
      <c r="S107" s="99" t="e">
        <f ca="true">+IF(AND(ISNUMBER(OFFSET('Water Data'!$I$4,0,10*ROW('Water Data'!I101))),'Data Summary'!CH107="Yes"),100-OFFSET('Water Data'!$I$4,0,10*ROW('Water Data'!I101)),NA())</f>
        <v>#N/A</v>
      </c>
      <c r="T107" s="99" t="e">
        <f ca="true">+IF(AND(ISNUMBER(OFFSET('Water Data'!$I$6,0,10*ROW('Water Data'!I101))),'Data Summary'!CI107="Yes"),OFFSET('Water Data'!$I$6,0,10*ROW('Water Data'!I101)),NA())</f>
        <v>#N/A</v>
      </c>
      <c r="U107" s="99" t="e">
        <f ca="true">+IF(AND(ISNUMBER(OFFSET('Water Data'!$I$9,0,10*ROW('Water Data'!I101))),'Data Summary'!CJ107="Yes"),OFFSET('Water Data'!$I$9,0,10*ROW('Water Data'!I101)),NA())</f>
        <v>#N/A</v>
      </c>
      <c r="V107" s="100" t="e">
        <f ca="true">+IF(AND(ISNUMBER(OFFSET('Sanitation Data'!$D$4,0,10*ROW('Sanitation Data'!D101))),'Data Summary'!CK107="Yes"),100-OFFSET('Sanitation Data'!$D$4,0,10*ROW('Sanitation Data'!D101)),NA())</f>
        <v>#N/A</v>
      </c>
      <c r="W107" s="100" t="e">
        <f ca="true">+IF(AND(ISNUMBER(OFFSET('Sanitation Data'!$D$6,0,10*ROW('Sanitation Data'!D101))),'Data Summary'!CL107="Yes"),OFFSET('Sanitation Data'!$D$6,0,10*ROW('Sanitation Data'!D101)),NA())</f>
        <v>#N/A</v>
      </c>
      <c r="X107" s="100" t="e">
        <f ca="true">+IF(AND(ISNUMBER(OFFSET('Sanitation Data'!$D$10,0,10*ROW('Sanitation Data'!D101))),'Data Summary'!CM107="Yes"),OFFSET('Sanitation Data'!$D$10,0,10*ROW('Sanitation Data'!D101)),NA())</f>
        <v>#N/A</v>
      </c>
      <c r="Y107" s="100" t="e">
        <f ca="true">+IF(AND(ISNUMBER(OFFSET('Sanitation Data'!$D$11,0,10*ROW('Sanitation Data'!D101))),'Data Summary'!CN107="Yes"),OFFSET('Sanitation Data'!$D$11,0,10*ROW('Sanitation Data'!D101)),NA())</f>
        <v>#N/A</v>
      </c>
      <c r="Z107" s="100" t="e">
        <f ca="true">+IF(AND(ISNUMBER(OFFSET('Sanitation Data'!$D$12,0,10*ROW('Sanitation Data'!D101))),'Data Summary'!CO107="Yes"),OFFSET('Sanitation Data'!$D$12,0,10*ROW('Sanitation Data'!D101)),NA())</f>
        <v>#N/A</v>
      </c>
      <c r="AA107" s="100" t="e">
        <f ca="true">+IF(AND(ISNUMBER(OFFSET('Sanitation Data'!$E$4,0,10*ROW('Sanitation Data'!E101))),'Data Summary'!CP107="Yes"),100-OFFSET('Sanitation Data'!$E$4,0,10*ROW('Sanitation Data'!E101)),NA())</f>
        <v>#N/A</v>
      </c>
      <c r="AB107" s="100" t="e">
        <f ca="true">+IF(AND(ISNUMBER(OFFSET('Sanitation Data'!$E$6,0,10*ROW('Sanitation Data'!E101))),'Data Summary'!CQ107="Yes"),OFFSET('Sanitation Data'!$E$6,0,10*ROW('Sanitation Data'!E101)),NA())</f>
        <v>#N/A</v>
      </c>
      <c r="AC107" s="100" t="e">
        <f ca="true">+IF(AND(ISNUMBER(OFFSET('Sanitation Data'!$E$10,0,10*ROW('Sanitation Data'!E101))),'Data Summary'!CR107="Yes"),OFFSET('Sanitation Data'!$E$10,0,10*ROW('Sanitation Data'!E101)),NA())</f>
        <v>#N/A</v>
      </c>
      <c r="AD107" s="100" t="e">
        <f ca="true">+IF(AND(ISNUMBER(OFFSET('Sanitation Data'!$E$11,0,10*ROW('Sanitation Data'!E101))),'Data Summary'!CS107="Yes"),OFFSET('Sanitation Data'!$E$11,0,10*ROW('Sanitation Data'!E101)),NA())</f>
        <v>#N/A</v>
      </c>
      <c r="AE107" s="100" t="e">
        <f ca="true">+IF(AND(ISNUMBER(OFFSET('Sanitation Data'!$E$12,0,10*ROW('Sanitation Data'!E101))),'Data Summary'!CT107="Yes"),OFFSET('Sanitation Data'!$E$12,0,10*ROW('Sanitation Data'!E101)),NA())</f>
        <v>#N/A</v>
      </c>
      <c r="AF107" s="100" t="e">
        <f ca="true">+IF(AND(ISNUMBER(OFFSET('Sanitation Data'!$F$4,0,10*ROW('Sanitation Data'!F101))),'Data Summary'!CU107="Yes"),100-OFFSET('Sanitation Data'!$F$4,0,10*ROW('Sanitation Data'!F101)),NA())</f>
        <v>#N/A</v>
      </c>
      <c r="AG107" s="100" t="e">
        <f ca="true">+IF(AND(ISNUMBER(OFFSET('Sanitation Data'!$F$6,0,10*ROW('Sanitation Data'!F101))),'Data Summary'!CV107="Yes"),OFFSET('Sanitation Data'!$F$6,0,10*ROW('Sanitation Data'!F101)),NA())</f>
        <v>#N/A</v>
      </c>
      <c r="AH107" s="100" t="e">
        <f ca="true">+IF(AND(ISNUMBER(OFFSET('Sanitation Data'!$F$10,0,10*ROW('Sanitation Data'!F101))),'Data Summary'!CW107="Yes"),OFFSET('Sanitation Data'!$F$10,0,10*ROW('Sanitation Data'!F101)),NA())</f>
        <v>#N/A</v>
      </c>
      <c r="AI107" s="100" t="e">
        <f ca="true">+IF(AND(ISNUMBER(OFFSET('Sanitation Data'!$F$11,0,10*ROW('Sanitation Data'!F101))),'Data Summary'!CX107="Yes"),OFFSET('Sanitation Data'!$F$11,0,10*ROW('Sanitation Data'!F101)),NA())</f>
        <v>#N/A</v>
      </c>
      <c r="AJ107" s="100" t="e">
        <f ca="true">+IF(AND(ISNUMBER(OFFSET('Sanitation Data'!$F$12,0,10*ROW('Sanitation Data'!F101))),'Data Summary'!CY107="Yes"),OFFSET('Sanitation Data'!$F$12,0,10*ROW('Sanitation Data'!F101)),NA())</f>
        <v>#N/A</v>
      </c>
      <c r="AK107" s="100" t="e">
        <f ca="true">+IF(AND(ISNUMBER(OFFSET('Sanitation Data'!$G$4,0,10*ROW('Sanitation Data'!G101))),'Data Summary'!CZ107="Yes"),100-OFFSET('Sanitation Data'!$G$4,0,10*ROW('Sanitation Data'!G101)),NA())</f>
        <v>#N/A</v>
      </c>
      <c r="AL107" s="100" t="e">
        <f ca="true">+IF(AND(ISNUMBER(OFFSET('Sanitation Data'!$G$6,0,10*ROW('Sanitation Data'!G101))),'Data Summary'!DA107="Yes"),OFFSET('Sanitation Data'!$G$6,0,10*ROW('Sanitation Data'!G101)),NA())</f>
        <v>#N/A</v>
      </c>
      <c r="AM107" s="100" t="e">
        <f ca="true">+IF(AND(ISNUMBER(OFFSET('Sanitation Data'!$G$10,0,10*ROW('Sanitation Data'!G101))),'Data Summary'!DB107="Yes"),OFFSET('Sanitation Data'!$G$10,0,10*ROW('Sanitation Data'!G101)),NA())</f>
        <v>#N/A</v>
      </c>
      <c r="AN107" s="100" t="e">
        <f ca="true">+IF(AND(ISNUMBER(OFFSET('Sanitation Data'!$G$11,0,10*ROW('Sanitation Data'!G101))),'Data Summary'!DC107="Yes"),OFFSET('Sanitation Data'!$G$11,0,10*ROW('Sanitation Data'!G101)),NA())</f>
        <v>#N/A</v>
      </c>
      <c r="AO107" s="100" t="e">
        <f ca="true">+IF(AND(ISNUMBER(OFFSET('Sanitation Data'!$G$12,0,10*ROW('Sanitation Data'!G101))),'Data Summary'!DD107="Yes"),OFFSET('Sanitation Data'!$G$12,0,10*ROW('Sanitation Data'!G101)),NA())</f>
        <v>#N/A</v>
      </c>
      <c r="AP107" s="100" t="e">
        <f ca="true">+IF(AND(ISNUMBER(OFFSET('Sanitation Data'!$H$4,0,10*ROW('Sanitation Data'!H101))),'Data Summary'!DE107="Yes"),100-OFFSET('Sanitation Data'!$H$4,0,10*ROW('Sanitation Data'!H101)),NA())</f>
        <v>#N/A</v>
      </c>
      <c r="AQ107" s="100" t="e">
        <f ca="true">+IF(AND(ISNUMBER(OFFSET('Sanitation Data'!$H$6,0,10*ROW('Sanitation Data'!H101))),'Data Summary'!DF107="Yes"),OFFSET('Sanitation Data'!$H$6,0,10*ROW('Sanitation Data'!H101)),NA())</f>
        <v>#N/A</v>
      </c>
      <c r="AR107" s="100" t="e">
        <f ca="true">+IF(AND(ISNUMBER(OFFSET('Sanitation Data'!$H$10,0,10*ROW('Sanitation Data'!H101))),'Data Summary'!DG107="Yes"),OFFSET('Sanitation Data'!$H$10,0,10*ROW('Sanitation Data'!H101)),NA())</f>
        <v>#N/A</v>
      </c>
      <c r="AS107" s="100" t="e">
        <f ca="true">+IF(AND(ISNUMBER(OFFSET('Sanitation Data'!$H$11,0,10*ROW('Sanitation Data'!H101))),'Data Summary'!DH107="Yes"),OFFSET('Sanitation Data'!$H$11,0,10*ROW('Sanitation Data'!H101)),NA())</f>
        <v>#N/A</v>
      </c>
      <c r="AT107" s="100" t="e">
        <f ca="true">+IF(AND(ISNUMBER(OFFSET('Sanitation Data'!$H$12,0,10*ROW('Sanitation Data'!H101))),'Data Summary'!DI107="Yes"),OFFSET('Sanitation Data'!$H$12,0,10*ROW('Sanitation Data'!H101)),NA())</f>
        <v>#N/A</v>
      </c>
      <c r="AU107" s="100" t="e">
        <f ca="true">+IF(AND(ISNUMBER(OFFSET('Sanitation Data'!$I$4,0,10*ROW('Sanitation Data'!I101))),'Data Summary'!DJ107="Yes"),100-OFFSET('Sanitation Data'!$I$4,0,10*ROW('Sanitation Data'!I101)),NA())</f>
        <v>#N/A</v>
      </c>
      <c r="AV107" s="100" t="e">
        <f ca="true">+IF(AND(ISNUMBER(OFFSET('Sanitation Data'!$I$6,0,10*ROW('Sanitation Data'!I101))),'Data Summary'!DK107="Yes"),OFFSET('Sanitation Data'!$I$6,0,10*ROW('Sanitation Data'!I101)),NA())</f>
        <v>#N/A</v>
      </c>
      <c r="AW107" s="100" t="e">
        <f ca="true">+IF(AND(ISNUMBER(OFFSET('Sanitation Data'!$I$10,0,10*ROW('Sanitation Data'!I101))),'Data Summary'!DL107="Yes"),OFFSET('Sanitation Data'!$I$10,0,10*ROW('Sanitation Data'!I101)),NA())</f>
        <v>#N/A</v>
      </c>
      <c r="AX107" s="100" t="e">
        <f ca="true">+IF(AND(ISNUMBER(OFFSET('Sanitation Data'!$I$11,0,10*ROW('Sanitation Data'!I101))),'Data Summary'!DM107="Yes"),OFFSET('Sanitation Data'!$I$11,0,10*ROW('Sanitation Data'!I101)),NA())</f>
        <v>#N/A</v>
      </c>
      <c r="AY107" s="100" t="e">
        <f ca="true">+IF(AND(ISNUMBER(OFFSET('Sanitation Data'!$I$12,0,10*ROW('Sanitation Data'!I101))),'Data Summary'!DN107="Yes"),OFFSET('Sanitation Data'!$I$12,0,10*ROW('Sanitation Data'!I101)),NA())</f>
        <v>#N/A</v>
      </c>
      <c r="AZ107" s="101" t="e">
        <f ca="true">+IF(AND(ISNUMBER(OFFSET('Hygiene Data'!$D$5,0,10*ROW('Hygiene Data'!D101))),'Data Summary'!DO107="Yes"),OFFSET('Hygiene Data'!$D$5,0,10*ROW('Hygiene Data'!D101)),NA())</f>
        <v>#N/A</v>
      </c>
      <c r="BA107" s="101" t="e">
        <f ca="true">+IF(AND(ISNUMBER(OFFSET('Hygiene Data'!$D$7,0,10*ROW('Hygiene Data'!D101))),'Data Summary'!DP107="Yes"),OFFSET('Hygiene Data'!$D$7,0,10*ROW('Hygiene Data'!D101)),NA())</f>
        <v>#N/A</v>
      </c>
      <c r="BB107" s="101" t="e">
        <f ca="true">+IF(AND(ISNUMBER(OFFSET('Hygiene Data'!$D$9,0,10*ROW('Hygiene Data'!D101))),'Data Summary'!DQ107="Yes"),OFFSET('Hygiene Data'!$D$9,0,10*ROW('Hygiene Data'!D101)),NA())</f>
        <v>#N/A</v>
      </c>
      <c r="BC107" s="101" t="e">
        <f ca="true">+IF(AND(ISNUMBER(OFFSET('Hygiene Data'!$E$5,0,10*ROW('Hygiene Data'!E101))),'Data Summary'!DR107="Yes"),OFFSET('Hygiene Data'!$E$5,0,10*ROW('Hygiene Data'!E101)),NA())</f>
        <v>#N/A</v>
      </c>
      <c r="BD107" s="101" t="e">
        <f ca="true">+IF(AND(ISNUMBER(OFFSET('Hygiene Data'!$E$7,0,10*ROW('Hygiene Data'!E101))),'Data Summary'!DS107="Yes"),OFFSET('Hygiene Data'!$E$7,0,10*ROW('Hygiene Data'!E101)),NA())</f>
        <v>#N/A</v>
      </c>
      <c r="BE107" s="101" t="e">
        <f ca="true">+IF(AND(ISNUMBER(OFFSET('Hygiene Data'!$E$9,0,10*ROW('Hygiene Data'!E101))),'Data Summary'!DT107="Yes"),OFFSET('Hygiene Data'!$E$9,0,10*ROW('Hygiene Data'!E101)),NA())</f>
        <v>#N/A</v>
      </c>
      <c r="BF107" s="101" t="e">
        <f ca="true">+IF(AND(ISNUMBER(OFFSET('Hygiene Data'!$F$5,0,10*ROW('Hygiene Data'!F101))),'Data Summary'!DU107="Yes"),OFFSET('Hygiene Data'!$F$5,0,10*ROW('Hygiene Data'!F101)),NA())</f>
        <v>#N/A</v>
      </c>
      <c r="BG107" s="101" t="e">
        <f ca="true">+IF(AND(ISNUMBER(OFFSET('Hygiene Data'!$F$7,0,10*ROW('Hygiene Data'!F101))),'Data Summary'!DV107="Yes"),OFFSET('Hygiene Data'!$F$7,0,10*ROW('Hygiene Data'!F101)),NA())</f>
        <v>#N/A</v>
      </c>
      <c r="BH107" s="101" t="e">
        <f ca="true">+IF(AND(ISNUMBER(OFFSET('Hygiene Data'!$F$9,0,10*ROW('Hygiene Data'!F101))),'Data Summary'!DW107="Yes"),OFFSET('Hygiene Data'!$F$9,0,10*ROW('Hygiene Data'!F101)),NA())</f>
        <v>#N/A</v>
      </c>
      <c r="BI107" s="101" t="e">
        <f ca="true">+IF(AND(ISNUMBER(OFFSET('Hygiene Data'!$G$5,0,10*ROW('Hygiene Data'!G101))),'Data Summary'!DX107="Yes"),OFFSET('Hygiene Data'!$G$5,0,10*ROW('Hygiene Data'!G101)),NA())</f>
        <v>#N/A</v>
      </c>
      <c r="BJ107" s="101" t="e">
        <f ca="true">+IF(AND(ISNUMBER(OFFSET('Hygiene Data'!$G$7,0,10*ROW('Hygiene Data'!G101))),'Data Summary'!DY107="Yes"),OFFSET('Hygiene Data'!$G$7,0,10*ROW('Hygiene Data'!G101)),NA())</f>
        <v>#N/A</v>
      </c>
      <c r="BK107" s="101" t="e">
        <f ca="true">+IF(AND(ISNUMBER(OFFSET('Hygiene Data'!$G$9,0,10*ROW('Hygiene Data'!G101))),'Data Summary'!DZ107="Yes"),OFFSET('Hygiene Data'!$G$9,0,10*ROW('Hygiene Data'!G101)),NA())</f>
        <v>#N/A</v>
      </c>
      <c r="BL107" s="101" t="e">
        <f ca="true">+IF(AND(ISNUMBER(OFFSET('Hygiene Data'!$H$5,0,10*ROW('Hygiene Data'!H101))),'Data Summary'!EA107="Yes"),OFFSET('Hygiene Data'!$H$5,0,10*ROW('Hygiene Data'!H101)),NA())</f>
        <v>#N/A</v>
      </c>
      <c r="BM107" s="101" t="e">
        <f ca="true">+IF(AND(ISNUMBER(OFFSET('Hygiene Data'!$H$7,0,10*ROW('Hygiene Data'!H101))),'Data Summary'!EB107="Yes"),OFFSET('Hygiene Data'!$H$7,0,10*ROW('Hygiene Data'!H101)),NA())</f>
        <v>#N/A</v>
      </c>
      <c r="BN107" s="101" t="e">
        <f ca="true">+IF(AND(ISNUMBER(OFFSET('Hygiene Data'!$H$9,0,10*ROW('Hygiene Data'!H101))),'Data Summary'!EC107="Yes"),OFFSET('Hygiene Data'!$H$9,0,10*ROW('Hygiene Data'!H101)),NA())</f>
        <v>#N/A</v>
      </c>
      <c r="BO107" s="101" t="e">
        <f ca="true">+IF(AND(ISNUMBER(OFFSET('Hygiene Data'!$I$5,0,10*ROW('Hygiene Data'!I101))),'Data Summary'!ED107="Yes"),OFFSET('Hygiene Data'!$I$5,0,10*ROW('Hygiene Data'!I101)),NA())</f>
        <v>#N/A</v>
      </c>
      <c r="BP107" s="101" t="e">
        <f ca="true">+IF(AND(ISNUMBER(OFFSET('Hygiene Data'!$I$7,0,10*ROW('Hygiene Data'!I101))),'Data Summary'!EE107="Yes"),OFFSET('Hygiene Data'!$I$7,0,10*ROW('Hygiene Data'!I101)),NA())</f>
        <v>#N/A</v>
      </c>
      <c r="BQ107" s="101" t="e">
        <f ca="true">+IF(AND(ISNUMBER(OFFSET('Hygiene Data'!$I$9,0,10*ROW('Hygiene Data'!I101))),'Data Summary'!EF107="Yes"),OFFSET('Hygiene Data'!$I$9,0,10*ROW('Hygiene Data'!I101)),NA())</f>
        <v>#N/A</v>
      </c>
    </row>
    <row xmlns:x14ac="http://schemas.microsoft.com/office/spreadsheetml/2009/9/ac" r="108" x14ac:dyDescent="0.2">
      <c r="A108" s="331" t="e">
        <f ca="true">+RIGHT('Data Summary'!A108,LEN('Data Summary'!A108)-9)</f>
        <v>#VALUE!</v>
      </c>
      <c r="B108" s="38" t="str">
        <f ca="true">+IF(ISTEXT('Data Summary'!B108),'Data Summary'!B108,"")</f>
        <v/>
      </c>
      <c r="C108" s="330" t="e">
        <f ca="true">+VALUE('Data Summary'!C108)</f>
        <v>#VALUE!</v>
      </c>
      <c r="D108" s="99" t="e">
        <f ca="true">+IF(AND(ISNUMBER(OFFSET('Water Data'!$D$4,0,10*ROW('Water Data'!D102))),'Data Summary'!BS108="Yes"),100-OFFSET('Water Data'!$D$4,0,10*ROW('Water Data'!D102)),NA())</f>
        <v>#N/A</v>
      </c>
      <c r="E108" s="99" t="e">
        <f ca="true">+IF(AND(ISNUMBER(OFFSET('Water Data'!$D$6,0,10*ROW('Water Data'!D102))),'Data Summary'!BT108="Yes"),OFFSET('Water Data'!$D$6,0,10*ROW('Water Data'!D102)),NA())</f>
        <v>#N/A</v>
      </c>
      <c r="F108" s="99" t="e">
        <f ca="true">+IF(AND(ISNUMBER(OFFSET('Water Data'!$D$9,0,10*ROW('Water Data'!D102))),'Data Summary'!BU108="Yes"),OFFSET('Water Data'!$D$9,0,10*ROW('Water Data'!D102)),NA())</f>
        <v>#N/A</v>
      </c>
      <c r="G108" s="99" t="e">
        <f ca="true">+IF(AND(ISNUMBER(OFFSET('Water Data'!$E$4,0,10*ROW('Water Data'!E102))),'Data Summary'!BV108="Yes"),100-OFFSET('Water Data'!$E$4,0,10*ROW('Water Data'!E102)),NA())</f>
        <v>#N/A</v>
      </c>
      <c r="H108" s="99" t="e">
        <f ca="true">+IF(AND(ISNUMBER(OFFSET('Water Data'!$E$6,0,10*ROW('Water Data'!E102))),'Data Summary'!BW108="Yes"),OFFSET('Water Data'!$E$6,0,10*ROW('Water Data'!E102)),NA())</f>
        <v>#N/A</v>
      </c>
      <c r="I108" s="99" t="e">
        <f ca="true">+IF(AND(ISNUMBER(OFFSET('Water Data'!$E$9,0,10*ROW('Water Data'!E102))),'Data Summary'!BX108="Yes"),OFFSET('Water Data'!$E$9,0,10*ROW('Water Data'!E102)),NA())</f>
        <v>#N/A</v>
      </c>
      <c r="J108" s="99" t="e">
        <f ca="true">+IF(AND(ISNUMBER(OFFSET('Water Data'!$F$4,0,10*ROW('Water Data'!F102))),'Data Summary'!BY108="Yes"),100-OFFSET('Water Data'!$F$4,0,10*ROW('Water Data'!F102)),NA())</f>
        <v>#N/A</v>
      </c>
      <c r="K108" s="99" t="e">
        <f ca="true">+IF(AND(ISNUMBER(OFFSET('Water Data'!$F$6,0,10*ROW('Water Data'!F102))),'Data Summary'!BZ108="Yes"),OFFSET('Water Data'!$F$6,0,10*ROW('Water Data'!F102)),NA())</f>
        <v>#N/A</v>
      </c>
      <c r="L108" s="99" t="e">
        <f ca="true">+IF(AND(ISNUMBER(OFFSET('Water Data'!$F$9,0,10*ROW('Water Data'!F102))),'Data Summary'!CA108="Yes"),OFFSET('Water Data'!$F$9,0,10*ROW('Water Data'!F102)),NA())</f>
        <v>#N/A</v>
      </c>
      <c r="M108" s="99" t="e">
        <f ca="true">+IF(AND(ISNUMBER(OFFSET('Water Data'!$G$4,0,10*ROW('Water Data'!G102))),'Data Summary'!CB108="Yes"),100-OFFSET('Water Data'!$G$4,0,10*ROW('Water Data'!G102)),NA())</f>
        <v>#N/A</v>
      </c>
      <c r="N108" s="99" t="e">
        <f ca="true">+IF(AND(ISNUMBER(OFFSET('Water Data'!$G$6,0,10*ROW('Water Data'!G102))),'Data Summary'!CC108="Yes"),OFFSET('Water Data'!$G$6,0,10*ROW('Water Data'!G102)),NA())</f>
        <v>#N/A</v>
      </c>
      <c r="O108" s="99" t="e">
        <f ca="true">+IF(AND(ISNUMBER(OFFSET('Water Data'!$G$9,0,10*ROW('Water Data'!G102))),'Data Summary'!CD108="Yes"),OFFSET('Water Data'!$G$9,0,10*ROW('Water Data'!G102)),NA())</f>
        <v>#N/A</v>
      </c>
      <c r="P108" s="99" t="e">
        <f ca="true">+IF(AND(ISNUMBER(OFFSET('Water Data'!$H$4,0,10*ROW('Water Data'!H102))),'Data Summary'!CE108="Yes"),100-OFFSET('Water Data'!$H$4,0,10*ROW('Water Data'!H102)),NA())</f>
        <v>#N/A</v>
      </c>
      <c r="Q108" s="99" t="e">
        <f ca="true">+IF(AND(ISNUMBER(OFFSET('Water Data'!$H$6,0,10*ROW('Water Data'!H102))),'Data Summary'!CF108="Yes"),OFFSET('Water Data'!$H$6,0,10*ROW('Water Data'!H102)),NA())</f>
        <v>#N/A</v>
      </c>
      <c r="R108" s="99" t="e">
        <f ca="true">+IF(AND(ISNUMBER(OFFSET('Water Data'!$H$9,0,10*ROW('Water Data'!H102))),'Data Summary'!CG108="Yes"),OFFSET('Water Data'!$H$9,0,10*ROW('Water Data'!H102)),NA())</f>
        <v>#N/A</v>
      </c>
      <c r="S108" s="99" t="e">
        <f ca="true">+IF(AND(ISNUMBER(OFFSET('Water Data'!$I$4,0,10*ROW('Water Data'!I102))),'Data Summary'!CH108="Yes"),100-OFFSET('Water Data'!$I$4,0,10*ROW('Water Data'!I102)),NA())</f>
        <v>#N/A</v>
      </c>
      <c r="T108" s="99" t="e">
        <f ca="true">+IF(AND(ISNUMBER(OFFSET('Water Data'!$I$6,0,10*ROW('Water Data'!I102))),'Data Summary'!CI108="Yes"),OFFSET('Water Data'!$I$6,0,10*ROW('Water Data'!I102)),NA())</f>
        <v>#N/A</v>
      </c>
      <c r="U108" s="99" t="e">
        <f ca="true">+IF(AND(ISNUMBER(OFFSET('Water Data'!$I$9,0,10*ROW('Water Data'!I102))),'Data Summary'!CJ108="Yes"),OFFSET('Water Data'!$I$9,0,10*ROW('Water Data'!I102)),NA())</f>
        <v>#N/A</v>
      </c>
      <c r="V108" s="100" t="e">
        <f ca="true">+IF(AND(ISNUMBER(OFFSET('Sanitation Data'!$D$4,0,10*ROW('Sanitation Data'!D102))),'Data Summary'!CK108="Yes"),100-OFFSET('Sanitation Data'!$D$4,0,10*ROW('Sanitation Data'!D102)),NA())</f>
        <v>#N/A</v>
      </c>
      <c r="W108" s="100" t="e">
        <f ca="true">+IF(AND(ISNUMBER(OFFSET('Sanitation Data'!$D$6,0,10*ROW('Sanitation Data'!D102))),'Data Summary'!CL108="Yes"),OFFSET('Sanitation Data'!$D$6,0,10*ROW('Sanitation Data'!D102)),NA())</f>
        <v>#N/A</v>
      </c>
      <c r="X108" s="100" t="e">
        <f ca="true">+IF(AND(ISNUMBER(OFFSET('Sanitation Data'!$D$10,0,10*ROW('Sanitation Data'!D102))),'Data Summary'!CM108="Yes"),OFFSET('Sanitation Data'!$D$10,0,10*ROW('Sanitation Data'!D102)),NA())</f>
        <v>#N/A</v>
      </c>
      <c r="Y108" s="100" t="e">
        <f ca="true">+IF(AND(ISNUMBER(OFFSET('Sanitation Data'!$D$11,0,10*ROW('Sanitation Data'!D102))),'Data Summary'!CN108="Yes"),OFFSET('Sanitation Data'!$D$11,0,10*ROW('Sanitation Data'!D102)),NA())</f>
        <v>#N/A</v>
      </c>
      <c r="Z108" s="100" t="e">
        <f ca="true">+IF(AND(ISNUMBER(OFFSET('Sanitation Data'!$D$12,0,10*ROW('Sanitation Data'!D102))),'Data Summary'!CO108="Yes"),OFFSET('Sanitation Data'!$D$12,0,10*ROW('Sanitation Data'!D102)),NA())</f>
        <v>#N/A</v>
      </c>
      <c r="AA108" s="100" t="e">
        <f ca="true">+IF(AND(ISNUMBER(OFFSET('Sanitation Data'!$E$4,0,10*ROW('Sanitation Data'!E102))),'Data Summary'!CP108="Yes"),100-OFFSET('Sanitation Data'!$E$4,0,10*ROW('Sanitation Data'!E102)),NA())</f>
        <v>#N/A</v>
      </c>
      <c r="AB108" s="100" t="e">
        <f ca="true">+IF(AND(ISNUMBER(OFFSET('Sanitation Data'!$E$6,0,10*ROW('Sanitation Data'!E102))),'Data Summary'!CQ108="Yes"),OFFSET('Sanitation Data'!$E$6,0,10*ROW('Sanitation Data'!E102)),NA())</f>
        <v>#N/A</v>
      </c>
      <c r="AC108" s="100" t="e">
        <f ca="true">+IF(AND(ISNUMBER(OFFSET('Sanitation Data'!$E$10,0,10*ROW('Sanitation Data'!E102))),'Data Summary'!CR108="Yes"),OFFSET('Sanitation Data'!$E$10,0,10*ROW('Sanitation Data'!E102)),NA())</f>
        <v>#N/A</v>
      </c>
      <c r="AD108" s="100" t="e">
        <f ca="true">+IF(AND(ISNUMBER(OFFSET('Sanitation Data'!$E$11,0,10*ROW('Sanitation Data'!E102))),'Data Summary'!CS108="Yes"),OFFSET('Sanitation Data'!$E$11,0,10*ROW('Sanitation Data'!E102)),NA())</f>
        <v>#N/A</v>
      </c>
      <c r="AE108" s="100" t="e">
        <f ca="true">+IF(AND(ISNUMBER(OFFSET('Sanitation Data'!$E$12,0,10*ROW('Sanitation Data'!E102))),'Data Summary'!CT108="Yes"),OFFSET('Sanitation Data'!$E$12,0,10*ROW('Sanitation Data'!E102)),NA())</f>
        <v>#N/A</v>
      </c>
      <c r="AF108" s="100" t="e">
        <f ca="true">+IF(AND(ISNUMBER(OFFSET('Sanitation Data'!$F$4,0,10*ROW('Sanitation Data'!F102))),'Data Summary'!CU108="Yes"),100-OFFSET('Sanitation Data'!$F$4,0,10*ROW('Sanitation Data'!F102)),NA())</f>
        <v>#N/A</v>
      </c>
      <c r="AG108" s="100" t="e">
        <f ca="true">+IF(AND(ISNUMBER(OFFSET('Sanitation Data'!$F$6,0,10*ROW('Sanitation Data'!F102))),'Data Summary'!CV108="Yes"),OFFSET('Sanitation Data'!$F$6,0,10*ROW('Sanitation Data'!F102)),NA())</f>
        <v>#N/A</v>
      </c>
      <c r="AH108" s="100" t="e">
        <f ca="true">+IF(AND(ISNUMBER(OFFSET('Sanitation Data'!$F$10,0,10*ROW('Sanitation Data'!F102))),'Data Summary'!CW108="Yes"),OFFSET('Sanitation Data'!$F$10,0,10*ROW('Sanitation Data'!F102)),NA())</f>
        <v>#N/A</v>
      </c>
      <c r="AI108" s="100" t="e">
        <f ca="true">+IF(AND(ISNUMBER(OFFSET('Sanitation Data'!$F$11,0,10*ROW('Sanitation Data'!F102))),'Data Summary'!CX108="Yes"),OFFSET('Sanitation Data'!$F$11,0,10*ROW('Sanitation Data'!F102)),NA())</f>
        <v>#N/A</v>
      </c>
      <c r="AJ108" s="100" t="e">
        <f ca="true">+IF(AND(ISNUMBER(OFFSET('Sanitation Data'!$F$12,0,10*ROW('Sanitation Data'!F102))),'Data Summary'!CY108="Yes"),OFFSET('Sanitation Data'!$F$12,0,10*ROW('Sanitation Data'!F102)),NA())</f>
        <v>#N/A</v>
      </c>
      <c r="AK108" s="100" t="e">
        <f ca="true">+IF(AND(ISNUMBER(OFFSET('Sanitation Data'!$G$4,0,10*ROW('Sanitation Data'!G102))),'Data Summary'!CZ108="Yes"),100-OFFSET('Sanitation Data'!$G$4,0,10*ROW('Sanitation Data'!G102)),NA())</f>
        <v>#N/A</v>
      </c>
      <c r="AL108" s="100" t="e">
        <f ca="true">+IF(AND(ISNUMBER(OFFSET('Sanitation Data'!$G$6,0,10*ROW('Sanitation Data'!G102))),'Data Summary'!DA108="Yes"),OFFSET('Sanitation Data'!$G$6,0,10*ROW('Sanitation Data'!G102)),NA())</f>
        <v>#N/A</v>
      </c>
      <c r="AM108" s="100" t="e">
        <f ca="true">+IF(AND(ISNUMBER(OFFSET('Sanitation Data'!$G$10,0,10*ROW('Sanitation Data'!G102))),'Data Summary'!DB108="Yes"),OFFSET('Sanitation Data'!$G$10,0,10*ROW('Sanitation Data'!G102)),NA())</f>
        <v>#N/A</v>
      </c>
      <c r="AN108" s="100" t="e">
        <f ca="true">+IF(AND(ISNUMBER(OFFSET('Sanitation Data'!$G$11,0,10*ROW('Sanitation Data'!G102))),'Data Summary'!DC108="Yes"),OFFSET('Sanitation Data'!$G$11,0,10*ROW('Sanitation Data'!G102)),NA())</f>
        <v>#N/A</v>
      </c>
      <c r="AO108" s="100" t="e">
        <f ca="true">+IF(AND(ISNUMBER(OFFSET('Sanitation Data'!$G$12,0,10*ROW('Sanitation Data'!G102))),'Data Summary'!DD108="Yes"),OFFSET('Sanitation Data'!$G$12,0,10*ROW('Sanitation Data'!G102)),NA())</f>
        <v>#N/A</v>
      </c>
      <c r="AP108" s="100" t="e">
        <f ca="true">+IF(AND(ISNUMBER(OFFSET('Sanitation Data'!$H$4,0,10*ROW('Sanitation Data'!H102))),'Data Summary'!DE108="Yes"),100-OFFSET('Sanitation Data'!$H$4,0,10*ROW('Sanitation Data'!H102)),NA())</f>
        <v>#N/A</v>
      </c>
      <c r="AQ108" s="100" t="e">
        <f ca="true">+IF(AND(ISNUMBER(OFFSET('Sanitation Data'!$H$6,0,10*ROW('Sanitation Data'!H102))),'Data Summary'!DF108="Yes"),OFFSET('Sanitation Data'!$H$6,0,10*ROW('Sanitation Data'!H102)),NA())</f>
        <v>#N/A</v>
      </c>
      <c r="AR108" s="100" t="e">
        <f ca="true">+IF(AND(ISNUMBER(OFFSET('Sanitation Data'!$H$10,0,10*ROW('Sanitation Data'!H102))),'Data Summary'!DG108="Yes"),OFFSET('Sanitation Data'!$H$10,0,10*ROW('Sanitation Data'!H102)),NA())</f>
        <v>#N/A</v>
      </c>
      <c r="AS108" s="100" t="e">
        <f ca="true">+IF(AND(ISNUMBER(OFFSET('Sanitation Data'!$H$11,0,10*ROW('Sanitation Data'!H102))),'Data Summary'!DH108="Yes"),OFFSET('Sanitation Data'!$H$11,0,10*ROW('Sanitation Data'!H102)),NA())</f>
        <v>#N/A</v>
      </c>
      <c r="AT108" s="100" t="e">
        <f ca="true">+IF(AND(ISNUMBER(OFFSET('Sanitation Data'!$H$12,0,10*ROW('Sanitation Data'!H102))),'Data Summary'!DI108="Yes"),OFFSET('Sanitation Data'!$H$12,0,10*ROW('Sanitation Data'!H102)),NA())</f>
        <v>#N/A</v>
      </c>
      <c r="AU108" s="100" t="e">
        <f ca="true">+IF(AND(ISNUMBER(OFFSET('Sanitation Data'!$I$4,0,10*ROW('Sanitation Data'!I102))),'Data Summary'!DJ108="Yes"),100-OFFSET('Sanitation Data'!$I$4,0,10*ROW('Sanitation Data'!I102)),NA())</f>
        <v>#N/A</v>
      </c>
      <c r="AV108" s="100" t="e">
        <f ca="true">+IF(AND(ISNUMBER(OFFSET('Sanitation Data'!$I$6,0,10*ROW('Sanitation Data'!I102))),'Data Summary'!DK108="Yes"),OFFSET('Sanitation Data'!$I$6,0,10*ROW('Sanitation Data'!I102)),NA())</f>
        <v>#N/A</v>
      </c>
      <c r="AW108" s="100" t="e">
        <f ca="true">+IF(AND(ISNUMBER(OFFSET('Sanitation Data'!$I$10,0,10*ROW('Sanitation Data'!I102))),'Data Summary'!DL108="Yes"),OFFSET('Sanitation Data'!$I$10,0,10*ROW('Sanitation Data'!I102)),NA())</f>
        <v>#N/A</v>
      </c>
      <c r="AX108" s="100" t="e">
        <f ca="true">+IF(AND(ISNUMBER(OFFSET('Sanitation Data'!$I$11,0,10*ROW('Sanitation Data'!I102))),'Data Summary'!DM108="Yes"),OFFSET('Sanitation Data'!$I$11,0,10*ROW('Sanitation Data'!I102)),NA())</f>
        <v>#N/A</v>
      </c>
      <c r="AY108" s="100" t="e">
        <f ca="true">+IF(AND(ISNUMBER(OFFSET('Sanitation Data'!$I$12,0,10*ROW('Sanitation Data'!I102))),'Data Summary'!DN108="Yes"),OFFSET('Sanitation Data'!$I$12,0,10*ROW('Sanitation Data'!I102)),NA())</f>
        <v>#N/A</v>
      </c>
      <c r="AZ108" s="101" t="e">
        <f ca="true">+IF(AND(ISNUMBER(OFFSET('Hygiene Data'!$D$5,0,10*ROW('Hygiene Data'!D102))),'Data Summary'!DO108="Yes"),OFFSET('Hygiene Data'!$D$5,0,10*ROW('Hygiene Data'!D102)),NA())</f>
        <v>#N/A</v>
      </c>
      <c r="BA108" s="101" t="e">
        <f ca="true">+IF(AND(ISNUMBER(OFFSET('Hygiene Data'!$D$7,0,10*ROW('Hygiene Data'!D102))),'Data Summary'!DP108="Yes"),OFFSET('Hygiene Data'!$D$7,0,10*ROW('Hygiene Data'!D102)),NA())</f>
        <v>#N/A</v>
      </c>
      <c r="BB108" s="101" t="e">
        <f ca="true">+IF(AND(ISNUMBER(OFFSET('Hygiene Data'!$D$9,0,10*ROW('Hygiene Data'!D102))),'Data Summary'!DQ108="Yes"),OFFSET('Hygiene Data'!$D$9,0,10*ROW('Hygiene Data'!D102)),NA())</f>
        <v>#N/A</v>
      </c>
      <c r="BC108" s="101" t="e">
        <f ca="true">+IF(AND(ISNUMBER(OFFSET('Hygiene Data'!$E$5,0,10*ROW('Hygiene Data'!E102))),'Data Summary'!DR108="Yes"),OFFSET('Hygiene Data'!$E$5,0,10*ROW('Hygiene Data'!E102)),NA())</f>
        <v>#N/A</v>
      </c>
      <c r="BD108" s="101" t="e">
        <f ca="true">+IF(AND(ISNUMBER(OFFSET('Hygiene Data'!$E$7,0,10*ROW('Hygiene Data'!E102))),'Data Summary'!DS108="Yes"),OFFSET('Hygiene Data'!$E$7,0,10*ROW('Hygiene Data'!E102)),NA())</f>
        <v>#N/A</v>
      </c>
      <c r="BE108" s="101" t="e">
        <f ca="true">+IF(AND(ISNUMBER(OFFSET('Hygiene Data'!$E$9,0,10*ROW('Hygiene Data'!E102))),'Data Summary'!DT108="Yes"),OFFSET('Hygiene Data'!$E$9,0,10*ROW('Hygiene Data'!E102)),NA())</f>
        <v>#N/A</v>
      </c>
      <c r="BF108" s="101" t="e">
        <f ca="true">+IF(AND(ISNUMBER(OFFSET('Hygiene Data'!$F$5,0,10*ROW('Hygiene Data'!F102))),'Data Summary'!DU108="Yes"),OFFSET('Hygiene Data'!$F$5,0,10*ROW('Hygiene Data'!F102)),NA())</f>
        <v>#N/A</v>
      </c>
      <c r="BG108" s="101" t="e">
        <f ca="true">+IF(AND(ISNUMBER(OFFSET('Hygiene Data'!$F$7,0,10*ROW('Hygiene Data'!F102))),'Data Summary'!DV108="Yes"),OFFSET('Hygiene Data'!$F$7,0,10*ROW('Hygiene Data'!F102)),NA())</f>
        <v>#N/A</v>
      </c>
      <c r="BH108" s="101" t="e">
        <f ca="true">+IF(AND(ISNUMBER(OFFSET('Hygiene Data'!$F$9,0,10*ROW('Hygiene Data'!F102))),'Data Summary'!DW108="Yes"),OFFSET('Hygiene Data'!$F$9,0,10*ROW('Hygiene Data'!F102)),NA())</f>
        <v>#N/A</v>
      </c>
      <c r="BI108" s="101" t="e">
        <f ca="true">+IF(AND(ISNUMBER(OFFSET('Hygiene Data'!$G$5,0,10*ROW('Hygiene Data'!G102))),'Data Summary'!DX108="Yes"),OFFSET('Hygiene Data'!$G$5,0,10*ROW('Hygiene Data'!G102)),NA())</f>
        <v>#N/A</v>
      </c>
      <c r="BJ108" s="101" t="e">
        <f ca="true">+IF(AND(ISNUMBER(OFFSET('Hygiene Data'!$G$7,0,10*ROW('Hygiene Data'!G102))),'Data Summary'!DY108="Yes"),OFFSET('Hygiene Data'!$G$7,0,10*ROW('Hygiene Data'!G102)),NA())</f>
        <v>#N/A</v>
      </c>
      <c r="BK108" s="101" t="e">
        <f ca="true">+IF(AND(ISNUMBER(OFFSET('Hygiene Data'!$G$9,0,10*ROW('Hygiene Data'!G102))),'Data Summary'!DZ108="Yes"),OFFSET('Hygiene Data'!$G$9,0,10*ROW('Hygiene Data'!G102)),NA())</f>
        <v>#N/A</v>
      </c>
      <c r="BL108" s="101" t="e">
        <f ca="true">+IF(AND(ISNUMBER(OFFSET('Hygiene Data'!$H$5,0,10*ROW('Hygiene Data'!H102))),'Data Summary'!EA108="Yes"),OFFSET('Hygiene Data'!$H$5,0,10*ROW('Hygiene Data'!H102)),NA())</f>
        <v>#N/A</v>
      </c>
      <c r="BM108" s="101" t="e">
        <f ca="true">+IF(AND(ISNUMBER(OFFSET('Hygiene Data'!$H$7,0,10*ROW('Hygiene Data'!H102))),'Data Summary'!EB108="Yes"),OFFSET('Hygiene Data'!$H$7,0,10*ROW('Hygiene Data'!H102)),NA())</f>
        <v>#N/A</v>
      </c>
      <c r="BN108" s="101" t="e">
        <f ca="true">+IF(AND(ISNUMBER(OFFSET('Hygiene Data'!$H$9,0,10*ROW('Hygiene Data'!H102))),'Data Summary'!EC108="Yes"),OFFSET('Hygiene Data'!$H$9,0,10*ROW('Hygiene Data'!H102)),NA())</f>
        <v>#N/A</v>
      </c>
      <c r="BO108" s="101" t="e">
        <f ca="true">+IF(AND(ISNUMBER(OFFSET('Hygiene Data'!$I$5,0,10*ROW('Hygiene Data'!I102))),'Data Summary'!ED108="Yes"),OFFSET('Hygiene Data'!$I$5,0,10*ROW('Hygiene Data'!I102)),NA())</f>
        <v>#N/A</v>
      </c>
      <c r="BP108" s="101" t="e">
        <f ca="true">+IF(AND(ISNUMBER(OFFSET('Hygiene Data'!$I$7,0,10*ROW('Hygiene Data'!I102))),'Data Summary'!EE108="Yes"),OFFSET('Hygiene Data'!$I$7,0,10*ROW('Hygiene Data'!I102)),NA())</f>
        <v>#N/A</v>
      </c>
      <c r="BQ108" s="101" t="e">
        <f ca="true">+IF(AND(ISNUMBER(OFFSET('Hygiene Data'!$I$9,0,10*ROW('Hygiene Data'!I102))),'Data Summary'!EF108="Yes"),OFFSET('Hygiene Data'!$I$9,0,10*ROW('Hygiene Data'!I102)),NA())</f>
        <v>#N/A</v>
      </c>
    </row>
    <row xmlns:x14ac="http://schemas.microsoft.com/office/spreadsheetml/2009/9/ac" r="109" x14ac:dyDescent="0.2">
      <c r="A109" s="331" t="e">
        <f ca="true">+RIGHT('Data Summary'!A109,LEN('Data Summary'!A109)-9)</f>
        <v>#VALUE!</v>
      </c>
      <c r="B109" s="38" t="str">
        <f ca="true">+IF(ISTEXT('Data Summary'!B109),'Data Summary'!B109,"")</f>
        <v/>
      </c>
      <c r="C109" s="330" t="e">
        <f ca="true">+VALUE('Data Summary'!C109)</f>
        <v>#VALUE!</v>
      </c>
      <c r="D109" s="99" t="e">
        <f ca="true">+IF(AND(ISNUMBER(OFFSET('Water Data'!$D$4,0,10*ROW('Water Data'!D103))),'Data Summary'!BS109="Yes"),100-OFFSET('Water Data'!$D$4,0,10*ROW('Water Data'!D103)),NA())</f>
        <v>#N/A</v>
      </c>
      <c r="E109" s="99" t="e">
        <f ca="true">+IF(AND(ISNUMBER(OFFSET('Water Data'!$D$6,0,10*ROW('Water Data'!D103))),'Data Summary'!BT109="Yes"),OFFSET('Water Data'!$D$6,0,10*ROW('Water Data'!D103)),NA())</f>
        <v>#N/A</v>
      </c>
      <c r="F109" s="99" t="e">
        <f ca="true">+IF(AND(ISNUMBER(OFFSET('Water Data'!$D$9,0,10*ROW('Water Data'!D103))),'Data Summary'!BU109="Yes"),OFFSET('Water Data'!$D$9,0,10*ROW('Water Data'!D103)),NA())</f>
        <v>#N/A</v>
      </c>
      <c r="G109" s="99" t="e">
        <f ca="true">+IF(AND(ISNUMBER(OFFSET('Water Data'!$E$4,0,10*ROW('Water Data'!E103))),'Data Summary'!BV109="Yes"),100-OFFSET('Water Data'!$E$4,0,10*ROW('Water Data'!E103)),NA())</f>
        <v>#N/A</v>
      </c>
      <c r="H109" s="99" t="e">
        <f ca="true">+IF(AND(ISNUMBER(OFFSET('Water Data'!$E$6,0,10*ROW('Water Data'!E103))),'Data Summary'!BW109="Yes"),OFFSET('Water Data'!$E$6,0,10*ROW('Water Data'!E103)),NA())</f>
        <v>#N/A</v>
      </c>
      <c r="I109" s="99" t="e">
        <f ca="true">+IF(AND(ISNUMBER(OFFSET('Water Data'!$E$9,0,10*ROW('Water Data'!E103))),'Data Summary'!BX109="Yes"),OFFSET('Water Data'!$E$9,0,10*ROW('Water Data'!E103)),NA())</f>
        <v>#N/A</v>
      </c>
      <c r="J109" s="99" t="e">
        <f ca="true">+IF(AND(ISNUMBER(OFFSET('Water Data'!$F$4,0,10*ROW('Water Data'!F103))),'Data Summary'!BY109="Yes"),100-OFFSET('Water Data'!$F$4,0,10*ROW('Water Data'!F103)),NA())</f>
        <v>#N/A</v>
      </c>
      <c r="K109" s="99" t="e">
        <f ca="true">+IF(AND(ISNUMBER(OFFSET('Water Data'!$F$6,0,10*ROW('Water Data'!F103))),'Data Summary'!BZ109="Yes"),OFFSET('Water Data'!$F$6,0,10*ROW('Water Data'!F103)),NA())</f>
        <v>#N/A</v>
      </c>
      <c r="L109" s="99" t="e">
        <f ca="true">+IF(AND(ISNUMBER(OFFSET('Water Data'!$F$9,0,10*ROW('Water Data'!F103))),'Data Summary'!CA109="Yes"),OFFSET('Water Data'!$F$9,0,10*ROW('Water Data'!F103)),NA())</f>
        <v>#N/A</v>
      </c>
      <c r="M109" s="99" t="e">
        <f ca="true">+IF(AND(ISNUMBER(OFFSET('Water Data'!$G$4,0,10*ROW('Water Data'!G103))),'Data Summary'!CB109="Yes"),100-OFFSET('Water Data'!$G$4,0,10*ROW('Water Data'!G103)),NA())</f>
        <v>#N/A</v>
      </c>
      <c r="N109" s="99" t="e">
        <f ca="true">+IF(AND(ISNUMBER(OFFSET('Water Data'!$G$6,0,10*ROW('Water Data'!G103))),'Data Summary'!CC109="Yes"),OFFSET('Water Data'!$G$6,0,10*ROW('Water Data'!G103)),NA())</f>
        <v>#N/A</v>
      </c>
      <c r="O109" s="99" t="e">
        <f ca="true">+IF(AND(ISNUMBER(OFFSET('Water Data'!$G$9,0,10*ROW('Water Data'!G103))),'Data Summary'!CD109="Yes"),OFFSET('Water Data'!$G$9,0,10*ROW('Water Data'!G103)),NA())</f>
        <v>#N/A</v>
      </c>
      <c r="P109" s="99" t="e">
        <f ca="true">+IF(AND(ISNUMBER(OFFSET('Water Data'!$H$4,0,10*ROW('Water Data'!H103))),'Data Summary'!CE109="Yes"),100-OFFSET('Water Data'!$H$4,0,10*ROW('Water Data'!H103)),NA())</f>
        <v>#N/A</v>
      </c>
      <c r="Q109" s="99" t="e">
        <f ca="true">+IF(AND(ISNUMBER(OFFSET('Water Data'!$H$6,0,10*ROW('Water Data'!H103))),'Data Summary'!CF109="Yes"),OFFSET('Water Data'!$H$6,0,10*ROW('Water Data'!H103)),NA())</f>
        <v>#N/A</v>
      </c>
      <c r="R109" s="99" t="e">
        <f ca="true">+IF(AND(ISNUMBER(OFFSET('Water Data'!$H$9,0,10*ROW('Water Data'!H103))),'Data Summary'!CG109="Yes"),OFFSET('Water Data'!$H$9,0,10*ROW('Water Data'!H103)),NA())</f>
        <v>#N/A</v>
      </c>
      <c r="S109" s="99" t="e">
        <f ca="true">+IF(AND(ISNUMBER(OFFSET('Water Data'!$I$4,0,10*ROW('Water Data'!I103))),'Data Summary'!CH109="Yes"),100-OFFSET('Water Data'!$I$4,0,10*ROW('Water Data'!I103)),NA())</f>
        <v>#N/A</v>
      </c>
      <c r="T109" s="99" t="e">
        <f ca="true">+IF(AND(ISNUMBER(OFFSET('Water Data'!$I$6,0,10*ROW('Water Data'!I103))),'Data Summary'!CI109="Yes"),OFFSET('Water Data'!$I$6,0,10*ROW('Water Data'!I103)),NA())</f>
        <v>#N/A</v>
      </c>
      <c r="U109" s="99" t="e">
        <f ca="true">+IF(AND(ISNUMBER(OFFSET('Water Data'!$I$9,0,10*ROW('Water Data'!I103))),'Data Summary'!CJ109="Yes"),OFFSET('Water Data'!$I$9,0,10*ROW('Water Data'!I103)),NA())</f>
        <v>#N/A</v>
      </c>
      <c r="V109" s="100" t="e">
        <f ca="true">+IF(AND(ISNUMBER(OFFSET('Sanitation Data'!$D$4,0,10*ROW('Sanitation Data'!D103))),'Data Summary'!CK109="Yes"),100-OFFSET('Sanitation Data'!$D$4,0,10*ROW('Sanitation Data'!D103)),NA())</f>
        <v>#N/A</v>
      </c>
      <c r="W109" s="100" t="e">
        <f ca="true">+IF(AND(ISNUMBER(OFFSET('Sanitation Data'!$D$6,0,10*ROW('Sanitation Data'!D103))),'Data Summary'!CL109="Yes"),OFFSET('Sanitation Data'!$D$6,0,10*ROW('Sanitation Data'!D103)),NA())</f>
        <v>#N/A</v>
      </c>
      <c r="X109" s="100" t="e">
        <f ca="true">+IF(AND(ISNUMBER(OFFSET('Sanitation Data'!$D$10,0,10*ROW('Sanitation Data'!D103))),'Data Summary'!CM109="Yes"),OFFSET('Sanitation Data'!$D$10,0,10*ROW('Sanitation Data'!D103)),NA())</f>
        <v>#N/A</v>
      </c>
      <c r="Y109" s="100" t="e">
        <f ca="true">+IF(AND(ISNUMBER(OFFSET('Sanitation Data'!$D$11,0,10*ROW('Sanitation Data'!D103))),'Data Summary'!CN109="Yes"),OFFSET('Sanitation Data'!$D$11,0,10*ROW('Sanitation Data'!D103)),NA())</f>
        <v>#N/A</v>
      </c>
      <c r="Z109" s="100" t="e">
        <f ca="true">+IF(AND(ISNUMBER(OFFSET('Sanitation Data'!$D$12,0,10*ROW('Sanitation Data'!D103))),'Data Summary'!CO109="Yes"),OFFSET('Sanitation Data'!$D$12,0,10*ROW('Sanitation Data'!D103)),NA())</f>
        <v>#N/A</v>
      </c>
      <c r="AA109" s="100" t="e">
        <f ca="true">+IF(AND(ISNUMBER(OFFSET('Sanitation Data'!$E$4,0,10*ROW('Sanitation Data'!E103))),'Data Summary'!CP109="Yes"),100-OFFSET('Sanitation Data'!$E$4,0,10*ROW('Sanitation Data'!E103)),NA())</f>
        <v>#N/A</v>
      </c>
      <c r="AB109" s="100" t="e">
        <f ca="true">+IF(AND(ISNUMBER(OFFSET('Sanitation Data'!$E$6,0,10*ROW('Sanitation Data'!E103))),'Data Summary'!CQ109="Yes"),OFFSET('Sanitation Data'!$E$6,0,10*ROW('Sanitation Data'!E103)),NA())</f>
        <v>#N/A</v>
      </c>
      <c r="AC109" s="100" t="e">
        <f ca="true">+IF(AND(ISNUMBER(OFFSET('Sanitation Data'!$E$10,0,10*ROW('Sanitation Data'!E103))),'Data Summary'!CR109="Yes"),OFFSET('Sanitation Data'!$E$10,0,10*ROW('Sanitation Data'!E103)),NA())</f>
        <v>#N/A</v>
      </c>
      <c r="AD109" s="100" t="e">
        <f ca="true">+IF(AND(ISNUMBER(OFFSET('Sanitation Data'!$E$11,0,10*ROW('Sanitation Data'!E103))),'Data Summary'!CS109="Yes"),OFFSET('Sanitation Data'!$E$11,0,10*ROW('Sanitation Data'!E103)),NA())</f>
        <v>#N/A</v>
      </c>
      <c r="AE109" s="100" t="e">
        <f ca="true">+IF(AND(ISNUMBER(OFFSET('Sanitation Data'!$E$12,0,10*ROW('Sanitation Data'!E103))),'Data Summary'!CT109="Yes"),OFFSET('Sanitation Data'!$E$12,0,10*ROW('Sanitation Data'!E103)),NA())</f>
        <v>#N/A</v>
      </c>
      <c r="AF109" s="100" t="e">
        <f ca="true">+IF(AND(ISNUMBER(OFFSET('Sanitation Data'!$F$4,0,10*ROW('Sanitation Data'!F103))),'Data Summary'!CU109="Yes"),100-OFFSET('Sanitation Data'!$F$4,0,10*ROW('Sanitation Data'!F103)),NA())</f>
        <v>#N/A</v>
      </c>
      <c r="AG109" s="100" t="e">
        <f ca="true">+IF(AND(ISNUMBER(OFFSET('Sanitation Data'!$F$6,0,10*ROW('Sanitation Data'!F103))),'Data Summary'!CV109="Yes"),OFFSET('Sanitation Data'!$F$6,0,10*ROW('Sanitation Data'!F103)),NA())</f>
        <v>#N/A</v>
      </c>
      <c r="AH109" s="100" t="e">
        <f ca="true">+IF(AND(ISNUMBER(OFFSET('Sanitation Data'!$F$10,0,10*ROW('Sanitation Data'!F103))),'Data Summary'!CW109="Yes"),OFFSET('Sanitation Data'!$F$10,0,10*ROW('Sanitation Data'!F103)),NA())</f>
        <v>#N/A</v>
      </c>
      <c r="AI109" s="100" t="e">
        <f ca="true">+IF(AND(ISNUMBER(OFFSET('Sanitation Data'!$F$11,0,10*ROW('Sanitation Data'!F103))),'Data Summary'!CX109="Yes"),OFFSET('Sanitation Data'!$F$11,0,10*ROW('Sanitation Data'!F103)),NA())</f>
        <v>#N/A</v>
      </c>
      <c r="AJ109" s="100" t="e">
        <f ca="true">+IF(AND(ISNUMBER(OFFSET('Sanitation Data'!$F$12,0,10*ROW('Sanitation Data'!F103))),'Data Summary'!CY109="Yes"),OFFSET('Sanitation Data'!$F$12,0,10*ROW('Sanitation Data'!F103)),NA())</f>
        <v>#N/A</v>
      </c>
      <c r="AK109" s="100" t="e">
        <f ca="true">+IF(AND(ISNUMBER(OFFSET('Sanitation Data'!$G$4,0,10*ROW('Sanitation Data'!G103))),'Data Summary'!CZ109="Yes"),100-OFFSET('Sanitation Data'!$G$4,0,10*ROW('Sanitation Data'!G103)),NA())</f>
        <v>#N/A</v>
      </c>
      <c r="AL109" s="100" t="e">
        <f ca="true">+IF(AND(ISNUMBER(OFFSET('Sanitation Data'!$G$6,0,10*ROW('Sanitation Data'!G103))),'Data Summary'!DA109="Yes"),OFFSET('Sanitation Data'!$G$6,0,10*ROW('Sanitation Data'!G103)),NA())</f>
        <v>#N/A</v>
      </c>
      <c r="AM109" s="100" t="e">
        <f ca="true">+IF(AND(ISNUMBER(OFFSET('Sanitation Data'!$G$10,0,10*ROW('Sanitation Data'!G103))),'Data Summary'!DB109="Yes"),OFFSET('Sanitation Data'!$G$10,0,10*ROW('Sanitation Data'!G103)),NA())</f>
        <v>#N/A</v>
      </c>
      <c r="AN109" s="100" t="e">
        <f ca="true">+IF(AND(ISNUMBER(OFFSET('Sanitation Data'!$G$11,0,10*ROW('Sanitation Data'!G103))),'Data Summary'!DC109="Yes"),OFFSET('Sanitation Data'!$G$11,0,10*ROW('Sanitation Data'!G103)),NA())</f>
        <v>#N/A</v>
      </c>
      <c r="AO109" s="100" t="e">
        <f ca="true">+IF(AND(ISNUMBER(OFFSET('Sanitation Data'!$G$12,0,10*ROW('Sanitation Data'!G103))),'Data Summary'!DD109="Yes"),OFFSET('Sanitation Data'!$G$12,0,10*ROW('Sanitation Data'!G103)),NA())</f>
        <v>#N/A</v>
      </c>
      <c r="AP109" s="100" t="e">
        <f ca="true">+IF(AND(ISNUMBER(OFFSET('Sanitation Data'!$H$4,0,10*ROW('Sanitation Data'!H103))),'Data Summary'!DE109="Yes"),100-OFFSET('Sanitation Data'!$H$4,0,10*ROW('Sanitation Data'!H103)),NA())</f>
        <v>#N/A</v>
      </c>
      <c r="AQ109" s="100" t="e">
        <f ca="true">+IF(AND(ISNUMBER(OFFSET('Sanitation Data'!$H$6,0,10*ROW('Sanitation Data'!H103))),'Data Summary'!DF109="Yes"),OFFSET('Sanitation Data'!$H$6,0,10*ROW('Sanitation Data'!H103)),NA())</f>
        <v>#N/A</v>
      </c>
      <c r="AR109" s="100" t="e">
        <f ca="true">+IF(AND(ISNUMBER(OFFSET('Sanitation Data'!$H$10,0,10*ROW('Sanitation Data'!H103))),'Data Summary'!DG109="Yes"),OFFSET('Sanitation Data'!$H$10,0,10*ROW('Sanitation Data'!H103)),NA())</f>
        <v>#N/A</v>
      </c>
      <c r="AS109" s="100" t="e">
        <f ca="true">+IF(AND(ISNUMBER(OFFSET('Sanitation Data'!$H$11,0,10*ROW('Sanitation Data'!H103))),'Data Summary'!DH109="Yes"),OFFSET('Sanitation Data'!$H$11,0,10*ROW('Sanitation Data'!H103)),NA())</f>
        <v>#N/A</v>
      </c>
      <c r="AT109" s="100" t="e">
        <f ca="true">+IF(AND(ISNUMBER(OFFSET('Sanitation Data'!$H$12,0,10*ROW('Sanitation Data'!H103))),'Data Summary'!DI109="Yes"),OFFSET('Sanitation Data'!$H$12,0,10*ROW('Sanitation Data'!H103)),NA())</f>
        <v>#N/A</v>
      </c>
      <c r="AU109" s="100" t="e">
        <f ca="true">+IF(AND(ISNUMBER(OFFSET('Sanitation Data'!$I$4,0,10*ROW('Sanitation Data'!I103))),'Data Summary'!DJ109="Yes"),100-OFFSET('Sanitation Data'!$I$4,0,10*ROW('Sanitation Data'!I103)),NA())</f>
        <v>#N/A</v>
      </c>
      <c r="AV109" s="100" t="e">
        <f ca="true">+IF(AND(ISNUMBER(OFFSET('Sanitation Data'!$I$6,0,10*ROW('Sanitation Data'!I103))),'Data Summary'!DK109="Yes"),OFFSET('Sanitation Data'!$I$6,0,10*ROW('Sanitation Data'!I103)),NA())</f>
        <v>#N/A</v>
      </c>
      <c r="AW109" s="100" t="e">
        <f ca="true">+IF(AND(ISNUMBER(OFFSET('Sanitation Data'!$I$10,0,10*ROW('Sanitation Data'!I103))),'Data Summary'!DL109="Yes"),OFFSET('Sanitation Data'!$I$10,0,10*ROW('Sanitation Data'!I103)),NA())</f>
        <v>#N/A</v>
      </c>
      <c r="AX109" s="100" t="e">
        <f ca="true">+IF(AND(ISNUMBER(OFFSET('Sanitation Data'!$I$11,0,10*ROW('Sanitation Data'!I103))),'Data Summary'!DM109="Yes"),OFFSET('Sanitation Data'!$I$11,0,10*ROW('Sanitation Data'!I103)),NA())</f>
        <v>#N/A</v>
      </c>
      <c r="AY109" s="100" t="e">
        <f ca="true">+IF(AND(ISNUMBER(OFFSET('Sanitation Data'!$I$12,0,10*ROW('Sanitation Data'!I103))),'Data Summary'!DN109="Yes"),OFFSET('Sanitation Data'!$I$12,0,10*ROW('Sanitation Data'!I103)),NA())</f>
        <v>#N/A</v>
      </c>
      <c r="AZ109" s="101" t="e">
        <f ca="true">+IF(AND(ISNUMBER(OFFSET('Hygiene Data'!$D$5,0,10*ROW('Hygiene Data'!D103))),'Data Summary'!DO109="Yes"),OFFSET('Hygiene Data'!$D$5,0,10*ROW('Hygiene Data'!D103)),NA())</f>
        <v>#N/A</v>
      </c>
      <c r="BA109" s="101" t="e">
        <f ca="true">+IF(AND(ISNUMBER(OFFSET('Hygiene Data'!$D$7,0,10*ROW('Hygiene Data'!D103))),'Data Summary'!DP109="Yes"),OFFSET('Hygiene Data'!$D$7,0,10*ROW('Hygiene Data'!D103)),NA())</f>
        <v>#N/A</v>
      </c>
      <c r="BB109" s="101" t="e">
        <f ca="true">+IF(AND(ISNUMBER(OFFSET('Hygiene Data'!$D$9,0,10*ROW('Hygiene Data'!D103))),'Data Summary'!DQ109="Yes"),OFFSET('Hygiene Data'!$D$9,0,10*ROW('Hygiene Data'!D103)),NA())</f>
        <v>#N/A</v>
      </c>
      <c r="BC109" s="101" t="e">
        <f ca="true">+IF(AND(ISNUMBER(OFFSET('Hygiene Data'!$E$5,0,10*ROW('Hygiene Data'!E103))),'Data Summary'!DR109="Yes"),OFFSET('Hygiene Data'!$E$5,0,10*ROW('Hygiene Data'!E103)),NA())</f>
        <v>#N/A</v>
      </c>
      <c r="BD109" s="101" t="e">
        <f ca="true">+IF(AND(ISNUMBER(OFFSET('Hygiene Data'!$E$7,0,10*ROW('Hygiene Data'!E103))),'Data Summary'!DS109="Yes"),OFFSET('Hygiene Data'!$E$7,0,10*ROW('Hygiene Data'!E103)),NA())</f>
        <v>#N/A</v>
      </c>
      <c r="BE109" s="101" t="e">
        <f ca="true">+IF(AND(ISNUMBER(OFFSET('Hygiene Data'!$E$9,0,10*ROW('Hygiene Data'!E103))),'Data Summary'!DT109="Yes"),OFFSET('Hygiene Data'!$E$9,0,10*ROW('Hygiene Data'!E103)),NA())</f>
        <v>#N/A</v>
      </c>
      <c r="BF109" s="101" t="e">
        <f ca="true">+IF(AND(ISNUMBER(OFFSET('Hygiene Data'!$F$5,0,10*ROW('Hygiene Data'!F103))),'Data Summary'!DU109="Yes"),OFFSET('Hygiene Data'!$F$5,0,10*ROW('Hygiene Data'!F103)),NA())</f>
        <v>#N/A</v>
      </c>
      <c r="BG109" s="101" t="e">
        <f ca="true">+IF(AND(ISNUMBER(OFFSET('Hygiene Data'!$F$7,0,10*ROW('Hygiene Data'!F103))),'Data Summary'!DV109="Yes"),OFFSET('Hygiene Data'!$F$7,0,10*ROW('Hygiene Data'!F103)),NA())</f>
        <v>#N/A</v>
      </c>
      <c r="BH109" s="101" t="e">
        <f ca="true">+IF(AND(ISNUMBER(OFFSET('Hygiene Data'!$F$9,0,10*ROW('Hygiene Data'!F103))),'Data Summary'!DW109="Yes"),OFFSET('Hygiene Data'!$F$9,0,10*ROW('Hygiene Data'!F103)),NA())</f>
        <v>#N/A</v>
      </c>
      <c r="BI109" s="101" t="e">
        <f ca="true">+IF(AND(ISNUMBER(OFFSET('Hygiene Data'!$G$5,0,10*ROW('Hygiene Data'!G103))),'Data Summary'!DX109="Yes"),OFFSET('Hygiene Data'!$G$5,0,10*ROW('Hygiene Data'!G103)),NA())</f>
        <v>#N/A</v>
      </c>
      <c r="BJ109" s="101" t="e">
        <f ca="true">+IF(AND(ISNUMBER(OFFSET('Hygiene Data'!$G$7,0,10*ROW('Hygiene Data'!G103))),'Data Summary'!DY109="Yes"),OFFSET('Hygiene Data'!$G$7,0,10*ROW('Hygiene Data'!G103)),NA())</f>
        <v>#N/A</v>
      </c>
      <c r="BK109" s="101" t="e">
        <f ca="true">+IF(AND(ISNUMBER(OFFSET('Hygiene Data'!$G$9,0,10*ROW('Hygiene Data'!G103))),'Data Summary'!DZ109="Yes"),OFFSET('Hygiene Data'!$G$9,0,10*ROW('Hygiene Data'!G103)),NA())</f>
        <v>#N/A</v>
      </c>
      <c r="BL109" s="101" t="e">
        <f ca="true">+IF(AND(ISNUMBER(OFFSET('Hygiene Data'!$H$5,0,10*ROW('Hygiene Data'!H103))),'Data Summary'!EA109="Yes"),OFFSET('Hygiene Data'!$H$5,0,10*ROW('Hygiene Data'!H103)),NA())</f>
        <v>#N/A</v>
      </c>
      <c r="BM109" s="101" t="e">
        <f ca="true">+IF(AND(ISNUMBER(OFFSET('Hygiene Data'!$H$7,0,10*ROW('Hygiene Data'!H103))),'Data Summary'!EB109="Yes"),OFFSET('Hygiene Data'!$H$7,0,10*ROW('Hygiene Data'!H103)),NA())</f>
        <v>#N/A</v>
      </c>
      <c r="BN109" s="101" t="e">
        <f ca="true">+IF(AND(ISNUMBER(OFFSET('Hygiene Data'!$H$9,0,10*ROW('Hygiene Data'!H103))),'Data Summary'!EC109="Yes"),OFFSET('Hygiene Data'!$H$9,0,10*ROW('Hygiene Data'!H103)),NA())</f>
        <v>#N/A</v>
      </c>
      <c r="BO109" s="101" t="e">
        <f ca="true">+IF(AND(ISNUMBER(OFFSET('Hygiene Data'!$I$5,0,10*ROW('Hygiene Data'!I103))),'Data Summary'!ED109="Yes"),OFFSET('Hygiene Data'!$I$5,0,10*ROW('Hygiene Data'!I103)),NA())</f>
        <v>#N/A</v>
      </c>
      <c r="BP109" s="101" t="e">
        <f ca="true">+IF(AND(ISNUMBER(OFFSET('Hygiene Data'!$I$7,0,10*ROW('Hygiene Data'!I103))),'Data Summary'!EE109="Yes"),OFFSET('Hygiene Data'!$I$7,0,10*ROW('Hygiene Data'!I103)),NA())</f>
        <v>#N/A</v>
      </c>
      <c r="BQ109" s="101" t="e">
        <f ca="true">+IF(AND(ISNUMBER(OFFSET('Hygiene Data'!$I$9,0,10*ROW('Hygiene Data'!I103))),'Data Summary'!EF109="Yes"),OFFSET('Hygiene Data'!$I$9,0,10*ROW('Hygiene Data'!I103)),NA())</f>
        <v>#N/A</v>
      </c>
    </row>
    <row xmlns:x14ac="http://schemas.microsoft.com/office/spreadsheetml/2009/9/ac" r="110" x14ac:dyDescent="0.2">
      <c r="A110" s="331" t="e">
        <f ca="true">+RIGHT('Data Summary'!A110,LEN('Data Summary'!A110)-9)</f>
        <v>#VALUE!</v>
      </c>
      <c r="B110" s="38" t="str">
        <f ca="true">+IF(ISTEXT('Data Summary'!B110),'Data Summary'!B110,"")</f>
        <v/>
      </c>
      <c r="C110" s="330" t="e">
        <f ca="true">+VALUE('Data Summary'!C110)</f>
        <v>#VALUE!</v>
      </c>
      <c r="D110" s="99" t="e">
        <f ca="true">+IF(AND(ISNUMBER(OFFSET('Water Data'!$D$4,0,10*ROW('Water Data'!D104))),'Data Summary'!BS110="Yes"),100-OFFSET('Water Data'!$D$4,0,10*ROW('Water Data'!D104)),NA())</f>
        <v>#N/A</v>
      </c>
      <c r="E110" s="99" t="e">
        <f ca="true">+IF(AND(ISNUMBER(OFFSET('Water Data'!$D$6,0,10*ROW('Water Data'!D104))),'Data Summary'!BT110="Yes"),OFFSET('Water Data'!$D$6,0,10*ROW('Water Data'!D104)),NA())</f>
        <v>#N/A</v>
      </c>
      <c r="F110" s="99" t="e">
        <f ca="true">+IF(AND(ISNUMBER(OFFSET('Water Data'!$D$9,0,10*ROW('Water Data'!D104))),'Data Summary'!BU110="Yes"),OFFSET('Water Data'!$D$9,0,10*ROW('Water Data'!D104)),NA())</f>
        <v>#N/A</v>
      </c>
      <c r="G110" s="99" t="e">
        <f ca="true">+IF(AND(ISNUMBER(OFFSET('Water Data'!$E$4,0,10*ROW('Water Data'!E104))),'Data Summary'!BV110="Yes"),100-OFFSET('Water Data'!$E$4,0,10*ROW('Water Data'!E104)),NA())</f>
        <v>#N/A</v>
      </c>
      <c r="H110" s="99" t="e">
        <f ca="true">+IF(AND(ISNUMBER(OFFSET('Water Data'!$E$6,0,10*ROW('Water Data'!E104))),'Data Summary'!BW110="Yes"),OFFSET('Water Data'!$E$6,0,10*ROW('Water Data'!E104)),NA())</f>
        <v>#N/A</v>
      </c>
      <c r="I110" s="99" t="e">
        <f ca="true">+IF(AND(ISNUMBER(OFFSET('Water Data'!$E$9,0,10*ROW('Water Data'!E104))),'Data Summary'!BX110="Yes"),OFFSET('Water Data'!$E$9,0,10*ROW('Water Data'!E104)),NA())</f>
        <v>#N/A</v>
      </c>
      <c r="J110" s="99" t="e">
        <f ca="true">+IF(AND(ISNUMBER(OFFSET('Water Data'!$F$4,0,10*ROW('Water Data'!F104))),'Data Summary'!BY110="Yes"),100-OFFSET('Water Data'!$F$4,0,10*ROW('Water Data'!F104)),NA())</f>
        <v>#N/A</v>
      </c>
      <c r="K110" s="99" t="e">
        <f ca="true">+IF(AND(ISNUMBER(OFFSET('Water Data'!$F$6,0,10*ROW('Water Data'!F104))),'Data Summary'!BZ110="Yes"),OFFSET('Water Data'!$F$6,0,10*ROW('Water Data'!F104)),NA())</f>
        <v>#N/A</v>
      </c>
      <c r="L110" s="99" t="e">
        <f ca="true">+IF(AND(ISNUMBER(OFFSET('Water Data'!$F$9,0,10*ROW('Water Data'!F104))),'Data Summary'!CA110="Yes"),OFFSET('Water Data'!$F$9,0,10*ROW('Water Data'!F104)),NA())</f>
        <v>#N/A</v>
      </c>
      <c r="M110" s="99" t="e">
        <f ca="true">+IF(AND(ISNUMBER(OFFSET('Water Data'!$G$4,0,10*ROW('Water Data'!G104))),'Data Summary'!CB110="Yes"),100-OFFSET('Water Data'!$G$4,0,10*ROW('Water Data'!G104)),NA())</f>
        <v>#N/A</v>
      </c>
      <c r="N110" s="99" t="e">
        <f ca="true">+IF(AND(ISNUMBER(OFFSET('Water Data'!$G$6,0,10*ROW('Water Data'!G104))),'Data Summary'!CC110="Yes"),OFFSET('Water Data'!$G$6,0,10*ROW('Water Data'!G104)),NA())</f>
        <v>#N/A</v>
      </c>
      <c r="O110" s="99" t="e">
        <f ca="true">+IF(AND(ISNUMBER(OFFSET('Water Data'!$G$9,0,10*ROW('Water Data'!G104))),'Data Summary'!CD110="Yes"),OFFSET('Water Data'!$G$9,0,10*ROW('Water Data'!G104)),NA())</f>
        <v>#N/A</v>
      </c>
      <c r="P110" s="99" t="e">
        <f ca="true">+IF(AND(ISNUMBER(OFFSET('Water Data'!$H$4,0,10*ROW('Water Data'!H104))),'Data Summary'!CE110="Yes"),100-OFFSET('Water Data'!$H$4,0,10*ROW('Water Data'!H104)),NA())</f>
        <v>#N/A</v>
      </c>
      <c r="Q110" s="99" t="e">
        <f ca="true">+IF(AND(ISNUMBER(OFFSET('Water Data'!$H$6,0,10*ROW('Water Data'!H104))),'Data Summary'!CF110="Yes"),OFFSET('Water Data'!$H$6,0,10*ROW('Water Data'!H104)),NA())</f>
        <v>#N/A</v>
      </c>
      <c r="R110" s="99" t="e">
        <f ca="true">+IF(AND(ISNUMBER(OFFSET('Water Data'!$H$9,0,10*ROW('Water Data'!H104))),'Data Summary'!CG110="Yes"),OFFSET('Water Data'!$H$9,0,10*ROW('Water Data'!H104)),NA())</f>
        <v>#N/A</v>
      </c>
      <c r="S110" s="99" t="e">
        <f ca="true">+IF(AND(ISNUMBER(OFFSET('Water Data'!$I$4,0,10*ROW('Water Data'!I104))),'Data Summary'!CH110="Yes"),100-OFFSET('Water Data'!$I$4,0,10*ROW('Water Data'!I104)),NA())</f>
        <v>#N/A</v>
      </c>
      <c r="T110" s="99" t="e">
        <f ca="true">+IF(AND(ISNUMBER(OFFSET('Water Data'!$I$6,0,10*ROW('Water Data'!I104))),'Data Summary'!CI110="Yes"),OFFSET('Water Data'!$I$6,0,10*ROW('Water Data'!I104)),NA())</f>
        <v>#N/A</v>
      </c>
      <c r="U110" s="99" t="e">
        <f ca="true">+IF(AND(ISNUMBER(OFFSET('Water Data'!$I$9,0,10*ROW('Water Data'!I104))),'Data Summary'!CJ110="Yes"),OFFSET('Water Data'!$I$9,0,10*ROW('Water Data'!I104)),NA())</f>
        <v>#N/A</v>
      </c>
      <c r="V110" s="100" t="e">
        <f ca="true">+IF(AND(ISNUMBER(OFFSET('Sanitation Data'!$D$4,0,10*ROW('Sanitation Data'!D104))),'Data Summary'!CK110="Yes"),100-OFFSET('Sanitation Data'!$D$4,0,10*ROW('Sanitation Data'!D104)),NA())</f>
        <v>#N/A</v>
      </c>
      <c r="W110" s="100" t="e">
        <f ca="true">+IF(AND(ISNUMBER(OFFSET('Sanitation Data'!$D$6,0,10*ROW('Sanitation Data'!D104))),'Data Summary'!CL110="Yes"),OFFSET('Sanitation Data'!$D$6,0,10*ROW('Sanitation Data'!D104)),NA())</f>
        <v>#N/A</v>
      </c>
      <c r="X110" s="100" t="e">
        <f ca="true">+IF(AND(ISNUMBER(OFFSET('Sanitation Data'!$D$10,0,10*ROW('Sanitation Data'!D104))),'Data Summary'!CM110="Yes"),OFFSET('Sanitation Data'!$D$10,0,10*ROW('Sanitation Data'!D104)),NA())</f>
        <v>#N/A</v>
      </c>
      <c r="Y110" s="100" t="e">
        <f ca="true">+IF(AND(ISNUMBER(OFFSET('Sanitation Data'!$D$11,0,10*ROW('Sanitation Data'!D104))),'Data Summary'!CN110="Yes"),OFFSET('Sanitation Data'!$D$11,0,10*ROW('Sanitation Data'!D104)),NA())</f>
        <v>#N/A</v>
      </c>
      <c r="Z110" s="100" t="e">
        <f ca="true">+IF(AND(ISNUMBER(OFFSET('Sanitation Data'!$D$12,0,10*ROW('Sanitation Data'!D104))),'Data Summary'!CO110="Yes"),OFFSET('Sanitation Data'!$D$12,0,10*ROW('Sanitation Data'!D104)),NA())</f>
        <v>#N/A</v>
      </c>
      <c r="AA110" s="100" t="e">
        <f ca="true">+IF(AND(ISNUMBER(OFFSET('Sanitation Data'!$E$4,0,10*ROW('Sanitation Data'!E104))),'Data Summary'!CP110="Yes"),100-OFFSET('Sanitation Data'!$E$4,0,10*ROW('Sanitation Data'!E104)),NA())</f>
        <v>#N/A</v>
      </c>
      <c r="AB110" s="100" t="e">
        <f ca="true">+IF(AND(ISNUMBER(OFFSET('Sanitation Data'!$E$6,0,10*ROW('Sanitation Data'!E104))),'Data Summary'!CQ110="Yes"),OFFSET('Sanitation Data'!$E$6,0,10*ROW('Sanitation Data'!E104)),NA())</f>
        <v>#N/A</v>
      </c>
      <c r="AC110" s="100" t="e">
        <f ca="true">+IF(AND(ISNUMBER(OFFSET('Sanitation Data'!$E$10,0,10*ROW('Sanitation Data'!E104))),'Data Summary'!CR110="Yes"),OFFSET('Sanitation Data'!$E$10,0,10*ROW('Sanitation Data'!E104)),NA())</f>
        <v>#N/A</v>
      </c>
      <c r="AD110" s="100" t="e">
        <f ca="true">+IF(AND(ISNUMBER(OFFSET('Sanitation Data'!$E$11,0,10*ROW('Sanitation Data'!E104))),'Data Summary'!CS110="Yes"),OFFSET('Sanitation Data'!$E$11,0,10*ROW('Sanitation Data'!E104)),NA())</f>
        <v>#N/A</v>
      </c>
      <c r="AE110" s="100" t="e">
        <f ca="true">+IF(AND(ISNUMBER(OFFSET('Sanitation Data'!$E$12,0,10*ROW('Sanitation Data'!E104))),'Data Summary'!CT110="Yes"),OFFSET('Sanitation Data'!$E$12,0,10*ROW('Sanitation Data'!E104)),NA())</f>
        <v>#N/A</v>
      </c>
      <c r="AF110" s="100" t="e">
        <f ca="true">+IF(AND(ISNUMBER(OFFSET('Sanitation Data'!$F$4,0,10*ROW('Sanitation Data'!F104))),'Data Summary'!CU110="Yes"),100-OFFSET('Sanitation Data'!$F$4,0,10*ROW('Sanitation Data'!F104)),NA())</f>
        <v>#N/A</v>
      </c>
      <c r="AG110" s="100" t="e">
        <f ca="true">+IF(AND(ISNUMBER(OFFSET('Sanitation Data'!$F$6,0,10*ROW('Sanitation Data'!F104))),'Data Summary'!CV110="Yes"),OFFSET('Sanitation Data'!$F$6,0,10*ROW('Sanitation Data'!F104)),NA())</f>
        <v>#N/A</v>
      </c>
      <c r="AH110" s="100" t="e">
        <f ca="true">+IF(AND(ISNUMBER(OFFSET('Sanitation Data'!$F$10,0,10*ROW('Sanitation Data'!F104))),'Data Summary'!CW110="Yes"),OFFSET('Sanitation Data'!$F$10,0,10*ROW('Sanitation Data'!F104)),NA())</f>
        <v>#N/A</v>
      </c>
      <c r="AI110" s="100" t="e">
        <f ca="true">+IF(AND(ISNUMBER(OFFSET('Sanitation Data'!$F$11,0,10*ROW('Sanitation Data'!F104))),'Data Summary'!CX110="Yes"),OFFSET('Sanitation Data'!$F$11,0,10*ROW('Sanitation Data'!F104)),NA())</f>
        <v>#N/A</v>
      </c>
      <c r="AJ110" s="100" t="e">
        <f ca="true">+IF(AND(ISNUMBER(OFFSET('Sanitation Data'!$F$12,0,10*ROW('Sanitation Data'!F104))),'Data Summary'!CY110="Yes"),OFFSET('Sanitation Data'!$F$12,0,10*ROW('Sanitation Data'!F104)),NA())</f>
        <v>#N/A</v>
      </c>
      <c r="AK110" s="100" t="e">
        <f ca="true">+IF(AND(ISNUMBER(OFFSET('Sanitation Data'!$G$4,0,10*ROW('Sanitation Data'!G104))),'Data Summary'!CZ110="Yes"),100-OFFSET('Sanitation Data'!$G$4,0,10*ROW('Sanitation Data'!G104)),NA())</f>
        <v>#N/A</v>
      </c>
      <c r="AL110" s="100" t="e">
        <f ca="true">+IF(AND(ISNUMBER(OFFSET('Sanitation Data'!$G$6,0,10*ROW('Sanitation Data'!G104))),'Data Summary'!DA110="Yes"),OFFSET('Sanitation Data'!$G$6,0,10*ROW('Sanitation Data'!G104)),NA())</f>
        <v>#N/A</v>
      </c>
      <c r="AM110" s="100" t="e">
        <f ca="true">+IF(AND(ISNUMBER(OFFSET('Sanitation Data'!$G$10,0,10*ROW('Sanitation Data'!G104))),'Data Summary'!DB110="Yes"),OFFSET('Sanitation Data'!$G$10,0,10*ROW('Sanitation Data'!G104)),NA())</f>
        <v>#N/A</v>
      </c>
      <c r="AN110" s="100" t="e">
        <f ca="true">+IF(AND(ISNUMBER(OFFSET('Sanitation Data'!$G$11,0,10*ROW('Sanitation Data'!G104))),'Data Summary'!DC110="Yes"),OFFSET('Sanitation Data'!$G$11,0,10*ROW('Sanitation Data'!G104)),NA())</f>
        <v>#N/A</v>
      </c>
      <c r="AO110" s="100" t="e">
        <f ca="true">+IF(AND(ISNUMBER(OFFSET('Sanitation Data'!$G$12,0,10*ROW('Sanitation Data'!G104))),'Data Summary'!DD110="Yes"),OFFSET('Sanitation Data'!$G$12,0,10*ROW('Sanitation Data'!G104)),NA())</f>
        <v>#N/A</v>
      </c>
      <c r="AP110" s="100" t="e">
        <f ca="true">+IF(AND(ISNUMBER(OFFSET('Sanitation Data'!$H$4,0,10*ROW('Sanitation Data'!H104))),'Data Summary'!DE110="Yes"),100-OFFSET('Sanitation Data'!$H$4,0,10*ROW('Sanitation Data'!H104)),NA())</f>
        <v>#N/A</v>
      </c>
      <c r="AQ110" s="100" t="e">
        <f ca="true">+IF(AND(ISNUMBER(OFFSET('Sanitation Data'!$H$6,0,10*ROW('Sanitation Data'!H104))),'Data Summary'!DF110="Yes"),OFFSET('Sanitation Data'!$H$6,0,10*ROW('Sanitation Data'!H104)),NA())</f>
        <v>#N/A</v>
      </c>
      <c r="AR110" s="100" t="e">
        <f ca="true">+IF(AND(ISNUMBER(OFFSET('Sanitation Data'!$H$10,0,10*ROW('Sanitation Data'!H104))),'Data Summary'!DG110="Yes"),OFFSET('Sanitation Data'!$H$10,0,10*ROW('Sanitation Data'!H104)),NA())</f>
        <v>#N/A</v>
      </c>
      <c r="AS110" s="100" t="e">
        <f ca="true">+IF(AND(ISNUMBER(OFFSET('Sanitation Data'!$H$11,0,10*ROW('Sanitation Data'!H104))),'Data Summary'!DH110="Yes"),OFFSET('Sanitation Data'!$H$11,0,10*ROW('Sanitation Data'!H104)),NA())</f>
        <v>#N/A</v>
      </c>
      <c r="AT110" s="100" t="e">
        <f ca="true">+IF(AND(ISNUMBER(OFFSET('Sanitation Data'!$H$12,0,10*ROW('Sanitation Data'!H104))),'Data Summary'!DI110="Yes"),OFFSET('Sanitation Data'!$H$12,0,10*ROW('Sanitation Data'!H104)),NA())</f>
        <v>#N/A</v>
      </c>
      <c r="AU110" s="100" t="e">
        <f ca="true">+IF(AND(ISNUMBER(OFFSET('Sanitation Data'!$I$4,0,10*ROW('Sanitation Data'!I104))),'Data Summary'!DJ110="Yes"),100-OFFSET('Sanitation Data'!$I$4,0,10*ROW('Sanitation Data'!I104)),NA())</f>
        <v>#N/A</v>
      </c>
      <c r="AV110" s="100" t="e">
        <f ca="true">+IF(AND(ISNUMBER(OFFSET('Sanitation Data'!$I$6,0,10*ROW('Sanitation Data'!I104))),'Data Summary'!DK110="Yes"),OFFSET('Sanitation Data'!$I$6,0,10*ROW('Sanitation Data'!I104)),NA())</f>
        <v>#N/A</v>
      </c>
      <c r="AW110" s="100" t="e">
        <f ca="true">+IF(AND(ISNUMBER(OFFSET('Sanitation Data'!$I$10,0,10*ROW('Sanitation Data'!I104))),'Data Summary'!DL110="Yes"),OFFSET('Sanitation Data'!$I$10,0,10*ROW('Sanitation Data'!I104)),NA())</f>
        <v>#N/A</v>
      </c>
      <c r="AX110" s="100" t="e">
        <f ca="true">+IF(AND(ISNUMBER(OFFSET('Sanitation Data'!$I$11,0,10*ROW('Sanitation Data'!I104))),'Data Summary'!DM110="Yes"),OFFSET('Sanitation Data'!$I$11,0,10*ROW('Sanitation Data'!I104)),NA())</f>
        <v>#N/A</v>
      </c>
      <c r="AY110" s="100" t="e">
        <f ca="true">+IF(AND(ISNUMBER(OFFSET('Sanitation Data'!$I$12,0,10*ROW('Sanitation Data'!I104))),'Data Summary'!DN110="Yes"),OFFSET('Sanitation Data'!$I$12,0,10*ROW('Sanitation Data'!I104)),NA())</f>
        <v>#N/A</v>
      </c>
      <c r="AZ110" s="101" t="e">
        <f ca="true">+IF(AND(ISNUMBER(OFFSET('Hygiene Data'!$D$5,0,10*ROW('Hygiene Data'!D104))),'Data Summary'!DO110="Yes"),OFFSET('Hygiene Data'!$D$5,0,10*ROW('Hygiene Data'!D104)),NA())</f>
        <v>#N/A</v>
      </c>
      <c r="BA110" s="101" t="e">
        <f ca="true">+IF(AND(ISNUMBER(OFFSET('Hygiene Data'!$D$7,0,10*ROW('Hygiene Data'!D104))),'Data Summary'!DP110="Yes"),OFFSET('Hygiene Data'!$D$7,0,10*ROW('Hygiene Data'!D104)),NA())</f>
        <v>#N/A</v>
      </c>
      <c r="BB110" s="101" t="e">
        <f ca="true">+IF(AND(ISNUMBER(OFFSET('Hygiene Data'!$D$9,0,10*ROW('Hygiene Data'!D104))),'Data Summary'!DQ110="Yes"),OFFSET('Hygiene Data'!$D$9,0,10*ROW('Hygiene Data'!D104)),NA())</f>
        <v>#N/A</v>
      </c>
      <c r="BC110" s="101" t="e">
        <f ca="true">+IF(AND(ISNUMBER(OFFSET('Hygiene Data'!$E$5,0,10*ROW('Hygiene Data'!E104))),'Data Summary'!DR110="Yes"),OFFSET('Hygiene Data'!$E$5,0,10*ROW('Hygiene Data'!E104)),NA())</f>
        <v>#N/A</v>
      </c>
      <c r="BD110" s="101" t="e">
        <f ca="true">+IF(AND(ISNUMBER(OFFSET('Hygiene Data'!$E$7,0,10*ROW('Hygiene Data'!E104))),'Data Summary'!DS110="Yes"),OFFSET('Hygiene Data'!$E$7,0,10*ROW('Hygiene Data'!E104)),NA())</f>
        <v>#N/A</v>
      </c>
      <c r="BE110" s="101" t="e">
        <f ca="true">+IF(AND(ISNUMBER(OFFSET('Hygiene Data'!$E$9,0,10*ROW('Hygiene Data'!E104))),'Data Summary'!DT110="Yes"),OFFSET('Hygiene Data'!$E$9,0,10*ROW('Hygiene Data'!E104)),NA())</f>
        <v>#N/A</v>
      </c>
      <c r="BF110" s="101" t="e">
        <f ca="true">+IF(AND(ISNUMBER(OFFSET('Hygiene Data'!$F$5,0,10*ROW('Hygiene Data'!F104))),'Data Summary'!DU110="Yes"),OFFSET('Hygiene Data'!$F$5,0,10*ROW('Hygiene Data'!F104)),NA())</f>
        <v>#N/A</v>
      </c>
      <c r="BG110" s="101" t="e">
        <f ca="true">+IF(AND(ISNUMBER(OFFSET('Hygiene Data'!$F$7,0,10*ROW('Hygiene Data'!F104))),'Data Summary'!DV110="Yes"),OFFSET('Hygiene Data'!$F$7,0,10*ROW('Hygiene Data'!F104)),NA())</f>
        <v>#N/A</v>
      </c>
      <c r="BH110" s="101" t="e">
        <f ca="true">+IF(AND(ISNUMBER(OFFSET('Hygiene Data'!$F$9,0,10*ROW('Hygiene Data'!F104))),'Data Summary'!DW110="Yes"),OFFSET('Hygiene Data'!$F$9,0,10*ROW('Hygiene Data'!F104)),NA())</f>
        <v>#N/A</v>
      </c>
      <c r="BI110" s="101" t="e">
        <f ca="true">+IF(AND(ISNUMBER(OFFSET('Hygiene Data'!$G$5,0,10*ROW('Hygiene Data'!G104))),'Data Summary'!DX110="Yes"),OFFSET('Hygiene Data'!$G$5,0,10*ROW('Hygiene Data'!G104)),NA())</f>
        <v>#N/A</v>
      </c>
      <c r="BJ110" s="101" t="e">
        <f ca="true">+IF(AND(ISNUMBER(OFFSET('Hygiene Data'!$G$7,0,10*ROW('Hygiene Data'!G104))),'Data Summary'!DY110="Yes"),OFFSET('Hygiene Data'!$G$7,0,10*ROW('Hygiene Data'!G104)),NA())</f>
        <v>#N/A</v>
      </c>
      <c r="BK110" s="101" t="e">
        <f ca="true">+IF(AND(ISNUMBER(OFFSET('Hygiene Data'!$G$9,0,10*ROW('Hygiene Data'!G104))),'Data Summary'!DZ110="Yes"),OFFSET('Hygiene Data'!$G$9,0,10*ROW('Hygiene Data'!G104)),NA())</f>
        <v>#N/A</v>
      </c>
      <c r="BL110" s="101" t="e">
        <f ca="true">+IF(AND(ISNUMBER(OFFSET('Hygiene Data'!$H$5,0,10*ROW('Hygiene Data'!H104))),'Data Summary'!EA110="Yes"),OFFSET('Hygiene Data'!$H$5,0,10*ROW('Hygiene Data'!H104)),NA())</f>
        <v>#N/A</v>
      </c>
      <c r="BM110" s="101" t="e">
        <f ca="true">+IF(AND(ISNUMBER(OFFSET('Hygiene Data'!$H$7,0,10*ROW('Hygiene Data'!H104))),'Data Summary'!EB110="Yes"),OFFSET('Hygiene Data'!$H$7,0,10*ROW('Hygiene Data'!H104)),NA())</f>
        <v>#N/A</v>
      </c>
      <c r="BN110" s="101" t="e">
        <f ca="true">+IF(AND(ISNUMBER(OFFSET('Hygiene Data'!$H$9,0,10*ROW('Hygiene Data'!H104))),'Data Summary'!EC110="Yes"),OFFSET('Hygiene Data'!$H$9,0,10*ROW('Hygiene Data'!H104)),NA())</f>
        <v>#N/A</v>
      </c>
      <c r="BO110" s="101" t="e">
        <f ca="true">+IF(AND(ISNUMBER(OFFSET('Hygiene Data'!$I$5,0,10*ROW('Hygiene Data'!I104))),'Data Summary'!ED110="Yes"),OFFSET('Hygiene Data'!$I$5,0,10*ROW('Hygiene Data'!I104)),NA())</f>
        <v>#N/A</v>
      </c>
      <c r="BP110" s="101" t="e">
        <f ca="true">+IF(AND(ISNUMBER(OFFSET('Hygiene Data'!$I$7,0,10*ROW('Hygiene Data'!I104))),'Data Summary'!EE110="Yes"),OFFSET('Hygiene Data'!$I$7,0,10*ROW('Hygiene Data'!I104)),NA())</f>
        <v>#N/A</v>
      </c>
      <c r="BQ110" s="101" t="e">
        <f ca="true">+IF(AND(ISNUMBER(OFFSET('Hygiene Data'!$I$9,0,10*ROW('Hygiene Data'!I104))),'Data Summary'!EF110="Yes"),OFFSET('Hygiene Data'!$I$9,0,10*ROW('Hygiene Data'!I104)),NA())</f>
        <v>#N/A</v>
      </c>
    </row>
    <row xmlns:x14ac="http://schemas.microsoft.com/office/spreadsheetml/2009/9/ac" r="111" x14ac:dyDescent="0.2">
      <c r="A111" s="331" t="e">
        <f ca="true">+RIGHT('Data Summary'!A111,LEN('Data Summary'!A111)-9)</f>
        <v>#VALUE!</v>
      </c>
      <c r="B111" s="38" t="str">
        <f ca="true">+IF(ISTEXT('Data Summary'!B111),'Data Summary'!B111,"")</f>
        <v/>
      </c>
      <c r="C111" s="330" t="e">
        <f ca="true">+VALUE('Data Summary'!C111)</f>
        <v>#VALUE!</v>
      </c>
      <c r="D111" s="99" t="e">
        <f ca="true">+IF(AND(ISNUMBER(OFFSET('Water Data'!$D$4,0,10*ROW('Water Data'!D105))),'Data Summary'!BS111="Yes"),100-OFFSET('Water Data'!$D$4,0,10*ROW('Water Data'!D105)),NA())</f>
        <v>#N/A</v>
      </c>
      <c r="E111" s="99" t="e">
        <f ca="true">+IF(AND(ISNUMBER(OFFSET('Water Data'!$D$6,0,10*ROW('Water Data'!D105))),'Data Summary'!BT111="Yes"),OFFSET('Water Data'!$D$6,0,10*ROW('Water Data'!D105)),NA())</f>
        <v>#N/A</v>
      </c>
      <c r="F111" s="99" t="e">
        <f ca="true">+IF(AND(ISNUMBER(OFFSET('Water Data'!$D$9,0,10*ROW('Water Data'!D105))),'Data Summary'!BU111="Yes"),OFFSET('Water Data'!$D$9,0,10*ROW('Water Data'!D105)),NA())</f>
        <v>#N/A</v>
      </c>
      <c r="G111" s="99" t="e">
        <f ca="true">+IF(AND(ISNUMBER(OFFSET('Water Data'!$E$4,0,10*ROW('Water Data'!E105))),'Data Summary'!BV111="Yes"),100-OFFSET('Water Data'!$E$4,0,10*ROW('Water Data'!E105)),NA())</f>
        <v>#N/A</v>
      </c>
      <c r="H111" s="99" t="e">
        <f ca="true">+IF(AND(ISNUMBER(OFFSET('Water Data'!$E$6,0,10*ROW('Water Data'!E105))),'Data Summary'!BW111="Yes"),OFFSET('Water Data'!$E$6,0,10*ROW('Water Data'!E105)),NA())</f>
        <v>#N/A</v>
      </c>
      <c r="I111" s="99" t="e">
        <f ca="true">+IF(AND(ISNUMBER(OFFSET('Water Data'!$E$9,0,10*ROW('Water Data'!E105))),'Data Summary'!BX111="Yes"),OFFSET('Water Data'!$E$9,0,10*ROW('Water Data'!E105)),NA())</f>
        <v>#N/A</v>
      </c>
      <c r="J111" s="99" t="e">
        <f ca="true">+IF(AND(ISNUMBER(OFFSET('Water Data'!$F$4,0,10*ROW('Water Data'!F105))),'Data Summary'!BY111="Yes"),100-OFFSET('Water Data'!$F$4,0,10*ROW('Water Data'!F105)),NA())</f>
        <v>#N/A</v>
      </c>
      <c r="K111" s="99" t="e">
        <f ca="true">+IF(AND(ISNUMBER(OFFSET('Water Data'!$F$6,0,10*ROW('Water Data'!F105))),'Data Summary'!BZ111="Yes"),OFFSET('Water Data'!$F$6,0,10*ROW('Water Data'!F105)),NA())</f>
        <v>#N/A</v>
      </c>
      <c r="L111" s="99" t="e">
        <f ca="true">+IF(AND(ISNUMBER(OFFSET('Water Data'!$F$9,0,10*ROW('Water Data'!F105))),'Data Summary'!CA111="Yes"),OFFSET('Water Data'!$F$9,0,10*ROW('Water Data'!F105)),NA())</f>
        <v>#N/A</v>
      </c>
      <c r="M111" s="99" t="e">
        <f ca="true">+IF(AND(ISNUMBER(OFFSET('Water Data'!$G$4,0,10*ROW('Water Data'!G105))),'Data Summary'!CB111="Yes"),100-OFFSET('Water Data'!$G$4,0,10*ROW('Water Data'!G105)),NA())</f>
        <v>#N/A</v>
      </c>
      <c r="N111" s="99" t="e">
        <f ca="true">+IF(AND(ISNUMBER(OFFSET('Water Data'!$G$6,0,10*ROW('Water Data'!G105))),'Data Summary'!CC111="Yes"),OFFSET('Water Data'!$G$6,0,10*ROW('Water Data'!G105)),NA())</f>
        <v>#N/A</v>
      </c>
      <c r="O111" s="99" t="e">
        <f ca="true">+IF(AND(ISNUMBER(OFFSET('Water Data'!$G$9,0,10*ROW('Water Data'!G105))),'Data Summary'!CD111="Yes"),OFFSET('Water Data'!$G$9,0,10*ROW('Water Data'!G105)),NA())</f>
        <v>#N/A</v>
      </c>
      <c r="P111" s="99" t="e">
        <f ca="true">+IF(AND(ISNUMBER(OFFSET('Water Data'!$H$4,0,10*ROW('Water Data'!H105))),'Data Summary'!CE111="Yes"),100-OFFSET('Water Data'!$H$4,0,10*ROW('Water Data'!H105)),NA())</f>
        <v>#N/A</v>
      </c>
      <c r="Q111" s="99" t="e">
        <f ca="true">+IF(AND(ISNUMBER(OFFSET('Water Data'!$H$6,0,10*ROW('Water Data'!H105))),'Data Summary'!CF111="Yes"),OFFSET('Water Data'!$H$6,0,10*ROW('Water Data'!H105)),NA())</f>
        <v>#N/A</v>
      </c>
      <c r="R111" s="99" t="e">
        <f ca="true">+IF(AND(ISNUMBER(OFFSET('Water Data'!$H$9,0,10*ROW('Water Data'!H105))),'Data Summary'!CG111="Yes"),OFFSET('Water Data'!$H$9,0,10*ROW('Water Data'!H105)),NA())</f>
        <v>#N/A</v>
      </c>
      <c r="S111" s="99" t="e">
        <f ca="true">+IF(AND(ISNUMBER(OFFSET('Water Data'!$I$4,0,10*ROW('Water Data'!I105))),'Data Summary'!CH111="Yes"),100-OFFSET('Water Data'!$I$4,0,10*ROW('Water Data'!I105)),NA())</f>
        <v>#N/A</v>
      </c>
      <c r="T111" s="99" t="e">
        <f ca="true">+IF(AND(ISNUMBER(OFFSET('Water Data'!$I$6,0,10*ROW('Water Data'!I105))),'Data Summary'!CI111="Yes"),OFFSET('Water Data'!$I$6,0,10*ROW('Water Data'!I105)),NA())</f>
        <v>#N/A</v>
      </c>
      <c r="U111" s="99" t="e">
        <f ca="true">+IF(AND(ISNUMBER(OFFSET('Water Data'!$I$9,0,10*ROW('Water Data'!I105))),'Data Summary'!CJ111="Yes"),OFFSET('Water Data'!$I$9,0,10*ROW('Water Data'!I105)),NA())</f>
        <v>#N/A</v>
      </c>
      <c r="V111" s="100" t="e">
        <f ca="true">+IF(AND(ISNUMBER(OFFSET('Sanitation Data'!$D$4,0,10*ROW('Sanitation Data'!D105))),'Data Summary'!CK111="Yes"),100-OFFSET('Sanitation Data'!$D$4,0,10*ROW('Sanitation Data'!D105)),NA())</f>
        <v>#N/A</v>
      </c>
      <c r="W111" s="100" t="e">
        <f ca="true">+IF(AND(ISNUMBER(OFFSET('Sanitation Data'!$D$6,0,10*ROW('Sanitation Data'!D105))),'Data Summary'!CL111="Yes"),OFFSET('Sanitation Data'!$D$6,0,10*ROW('Sanitation Data'!D105)),NA())</f>
        <v>#N/A</v>
      </c>
      <c r="X111" s="100" t="e">
        <f ca="true">+IF(AND(ISNUMBER(OFFSET('Sanitation Data'!$D$10,0,10*ROW('Sanitation Data'!D105))),'Data Summary'!CM111="Yes"),OFFSET('Sanitation Data'!$D$10,0,10*ROW('Sanitation Data'!D105)),NA())</f>
        <v>#N/A</v>
      </c>
      <c r="Y111" s="100" t="e">
        <f ca="true">+IF(AND(ISNUMBER(OFFSET('Sanitation Data'!$D$11,0,10*ROW('Sanitation Data'!D105))),'Data Summary'!CN111="Yes"),OFFSET('Sanitation Data'!$D$11,0,10*ROW('Sanitation Data'!D105)),NA())</f>
        <v>#N/A</v>
      </c>
      <c r="Z111" s="100" t="e">
        <f ca="true">+IF(AND(ISNUMBER(OFFSET('Sanitation Data'!$D$12,0,10*ROW('Sanitation Data'!D105))),'Data Summary'!CO111="Yes"),OFFSET('Sanitation Data'!$D$12,0,10*ROW('Sanitation Data'!D105)),NA())</f>
        <v>#N/A</v>
      </c>
      <c r="AA111" s="100" t="e">
        <f ca="true">+IF(AND(ISNUMBER(OFFSET('Sanitation Data'!$E$4,0,10*ROW('Sanitation Data'!E105))),'Data Summary'!CP111="Yes"),100-OFFSET('Sanitation Data'!$E$4,0,10*ROW('Sanitation Data'!E105)),NA())</f>
        <v>#N/A</v>
      </c>
      <c r="AB111" s="100" t="e">
        <f ca="true">+IF(AND(ISNUMBER(OFFSET('Sanitation Data'!$E$6,0,10*ROW('Sanitation Data'!E105))),'Data Summary'!CQ111="Yes"),OFFSET('Sanitation Data'!$E$6,0,10*ROW('Sanitation Data'!E105)),NA())</f>
        <v>#N/A</v>
      </c>
      <c r="AC111" s="100" t="e">
        <f ca="true">+IF(AND(ISNUMBER(OFFSET('Sanitation Data'!$E$10,0,10*ROW('Sanitation Data'!E105))),'Data Summary'!CR111="Yes"),OFFSET('Sanitation Data'!$E$10,0,10*ROW('Sanitation Data'!E105)),NA())</f>
        <v>#N/A</v>
      </c>
      <c r="AD111" s="100" t="e">
        <f ca="true">+IF(AND(ISNUMBER(OFFSET('Sanitation Data'!$E$11,0,10*ROW('Sanitation Data'!E105))),'Data Summary'!CS111="Yes"),OFFSET('Sanitation Data'!$E$11,0,10*ROW('Sanitation Data'!E105)),NA())</f>
        <v>#N/A</v>
      </c>
      <c r="AE111" s="100" t="e">
        <f ca="true">+IF(AND(ISNUMBER(OFFSET('Sanitation Data'!$E$12,0,10*ROW('Sanitation Data'!E105))),'Data Summary'!CT111="Yes"),OFFSET('Sanitation Data'!$E$12,0,10*ROW('Sanitation Data'!E105)),NA())</f>
        <v>#N/A</v>
      </c>
      <c r="AF111" s="100" t="e">
        <f ca="true">+IF(AND(ISNUMBER(OFFSET('Sanitation Data'!$F$4,0,10*ROW('Sanitation Data'!F105))),'Data Summary'!CU111="Yes"),100-OFFSET('Sanitation Data'!$F$4,0,10*ROW('Sanitation Data'!F105)),NA())</f>
        <v>#N/A</v>
      </c>
      <c r="AG111" s="100" t="e">
        <f ca="true">+IF(AND(ISNUMBER(OFFSET('Sanitation Data'!$F$6,0,10*ROW('Sanitation Data'!F105))),'Data Summary'!CV111="Yes"),OFFSET('Sanitation Data'!$F$6,0,10*ROW('Sanitation Data'!F105)),NA())</f>
        <v>#N/A</v>
      </c>
      <c r="AH111" s="100" t="e">
        <f ca="true">+IF(AND(ISNUMBER(OFFSET('Sanitation Data'!$F$10,0,10*ROW('Sanitation Data'!F105))),'Data Summary'!CW111="Yes"),OFFSET('Sanitation Data'!$F$10,0,10*ROW('Sanitation Data'!F105)),NA())</f>
        <v>#N/A</v>
      </c>
      <c r="AI111" s="100" t="e">
        <f ca="true">+IF(AND(ISNUMBER(OFFSET('Sanitation Data'!$F$11,0,10*ROW('Sanitation Data'!F105))),'Data Summary'!CX111="Yes"),OFFSET('Sanitation Data'!$F$11,0,10*ROW('Sanitation Data'!F105)),NA())</f>
        <v>#N/A</v>
      </c>
      <c r="AJ111" s="100" t="e">
        <f ca="true">+IF(AND(ISNUMBER(OFFSET('Sanitation Data'!$F$12,0,10*ROW('Sanitation Data'!F105))),'Data Summary'!CY111="Yes"),OFFSET('Sanitation Data'!$F$12,0,10*ROW('Sanitation Data'!F105)),NA())</f>
        <v>#N/A</v>
      </c>
      <c r="AK111" s="100" t="e">
        <f ca="true">+IF(AND(ISNUMBER(OFFSET('Sanitation Data'!$G$4,0,10*ROW('Sanitation Data'!G105))),'Data Summary'!CZ111="Yes"),100-OFFSET('Sanitation Data'!$G$4,0,10*ROW('Sanitation Data'!G105)),NA())</f>
        <v>#N/A</v>
      </c>
      <c r="AL111" s="100" t="e">
        <f ca="true">+IF(AND(ISNUMBER(OFFSET('Sanitation Data'!$G$6,0,10*ROW('Sanitation Data'!G105))),'Data Summary'!DA111="Yes"),OFFSET('Sanitation Data'!$G$6,0,10*ROW('Sanitation Data'!G105)),NA())</f>
        <v>#N/A</v>
      </c>
      <c r="AM111" s="100" t="e">
        <f ca="true">+IF(AND(ISNUMBER(OFFSET('Sanitation Data'!$G$10,0,10*ROW('Sanitation Data'!G105))),'Data Summary'!DB111="Yes"),OFFSET('Sanitation Data'!$G$10,0,10*ROW('Sanitation Data'!G105)),NA())</f>
        <v>#N/A</v>
      </c>
      <c r="AN111" s="100" t="e">
        <f ca="true">+IF(AND(ISNUMBER(OFFSET('Sanitation Data'!$G$11,0,10*ROW('Sanitation Data'!G105))),'Data Summary'!DC111="Yes"),OFFSET('Sanitation Data'!$G$11,0,10*ROW('Sanitation Data'!G105)),NA())</f>
        <v>#N/A</v>
      </c>
      <c r="AO111" s="100" t="e">
        <f ca="true">+IF(AND(ISNUMBER(OFFSET('Sanitation Data'!$G$12,0,10*ROW('Sanitation Data'!G105))),'Data Summary'!DD111="Yes"),OFFSET('Sanitation Data'!$G$12,0,10*ROW('Sanitation Data'!G105)),NA())</f>
        <v>#N/A</v>
      </c>
      <c r="AP111" s="100" t="e">
        <f ca="true">+IF(AND(ISNUMBER(OFFSET('Sanitation Data'!$H$4,0,10*ROW('Sanitation Data'!H105))),'Data Summary'!DE111="Yes"),100-OFFSET('Sanitation Data'!$H$4,0,10*ROW('Sanitation Data'!H105)),NA())</f>
        <v>#N/A</v>
      </c>
      <c r="AQ111" s="100" t="e">
        <f ca="true">+IF(AND(ISNUMBER(OFFSET('Sanitation Data'!$H$6,0,10*ROW('Sanitation Data'!H105))),'Data Summary'!DF111="Yes"),OFFSET('Sanitation Data'!$H$6,0,10*ROW('Sanitation Data'!H105)),NA())</f>
        <v>#N/A</v>
      </c>
      <c r="AR111" s="100" t="e">
        <f ca="true">+IF(AND(ISNUMBER(OFFSET('Sanitation Data'!$H$10,0,10*ROW('Sanitation Data'!H105))),'Data Summary'!DG111="Yes"),OFFSET('Sanitation Data'!$H$10,0,10*ROW('Sanitation Data'!H105)),NA())</f>
        <v>#N/A</v>
      </c>
      <c r="AS111" s="100" t="e">
        <f ca="true">+IF(AND(ISNUMBER(OFFSET('Sanitation Data'!$H$11,0,10*ROW('Sanitation Data'!H105))),'Data Summary'!DH111="Yes"),OFFSET('Sanitation Data'!$H$11,0,10*ROW('Sanitation Data'!H105)),NA())</f>
        <v>#N/A</v>
      </c>
      <c r="AT111" s="100" t="e">
        <f ca="true">+IF(AND(ISNUMBER(OFFSET('Sanitation Data'!$H$12,0,10*ROW('Sanitation Data'!H105))),'Data Summary'!DI111="Yes"),OFFSET('Sanitation Data'!$H$12,0,10*ROW('Sanitation Data'!H105)),NA())</f>
        <v>#N/A</v>
      </c>
      <c r="AU111" s="100" t="e">
        <f ca="true">+IF(AND(ISNUMBER(OFFSET('Sanitation Data'!$I$4,0,10*ROW('Sanitation Data'!I105))),'Data Summary'!DJ111="Yes"),100-OFFSET('Sanitation Data'!$I$4,0,10*ROW('Sanitation Data'!I105)),NA())</f>
        <v>#N/A</v>
      </c>
      <c r="AV111" s="100" t="e">
        <f ca="true">+IF(AND(ISNUMBER(OFFSET('Sanitation Data'!$I$6,0,10*ROW('Sanitation Data'!I105))),'Data Summary'!DK111="Yes"),OFFSET('Sanitation Data'!$I$6,0,10*ROW('Sanitation Data'!I105)),NA())</f>
        <v>#N/A</v>
      </c>
      <c r="AW111" s="100" t="e">
        <f ca="true">+IF(AND(ISNUMBER(OFFSET('Sanitation Data'!$I$10,0,10*ROW('Sanitation Data'!I105))),'Data Summary'!DL111="Yes"),OFFSET('Sanitation Data'!$I$10,0,10*ROW('Sanitation Data'!I105)),NA())</f>
        <v>#N/A</v>
      </c>
      <c r="AX111" s="100" t="e">
        <f ca="true">+IF(AND(ISNUMBER(OFFSET('Sanitation Data'!$I$11,0,10*ROW('Sanitation Data'!I105))),'Data Summary'!DM111="Yes"),OFFSET('Sanitation Data'!$I$11,0,10*ROW('Sanitation Data'!I105)),NA())</f>
        <v>#N/A</v>
      </c>
      <c r="AY111" s="100" t="e">
        <f ca="true">+IF(AND(ISNUMBER(OFFSET('Sanitation Data'!$I$12,0,10*ROW('Sanitation Data'!I105))),'Data Summary'!DN111="Yes"),OFFSET('Sanitation Data'!$I$12,0,10*ROW('Sanitation Data'!I105)),NA())</f>
        <v>#N/A</v>
      </c>
      <c r="AZ111" s="101" t="e">
        <f ca="true">+IF(AND(ISNUMBER(OFFSET('Hygiene Data'!$D$5,0,10*ROW('Hygiene Data'!D105))),'Data Summary'!DO111="Yes"),OFFSET('Hygiene Data'!$D$5,0,10*ROW('Hygiene Data'!D105)),NA())</f>
        <v>#N/A</v>
      </c>
      <c r="BA111" s="101" t="e">
        <f ca="true">+IF(AND(ISNUMBER(OFFSET('Hygiene Data'!$D$7,0,10*ROW('Hygiene Data'!D105))),'Data Summary'!DP111="Yes"),OFFSET('Hygiene Data'!$D$7,0,10*ROW('Hygiene Data'!D105)),NA())</f>
        <v>#N/A</v>
      </c>
      <c r="BB111" s="101" t="e">
        <f ca="true">+IF(AND(ISNUMBER(OFFSET('Hygiene Data'!$D$9,0,10*ROW('Hygiene Data'!D105))),'Data Summary'!DQ111="Yes"),OFFSET('Hygiene Data'!$D$9,0,10*ROW('Hygiene Data'!D105)),NA())</f>
        <v>#N/A</v>
      </c>
      <c r="BC111" s="101" t="e">
        <f ca="true">+IF(AND(ISNUMBER(OFFSET('Hygiene Data'!$E$5,0,10*ROW('Hygiene Data'!E105))),'Data Summary'!DR111="Yes"),OFFSET('Hygiene Data'!$E$5,0,10*ROW('Hygiene Data'!E105)),NA())</f>
        <v>#N/A</v>
      </c>
      <c r="BD111" s="101" t="e">
        <f ca="true">+IF(AND(ISNUMBER(OFFSET('Hygiene Data'!$E$7,0,10*ROW('Hygiene Data'!E105))),'Data Summary'!DS111="Yes"),OFFSET('Hygiene Data'!$E$7,0,10*ROW('Hygiene Data'!E105)),NA())</f>
        <v>#N/A</v>
      </c>
      <c r="BE111" s="101" t="e">
        <f ca="true">+IF(AND(ISNUMBER(OFFSET('Hygiene Data'!$E$9,0,10*ROW('Hygiene Data'!E105))),'Data Summary'!DT111="Yes"),OFFSET('Hygiene Data'!$E$9,0,10*ROW('Hygiene Data'!E105)),NA())</f>
        <v>#N/A</v>
      </c>
      <c r="BF111" s="101" t="e">
        <f ca="true">+IF(AND(ISNUMBER(OFFSET('Hygiene Data'!$F$5,0,10*ROW('Hygiene Data'!F105))),'Data Summary'!DU111="Yes"),OFFSET('Hygiene Data'!$F$5,0,10*ROW('Hygiene Data'!F105)),NA())</f>
        <v>#N/A</v>
      </c>
      <c r="BG111" s="101" t="e">
        <f ca="true">+IF(AND(ISNUMBER(OFFSET('Hygiene Data'!$F$7,0,10*ROW('Hygiene Data'!F105))),'Data Summary'!DV111="Yes"),OFFSET('Hygiene Data'!$F$7,0,10*ROW('Hygiene Data'!F105)),NA())</f>
        <v>#N/A</v>
      </c>
      <c r="BH111" s="101" t="e">
        <f ca="true">+IF(AND(ISNUMBER(OFFSET('Hygiene Data'!$F$9,0,10*ROW('Hygiene Data'!F105))),'Data Summary'!DW111="Yes"),OFFSET('Hygiene Data'!$F$9,0,10*ROW('Hygiene Data'!F105)),NA())</f>
        <v>#N/A</v>
      </c>
      <c r="BI111" s="101" t="e">
        <f ca="true">+IF(AND(ISNUMBER(OFFSET('Hygiene Data'!$G$5,0,10*ROW('Hygiene Data'!G105))),'Data Summary'!DX111="Yes"),OFFSET('Hygiene Data'!$G$5,0,10*ROW('Hygiene Data'!G105)),NA())</f>
        <v>#N/A</v>
      </c>
      <c r="BJ111" s="101" t="e">
        <f ca="true">+IF(AND(ISNUMBER(OFFSET('Hygiene Data'!$G$7,0,10*ROW('Hygiene Data'!G105))),'Data Summary'!DY111="Yes"),OFFSET('Hygiene Data'!$G$7,0,10*ROW('Hygiene Data'!G105)),NA())</f>
        <v>#N/A</v>
      </c>
      <c r="BK111" s="101" t="e">
        <f ca="true">+IF(AND(ISNUMBER(OFFSET('Hygiene Data'!$G$9,0,10*ROW('Hygiene Data'!G105))),'Data Summary'!DZ111="Yes"),OFFSET('Hygiene Data'!$G$9,0,10*ROW('Hygiene Data'!G105)),NA())</f>
        <v>#N/A</v>
      </c>
      <c r="BL111" s="101" t="e">
        <f ca="true">+IF(AND(ISNUMBER(OFFSET('Hygiene Data'!$H$5,0,10*ROW('Hygiene Data'!H105))),'Data Summary'!EA111="Yes"),OFFSET('Hygiene Data'!$H$5,0,10*ROW('Hygiene Data'!H105)),NA())</f>
        <v>#N/A</v>
      </c>
      <c r="BM111" s="101" t="e">
        <f ca="true">+IF(AND(ISNUMBER(OFFSET('Hygiene Data'!$H$7,0,10*ROW('Hygiene Data'!H105))),'Data Summary'!EB111="Yes"),OFFSET('Hygiene Data'!$H$7,0,10*ROW('Hygiene Data'!H105)),NA())</f>
        <v>#N/A</v>
      </c>
      <c r="BN111" s="101" t="e">
        <f ca="true">+IF(AND(ISNUMBER(OFFSET('Hygiene Data'!$H$9,0,10*ROW('Hygiene Data'!H105))),'Data Summary'!EC111="Yes"),OFFSET('Hygiene Data'!$H$9,0,10*ROW('Hygiene Data'!H105)),NA())</f>
        <v>#N/A</v>
      </c>
      <c r="BO111" s="101" t="e">
        <f ca="true">+IF(AND(ISNUMBER(OFFSET('Hygiene Data'!$I$5,0,10*ROW('Hygiene Data'!I105))),'Data Summary'!ED111="Yes"),OFFSET('Hygiene Data'!$I$5,0,10*ROW('Hygiene Data'!I105)),NA())</f>
        <v>#N/A</v>
      </c>
      <c r="BP111" s="101" t="e">
        <f ca="true">+IF(AND(ISNUMBER(OFFSET('Hygiene Data'!$I$7,0,10*ROW('Hygiene Data'!I105))),'Data Summary'!EE111="Yes"),OFFSET('Hygiene Data'!$I$7,0,10*ROW('Hygiene Data'!I105)),NA())</f>
        <v>#N/A</v>
      </c>
      <c r="BQ111" s="101" t="e">
        <f ca="true">+IF(AND(ISNUMBER(OFFSET('Hygiene Data'!$I$9,0,10*ROW('Hygiene Data'!I105))),'Data Summary'!EF111="Yes"),OFFSET('Hygiene Data'!$I$9,0,10*ROW('Hygiene Data'!I105)),NA())</f>
        <v>#N/A</v>
      </c>
    </row>
    <row xmlns:x14ac="http://schemas.microsoft.com/office/spreadsheetml/2009/9/ac" r="112" x14ac:dyDescent="0.2">
      <c r="A112" s="331" t="e">
        <f ca="true">+RIGHT('Data Summary'!A112,LEN('Data Summary'!A112)-9)</f>
        <v>#VALUE!</v>
      </c>
      <c r="B112" s="38" t="str">
        <f ca="true">+IF(ISTEXT('Data Summary'!B112),'Data Summary'!B112,"")</f>
        <v/>
      </c>
      <c r="C112" s="330" t="e">
        <f ca="true">+VALUE('Data Summary'!C112)</f>
        <v>#VALUE!</v>
      </c>
      <c r="D112" s="99" t="e">
        <f ca="true">+IF(AND(ISNUMBER(OFFSET('Water Data'!$D$4,0,10*ROW('Water Data'!D106))),'Data Summary'!BS112="Yes"),100-OFFSET('Water Data'!$D$4,0,10*ROW('Water Data'!D106)),NA())</f>
        <v>#N/A</v>
      </c>
      <c r="E112" s="99" t="e">
        <f ca="true">+IF(AND(ISNUMBER(OFFSET('Water Data'!$D$6,0,10*ROW('Water Data'!D106))),'Data Summary'!BT112="Yes"),OFFSET('Water Data'!$D$6,0,10*ROW('Water Data'!D106)),NA())</f>
        <v>#N/A</v>
      </c>
      <c r="F112" s="99" t="e">
        <f ca="true">+IF(AND(ISNUMBER(OFFSET('Water Data'!$D$9,0,10*ROW('Water Data'!D106))),'Data Summary'!BU112="Yes"),OFFSET('Water Data'!$D$9,0,10*ROW('Water Data'!D106)),NA())</f>
        <v>#N/A</v>
      </c>
      <c r="G112" s="99" t="e">
        <f ca="true">+IF(AND(ISNUMBER(OFFSET('Water Data'!$E$4,0,10*ROW('Water Data'!E106))),'Data Summary'!BV112="Yes"),100-OFFSET('Water Data'!$E$4,0,10*ROW('Water Data'!E106)),NA())</f>
        <v>#N/A</v>
      </c>
      <c r="H112" s="99" t="e">
        <f ca="true">+IF(AND(ISNUMBER(OFFSET('Water Data'!$E$6,0,10*ROW('Water Data'!E106))),'Data Summary'!BW112="Yes"),OFFSET('Water Data'!$E$6,0,10*ROW('Water Data'!E106)),NA())</f>
        <v>#N/A</v>
      </c>
      <c r="I112" s="99" t="e">
        <f ca="true">+IF(AND(ISNUMBER(OFFSET('Water Data'!$E$9,0,10*ROW('Water Data'!E106))),'Data Summary'!BX112="Yes"),OFFSET('Water Data'!$E$9,0,10*ROW('Water Data'!E106)),NA())</f>
        <v>#N/A</v>
      </c>
      <c r="J112" s="99" t="e">
        <f ca="true">+IF(AND(ISNUMBER(OFFSET('Water Data'!$F$4,0,10*ROW('Water Data'!F106))),'Data Summary'!BY112="Yes"),100-OFFSET('Water Data'!$F$4,0,10*ROW('Water Data'!F106)),NA())</f>
        <v>#N/A</v>
      </c>
      <c r="K112" s="99" t="e">
        <f ca="true">+IF(AND(ISNUMBER(OFFSET('Water Data'!$F$6,0,10*ROW('Water Data'!F106))),'Data Summary'!BZ112="Yes"),OFFSET('Water Data'!$F$6,0,10*ROW('Water Data'!F106)),NA())</f>
        <v>#N/A</v>
      </c>
      <c r="L112" s="99" t="e">
        <f ca="true">+IF(AND(ISNUMBER(OFFSET('Water Data'!$F$9,0,10*ROW('Water Data'!F106))),'Data Summary'!CA112="Yes"),OFFSET('Water Data'!$F$9,0,10*ROW('Water Data'!F106)),NA())</f>
        <v>#N/A</v>
      </c>
      <c r="M112" s="99" t="e">
        <f ca="true">+IF(AND(ISNUMBER(OFFSET('Water Data'!$G$4,0,10*ROW('Water Data'!G106))),'Data Summary'!CB112="Yes"),100-OFFSET('Water Data'!$G$4,0,10*ROW('Water Data'!G106)),NA())</f>
        <v>#N/A</v>
      </c>
      <c r="N112" s="99" t="e">
        <f ca="true">+IF(AND(ISNUMBER(OFFSET('Water Data'!$G$6,0,10*ROW('Water Data'!G106))),'Data Summary'!CC112="Yes"),OFFSET('Water Data'!$G$6,0,10*ROW('Water Data'!G106)),NA())</f>
        <v>#N/A</v>
      </c>
      <c r="O112" s="99" t="e">
        <f ca="true">+IF(AND(ISNUMBER(OFFSET('Water Data'!$G$9,0,10*ROW('Water Data'!G106))),'Data Summary'!CD112="Yes"),OFFSET('Water Data'!$G$9,0,10*ROW('Water Data'!G106)),NA())</f>
        <v>#N/A</v>
      </c>
      <c r="P112" s="99" t="e">
        <f ca="true">+IF(AND(ISNUMBER(OFFSET('Water Data'!$H$4,0,10*ROW('Water Data'!H106))),'Data Summary'!CE112="Yes"),100-OFFSET('Water Data'!$H$4,0,10*ROW('Water Data'!H106)),NA())</f>
        <v>#N/A</v>
      </c>
      <c r="Q112" s="99" t="e">
        <f ca="true">+IF(AND(ISNUMBER(OFFSET('Water Data'!$H$6,0,10*ROW('Water Data'!H106))),'Data Summary'!CF112="Yes"),OFFSET('Water Data'!$H$6,0,10*ROW('Water Data'!H106)),NA())</f>
        <v>#N/A</v>
      </c>
      <c r="R112" s="99" t="e">
        <f ca="true">+IF(AND(ISNUMBER(OFFSET('Water Data'!$H$9,0,10*ROW('Water Data'!H106))),'Data Summary'!CG112="Yes"),OFFSET('Water Data'!$H$9,0,10*ROW('Water Data'!H106)),NA())</f>
        <v>#N/A</v>
      </c>
      <c r="S112" s="99" t="e">
        <f ca="true">+IF(AND(ISNUMBER(OFFSET('Water Data'!$I$4,0,10*ROW('Water Data'!I106))),'Data Summary'!CH112="Yes"),100-OFFSET('Water Data'!$I$4,0,10*ROW('Water Data'!I106)),NA())</f>
        <v>#N/A</v>
      </c>
      <c r="T112" s="99" t="e">
        <f ca="true">+IF(AND(ISNUMBER(OFFSET('Water Data'!$I$6,0,10*ROW('Water Data'!I106))),'Data Summary'!CI112="Yes"),OFFSET('Water Data'!$I$6,0,10*ROW('Water Data'!I106)),NA())</f>
        <v>#N/A</v>
      </c>
      <c r="U112" s="99" t="e">
        <f ca="true">+IF(AND(ISNUMBER(OFFSET('Water Data'!$I$9,0,10*ROW('Water Data'!I106))),'Data Summary'!CJ112="Yes"),OFFSET('Water Data'!$I$9,0,10*ROW('Water Data'!I106)),NA())</f>
        <v>#N/A</v>
      </c>
      <c r="V112" s="100" t="e">
        <f ca="true">+IF(AND(ISNUMBER(OFFSET('Sanitation Data'!$D$4,0,10*ROW('Sanitation Data'!D106))),'Data Summary'!CK112="Yes"),100-OFFSET('Sanitation Data'!$D$4,0,10*ROW('Sanitation Data'!D106)),NA())</f>
        <v>#N/A</v>
      </c>
      <c r="W112" s="100" t="e">
        <f ca="true">+IF(AND(ISNUMBER(OFFSET('Sanitation Data'!$D$6,0,10*ROW('Sanitation Data'!D106))),'Data Summary'!CL112="Yes"),OFFSET('Sanitation Data'!$D$6,0,10*ROW('Sanitation Data'!D106)),NA())</f>
        <v>#N/A</v>
      </c>
      <c r="X112" s="100" t="e">
        <f ca="true">+IF(AND(ISNUMBER(OFFSET('Sanitation Data'!$D$10,0,10*ROW('Sanitation Data'!D106))),'Data Summary'!CM112="Yes"),OFFSET('Sanitation Data'!$D$10,0,10*ROW('Sanitation Data'!D106)),NA())</f>
        <v>#N/A</v>
      </c>
      <c r="Y112" s="100" t="e">
        <f ca="true">+IF(AND(ISNUMBER(OFFSET('Sanitation Data'!$D$11,0,10*ROW('Sanitation Data'!D106))),'Data Summary'!CN112="Yes"),OFFSET('Sanitation Data'!$D$11,0,10*ROW('Sanitation Data'!D106)),NA())</f>
        <v>#N/A</v>
      </c>
      <c r="Z112" s="100" t="e">
        <f ca="true">+IF(AND(ISNUMBER(OFFSET('Sanitation Data'!$D$12,0,10*ROW('Sanitation Data'!D106))),'Data Summary'!CO112="Yes"),OFFSET('Sanitation Data'!$D$12,0,10*ROW('Sanitation Data'!D106)),NA())</f>
        <v>#N/A</v>
      </c>
      <c r="AA112" s="100" t="e">
        <f ca="true">+IF(AND(ISNUMBER(OFFSET('Sanitation Data'!$E$4,0,10*ROW('Sanitation Data'!E106))),'Data Summary'!CP112="Yes"),100-OFFSET('Sanitation Data'!$E$4,0,10*ROW('Sanitation Data'!E106)),NA())</f>
        <v>#N/A</v>
      </c>
      <c r="AB112" s="100" t="e">
        <f ca="true">+IF(AND(ISNUMBER(OFFSET('Sanitation Data'!$E$6,0,10*ROW('Sanitation Data'!E106))),'Data Summary'!CQ112="Yes"),OFFSET('Sanitation Data'!$E$6,0,10*ROW('Sanitation Data'!E106)),NA())</f>
        <v>#N/A</v>
      </c>
      <c r="AC112" s="100" t="e">
        <f ca="true">+IF(AND(ISNUMBER(OFFSET('Sanitation Data'!$E$10,0,10*ROW('Sanitation Data'!E106))),'Data Summary'!CR112="Yes"),OFFSET('Sanitation Data'!$E$10,0,10*ROW('Sanitation Data'!E106)),NA())</f>
        <v>#N/A</v>
      </c>
      <c r="AD112" s="100" t="e">
        <f ca="true">+IF(AND(ISNUMBER(OFFSET('Sanitation Data'!$E$11,0,10*ROW('Sanitation Data'!E106))),'Data Summary'!CS112="Yes"),OFFSET('Sanitation Data'!$E$11,0,10*ROW('Sanitation Data'!E106)),NA())</f>
        <v>#N/A</v>
      </c>
      <c r="AE112" s="100" t="e">
        <f ca="true">+IF(AND(ISNUMBER(OFFSET('Sanitation Data'!$E$12,0,10*ROW('Sanitation Data'!E106))),'Data Summary'!CT112="Yes"),OFFSET('Sanitation Data'!$E$12,0,10*ROW('Sanitation Data'!E106)),NA())</f>
        <v>#N/A</v>
      </c>
      <c r="AF112" s="100" t="e">
        <f ca="true">+IF(AND(ISNUMBER(OFFSET('Sanitation Data'!$F$4,0,10*ROW('Sanitation Data'!F106))),'Data Summary'!CU112="Yes"),100-OFFSET('Sanitation Data'!$F$4,0,10*ROW('Sanitation Data'!F106)),NA())</f>
        <v>#N/A</v>
      </c>
      <c r="AG112" s="100" t="e">
        <f ca="true">+IF(AND(ISNUMBER(OFFSET('Sanitation Data'!$F$6,0,10*ROW('Sanitation Data'!F106))),'Data Summary'!CV112="Yes"),OFFSET('Sanitation Data'!$F$6,0,10*ROW('Sanitation Data'!F106)),NA())</f>
        <v>#N/A</v>
      </c>
      <c r="AH112" s="100" t="e">
        <f ca="true">+IF(AND(ISNUMBER(OFFSET('Sanitation Data'!$F$10,0,10*ROW('Sanitation Data'!F106))),'Data Summary'!CW112="Yes"),OFFSET('Sanitation Data'!$F$10,0,10*ROW('Sanitation Data'!F106)),NA())</f>
        <v>#N/A</v>
      </c>
      <c r="AI112" s="100" t="e">
        <f ca="true">+IF(AND(ISNUMBER(OFFSET('Sanitation Data'!$F$11,0,10*ROW('Sanitation Data'!F106))),'Data Summary'!CX112="Yes"),OFFSET('Sanitation Data'!$F$11,0,10*ROW('Sanitation Data'!F106)),NA())</f>
        <v>#N/A</v>
      </c>
      <c r="AJ112" s="100" t="e">
        <f ca="true">+IF(AND(ISNUMBER(OFFSET('Sanitation Data'!$F$12,0,10*ROW('Sanitation Data'!F106))),'Data Summary'!CY112="Yes"),OFFSET('Sanitation Data'!$F$12,0,10*ROW('Sanitation Data'!F106)),NA())</f>
        <v>#N/A</v>
      </c>
      <c r="AK112" s="100" t="e">
        <f ca="true">+IF(AND(ISNUMBER(OFFSET('Sanitation Data'!$G$4,0,10*ROW('Sanitation Data'!G106))),'Data Summary'!CZ112="Yes"),100-OFFSET('Sanitation Data'!$G$4,0,10*ROW('Sanitation Data'!G106)),NA())</f>
        <v>#N/A</v>
      </c>
      <c r="AL112" s="100" t="e">
        <f ca="true">+IF(AND(ISNUMBER(OFFSET('Sanitation Data'!$G$6,0,10*ROW('Sanitation Data'!G106))),'Data Summary'!DA112="Yes"),OFFSET('Sanitation Data'!$G$6,0,10*ROW('Sanitation Data'!G106)),NA())</f>
        <v>#N/A</v>
      </c>
      <c r="AM112" s="100" t="e">
        <f ca="true">+IF(AND(ISNUMBER(OFFSET('Sanitation Data'!$G$10,0,10*ROW('Sanitation Data'!G106))),'Data Summary'!DB112="Yes"),OFFSET('Sanitation Data'!$G$10,0,10*ROW('Sanitation Data'!G106)),NA())</f>
        <v>#N/A</v>
      </c>
      <c r="AN112" s="100" t="e">
        <f ca="true">+IF(AND(ISNUMBER(OFFSET('Sanitation Data'!$G$11,0,10*ROW('Sanitation Data'!G106))),'Data Summary'!DC112="Yes"),OFFSET('Sanitation Data'!$G$11,0,10*ROW('Sanitation Data'!G106)),NA())</f>
        <v>#N/A</v>
      </c>
      <c r="AO112" s="100" t="e">
        <f ca="true">+IF(AND(ISNUMBER(OFFSET('Sanitation Data'!$G$12,0,10*ROW('Sanitation Data'!G106))),'Data Summary'!DD112="Yes"),OFFSET('Sanitation Data'!$G$12,0,10*ROW('Sanitation Data'!G106)),NA())</f>
        <v>#N/A</v>
      </c>
      <c r="AP112" s="100" t="e">
        <f ca="true">+IF(AND(ISNUMBER(OFFSET('Sanitation Data'!$H$4,0,10*ROW('Sanitation Data'!H106))),'Data Summary'!DE112="Yes"),100-OFFSET('Sanitation Data'!$H$4,0,10*ROW('Sanitation Data'!H106)),NA())</f>
        <v>#N/A</v>
      </c>
      <c r="AQ112" s="100" t="e">
        <f ca="true">+IF(AND(ISNUMBER(OFFSET('Sanitation Data'!$H$6,0,10*ROW('Sanitation Data'!H106))),'Data Summary'!DF112="Yes"),OFFSET('Sanitation Data'!$H$6,0,10*ROW('Sanitation Data'!H106)),NA())</f>
        <v>#N/A</v>
      </c>
      <c r="AR112" s="100" t="e">
        <f ca="true">+IF(AND(ISNUMBER(OFFSET('Sanitation Data'!$H$10,0,10*ROW('Sanitation Data'!H106))),'Data Summary'!DG112="Yes"),OFFSET('Sanitation Data'!$H$10,0,10*ROW('Sanitation Data'!H106)),NA())</f>
        <v>#N/A</v>
      </c>
      <c r="AS112" s="100" t="e">
        <f ca="true">+IF(AND(ISNUMBER(OFFSET('Sanitation Data'!$H$11,0,10*ROW('Sanitation Data'!H106))),'Data Summary'!DH112="Yes"),OFFSET('Sanitation Data'!$H$11,0,10*ROW('Sanitation Data'!H106)),NA())</f>
        <v>#N/A</v>
      </c>
      <c r="AT112" s="100" t="e">
        <f ca="true">+IF(AND(ISNUMBER(OFFSET('Sanitation Data'!$H$12,0,10*ROW('Sanitation Data'!H106))),'Data Summary'!DI112="Yes"),OFFSET('Sanitation Data'!$H$12,0,10*ROW('Sanitation Data'!H106)),NA())</f>
        <v>#N/A</v>
      </c>
      <c r="AU112" s="100" t="e">
        <f ca="true">+IF(AND(ISNUMBER(OFFSET('Sanitation Data'!$I$4,0,10*ROW('Sanitation Data'!I106))),'Data Summary'!DJ112="Yes"),100-OFFSET('Sanitation Data'!$I$4,0,10*ROW('Sanitation Data'!I106)),NA())</f>
        <v>#N/A</v>
      </c>
      <c r="AV112" s="100" t="e">
        <f ca="true">+IF(AND(ISNUMBER(OFFSET('Sanitation Data'!$I$6,0,10*ROW('Sanitation Data'!I106))),'Data Summary'!DK112="Yes"),OFFSET('Sanitation Data'!$I$6,0,10*ROW('Sanitation Data'!I106)),NA())</f>
        <v>#N/A</v>
      </c>
      <c r="AW112" s="100" t="e">
        <f ca="true">+IF(AND(ISNUMBER(OFFSET('Sanitation Data'!$I$10,0,10*ROW('Sanitation Data'!I106))),'Data Summary'!DL112="Yes"),OFFSET('Sanitation Data'!$I$10,0,10*ROW('Sanitation Data'!I106)),NA())</f>
        <v>#N/A</v>
      </c>
      <c r="AX112" s="100" t="e">
        <f ca="true">+IF(AND(ISNUMBER(OFFSET('Sanitation Data'!$I$11,0,10*ROW('Sanitation Data'!I106))),'Data Summary'!DM112="Yes"),OFFSET('Sanitation Data'!$I$11,0,10*ROW('Sanitation Data'!I106)),NA())</f>
        <v>#N/A</v>
      </c>
      <c r="AY112" s="100" t="e">
        <f ca="true">+IF(AND(ISNUMBER(OFFSET('Sanitation Data'!$I$12,0,10*ROW('Sanitation Data'!I106))),'Data Summary'!DN112="Yes"),OFFSET('Sanitation Data'!$I$12,0,10*ROW('Sanitation Data'!I106)),NA())</f>
        <v>#N/A</v>
      </c>
      <c r="AZ112" s="101" t="e">
        <f ca="true">+IF(AND(ISNUMBER(OFFSET('Hygiene Data'!$D$5,0,10*ROW('Hygiene Data'!D106))),'Data Summary'!DO112="Yes"),OFFSET('Hygiene Data'!$D$5,0,10*ROW('Hygiene Data'!D106)),NA())</f>
        <v>#N/A</v>
      </c>
      <c r="BA112" s="101" t="e">
        <f ca="true">+IF(AND(ISNUMBER(OFFSET('Hygiene Data'!$D$7,0,10*ROW('Hygiene Data'!D106))),'Data Summary'!DP112="Yes"),OFFSET('Hygiene Data'!$D$7,0,10*ROW('Hygiene Data'!D106)),NA())</f>
        <v>#N/A</v>
      </c>
      <c r="BB112" s="101" t="e">
        <f ca="true">+IF(AND(ISNUMBER(OFFSET('Hygiene Data'!$D$9,0,10*ROW('Hygiene Data'!D106))),'Data Summary'!DQ112="Yes"),OFFSET('Hygiene Data'!$D$9,0,10*ROW('Hygiene Data'!D106)),NA())</f>
        <v>#N/A</v>
      </c>
      <c r="BC112" s="101" t="e">
        <f ca="true">+IF(AND(ISNUMBER(OFFSET('Hygiene Data'!$E$5,0,10*ROW('Hygiene Data'!E106))),'Data Summary'!DR112="Yes"),OFFSET('Hygiene Data'!$E$5,0,10*ROW('Hygiene Data'!E106)),NA())</f>
        <v>#N/A</v>
      </c>
      <c r="BD112" s="101" t="e">
        <f ca="true">+IF(AND(ISNUMBER(OFFSET('Hygiene Data'!$E$7,0,10*ROW('Hygiene Data'!E106))),'Data Summary'!DS112="Yes"),OFFSET('Hygiene Data'!$E$7,0,10*ROW('Hygiene Data'!E106)),NA())</f>
        <v>#N/A</v>
      </c>
      <c r="BE112" s="101" t="e">
        <f ca="true">+IF(AND(ISNUMBER(OFFSET('Hygiene Data'!$E$9,0,10*ROW('Hygiene Data'!E106))),'Data Summary'!DT112="Yes"),OFFSET('Hygiene Data'!$E$9,0,10*ROW('Hygiene Data'!E106)),NA())</f>
        <v>#N/A</v>
      </c>
      <c r="BF112" s="101" t="e">
        <f ca="true">+IF(AND(ISNUMBER(OFFSET('Hygiene Data'!$F$5,0,10*ROW('Hygiene Data'!F106))),'Data Summary'!DU112="Yes"),OFFSET('Hygiene Data'!$F$5,0,10*ROW('Hygiene Data'!F106)),NA())</f>
        <v>#N/A</v>
      </c>
      <c r="BG112" s="101" t="e">
        <f ca="true">+IF(AND(ISNUMBER(OFFSET('Hygiene Data'!$F$7,0,10*ROW('Hygiene Data'!F106))),'Data Summary'!DV112="Yes"),OFFSET('Hygiene Data'!$F$7,0,10*ROW('Hygiene Data'!F106)),NA())</f>
        <v>#N/A</v>
      </c>
      <c r="BH112" s="101" t="e">
        <f ca="true">+IF(AND(ISNUMBER(OFFSET('Hygiene Data'!$F$9,0,10*ROW('Hygiene Data'!F106))),'Data Summary'!DW112="Yes"),OFFSET('Hygiene Data'!$F$9,0,10*ROW('Hygiene Data'!F106)),NA())</f>
        <v>#N/A</v>
      </c>
      <c r="BI112" s="101" t="e">
        <f ca="true">+IF(AND(ISNUMBER(OFFSET('Hygiene Data'!$G$5,0,10*ROW('Hygiene Data'!G106))),'Data Summary'!DX112="Yes"),OFFSET('Hygiene Data'!$G$5,0,10*ROW('Hygiene Data'!G106)),NA())</f>
        <v>#N/A</v>
      </c>
      <c r="BJ112" s="101" t="e">
        <f ca="true">+IF(AND(ISNUMBER(OFFSET('Hygiene Data'!$G$7,0,10*ROW('Hygiene Data'!G106))),'Data Summary'!DY112="Yes"),OFFSET('Hygiene Data'!$G$7,0,10*ROW('Hygiene Data'!G106)),NA())</f>
        <v>#N/A</v>
      </c>
      <c r="BK112" s="101" t="e">
        <f ca="true">+IF(AND(ISNUMBER(OFFSET('Hygiene Data'!$G$9,0,10*ROW('Hygiene Data'!G106))),'Data Summary'!DZ112="Yes"),OFFSET('Hygiene Data'!$G$9,0,10*ROW('Hygiene Data'!G106)),NA())</f>
        <v>#N/A</v>
      </c>
      <c r="BL112" s="101" t="e">
        <f ca="true">+IF(AND(ISNUMBER(OFFSET('Hygiene Data'!$H$5,0,10*ROW('Hygiene Data'!H106))),'Data Summary'!EA112="Yes"),OFFSET('Hygiene Data'!$H$5,0,10*ROW('Hygiene Data'!H106)),NA())</f>
        <v>#N/A</v>
      </c>
      <c r="BM112" s="101" t="e">
        <f ca="true">+IF(AND(ISNUMBER(OFFSET('Hygiene Data'!$H$7,0,10*ROW('Hygiene Data'!H106))),'Data Summary'!EB112="Yes"),OFFSET('Hygiene Data'!$H$7,0,10*ROW('Hygiene Data'!H106)),NA())</f>
        <v>#N/A</v>
      </c>
      <c r="BN112" s="101" t="e">
        <f ca="true">+IF(AND(ISNUMBER(OFFSET('Hygiene Data'!$H$9,0,10*ROW('Hygiene Data'!H106))),'Data Summary'!EC112="Yes"),OFFSET('Hygiene Data'!$H$9,0,10*ROW('Hygiene Data'!H106)),NA())</f>
        <v>#N/A</v>
      </c>
      <c r="BO112" s="101" t="e">
        <f ca="true">+IF(AND(ISNUMBER(OFFSET('Hygiene Data'!$I$5,0,10*ROW('Hygiene Data'!I106))),'Data Summary'!ED112="Yes"),OFFSET('Hygiene Data'!$I$5,0,10*ROW('Hygiene Data'!I106)),NA())</f>
        <v>#N/A</v>
      </c>
      <c r="BP112" s="101" t="e">
        <f ca="true">+IF(AND(ISNUMBER(OFFSET('Hygiene Data'!$I$7,0,10*ROW('Hygiene Data'!I106))),'Data Summary'!EE112="Yes"),OFFSET('Hygiene Data'!$I$7,0,10*ROW('Hygiene Data'!I106)),NA())</f>
        <v>#N/A</v>
      </c>
      <c r="BQ112" s="101" t="e">
        <f ca="true">+IF(AND(ISNUMBER(OFFSET('Hygiene Data'!$I$9,0,10*ROW('Hygiene Data'!I106))),'Data Summary'!EF112="Yes"),OFFSET('Hygiene Data'!$I$9,0,10*ROW('Hygiene Data'!I106)),NA())</f>
        <v>#N/A</v>
      </c>
    </row>
    <row xmlns:x14ac="http://schemas.microsoft.com/office/spreadsheetml/2009/9/ac" r="113" x14ac:dyDescent="0.2">
      <c r="A113" s="331" t="e">
        <f ca="true">+RIGHT('Data Summary'!A113,LEN('Data Summary'!A113)-9)</f>
        <v>#VALUE!</v>
      </c>
      <c r="B113" s="38" t="str">
        <f ca="true">+IF(ISTEXT('Data Summary'!B113),'Data Summary'!B113,"")</f>
        <v/>
      </c>
      <c r="C113" s="330" t="e">
        <f ca="true">+VALUE('Data Summary'!C113)</f>
        <v>#VALUE!</v>
      </c>
      <c r="D113" s="99" t="e">
        <f ca="true">+IF(AND(ISNUMBER(OFFSET('Water Data'!$D$4,0,10*ROW('Water Data'!D107))),'Data Summary'!BS113="Yes"),100-OFFSET('Water Data'!$D$4,0,10*ROW('Water Data'!D107)),NA())</f>
        <v>#N/A</v>
      </c>
      <c r="E113" s="99" t="e">
        <f ca="true">+IF(AND(ISNUMBER(OFFSET('Water Data'!$D$6,0,10*ROW('Water Data'!D107))),'Data Summary'!BT113="Yes"),OFFSET('Water Data'!$D$6,0,10*ROW('Water Data'!D107)),NA())</f>
        <v>#N/A</v>
      </c>
      <c r="F113" s="99" t="e">
        <f ca="true">+IF(AND(ISNUMBER(OFFSET('Water Data'!$D$9,0,10*ROW('Water Data'!D107))),'Data Summary'!BU113="Yes"),OFFSET('Water Data'!$D$9,0,10*ROW('Water Data'!D107)),NA())</f>
        <v>#N/A</v>
      </c>
      <c r="G113" s="99" t="e">
        <f ca="true">+IF(AND(ISNUMBER(OFFSET('Water Data'!$E$4,0,10*ROW('Water Data'!E107))),'Data Summary'!BV113="Yes"),100-OFFSET('Water Data'!$E$4,0,10*ROW('Water Data'!E107)),NA())</f>
        <v>#N/A</v>
      </c>
      <c r="H113" s="99" t="e">
        <f ca="true">+IF(AND(ISNUMBER(OFFSET('Water Data'!$E$6,0,10*ROW('Water Data'!E107))),'Data Summary'!BW113="Yes"),OFFSET('Water Data'!$E$6,0,10*ROW('Water Data'!E107)),NA())</f>
        <v>#N/A</v>
      </c>
      <c r="I113" s="99" t="e">
        <f ca="true">+IF(AND(ISNUMBER(OFFSET('Water Data'!$E$9,0,10*ROW('Water Data'!E107))),'Data Summary'!BX113="Yes"),OFFSET('Water Data'!$E$9,0,10*ROW('Water Data'!E107)),NA())</f>
        <v>#N/A</v>
      </c>
      <c r="J113" s="99" t="e">
        <f ca="true">+IF(AND(ISNUMBER(OFFSET('Water Data'!$F$4,0,10*ROW('Water Data'!F107))),'Data Summary'!BY113="Yes"),100-OFFSET('Water Data'!$F$4,0,10*ROW('Water Data'!F107)),NA())</f>
        <v>#N/A</v>
      </c>
      <c r="K113" s="99" t="e">
        <f ca="true">+IF(AND(ISNUMBER(OFFSET('Water Data'!$F$6,0,10*ROW('Water Data'!F107))),'Data Summary'!BZ113="Yes"),OFFSET('Water Data'!$F$6,0,10*ROW('Water Data'!F107)),NA())</f>
        <v>#N/A</v>
      </c>
      <c r="L113" s="99" t="e">
        <f ca="true">+IF(AND(ISNUMBER(OFFSET('Water Data'!$F$9,0,10*ROW('Water Data'!F107))),'Data Summary'!CA113="Yes"),OFFSET('Water Data'!$F$9,0,10*ROW('Water Data'!F107)),NA())</f>
        <v>#N/A</v>
      </c>
      <c r="M113" s="99" t="e">
        <f ca="true">+IF(AND(ISNUMBER(OFFSET('Water Data'!$G$4,0,10*ROW('Water Data'!G107))),'Data Summary'!CB113="Yes"),100-OFFSET('Water Data'!$G$4,0,10*ROW('Water Data'!G107)),NA())</f>
        <v>#N/A</v>
      </c>
      <c r="N113" s="99" t="e">
        <f ca="true">+IF(AND(ISNUMBER(OFFSET('Water Data'!$G$6,0,10*ROW('Water Data'!G107))),'Data Summary'!CC113="Yes"),OFFSET('Water Data'!$G$6,0,10*ROW('Water Data'!G107)),NA())</f>
        <v>#N/A</v>
      </c>
      <c r="O113" s="99" t="e">
        <f ca="true">+IF(AND(ISNUMBER(OFFSET('Water Data'!$G$9,0,10*ROW('Water Data'!G107))),'Data Summary'!CD113="Yes"),OFFSET('Water Data'!$G$9,0,10*ROW('Water Data'!G107)),NA())</f>
        <v>#N/A</v>
      </c>
      <c r="P113" s="99" t="e">
        <f ca="true">+IF(AND(ISNUMBER(OFFSET('Water Data'!$H$4,0,10*ROW('Water Data'!H107))),'Data Summary'!CE113="Yes"),100-OFFSET('Water Data'!$H$4,0,10*ROW('Water Data'!H107)),NA())</f>
        <v>#N/A</v>
      </c>
      <c r="Q113" s="99" t="e">
        <f ca="true">+IF(AND(ISNUMBER(OFFSET('Water Data'!$H$6,0,10*ROW('Water Data'!H107))),'Data Summary'!CF113="Yes"),OFFSET('Water Data'!$H$6,0,10*ROW('Water Data'!H107)),NA())</f>
        <v>#N/A</v>
      </c>
      <c r="R113" s="99" t="e">
        <f ca="true">+IF(AND(ISNUMBER(OFFSET('Water Data'!$H$9,0,10*ROW('Water Data'!H107))),'Data Summary'!CG113="Yes"),OFFSET('Water Data'!$H$9,0,10*ROW('Water Data'!H107)),NA())</f>
        <v>#N/A</v>
      </c>
      <c r="S113" s="99" t="e">
        <f ca="true">+IF(AND(ISNUMBER(OFFSET('Water Data'!$I$4,0,10*ROW('Water Data'!I107))),'Data Summary'!CH113="Yes"),100-OFFSET('Water Data'!$I$4,0,10*ROW('Water Data'!I107)),NA())</f>
        <v>#N/A</v>
      </c>
      <c r="T113" s="99" t="e">
        <f ca="true">+IF(AND(ISNUMBER(OFFSET('Water Data'!$I$6,0,10*ROW('Water Data'!I107))),'Data Summary'!CI113="Yes"),OFFSET('Water Data'!$I$6,0,10*ROW('Water Data'!I107)),NA())</f>
        <v>#N/A</v>
      </c>
      <c r="U113" s="99" t="e">
        <f ca="true">+IF(AND(ISNUMBER(OFFSET('Water Data'!$I$9,0,10*ROW('Water Data'!I107))),'Data Summary'!CJ113="Yes"),OFFSET('Water Data'!$I$9,0,10*ROW('Water Data'!I107)),NA())</f>
        <v>#N/A</v>
      </c>
      <c r="V113" s="100" t="e">
        <f ca="true">+IF(AND(ISNUMBER(OFFSET('Sanitation Data'!$D$4,0,10*ROW('Sanitation Data'!D107))),'Data Summary'!CK113="Yes"),100-OFFSET('Sanitation Data'!$D$4,0,10*ROW('Sanitation Data'!D107)),NA())</f>
        <v>#N/A</v>
      </c>
      <c r="W113" s="100" t="e">
        <f ca="true">+IF(AND(ISNUMBER(OFFSET('Sanitation Data'!$D$6,0,10*ROW('Sanitation Data'!D107))),'Data Summary'!CL113="Yes"),OFFSET('Sanitation Data'!$D$6,0,10*ROW('Sanitation Data'!D107)),NA())</f>
        <v>#N/A</v>
      </c>
      <c r="X113" s="100" t="e">
        <f ca="true">+IF(AND(ISNUMBER(OFFSET('Sanitation Data'!$D$10,0,10*ROW('Sanitation Data'!D107))),'Data Summary'!CM113="Yes"),OFFSET('Sanitation Data'!$D$10,0,10*ROW('Sanitation Data'!D107)),NA())</f>
        <v>#N/A</v>
      </c>
      <c r="Y113" s="100" t="e">
        <f ca="true">+IF(AND(ISNUMBER(OFFSET('Sanitation Data'!$D$11,0,10*ROW('Sanitation Data'!D107))),'Data Summary'!CN113="Yes"),OFFSET('Sanitation Data'!$D$11,0,10*ROW('Sanitation Data'!D107)),NA())</f>
        <v>#N/A</v>
      </c>
      <c r="Z113" s="100" t="e">
        <f ca="true">+IF(AND(ISNUMBER(OFFSET('Sanitation Data'!$D$12,0,10*ROW('Sanitation Data'!D107))),'Data Summary'!CO113="Yes"),OFFSET('Sanitation Data'!$D$12,0,10*ROW('Sanitation Data'!D107)),NA())</f>
        <v>#N/A</v>
      </c>
      <c r="AA113" s="100" t="e">
        <f ca="true">+IF(AND(ISNUMBER(OFFSET('Sanitation Data'!$E$4,0,10*ROW('Sanitation Data'!E107))),'Data Summary'!CP113="Yes"),100-OFFSET('Sanitation Data'!$E$4,0,10*ROW('Sanitation Data'!E107)),NA())</f>
        <v>#N/A</v>
      </c>
      <c r="AB113" s="100" t="e">
        <f ca="true">+IF(AND(ISNUMBER(OFFSET('Sanitation Data'!$E$6,0,10*ROW('Sanitation Data'!E107))),'Data Summary'!CQ113="Yes"),OFFSET('Sanitation Data'!$E$6,0,10*ROW('Sanitation Data'!E107)),NA())</f>
        <v>#N/A</v>
      </c>
      <c r="AC113" s="100" t="e">
        <f ca="true">+IF(AND(ISNUMBER(OFFSET('Sanitation Data'!$E$10,0,10*ROW('Sanitation Data'!E107))),'Data Summary'!CR113="Yes"),OFFSET('Sanitation Data'!$E$10,0,10*ROW('Sanitation Data'!E107)),NA())</f>
        <v>#N/A</v>
      </c>
      <c r="AD113" s="100" t="e">
        <f ca="true">+IF(AND(ISNUMBER(OFFSET('Sanitation Data'!$E$11,0,10*ROW('Sanitation Data'!E107))),'Data Summary'!CS113="Yes"),OFFSET('Sanitation Data'!$E$11,0,10*ROW('Sanitation Data'!E107)),NA())</f>
        <v>#N/A</v>
      </c>
      <c r="AE113" s="100" t="e">
        <f ca="true">+IF(AND(ISNUMBER(OFFSET('Sanitation Data'!$E$12,0,10*ROW('Sanitation Data'!E107))),'Data Summary'!CT113="Yes"),OFFSET('Sanitation Data'!$E$12,0,10*ROW('Sanitation Data'!E107)),NA())</f>
        <v>#N/A</v>
      </c>
      <c r="AF113" s="100" t="e">
        <f ca="true">+IF(AND(ISNUMBER(OFFSET('Sanitation Data'!$F$4,0,10*ROW('Sanitation Data'!F107))),'Data Summary'!CU113="Yes"),100-OFFSET('Sanitation Data'!$F$4,0,10*ROW('Sanitation Data'!F107)),NA())</f>
        <v>#N/A</v>
      </c>
      <c r="AG113" s="100" t="e">
        <f ca="true">+IF(AND(ISNUMBER(OFFSET('Sanitation Data'!$F$6,0,10*ROW('Sanitation Data'!F107))),'Data Summary'!CV113="Yes"),OFFSET('Sanitation Data'!$F$6,0,10*ROW('Sanitation Data'!F107)),NA())</f>
        <v>#N/A</v>
      </c>
      <c r="AH113" s="100" t="e">
        <f ca="true">+IF(AND(ISNUMBER(OFFSET('Sanitation Data'!$F$10,0,10*ROW('Sanitation Data'!F107))),'Data Summary'!CW113="Yes"),OFFSET('Sanitation Data'!$F$10,0,10*ROW('Sanitation Data'!F107)),NA())</f>
        <v>#N/A</v>
      </c>
      <c r="AI113" s="100" t="e">
        <f ca="true">+IF(AND(ISNUMBER(OFFSET('Sanitation Data'!$F$11,0,10*ROW('Sanitation Data'!F107))),'Data Summary'!CX113="Yes"),OFFSET('Sanitation Data'!$F$11,0,10*ROW('Sanitation Data'!F107)),NA())</f>
        <v>#N/A</v>
      </c>
      <c r="AJ113" s="100" t="e">
        <f ca="true">+IF(AND(ISNUMBER(OFFSET('Sanitation Data'!$F$12,0,10*ROW('Sanitation Data'!F107))),'Data Summary'!CY113="Yes"),OFFSET('Sanitation Data'!$F$12,0,10*ROW('Sanitation Data'!F107)),NA())</f>
        <v>#N/A</v>
      </c>
      <c r="AK113" s="100" t="e">
        <f ca="true">+IF(AND(ISNUMBER(OFFSET('Sanitation Data'!$G$4,0,10*ROW('Sanitation Data'!G107))),'Data Summary'!CZ113="Yes"),100-OFFSET('Sanitation Data'!$G$4,0,10*ROW('Sanitation Data'!G107)),NA())</f>
        <v>#N/A</v>
      </c>
      <c r="AL113" s="100" t="e">
        <f ca="true">+IF(AND(ISNUMBER(OFFSET('Sanitation Data'!$G$6,0,10*ROW('Sanitation Data'!G107))),'Data Summary'!DA113="Yes"),OFFSET('Sanitation Data'!$G$6,0,10*ROW('Sanitation Data'!G107)),NA())</f>
        <v>#N/A</v>
      </c>
      <c r="AM113" s="100" t="e">
        <f ca="true">+IF(AND(ISNUMBER(OFFSET('Sanitation Data'!$G$10,0,10*ROW('Sanitation Data'!G107))),'Data Summary'!DB113="Yes"),OFFSET('Sanitation Data'!$G$10,0,10*ROW('Sanitation Data'!G107)),NA())</f>
        <v>#N/A</v>
      </c>
      <c r="AN113" s="100" t="e">
        <f ca="true">+IF(AND(ISNUMBER(OFFSET('Sanitation Data'!$G$11,0,10*ROW('Sanitation Data'!G107))),'Data Summary'!DC113="Yes"),OFFSET('Sanitation Data'!$G$11,0,10*ROW('Sanitation Data'!G107)),NA())</f>
        <v>#N/A</v>
      </c>
      <c r="AO113" s="100" t="e">
        <f ca="true">+IF(AND(ISNUMBER(OFFSET('Sanitation Data'!$G$12,0,10*ROW('Sanitation Data'!G107))),'Data Summary'!DD113="Yes"),OFFSET('Sanitation Data'!$G$12,0,10*ROW('Sanitation Data'!G107)),NA())</f>
        <v>#N/A</v>
      </c>
      <c r="AP113" s="100" t="e">
        <f ca="true">+IF(AND(ISNUMBER(OFFSET('Sanitation Data'!$H$4,0,10*ROW('Sanitation Data'!H107))),'Data Summary'!DE113="Yes"),100-OFFSET('Sanitation Data'!$H$4,0,10*ROW('Sanitation Data'!H107)),NA())</f>
        <v>#N/A</v>
      </c>
      <c r="AQ113" s="100" t="e">
        <f ca="true">+IF(AND(ISNUMBER(OFFSET('Sanitation Data'!$H$6,0,10*ROW('Sanitation Data'!H107))),'Data Summary'!DF113="Yes"),OFFSET('Sanitation Data'!$H$6,0,10*ROW('Sanitation Data'!H107)),NA())</f>
        <v>#N/A</v>
      </c>
      <c r="AR113" s="100" t="e">
        <f ca="true">+IF(AND(ISNUMBER(OFFSET('Sanitation Data'!$H$10,0,10*ROW('Sanitation Data'!H107))),'Data Summary'!DG113="Yes"),OFFSET('Sanitation Data'!$H$10,0,10*ROW('Sanitation Data'!H107)),NA())</f>
        <v>#N/A</v>
      </c>
      <c r="AS113" s="100" t="e">
        <f ca="true">+IF(AND(ISNUMBER(OFFSET('Sanitation Data'!$H$11,0,10*ROW('Sanitation Data'!H107))),'Data Summary'!DH113="Yes"),OFFSET('Sanitation Data'!$H$11,0,10*ROW('Sanitation Data'!H107)),NA())</f>
        <v>#N/A</v>
      </c>
      <c r="AT113" s="100" t="e">
        <f ca="true">+IF(AND(ISNUMBER(OFFSET('Sanitation Data'!$H$12,0,10*ROW('Sanitation Data'!H107))),'Data Summary'!DI113="Yes"),OFFSET('Sanitation Data'!$H$12,0,10*ROW('Sanitation Data'!H107)),NA())</f>
        <v>#N/A</v>
      </c>
      <c r="AU113" s="100" t="e">
        <f ca="true">+IF(AND(ISNUMBER(OFFSET('Sanitation Data'!$I$4,0,10*ROW('Sanitation Data'!I107))),'Data Summary'!DJ113="Yes"),100-OFFSET('Sanitation Data'!$I$4,0,10*ROW('Sanitation Data'!I107)),NA())</f>
        <v>#N/A</v>
      </c>
      <c r="AV113" s="100" t="e">
        <f ca="true">+IF(AND(ISNUMBER(OFFSET('Sanitation Data'!$I$6,0,10*ROW('Sanitation Data'!I107))),'Data Summary'!DK113="Yes"),OFFSET('Sanitation Data'!$I$6,0,10*ROW('Sanitation Data'!I107)),NA())</f>
        <v>#N/A</v>
      </c>
      <c r="AW113" s="100" t="e">
        <f ca="true">+IF(AND(ISNUMBER(OFFSET('Sanitation Data'!$I$10,0,10*ROW('Sanitation Data'!I107))),'Data Summary'!DL113="Yes"),OFFSET('Sanitation Data'!$I$10,0,10*ROW('Sanitation Data'!I107)),NA())</f>
        <v>#N/A</v>
      </c>
      <c r="AX113" s="100" t="e">
        <f ca="true">+IF(AND(ISNUMBER(OFFSET('Sanitation Data'!$I$11,0,10*ROW('Sanitation Data'!I107))),'Data Summary'!DM113="Yes"),OFFSET('Sanitation Data'!$I$11,0,10*ROW('Sanitation Data'!I107)),NA())</f>
        <v>#N/A</v>
      </c>
      <c r="AY113" s="100" t="e">
        <f ca="true">+IF(AND(ISNUMBER(OFFSET('Sanitation Data'!$I$12,0,10*ROW('Sanitation Data'!I107))),'Data Summary'!DN113="Yes"),OFFSET('Sanitation Data'!$I$12,0,10*ROW('Sanitation Data'!I107)),NA())</f>
        <v>#N/A</v>
      </c>
      <c r="AZ113" s="101" t="e">
        <f ca="true">+IF(AND(ISNUMBER(OFFSET('Hygiene Data'!$D$5,0,10*ROW('Hygiene Data'!D107))),'Data Summary'!DO113="Yes"),OFFSET('Hygiene Data'!$D$5,0,10*ROW('Hygiene Data'!D107)),NA())</f>
        <v>#N/A</v>
      </c>
      <c r="BA113" s="101" t="e">
        <f ca="true">+IF(AND(ISNUMBER(OFFSET('Hygiene Data'!$D$7,0,10*ROW('Hygiene Data'!D107))),'Data Summary'!DP113="Yes"),OFFSET('Hygiene Data'!$D$7,0,10*ROW('Hygiene Data'!D107)),NA())</f>
        <v>#N/A</v>
      </c>
      <c r="BB113" s="101" t="e">
        <f ca="true">+IF(AND(ISNUMBER(OFFSET('Hygiene Data'!$D$9,0,10*ROW('Hygiene Data'!D107))),'Data Summary'!DQ113="Yes"),OFFSET('Hygiene Data'!$D$9,0,10*ROW('Hygiene Data'!D107)),NA())</f>
        <v>#N/A</v>
      </c>
      <c r="BC113" s="101" t="e">
        <f ca="true">+IF(AND(ISNUMBER(OFFSET('Hygiene Data'!$E$5,0,10*ROW('Hygiene Data'!E107))),'Data Summary'!DR113="Yes"),OFFSET('Hygiene Data'!$E$5,0,10*ROW('Hygiene Data'!E107)),NA())</f>
        <v>#N/A</v>
      </c>
      <c r="BD113" s="101" t="e">
        <f ca="true">+IF(AND(ISNUMBER(OFFSET('Hygiene Data'!$E$7,0,10*ROW('Hygiene Data'!E107))),'Data Summary'!DS113="Yes"),OFFSET('Hygiene Data'!$E$7,0,10*ROW('Hygiene Data'!E107)),NA())</f>
        <v>#N/A</v>
      </c>
      <c r="BE113" s="101" t="e">
        <f ca="true">+IF(AND(ISNUMBER(OFFSET('Hygiene Data'!$E$9,0,10*ROW('Hygiene Data'!E107))),'Data Summary'!DT113="Yes"),OFFSET('Hygiene Data'!$E$9,0,10*ROW('Hygiene Data'!E107)),NA())</f>
        <v>#N/A</v>
      </c>
      <c r="BF113" s="101" t="e">
        <f ca="true">+IF(AND(ISNUMBER(OFFSET('Hygiene Data'!$F$5,0,10*ROW('Hygiene Data'!F107))),'Data Summary'!DU113="Yes"),OFFSET('Hygiene Data'!$F$5,0,10*ROW('Hygiene Data'!F107)),NA())</f>
        <v>#N/A</v>
      </c>
      <c r="BG113" s="101" t="e">
        <f ca="true">+IF(AND(ISNUMBER(OFFSET('Hygiene Data'!$F$7,0,10*ROW('Hygiene Data'!F107))),'Data Summary'!DV113="Yes"),OFFSET('Hygiene Data'!$F$7,0,10*ROW('Hygiene Data'!F107)),NA())</f>
        <v>#N/A</v>
      </c>
      <c r="BH113" s="101" t="e">
        <f ca="true">+IF(AND(ISNUMBER(OFFSET('Hygiene Data'!$F$9,0,10*ROW('Hygiene Data'!F107))),'Data Summary'!DW113="Yes"),OFFSET('Hygiene Data'!$F$9,0,10*ROW('Hygiene Data'!F107)),NA())</f>
        <v>#N/A</v>
      </c>
      <c r="BI113" s="101" t="e">
        <f ca="true">+IF(AND(ISNUMBER(OFFSET('Hygiene Data'!$G$5,0,10*ROW('Hygiene Data'!G107))),'Data Summary'!DX113="Yes"),OFFSET('Hygiene Data'!$G$5,0,10*ROW('Hygiene Data'!G107)),NA())</f>
        <v>#N/A</v>
      </c>
      <c r="BJ113" s="101" t="e">
        <f ca="true">+IF(AND(ISNUMBER(OFFSET('Hygiene Data'!$G$7,0,10*ROW('Hygiene Data'!G107))),'Data Summary'!DY113="Yes"),OFFSET('Hygiene Data'!$G$7,0,10*ROW('Hygiene Data'!G107)),NA())</f>
        <v>#N/A</v>
      </c>
      <c r="BK113" s="101" t="e">
        <f ca="true">+IF(AND(ISNUMBER(OFFSET('Hygiene Data'!$G$9,0,10*ROW('Hygiene Data'!G107))),'Data Summary'!DZ113="Yes"),OFFSET('Hygiene Data'!$G$9,0,10*ROW('Hygiene Data'!G107)),NA())</f>
        <v>#N/A</v>
      </c>
      <c r="BL113" s="101" t="e">
        <f ca="true">+IF(AND(ISNUMBER(OFFSET('Hygiene Data'!$H$5,0,10*ROW('Hygiene Data'!H107))),'Data Summary'!EA113="Yes"),OFFSET('Hygiene Data'!$H$5,0,10*ROW('Hygiene Data'!H107)),NA())</f>
        <v>#N/A</v>
      </c>
      <c r="BM113" s="101" t="e">
        <f ca="true">+IF(AND(ISNUMBER(OFFSET('Hygiene Data'!$H$7,0,10*ROW('Hygiene Data'!H107))),'Data Summary'!EB113="Yes"),OFFSET('Hygiene Data'!$H$7,0,10*ROW('Hygiene Data'!H107)),NA())</f>
        <v>#N/A</v>
      </c>
      <c r="BN113" s="101" t="e">
        <f ca="true">+IF(AND(ISNUMBER(OFFSET('Hygiene Data'!$H$9,0,10*ROW('Hygiene Data'!H107))),'Data Summary'!EC113="Yes"),OFFSET('Hygiene Data'!$H$9,0,10*ROW('Hygiene Data'!H107)),NA())</f>
        <v>#N/A</v>
      </c>
      <c r="BO113" s="101" t="e">
        <f ca="true">+IF(AND(ISNUMBER(OFFSET('Hygiene Data'!$I$5,0,10*ROW('Hygiene Data'!I107))),'Data Summary'!ED113="Yes"),OFFSET('Hygiene Data'!$I$5,0,10*ROW('Hygiene Data'!I107)),NA())</f>
        <v>#N/A</v>
      </c>
      <c r="BP113" s="101" t="e">
        <f ca="true">+IF(AND(ISNUMBER(OFFSET('Hygiene Data'!$I$7,0,10*ROW('Hygiene Data'!I107))),'Data Summary'!EE113="Yes"),OFFSET('Hygiene Data'!$I$7,0,10*ROW('Hygiene Data'!I107)),NA())</f>
        <v>#N/A</v>
      </c>
      <c r="BQ113" s="101" t="e">
        <f ca="true">+IF(AND(ISNUMBER(OFFSET('Hygiene Data'!$I$9,0,10*ROW('Hygiene Data'!I107))),'Data Summary'!EF113="Yes"),OFFSET('Hygiene Data'!$I$9,0,10*ROW('Hygiene Data'!I107)),NA())</f>
        <v>#N/A</v>
      </c>
    </row>
    <row xmlns:x14ac="http://schemas.microsoft.com/office/spreadsheetml/2009/9/ac" r="114" x14ac:dyDescent="0.2">
      <c r="A114" s="331" t="e">
        <f ca="true">+RIGHT('Data Summary'!A114,LEN('Data Summary'!A114)-9)</f>
        <v>#VALUE!</v>
      </c>
      <c r="B114" s="38" t="str">
        <f ca="true">+IF(ISTEXT('Data Summary'!B114),'Data Summary'!B114,"")</f>
        <v/>
      </c>
      <c r="C114" s="330" t="e">
        <f ca="true">+VALUE('Data Summary'!C114)</f>
        <v>#VALUE!</v>
      </c>
      <c r="D114" s="99" t="e">
        <f ca="true">+IF(AND(ISNUMBER(OFFSET('Water Data'!$D$4,0,10*ROW('Water Data'!D108))),'Data Summary'!BS114="Yes"),100-OFFSET('Water Data'!$D$4,0,10*ROW('Water Data'!D108)),NA())</f>
        <v>#N/A</v>
      </c>
      <c r="E114" s="99" t="e">
        <f ca="true">+IF(AND(ISNUMBER(OFFSET('Water Data'!$D$6,0,10*ROW('Water Data'!D108))),'Data Summary'!BT114="Yes"),OFFSET('Water Data'!$D$6,0,10*ROW('Water Data'!D108)),NA())</f>
        <v>#N/A</v>
      </c>
      <c r="F114" s="99" t="e">
        <f ca="true">+IF(AND(ISNUMBER(OFFSET('Water Data'!$D$9,0,10*ROW('Water Data'!D108))),'Data Summary'!BU114="Yes"),OFFSET('Water Data'!$D$9,0,10*ROW('Water Data'!D108)),NA())</f>
        <v>#N/A</v>
      </c>
      <c r="G114" s="99" t="e">
        <f ca="true">+IF(AND(ISNUMBER(OFFSET('Water Data'!$E$4,0,10*ROW('Water Data'!E108))),'Data Summary'!BV114="Yes"),100-OFFSET('Water Data'!$E$4,0,10*ROW('Water Data'!E108)),NA())</f>
        <v>#N/A</v>
      </c>
      <c r="H114" s="99" t="e">
        <f ca="true">+IF(AND(ISNUMBER(OFFSET('Water Data'!$E$6,0,10*ROW('Water Data'!E108))),'Data Summary'!BW114="Yes"),OFFSET('Water Data'!$E$6,0,10*ROW('Water Data'!E108)),NA())</f>
        <v>#N/A</v>
      </c>
      <c r="I114" s="99" t="e">
        <f ca="true">+IF(AND(ISNUMBER(OFFSET('Water Data'!$E$9,0,10*ROW('Water Data'!E108))),'Data Summary'!BX114="Yes"),OFFSET('Water Data'!$E$9,0,10*ROW('Water Data'!E108)),NA())</f>
        <v>#N/A</v>
      </c>
      <c r="J114" s="99" t="e">
        <f ca="true">+IF(AND(ISNUMBER(OFFSET('Water Data'!$F$4,0,10*ROW('Water Data'!F108))),'Data Summary'!BY114="Yes"),100-OFFSET('Water Data'!$F$4,0,10*ROW('Water Data'!F108)),NA())</f>
        <v>#N/A</v>
      </c>
      <c r="K114" s="99" t="e">
        <f ca="true">+IF(AND(ISNUMBER(OFFSET('Water Data'!$F$6,0,10*ROW('Water Data'!F108))),'Data Summary'!BZ114="Yes"),OFFSET('Water Data'!$F$6,0,10*ROW('Water Data'!F108)),NA())</f>
        <v>#N/A</v>
      </c>
      <c r="L114" s="99" t="e">
        <f ca="true">+IF(AND(ISNUMBER(OFFSET('Water Data'!$F$9,0,10*ROW('Water Data'!F108))),'Data Summary'!CA114="Yes"),OFFSET('Water Data'!$F$9,0,10*ROW('Water Data'!F108)),NA())</f>
        <v>#N/A</v>
      </c>
      <c r="M114" s="99" t="e">
        <f ca="true">+IF(AND(ISNUMBER(OFFSET('Water Data'!$G$4,0,10*ROW('Water Data'!G108))),'Data Summary'!CB114="Yes"),100-OFFSET('Water Data'!$G$4,0,10*ROW('Water Data'!G108)),NA())</f>
        <v>#N/A</v>
      </c>
      <c r="N114" s="99" t="e">
        <f ca="true">+IF(AND(ISNUMBER(OFFSET('Water Data'!$G$6,0,10*ROW('Water Data'!G108))),'Data Summary'!CC114="Yes"),OFFSET('Water Data'!$G$6,0,10*ROW('Water Data'!G108)),NA())</f>
        <v>#N/A</v>
      </c>
      <c r="O114" s="99" t="e">
        <f ca="true">+IF(AND(ISNUMBER(OFFSET('Water Data'!$G$9,0,10*ROW('Water Data'!G108))),'Data Summary'!CD114="Yes"),OFFSET('Water Data'!$G$9,0,10*ROW('Water Data'!G108)),NA())</f>
        <v>#N/A</v>
      </c>
      <c r="P114" s="99" t="e">
        <f ca="true">+IF(AND(ISNUMBER(OFFSET('Water Data'!$H$4,0,10*ROW('Water Data'!H108))),'Data Summary'!CE114="Yes"),100-OFFSET('Water Data'!$H$4,0,10*ROW('Water Data'!H108)),NA())</f>
        <v>#N/A</v>
      </c>
      <c r="Q114" s="99" t="e">
        <f ca="true">+IF(AND(ISNUMBER(OFFSET('Water Data'!$H$6,0,10*ROW('Water Data'!H108))),'Data Summary'!CF114="Yes"),OFFSET('Water Data'!$H$6,0,10*ROW('Water Data'!H108)),NA())</f>
        <v>#N/A</v>
      </c>
      <c r="R114" s="99" t="e">
        <f ca="true">+IF(AND(ISNUMBER(OFFSET('Water Data'!$H$9,0,10*ROW('Water Data'!H108))),'Data Summary'!CG114="Yes"),OFFSET('Water Data'!$H$9,0,10*ROW('Water Data'!H108)),NA())</f>
        <v>#N/A</v>
      </c>
      <c r="S114" s="99" t="e">
        <f ca="true">+IF(AND(ISNUMBER(OFFSET('Water Data'!$I$4,0,10*ROW('Water Data'!I108))),'Data Summary'!CH114="Yes"),100-OFFSET('Water Data'!$I$4,0,10*ROW('Water Data'!I108)),NA())</f>
        <v>#N/A</v>
      </c>
      <c r="T114" s="99" t="e">
        <f ca="true">+IF(AND(ISNUMBER(OFFSET('Water Data'!$I$6,0,10*ROW('Water Data'!I108))),'Data Summary'!CI114="Yes"),OFFSET('Water Data'!$I$6,0,10*ROW('Water Data'!I108)),NA())</f>
        <v>#N/A</v>
      </c>
      <c r="U114" s="99" t="e">
        <f ca="true">+IF(AND(ISNUMBER(OFFSET('Water Data'!$I$9,0,10*ROW('Water Data'!I108))),'Data Summary'!CJ114="Yes"),OFFSET('Water Data'!$I$9,0,10*ROW('Water Data'!I108)),NA())</f>
        <v>#N/A</v>
      </c>
      <c r="V114" s="100" t="e">
        <f ca="true">+IF(AND(ISNUMBER(OFFSET('Sanitation Data'!$D$4,0,10*ROW('Sanitation Data'!D108))),'Data Summary'!CK114="Yes"),100-OFFSET('Sanitation Data'!$D$4,0,10*ROW('Sanitation Data'!D108)),NA())</f>
        <v>#N/A</v>
      </c>
      <c r="W114" s="100" t="e">
        <f ca="true">+IF(AND(ISNUMBER(OFFSET('Sanitation Data'!$D$6,0,10*ROW('Sanitation Data'!D108))),'Data Summary'!CL114="Yes"),OFFSET('Sanitation Data'!$D$6,0,10*ROW('Sanitation Data'!D108)),NA())</f>
        <v>#N/A</v>
      </c>
      <c r="X114" s="100" t="e">
        <f ca="true">+IF(AND(ISNUMBER(OFFSET('Sanitation Data'!$D$10,0,10*ROW('Sanitation Data'!D108))),'Data Summary'!CM114="Yes"),OFFSET('Sanitation Data'!$D$10,0,10*ROW('Sanitation Data'!D108)),NA())</f>
        <v>#N/A</v>
      </c>
      <c r="Y114" s="100" t="e">
        <f ca="true">+IF(AND(ISNUMBER(OFFSET('Sanitation Data'!$D$11,0,10*ROW('Sanitation Data'!D108))),'Data Summary'!CN114="Yes"),OFFSET('Sanitation Data'!$D$11,0,10*ROW('Sanitation Data'!D108)),NA())</f>
        <v>#N/A</v>
      </c>
      <c r="Z114" s="100" t="e">
        <f ca="true">+IF(AND(ISNUMBER(OFFSET('Sanitation Data'!$D$12,0,10*ROW('Sanitation Data'!D108))),'Data Summary'!CO114="Yes"),OFFSET('Sanitation Data'!$D$12,0,10*ROW('Sanitation Data'!D108)),NA())</f>
        <v>#N/A</v>
      </c>
      <c r="AA114" s="100" t="e">
        <f ca="true">+IF(AND(ISNUMBER(OFFSET('Sanitation Data'!$E$4,0,10*ROW('Sanitation Data'!E108))),'Data Summary'!CP114="Yes"),100-OFFSET('Sanitation Data'!$E$4,0,10*ROW('Sanitation Data'!E108)),NA())</f>
        <v>#N/A</v>
      </c>
      <c r="AB114" s="100" t="e">
        <f ca="true">+IF(AND(ISNUMBER(OFFSET('Sanitation Data'!$E$6,0,10*ROW('Sanitation Data'!E108))),'Data Summary'!CQ114="Yes"),OFFSET('Sanitation Data'!$E$6,0,10*ROW('Sanitation Data'!E108)),NA())</f>
        <v>#N/A</v>
      </c>
      <c r="AC114" s="100" t="e">
        <f ca="true">+IF(AND(ISNUMBER(OFFSET('Sanitation Data'!$E$10,0,10*ROW('Sanitation Data'!E108))),'Data Summary'!CR114="Yes"),OFFSET('Sanitation Data'!$E$10,0,10*ROW('Sanitation Data'!E108)),NA())</f>
        <v>#N/A</v>
      </c>
      <c r="AD114" s="100" t="e">
        <f ca="true">+IF(AND(ISNUMBER(OFFSET('Sanitation Data'!$E$11,0,10*ROW('Sanitation Data'!E108))),'Data Summary'!CS114="Yes"),OFFSET('Sanitation Data'!$E$11,0,10*ROW('Sanitation Data'!E108)),NA())</f>
        <v>#N/A</v>
      </c>
      <c r="AE114" s="100" t="e">
        <f ca="true">+IF(AND(ISNUMBER(OFFSET('Sanitation Data'!$E$12,0,10*ROW('Sanitation Data'!E108))),'Data Summary'!CT114="Yes"),OFFSET('Sanitation Data'!$E$12,0,10*ROW('Sanitation Data'!E108)),NA())</f>
        <v>#N/A</v>
      </c>
      <c r="AF114" s="100" t="e">
        <f ca="true">+IF(AND(ISNUMBER(OFFSET('Sanitation Data'!$F$4,0,10*ROW('Sanitation Data'!F108))),'Data Summary'!CU114="Yes"),100-OFFSET('Sanitation Data'!$F$4,0,10*ROW('Sanitation Data'!F108)),NA())</f>
        <v>#N/A</v>
      </c>
      <c r="AG114" s="100" t="e">
        <f ca="true">+IF(AND(ISNUMBER(OFFSET('Sanitation Data'!$F$6,0,10*ROW('Sanitation Data'!F108))),'Data Summary'!CV114="Yes"),OFFSET('Sanitation Data'!$F$6,0,10*ROW('Sanitation Data'!F108)),NA())</f>
        <v>#N/A</v>
      </c>
      <c r="AH114" s="100" t="e">
        <f ca="true">+IF(AND(ISNUMBER(OFFSET('Sanitation Data'!$F$10,0,10*ROW('Sanitation Data'!F108))),'Data Summary'!CW114="Yes"),OFFSET('Sanitation Data'!$F$10,0,10*ROW('Sanitation Data'!F108)),NA())</f>
        <v>#N/A</v>
      </c>
      <c r="AI114" s="100" t="e">
        <f ca="true">+IF(AND(ISNUMBER(OFFSET('Sanitation Data'!$F$11,0,10*ROW('Sanitation Data'!F108))),'Data Summary'!CX114="Yes"),OFFSET('Sanitation Data'!$F$11,0,10*ROW('Sanitation Data'!F108)),NA())</f>
        <v>#N/A</v>
      </c>
      <c r="AJ114" s="100" t="e">
        <f ca="true">+IF(AND(ISNUMBER(OFFSET('Sanitation Data'!$F$12,0,10*ROW('Sanitation Data'!F108))),'Data Summary'!CY114="Yes"),OFFSET('Sanitation Data'!$F$12,0,10*ROW('Sanitation Data'!F108)),NA())</f>
        <v>#N/A</v>
      </c>
      <c r="AK114" s="100" t="e">
        <f ca="true">+IF(AND(ISNUMBER(OFFSET('Sanitation Data'!$G$4,0,10*ROW('Sanitation Data'!G108))),'Data Summary'!CZ114="Yes"),100-OFFSET('Sanitation Data'!$G$4,0,10*ROW('Sanitation Data'!G108)),NA())</f>
        <v>#N/A</v>
      </c>
      <c r="AL114" s="100" t="e">
        <f ca="true">+IF(AND(ISNUMBER(OFFSET('Sanitation Data'!$G$6,0,10*ROW('Sanitation Data'!G108))),'Data Summary'!DA114="Yes"),OFFSET('Sanitation Data'!$G$6,0,10*ROW('Sanitation Data'!G108)),NA())</f>
        <v>#N/A</v>
      </c>
      <c r="AM114" s="100" t="e">
        <f ca="true">+IF(AND(ISNUMBER(OFFSET('Sanitation Data'!$G$10,0,10*ROW('Sanitation Data'!G108))),'Data Summary'!DB114="Yes"),OFFSET('Sanitation Data'!$G$10,0,10*ROW('Sanitation Data'!G108)),NA())</f>
        <v>#N/A</v>
      </c>
      <c r="AN114" s="100" t="e">
        <f ca="true">+IF(AND(ISNUMBER(OFFSET('Sanitation Data'!$G$11,0,10*ROW('Sanitation Data'!G108))),'Data Summary'!DC114="Yes"),OFFSET('Sanitation Data'!$G$11,0,10*ROW('Sanitation Data'!G108)),NA())</f>
        <v>#N/A</v>
      </c>
      <c r="AO114" s="100" t="e">
        <f ca="true">+IF(AND(ISNUMBER(OFFSET('Sanitation Data'!$G$12,0,10*ROW('Sanitation Data'!G108))),'Data Summary'!DD114="Yes"),OFFSET('Sanitation Data'!$G$12,0,10*ROW('Sanitation Data'!G108)),NA())</f>
        <v>#N/A</v>
      </c>
      <c r="AP114" s="100" t="e">
        <f ca="true">+IF(AND(ISNUMBER(OFFSET('Sanitation Data'!$H$4,0,10*ROW('Sanitation Data'!H108))),'Data Summary'!DE114="Yes"),100-OFFSET('Sanitation Data'!$H$4,0,10*ROW('Sanitation Data'!H108)),NA())</f>
        <v>#N/A</v>
      </c>
      <c r="AQ114" s="100" t="e">
        <f ca="true">+IF(AND(ISNUMBER(OFFSET('Sanitation Data'!$H$6,0,10*ROW('Sanitation Data'!H108))),'Data Summary'!DF114="Yes"),OFFSET('Sanitation Data'!$H$6,0,10*ROW('Sanitation Data'!H108)),NA())</f>
        <v>#N/A</v>
      </c>
      <c r="AR114" s="100" t="e">
        <f ca="true">+IF(AND(ISNUMBER(OFFSET('Sanitation Data'!$H$10,0,10*ROW('Sanitation Data'!H108))),'Data Summary'!DG114="Yes"),OFFSET('Sanitation Data'!$H$10,0,10*ROW('Sanitation Data'!H108)),NA())</f>
        <v>#N/A</v>
      </c>
      <c r="AS114" s="100" t="e">
        <f ca="true">+IF(AND(ISNUMBER(OFFSET('Sanitation Data'!$H$11,0,10*ROW('Sanitation Data'!H108))),'Data Summary'!DH114="Yes"),OFFSET('Sanitation Data'!$H$11,0,10*ROW('Sanitation Data'!H108)),NA())</f>
        <v>#N/A</v>
      </c>
      <c r="AT114" s="100" t="e">
        <f ca="true">+IF(AND(ISNUMBER(OFFSET('Sanitation Data'!$H$12,0,10*ROW('Sanitation Data'!H108))),'Data Summary'!DI114="Yes"),OFFSET('Sanitation Data'!$H$12,0,10*ROW('Sanitation Data'!H108)),NA())</f>
        <v>#N/A</v>
      </c>
      <c r="AU114" s="100" t="e">
        <f ca="true">+IF(AND(ISNUMBER(OFFSET('Sanitation Data'!$I$4,0,10*ROW('Sanitation Data'!I108))),'Data Summary'!DJ114="Yes"),100-OFFSET('Sanitation Data'!$I$4,0,10*ROW('Sanitation Data'!I108)),NA())</f>
        <v>#N/A</v>
      </c>
      <c r="AV114" s="100" t="e">
        <f ca="true">+IF(AND(ISNUMBER(OFFSET('Sanitation Data'!$I$6,0,10*ROW('Sanitation Data'!I108))),'Data Summary'!DK114="Yes"),OFFSET('Sanitation Data'!$I$6,0,10*ROW('Sanitation Data'!I108)),NA())</f>
        <v>#N/A</v>
      </c>
      <c r="AW114" s="100" t="e">
        <f ca="true">+IF(AND(ISNUMBER(OFFSET('Sanitation Data'!$I$10,0,10*ROW('Sanitation Data'!I108))),'Data Summary'!DL114="Yes"),OFFSET('Sanitation Data'!$I$10,0,10*ROW('Sanitation Data'!I108)),NA())</f>
        <v>#N/A</v>
      </c>
      <c r="AX114" s="100" t="e">
        <f ca="true">+IF(AND(ISNUMBER(OFFSET('Sanitation Data'!$I$11,0,10*ROW('Sanitation Data'!I108))),'Data Summary'!DM114="Yes"),OFFSET('Sanitation Data'!$I$11,0,10*ROW('Sanitation Data'!I108)),NA())</f>
        <v>#N/A</v>
      </c>
      <c r="AY114" s="100" t="e">
        <f ca="true">+IF(AND(ISNUMBER(OFFSET('Sanitation Data'!$I$12,0,10*ROW('Sanitation Data'!I108))),'Data Summary'!DN114="Yes"),OFFSET('Sanitation Data'!$I$12,0,10*ROW('Sanitation Data'!I108)),NA())</f>
        <v>#N/A</v>
      </c>
      <c r="AZ114" s="101" t="e">
        <f ca="true">+IF(AND(ISNUMBER(OFFSET('Hygiene Data'!$D$5,0,10*ROW('Hygiene Data'!D108))),'Data Summary'!DO114="Yes"),OFFSET('Hygiene Data'!$D$5,0,10*ROW('Hygiene Data'!D108)),NA())</f>
        <v>#N/A</v>
      </c>
      <c r="BA114" s="101" t="e">
        <f ca="true">+IF(AND(ISNUMBER(OFFSET('Hygiene Data'!$D$7,0,10*ROW('Hygiene Data'!D108))),'Data Summary'!DP114="Yes"),OFFSET('Hygiene Data'!$D$7,0,10*ROW('Hygiene Data'!D108)),NA())</f>
        <v>#N/A</v>
      </c>
      <c r="BB114" s="101" t="e">
        <f ca="true">+IF(AND(ISNUMBER(OFFSET('Hygiene Data'!$D$9,0,10*ROW('Hygiene Data'!D108))),'Data Summary'!DQ114="Yes"),OFFSET('Hygiene Data'!$D$9,0,10*ROW('Hygiene Data'!D108)),NA())</f>
        <v>#N/A</v>
      </c>
      <c r="BC114" s="101" t="e">
        <f ca="true">+IF(AND(ISNUMBER(OFFSET('Hygiene Data'!$E$5,0,10*ROW('Hygiene Data'!E108))),'Data Summary'!DR114="Yes"),OFFSET('Hygiene Data'!$E$5,0,10*ROW('Hygiene Data'!E108)),NA())</f>
        <v>#N/A</v>
      </c>
      <c r="BD114" s="101" t="e">
        <f ca="true">+IF(AND(ISNUMBER(OFFSET('Hygiene Data'!$E$7,0,10*ROW('Hygiene Data'!E108))),'Data Summary'!DS114="Yes"),OFFSET('Hygiene Data'!$E$7,0,10*ROW('Hygiene Data'!E108)),NA())</f>
        <v>#N/A</v>
      </c>
      <c r="BE114" s="101" t="e">
        <f ca="true">+IF(AND(ISNUMBER(OFFSET('Hygiene Data'!$E$9,0,10*ROW('Hygiene Data'!E108))),'Data Summary'!DT114="Yes"),OFFSET('Hygiene Data'!$E$9,0,10*ROW('Hygiene Data'!E108)),NA())</f>
        <v>#N/A</v>
      </c>
      <c r="BF114" s="101" t="e">
        <f ca="true">+IF(AND(ISNUMBER(OFFSET('Hygiene Data'!$F$5,0,10*ROW('Hygiene Data'!F108))),'Data Summary'!DU114="Yes"),OFFSET('Hygiene Data'!$F$5,0,10*ROW('Hygiene Data'!F108)),NA())</f>
        <v>#N/A</v>
      </c>
      <c r="BG114" s="101" t="e">
        <f ca="true">+IF(AND(ISNUMBER(OFFSET('Hygiene Data'!$F$7,0,10*ROW('Hygiene Data'!F108))),'Data Summary'!DV114="Yes"),OFFSET('Hygiene Data'!$F$7,0,10*ROW('Hygiene Data'!F108)),NA())</f>
        <v>#N/A</v>
      </c>
      <c r="BH114" s="101" t="e">
        <f ca="true">+IF(AND(ISNUMBER(OFFSET('Hygiene Data'!$F$9,0,10*ROW('Hygiene Data'!F108))),'Data Summary'!DW114="Yes"),OFFSET('Hygiene Data'!$F$9,0,10*ROW('Hygiene Data'!F108)),NA())</f>
        <v>#N/A</v>
      </c>
      <c r="BI114" s="101" t="e">
        <f ca="true">+IF(AND(ISNUMBER(OFFSET('Hygiene Data'!$G$5,0,10*ROW('Hygiene Data'!G108))),'Data Summary'!DX114="Yes"),OFFSET('Hygiene Data'!$G$5,0,10*ROW('Hygiene Data'!G108)),NA())</f>
        <v>#N/A</v>
      </c>
      <c r="BJ114" s="101" t="e">
        <f ca="true">+IF(AND(ISNUMBER(OFFSET('Hygiene Data'!$G$7,0,10*ROW('Hygiene Data'!G108))),'Data Summary'!DY114="Yes"),OFFSET('Hygiene Data'!$G$7,0,10*ROW('Hygiene Data'!G108)),NA())</f>
        <v>#N/A</v>
      </c>
      <c r="BK114" s="101" t="e">
        <f ca="true">+IF(AND(ISNUMBER(OFFSET('Hygiene Data'!$G$9,0,10*ROW('Hygiene Data'!G108))),'Data Summary'!DZ114="Yes"),OFFSET('Hygiene Data'!$G$9,0,10*ROW('Hygiene Data'!G108)),NA())</f>
        <v>#N/A</v>
      </c>
      <c r="BL114" s="101" t="e">
        <f ca="true">+IF(AND(ISNUMBER(OFFSET('Hygiene Data'!$H$5,0,10*ROW('Hygiene Data'!H108))),'Data Summary'!EA114="Yes"),OFFSET('Hygiene Data'!$H$5,0,10*ROW('Hygiene Data'!H108)),NA())</f>
        <v>#N/A</v>
      </c>
      <c r="BM114" s="101" t="e">
        <f ca="true">+IF(AND(ISNUMBER(OFFSET('Hygiene Data'!$H$7,0,10*ROW('Hygiene Data'!H108))),'Data Summary'!EB114="Yes"),OFFSET('Hygiene Data'!$H$7,0,10*ROW('Hygiene Data'!H108)),NA())</f>
        <v>#N/A</v>
      </c>
      <c r="BN114" s="101" t="e">
        <f ca="true">+IF(AND(ISNUMBER(OFFSET('Hygiene Data'!$H$9,0,10*ROW('Hygiene Data'!H108))),'Data Summary'!EC114="Yes"),OFFSET('Hygiene Data'!$H$9,0,10*ROW('Hygiene Data'!H108)),NA())</f>
        <v>#N/A</v>
      </c>
      <c r="BO114" s="101" t="e">
        <f ca="true">+IF(AND(ISNUMBER(OFFSET('Hygiene Data'!$I$5,0,10*ROW('Hygiene Data'!I108))),'Data Summary'!ED114="Yes"),OFFSET('Hygiene Data'!$I$5,0,10*ROW('Hygiene Data'!I108)),NA())</f>
        <v>#N/A</v>
      </c>
      <c r="BP114" s="101" t="e">
        <f ca="true">+IF(AND(ISNUMBER(OFFSET('Hygiene Data'!$I$7,0,10*ROW('Hygiene Data'!I108))),'Data Summary'!EE114="Yes"),OFFSET('Hygiene Data'!$I$7,0,10*ROW('Hygiene Data'!I108)),NA())</f>
        <v>#N/A</v>
      </c>
      <c r="BQ114" s="101" t="e">
        <f ca="true">+IF(AND(ISNUMBER(OFFSET('Hygiene Data'!$I$9,0,10*ROW('Hygiene Data'!I108))),'Data Summary'!EF114="Yes"),OFFSET('Hygiene Data'!$I$9,0,10*ROW('Hygiene Data'!I108)),NA())</f>
        <v>#N/A</v>
      </c>
    </row>
    <row xmlns:x14ac="http://schemas.microsoft.com/office/spreadsheetml/2009/9/ac" r="115" x14ac:dyDescent="0.2">
      <c r="A115" s="331" t="e">
        <f ca="true">+RIGHT('Data Summary'!A115,LEN('Data Summary'!A115)-9)</f>
        <v>#VALUE!</v>
      </c>
      <c r="B115" s="38" t="str">
        <f ca="true">+IF(ISTEXT('Data Summary'!B115),'Data Summary'!B115,"")</f>
        <v/>
      </c>
      <c r="C115" s="330" t="e">
        <f ca="true">+VALUE('Data Summary'!C115)</f>
        <v>#VALUE!</v>
      </c>
      <c r="D115" s="99" t="e">
        <f ca="true">+IF(AND(ISNUMBER(OFFSET('Water Data'!$D$4,0,10*ROW('Water Data'!D109))),'Data Summary'!BS115="Yes"),100-OFFSET('Water Data'!$D$4,0,10*ROW('Water Data'!D109)),NA())</f>
        <v>#N/A</v>
      </c>
      <c r="E115" s="99" t="e">
        <f ca="true">+IF(AND(ISNUMBER(OFFSET('Water Data'!$D$6,0,10*ROW('Water Data'!D109))),'Data Summary'!BT115="Yes"),OFFSET('Water Data'!$D$6,0,10*ROW('Water Data'!D109)),NA())</f>
        <v>#N/A</v>
      </c>
      <c r="F115" s="99" t="e">
        <f ca="true">+IF(AND(ISNUMBER(OFFSET('Water Data'!$D$9,0,10*ROW('Water Data'!D109))),'Data Summary'!BU115="Yes"),OFFSET('Water Data'!$D$9,0,10*ROW('Water Data'!D109)),NA())</f>
        <v>#N/A</v>
      </c>
      <c r="G115" s="99" t="e">
        <f ca="true">+IF(AND(ISNUMBER(OFFSET('Water Data'!$E$4,0,10*ROW('Water Data'!E109))),'Data Summary'!BV115="Yes"),100-OFFSET('Water Data'!$E$4,0,10*ROW('Water Data'!E109)),NA())</f>
        <v>#N/A</v>
      </c>
      <c r="H115" s="99" t="e">
        <f ca="true">+IF(AND(ISNUMBER(OFFSET('Water Data'!$E$6,0,10*ROW('Water Data'!E109))),'Data Summary'!BW115="Yes"),OFFSET('Water Data'!$E$6,0,10*ROW('Water Data'!E109)),NA())</f>
        <v>#N/A</v>
      </c>
      <c r="I115" s="99" t="e">
        <f ca="true">+IF(AND(ISNUMBER(OFFSET('Water Data'!$E$9,0,10*ROW('Water Data'!E109))),'Data Summary'!BX115="Yes"),OFFSET('Water Data'!$E$9,0,10*ROW('Water Data'!E109)),NA())</f>
        <v>#N/A</v>
      </c>
      <c r="J115" s="99" t="e">
        <f ca="true">+IF(AND(ISNUMBER(OFFSET('Water Data'!$F$4,0,10*ROW('Water Data'!F109))),'Data Summary'!BY115="Yes"),100-OFFSET('Water Data'!$F$4,0,10*ROW('Water Data'!F109)),NA())</f>
        <v>#N/A</v>
      </c>
      <c r="K115" s="99" t="e">
        <f ca="true">+IF(AND(ISNUMBER(OFFSET('Water Data'!$F$6,0,10*ROW('Water Data'!F109))),'Data Summary'!BZ115="Yes"),OFFSET('Water Data'!$F$6,0,10*ROW('Water Data'!F109)),NA())</f>
        <v>#N/A</v>
      </c>
      <c r="L115" s="99" t="e">
        <f ca="true">+IF(AND(ISNUMBER(OFFSET('Water Data'!$F$9,0,10*ROW('Water Data'!F109))),'Data Summary'!CA115="Yes"),OFFSET('Water Data'!$F$9,0,10*ROW('Water Data'!F109)),NA())</f>
        <v>#N/A</v>
      </c>
      <c r="M115" s="99" t="e">
        <f ca="true">+IF(AND(ISNUMBER(OFFSET('Water Data'!$G$4,0,10*ROW('Water Data'!G109))),'Data Summary'!CB115="Yes"),100-OFFSET('Water Data'!$G$4,0,10*ROW('Water Data'!G109)),NA())</f>
        <v>#N/A</v>
      </c>
      <c r="N115" s="99" t="e">
        <f ca="true">+IF(AND(ISNUMBER(OFFSET('Water Data'!$G$6,0,10*ROW('Water Data'!G109))),'Data Summary'!CC115="Yes"),OFFSET('Water Data'!$G$6,0,10*ROW('Water Data'!G109)),NA())</f>
        <v>#N/A</v>
      </c>
      <c r="O115" s="99" t="e">
        <f ca="true">+IF(AND(ISNUMBER(OFFSET('Water Data'!$G$9,0,10*ROW('Water Data'!G109))),'Data Summary'!CD115="Yes"),OFFSET('Water Data'!$G$9,0,10*ROW('Water Data'!G109)),NA())</f>
        <v>#N/A</v>
      </c>
      <c r="P115" s="99" t="e">
        <f ca="true">+IF(AND(ISNUMBER(OFFSET('Water Data'!$H$4,0,10*ROW('Water Data'!H109))),'Data Summary'!CE115="Yes"),100-OFFSET('Water Data'!$H$4,0,10*ROW('Water Data'!H109)),NA())</f>
        <v>#N/A</v>
      </c>
      <c r="Q115" s="99" t="e">
        <f ca="true">+IF(AND(ISNUMBER(OFFSET('Water Data'!$H$6,0,10*ROW('Water Data'!H109))),'Data Summary'!CF115="Yes"),OFFSET('Water Data'!$H$6,0,10*ROW('Water Data'!H109)),NA())</f>
        <v>#N/A</v>
      </c>
      <c r="R115" s="99" t="e">
        <f ca="true">+IF(AND(ISNUMBER(OFFSET('Water Data'!$H$9,0,10*ROW('Water Data'!H109))),'Data Summary'!CG115="Yes"),OFFSET('Water Data'!$H$9,0,10*ROW('Water Data'!H109)),NA())</f>
        <v>#N/A</v>
      </c>
      <c r="S115" s="99" t="e">
        <f ca="true">+IF(AND(ISNUMBER(OFFSET('Water Data'!$I$4,0,10*ROW('Water Data'!I109))),'Data Summary'!CH115="Yes"),100-OFFSET('Water Data'!$I$4,0,10*ROW('Water Data'!I109)),NA())</f>
        <v>#N/A</v>
      </c>
      <c r="T115" s="99" t="e">
        <f ca="true">+IF(AND(ISNUMBER(OFFSET('Water Data'!$I$6,0,10*ROW('Water Data'!I109))),'Data Summary'!CI115="Yes"),OFFSET('Water Data'!$I$6,0,10*ROW('Water Data'!I109)),NA())</f>
        <v>#N/A</v>
      </c>
      <c r="U115" s="99" t="e">
        <f ca="true">+IF(AND(ISNUMBER(OFFSET('Water Data'!$I$9,0,10*ROW('Water Data'!I109))),'Data Summary'!CJ115="Yes"),OFFSET('Water Data'!$I$9,0,10*ROW('Water Data'!I109)),NA())</f>
        <v>#N/A</v>
      </c>
      <c r="V115" s="100" t="e">
        <f ca="true">+IF(AND(ISNUMBER(OFFSET('Sanitation Data'!$D$4,0,10*ROW('Sanitation Data'!D109))),'Data Summary'!CK115="Yes"),100-OFFSET('Sanitation Data'!$D$4,0,10*ROW('Sanitation Data'!D109)),NA())</f>
        <v>#N/A</v>
      </c>
      <c r="W115" s="100" t="e">
        <f ca="true">+IF(AND(ISNUMBER(OFFSET('Sanitation Data'!$D$6,0,10*ROW('Sanitation Data'!D109))),'Data Summary'!CL115="Yes"),OFFSET('Sanitation Data'!$D$6,0,10*ROW('Sanitation Data'!D109)),NA())</f>
        <v>#N/A</v>
      </c>
      <c r="X115" s="100" t="e">
        <f ca="true">+IF(AND(ISNUMBER(OFFSET('Sanitation Data'!$D$10,0,10*ROW('Sanitation Data'!D109))),'Data Summary'!CM115="Yes"),OFFSET('Sanitation Data'!$D$10,0,10*ROW('Sanitation Data'!D109)),NA())</f>
        <v>#N/A</v>
      </c>
      <c r="Y115" s="100" t="e">
        <f ca="true">+IF(AND(ISNUMBER(OFFSET('Sanitation Data'!$D$11,0,10*ROW('Sanitation Data'!D109))),'Data Summary'!CN115="Yes"),OFFSET('Sanitation Data'!$D$11,0,10*ROW('Sanitation Data'!D109)),NA())</f>
        <v>#N/A</v>
      </c>
      <c r="Z115" s="100" t="e">
        <f ca="true">+IF(AND(ISNUMBER(OFFSET('Sanitation Data'!$D$12,0,10*ROW('Sanitation Data'!D109))),'Data Summary'!CO115="Yes"),OFFSET('Sanitation Data'!$D$12,0,10*ROW('Sanitation Data'!D109)),NA())</f>
        <v>#N/A</v>
      </c>
      <c r="AA115" s="100" t="e">
        <f ca="true">+IF(AND(ISNUMBER(OFFSET('Sanitation Data'!$E$4,0,10*ROW('Sanitation Data'!E109))),'Data Summary'!CP115="Yes"),100-OFFSET('Sanitation Data'!$E$4,0,10*ROW('Sanitation Data'!E109)),NA())</f>
        <v>#N/A</v>
      </c>
      <c r="AB115" s="100" t="e">
        <f ca="true">+IF(AND(ISNUMBER(OFFSET('Sanitation Data'!$E$6,0,10*ROW('Sanitation Data'!E109))),'Data Summary'!CQ115="Yes"),OFFSET('Sanitation Data'!$E$6,0,10*ROW('Sanitation Data'!E109)),NA())</f>
        <v>#N/A</v>
      </c>
      <c r="AC115" s="100" t="e">
        <f ca="true">+IF(AND(ISNUMBER(OFFSET('Sanitation Data'!$E$10,0,10*ROW('Sanitation Data'!E109))),'Data Summary'!CR115="Yes"),OFFSET('Sanitation Data'!$E$10,0,10*ROW('Sanitation Data'!E109)),NA())</f>
        <v>#N/A</v>
      </c>
      <c r="AD115" s="100" t="e">
        <f ca="true">+IF(AND(ISNUMBER(OFFSET('Sanitation Data'!$E$11,0,10*ROW('Sanitation Data'!E109))),'Data Summary'!CS115="Yes"),OFFSET('Sanitation Data'!$E$11,0,10*ROW('Sanitation Data'!E109)),NA())</f>
        <v>#N/A</v>
      </c>
      <c r="AE115" s="100" t="e">
        <f ca="true">+IF(AND(ISNUMBER(OFFSET('Sanitation Data'!$E$12,0,10*ROW('Sanitation Data'!E109))),'Data Summary'!CT115="Yes"),OFFSET('Sanitation Data'!$E$12,0,10*ROW('Sanitation Data'!E109)),NA())</f>
        <v>#N/A</v>
      </c>
      <c r="AF115" s="100" t="e">
        <f ca="true">+IF(AND(ISNUMBER(OFFSET('Sanitation Data'!$F$4,0,10*ROW('Sanitation Data'!F109))),'Data Summary'!CU115="Yes"),100-OFFSET('Sanitation Data'!$F$4,0,10*ROW('Sanitation Data'!F109)),NA())</f>
        <v>#N/A</v>
      </c>
      <c r="AG115" s="100" t="e">
        <f ca="true">+IF(AND(ISNUMBER(OFFSET('Sanitation Data'!$F$6,0,10*ROW('Sanitation Data'!F109))),'Data Summary'!CV115="Yes"),OFFSET('Sanitation Data'!$F$6,0,10*ROW('Sanitation Data'!F109)),NA())</f>
        <v>#N/A</v>
      </c>
      <c r="AH115" s="100" t="e">
        <f ca="true">+IF(AND(ISNUMBER(OFFSET('Sanitation Data'!$F$10,0,10*ROW('Sanitation Data'!F109))),'Data Summary'!CW115="Yes"),OFFSET('Sanitation Data'!$F$10,0,10*ROW('Sanitation Data'!F109)),NA())</f>
        <v>#N/A</v>
      </c>
      <c r="AI115" s="100" t="e">
        <f ca="true">+IF(AND(ISNUMBER(OFFSET('Sanitation Data'!$F$11,0,10*ROW('Sanitation Data'!F109))),'Data Summary'!CX115="Yes"),OFFSET('Sanitation Data'!$F$11,0,10*ROW('Sanitation Data'!F109)),NA())</f>
        <v>#N/A</v>
      </c>
      <c r="AJ115" s="100" t="e">
        <f ca="true">+IF(AND(ISNUMBER(OFFSET('Sanitation Data'!$F$12,0,10*ROW('Sanitation Data'!F109))),'Data Summary'!CY115="Yes"),OFFSET('Sanitation Data'!$F$12,0,10*ROW('Sanitation Data'!F109)),NA())</f>
        <v>#N/A</v>
      </c>
      <c r="AK115" s="100" t="e">
        <f ca="true">+IF(AND(ISNUMBER(OFFSET('Sanitation Data'!$G$4,0,10*ROW('Sanitation Data'!G109))),'Data Summary'!CZ115="Yes"),100-OFFSET('Sanitation Data'!$G$4,0,10*ROW('Sanitation Data'!G109)),NA())</f>
        <v>#N/A</v>
      </c>
      <c r="AL115" s="100" t="e">
        <f ca="true">+IF(AND(ISNUMBER(OFFSET('Sanitation Data'!$G$6,0,10*ROW('Sanitation Data'!G109))),'Data Summary'!DA115="Yes"),OFFSET('Sanitation Data'!$G$6,0,10*ROW('Sanitation Data'!G109)),NA())</f>
        <v>#N/A</v>
      </c>
      <c r="AM115" s="100" t="e">
        <f ca="true">+IF(AND(ISNUMBER(OFFSET('Sanitation Data'!$G$10,0,10*ROW('Sanitation Data'!G109))),'Data Summary'!DB115="Yes"),OFFSET('Sanitation Data'!$G$10,0,10*ROW('Sanitation Data'!G109)),NA())</f>
        <v>#N/A</v>
      </c>
      <c r="AN115" s="100" t="e">
        <f ca="true">+IF(AND(ISNUMBER(OFFSET('Sanitation Data'!$G$11,0,10*ROW('Sanitation Data'!G109))),'Data Summary'!DC115="Yes"),OFFSET('Sanitation Data'!$G$11,0,10*ROW('Sanitation Data'!G109)),NA())</f>
        <v>#N/A</v>
      </c>
      <c r="AO115" s="100" t="e">
        <f ca="true">+IF(AND(ISNUMBER(OFFSET('Sanitation Data'!$G$12,0,10*ROW('Sanitation Data'!G109))),'Data Summary'!DD115="Yes"),OFFSET('Sanitation Data'!$G$12,0,10*ROW('Sanitation Data'!G109)),NA())</f>
        <v>#N/A</v>
      </c>
      <c r="AP115" s="100" t="e">
        <f ca="true">+IF(AND(ISNUMBER(OFFSET('Sanitation Data'!$H$4,0,10*ROW('Sanitation Data'!H109))),'Data Summary'!DE115="Yes"),100-OFFSET('Sanitation Data'!$H$4,0,10*ROW('Sanitation Data'!H109)),NA())</f>
        <v>#N/A</v>
      </c>
      <c r="AQ115" s="100" t="e">
        <f ca="true">+IF(AND(ISNUMBER(OFFSET('Sanitation Data'!$H$6,0,10*ROW('Sanitation Data'!H109))),'Data Summary'!DF115="Yes"),OFFSET('Sanitation Data'!$H$6,0,10*ROW('Sanitation Data'!H109)),NA())</f>
        <v>#N/A</v>
      </c>
      <c r="AR115" s="100" t="e">
        <f ca="true">+IF(AND(ISNUMBER(OFFSET('Sanitation Data'!$H$10,0,10*ROW('Sanitation Data'!H109))),'Data Summary'!DG115="Yes"),OFFSET('Sanitation Data'!$H$10,0,10*ROW('Sanitation Data'!H109)),NA())</f>
        <v>#N/A</v>
      </c>
      <c r="AS115" s="100" t="e">
        <f ca="true">+IF(AND(ISNUMBER(OFFSET('Sanitation Data'!$H$11,0,10*ROW('Sanitation Data'!H109))),'Data Summary'!DH115="Yes"),OFFSET('Sanitation Data'!$H$11,0,10*ROW('Sanitation Data'!H109)),NA())</f>
        <v>#N/A</v>
      </c>
      <c r="AT115" s="100" t="e">
        <f ca="true">+IF(AND(ISNUMBER(OFFSET('Sanitation Data'!$H$12,0,10*ROW('Sanitation Data'!H109))),'Data Summary'!DI115="Yes"),OFFSET('Sanitation Data'!$H$12,0,10*ROW('Sanitation Data'!H109)),NA())</f>
        <v>#N/A</v>
      </c>
      <c r="AU115" s="100" t="e">
        <f ca="true">+IF(AND(ISNUMBER(OFFSET('Sanitation Data'!$I$4,0,10*ROW('Sanitation Data'!I109))),'Data Summary'!DJ115="Yes"),100-OFFSET('Sanitation Data'!$I$4,0,10*ROW('Sanitation Data'!I109)),NA())</f>
        <v>#N/A</v>
      </c>
      <c r="AV115" s="100" t="e">
        <f ca="true">+IF(AND(ISNUMBER(OFFSET('Sanitation Data'!$I$6,0,10*ROW('Sanitation Data'!I109))),'Data Summary'!DK115="Yes"),OFFSET('Sanitation Data'!$I$6,0,10*ROW('Sanitation Data'!I109)),NA())</f>
        <v>#N/A</v>
      </c>
      <c r="AW115" s="100" t="e">
        <f ca="true">+IF(AND(ISNUMBER(OFFSET('Sanitation Data'!$I$10,0,10*ROW('Sanitation Data'!I109))),'Data Summary'!DL115="Yes"),OFFSET('Sanitation Data'!$I$10,0,10*ROW('Sanitation Data'!I109)),NA())</f>
        <v>#N/A</v>
      </c>
      <c r="AX115" s="100" t="e">
        <f ca="true">+IF(AND(ISNUMBER(OFFSET('Sanitation Data'!$I$11,0,10*ROW('Sanitation Data'!I109))),'Data Summary'!DM115="Yes"),OFFSET('Sanitation Data'!$I$11,0,10*ROW('Sanitation Data'!I109)),NA())</f>
        <v>#N/A</v>
      </c>
      <c r="AY115" s="100" t="e">
        <f ca="true">+IF(AND(ISNUMBER(OFFSET('Sanitation Data'!$I$12,0,10*ROW('Sanitation Data'!I109))),'Data Summary'!DN115="Yes"),OFFSET('Sanitation Data'!$I$12,0,10*ROW('Sanitation Data'!I109)),NA())</f>
        <v>#N/A</v>
      </c>
      <c r="AZ115" s="101" t="e">
        <f ca="true">+IF(AND(ISNUMBER(OFFSET('Hygiene Data'!$D$5,0,10*ROW('Hygiene Data'!D109))),'Data Summary'!DO115="Yes"),OFFSET('Hygiene Data'!$D$5,0,10*ROW('Hygiene Data'!D109)),NA())</f>
        <v>#N/A</v>
      </c>
      <c r="BA115" s="101" t="e">
        <f ca="true">+IF(AND(ISNUMBER(OFFSET('Hygiene Data'!$D$7,0,10*ROW('Hygiene Data'!D109))),'Data Summary'!DP115="Yes"),OFFSET('Hygiene Data'!$D$7,0,10*ROW('Hygiene Data'!D109)),NA())</f>
        <v>#N/A</v>
      </c>
      <c r="BB115" s="101" t="e">
        <f ca="true">+IF(AND(ISNUMBER(OFFSET('Hygiene Data'!$D$9,0,10*ROW('Hygiene Data'!D109))),'Data Summary'!DQ115="Yes"),OFFSET('Hygiene Data'!$D$9,0,10*ROW('Hygiene Data'!D109)),NA())</f>
        <v>#N/A</v>
      </c>
      <c r="BC115" s="101" t="e">
        <f ca="true">+IF(AND(ISNUMBER(OFFSET('Hygiene Data'!$E$5,0,10*ROW('Hygiene Data'!E109))),'Data Summary'!DR115="Yes"),OFFSET('Hygiene Data'!$E$5,0,10*ROW('Hygiene Data'!E109)),NA())</f>
        <v>#N/A</v>
      </c>
      <c r="BD115" s="101" t="e">
        <f ca="true">+IF(AND(ISNUMBER(OFFSET('Hygiene Data'!$E$7,0,10*ROW('Hygiene Data'!E109))),'Data Summary'!DS115="Yes"),OFFSET('Hygiene Data'!$E$7,0,10*ROW('Hygiene Data'!E109)),NA())</f>
        <v>#N/A</v>
      </c>
      <c r="BE115" s="101" t="e">
        <f ca="true">+IF(AND(ISNUMBER(OFFSET('Hygiene Data'!$E$9,0,10*ROW('Hygiene Data'!E109))),'Data Summary'!DT115="Yes"),OFFSET('Hygiene Data'!$E$9,0,10*ROW('Hygiene Data'!E109)),NA())</f>
        <v>#N/A</v>
      </c>
      <c r="BF115" s="101" t="e">
        <f ca="true">+IF(AND(ISNUMBER(OFFSET('Hygiene Data'!$F$5,0,10*ROW('Hygiene Data'!F109))),'Data Summary'!DU115="Yes"),OFFSET('Hygiene Data'!$F$5,0,10*ROW('Hygiene Data'!F109)),NA())</f>
        <v>#N/A</v>
      </c>
      <c r="BG115" s="101" t="e">
        <f ca="true">+IF(AND(ISNUMBER(OFFSET('Hygiene Data'!$F$7,0,10*ROW('Hygiene Data'!F109))),'Data Summary'!DV115="Yes"),OFFSET('Hygiene Data'!$F$7,0,10*ROW('Hygiene Data'!F109)),NA())</f>
        <v>#N/A</v>
      </c>
      <c r="BH115" s="101" t="e">
        <f ca="true">+IF(AND(ISNUMBER(OFFSET('Hygiene Data'!$F$9,0,10*ROW('Hygiene Data'!F109))),'Data Summary'!DW115="Yes"),OFFSET('Hygiene Data'!$F$9,0,10*ROW('Hygiene Data'!F109)),NA())</f>
        <v>#N/A</v>
      </c>
      <c r="BI115" s="101" t="e">
        <f ca="true">+IF(AND(ISNUMBER(OFFSET('Hygiene Data'!$G$5,0,10*ROW('Hygiene Data'!G109))),'Data Summary'!DX115="Yes"),OFFSET('Hygiene Data'!$G$5,0,10*ROW('Hygiene Data'!G109)),NA())</f>
        <v>#N/A</v>
      </c>
      <c r="BJ115" s="101" t="e">
        <f ca="true">+IF(AND(ISNUMBER(OFFSET('Hygiene Data'!$G$7,0,10*ROW('Hygiene Data'!G109))),'Data Summary'!DY115="Yes"),OFFSET('Hygiene Data'!$G$7,0,10*ROW('Hygiene Data'!G109)),NA())</f>
        <v>#N/A</v>
      </c>
      <c r="BK115" s="101" t="e">
        <f ca="true">+IF(AND(ISNUMBER(OFFSET('Hygiene Data'!$G$9,0,10*ROW('Hygiene Data'!G109))),'Data Summary'!DZ115="Yes"),OFFSET('Hygiene Data'!$G$9,0,10*ROW('Hygiene Data'!G109)),NA())</f>
        <v>#N/A</v>
      </c>
      <c r="BL115" s="101" t="e">
        <f ca="true">+IF(AND(ISNUMBER(OFFSET('Hygiene Data'!$H$5,0,10*ROW('Hygiene Data'!H109))),'Data Summary'!EA115="Yes"),OFFSET('Hygiene Data'!$H$5,0,10*ROW('Hygiene Data'!H109)),NA())</f>
        <v>#N/A</v>
      </c>
      <c r="BM115" s="101" t="e">
        <f ca="true">+IF(AND(ISNUMBER(OFFSET('Hygiene Data'!$H$7,0,10*ROW('Hygiene Data'!H109))),'Data Summary'!EB115="Yes"),OFFSET('Hygiene Data'!$H$7,0,10*ROW('Hygiene Data'!H109)),NA())</f>
        <v>#N/A</v>
      </c>
      <c r="BN115" s="101" t="e">
        <f ca="true">+IF(AND(ISNUMBER(OFFSET('Hygiene Data'!$H$9,0,10*ROW('Hygiene Data'!H109))),'Data Summary'!EC115="Yes"),OFFSET('Hygiene Data'!$H$9,0,10*ROW('Hygiene Data'!H109)),NA())</f>
        <v>#N/A</v>
      </c>
      <c r="BO115" s="101" t="e">
        <f ca="true">+IF(AND(ISNUMBER(OFFSET('Hygiene Data'!$I$5,0,10*ROW('Hygiene Data'!I109))),'Data Summary'!ED115="Yes"),OFFSET('Hygiene Data'!$I$5,0,10*ROW('Hygiene Data'!I109)),NA())</f>
        <v>#N/A</v>
      </c>
      <c r="BP115" s="101" t="e">
        <f ca="true">+IF(AND(ISNUMBER(OFFSET('Hygiene Data'!$I$7,0,10*ROW('Hygiene Data'!I109))),'Data Summary'!EE115="Yes"),OFFSET('Hygiene Data'!$I$7,0,10*ROW('Hygiene Data'!I109)),NA())</f>
        <v>#N/A</v>
      </c>
      <c r="BQ115" s="101" t="e">
        <f ca="true">+IF(AND(ISNUMBER(OFFSET('Hygiene Data'!$I$9,0,10*ROW('Hygiene Data'!I109))),'Data Summary'!EF115="Yes"),OFFSET('Hygiene Data'!$I$9,0,10*ROW('Hygiene Data'!I109)),NA())</f>
        <v>#N/A</v>
      </c>
    </row>
    <row xmlns:x14ac="http://schemas.microsoft.com/office/spreadsheetml/2009/9/ac" r="116" x14ac:dyDescent="0.2">
      <c r="A116" s="331" t="e">
        <f ca="true">+RIGHT('Data Summary'!A116,LEN('Data Summary'!A116)-9)</f>
        <v>#VALUE!</v>
      </c>
      <c r="B116" s="38" t="str">
        <f ca="true">+IF(ISTEXT('Data Summary'!B116),'Data Summary'!B116,"")</f>
        <v/>
      </c>
      <c r="C116" s="330" t="e">
        <f ca="true">+VALUE('Data Summary'!C116)</f>
        <v>#VALUE!</v>
      </c>
      <c r="D116" s="99" t="e">
        <f ca="true">+IF(AND(ISNUMBER(OFFSET('Water Data'!$D$4,0,10*ROW('Water Data'!D110))),'Data Summary'!BS116="Yes"),100-OFFSET('Water Data'!$D$4,0,10*ROW('Water Data'!D110)),NA())</f>
        <v>#N/A</v>
      </c>
      <c r="E116" s="99" t="e">
        <f ca="true">+IF(AND(ISNUMBER(OFFSET('Water Data'!$D$6,0,10*ROW('Water Data'!D110))),'Data Summary'!BT116="Yes"),OFFSET('Water Data'!$D$6,0,10*ROW('Water Data'!D110)),NA())</f>
        <v>#N/A</v>
      </c>
      <c r="F116" s="99" t="e">
        <f ca="true">+IF(AND(ISNUMBER(OFFSET('Water Data'!$D$9,0,10*ROW('Water Data'!D110))),'Data Summary'!BU116="Yes"),OFFSET('Water Data'!$D$9,0,10*ROW('Water Data'!D110)),NA())</f>
        <v>#N/A</v>
      </c>
      <c r="G116" s="99" t="e">
        <f ca="true">+IF(AND(ISNUMBER(OFFSET('Water Data'!$E$4,0,10*ROW('Water Data'!E110))),'Data Summary'!BV116="Yes"),100-OFFSET('Water Data'!$E$4,0,10*ROW('Water Data'!E110)),NA())</f>
        <v>#N/A</v>
      </c>
      <c r="H116" s="99" t="e">
        <f ca="true">+IF(AND(ISNUMBER(OFFSET('Water Data'!$E$6,0,10*ROW('Water Data'!E110))),'Data Summary'!BW116="Yes"),OFFSET('Water Data'!$E$6,0,10*ROW('Water Data'!E110)),NA())</f>
        <v>#N/A</v>
      </c>
      <c r="I116" s="99" t="e">
        <f ca="true">+IF(AND(ISNUMBER(OFFSET('Water Data'!$E$9,0,10*ROW('Water Data'!E110))),'Data Summary'!BX116="Yes"),OFFSET('Water Data'!$E$9,0,10*ROW('Water Data'!E110)),NA())</f>
        <v>#N/A</v>
      </c>
      <c r="J116" s="99" t="e">
        <f ca="true">+IF(AND(ISNUMBER(OFFSET('Water Data'!$F$4,0,10*ROW('Water Data'!F110))),'Data Summary'!BY116="Yes"),100-OFFSET('Water Data'!$F$4,0,10*ROW('Water Data'!F110)),NA())</f>
        <v>#N/A</v>
      </c>
      <c r="K116" s="99" t="e">
        <f ca="true">+IF(AND(ISNUMBER(OFFSET('Water Data'!$F$6,0,10*ROW('Water Data'!F110))),'Data Summary'!BZ116="Yes"),OFFSET('Water Data'!$F$6,0,10*ROW('Water Data'!F110)),NA())</f>
        <v>#N/A</v>
      </c>
      <c r="L116" s="99" t="e">
        <f ca="true">+IF(AND(ISNUMBER(OFFSET('Water Data'!$F$9,0,10*ROW('Water Data'!F110))),'Data Summary'!CA116="Yes"),OFFSET('Water Data'!$F$9,0,10*ROW('Water Data'!F110)),NA())</f>
        <v>#N/A</v>
      </c>
      <c r="M116" s="99" t="e">
        <f ca="true">+IF(AND(ISNUMBER(OFFSET('Water Data'!$G$4,0,10*ROW('Water Data'!G110))),'Data Summary'!CB116="Yes"),100-OFFSET('Water Data'!$G$4,0,10*ROW('Water Data'!G110)),NA())</f>
        <v>#N/A</v>
      </c>
      <c r="N116" s="99" t="e">
        <f ca="true">+IF(AND(ISNUMBER(OFFSET('Water Data'!$G$6,0,10*ROW('Water Data'!G110))),'Data Summary'!CC116="Yes"),OFFSET('Water Data'!$G$6,0,10*ROW('Water Data'!G110)),NA())</f>
        <v>#N/A</v>
      </c>
      <c r="O116" s="99" t="e">
        <f ca="true">+IF(AND(ISNUMBER(OFFSET('Water Data'!$G$9,0,10*ROW('Water Data'!G110))),'Data Summary'!CD116="Yes"),OFFSET('Water Data'!$G$9,0,10*ROW('Water Data'!G110)),NA())</f>
        <v>#N/A</v>
      </c>
      <c r="P116" s="99" t="e">
        <f ca="true">+IF(AND(ISNUMBER(OFFSET('Water Data'!$H$4,0,10*ROW('Water Data'!H110))),'Data Summary'!CE116="Yes"),100-OFFSET('Water Data'!$H$4,0,10*ROW('Water Data'!H110)),NA())</f>
        <v>#N/A</v>
      </c>
      <c r="Q116" s="99" t="e">
        <f ca="true">+IF(AND(ISNUMBER(OFFSET('Water Data'!$H$6,0,10*ROW('Water Data'!H110))),'Data Summary'!CF116="Yes"),OFFSET('Water Data'!$H$6,0,10*ROW('Water Data'!H110)),NA())</f>
        <v>#N/A</v>
      </c>
      <c r="R116" s="99" t="e">
        <f ca="true">+IF(AND(ISNUMBER(OFFSET('Water Data'!$H$9,0,10*ROW('Water Data'!H110))),'Data Summary'!CG116="Yes"),OFFSET('Water Data'!$H$9,0,10*ROW('Water Data'!H110)),NA())</f>
        <v>#N/A</v>
      </c>
      <c r="S116" s="99" t="e">
        <f ca="true">+IF(AND(ISNUMBER(OFFSET('Water Data'!$I$4,0,10*ROW('Water Data'!I110))),'Data Summary'!CH116="Yes"),100-OFFSET('Water Data'!$I$4,0,10*ROW('Water Data'!I110)),NA())</f>
        <v>#N/A</v>
      </c>
      <c r="T116" s="99" t="e">
        <f ca="true">+IF(AND(ISNUMBER(OFFSET('Water Data'!$I$6,0,10*ROW('Water Data'!I110))),'Data Summary'!CI116="Yes"),OFFSET('Water Data'!$I$6,0,10*ROW('Water Data'!I110)),NA())</f>
        <v>#N/A</v>
      </c>
      <c r="U116" s="99" t="e">
        <f ca="true">+IF(AND(ISNUMBER(OFFSET('Water Data'!$I$9,0,10*ROW('Water Data'!I110))),'Data Summary'!CJ116="Yes"),OFFSET('Water Data'!$I$9,0,10*ROW('Water Data'!I110)),NA())</f>
        <v>#N/A</v>
      </c>
      <c r="V116" s="100" t="e">
        <f ca="true">+IF(AND(ISNUMBER(OFFSET('Sanitation Data'!$D$4,0,10*ROW('Sanitation Data'!D110))),'Data Summary'!CK116="Yes"),100-OFFSET('Sanitation Data'!$D$4,0,10*ROW('Sanitation Data'!D110)),NA())</f>
        <v>#N/A</v>
      </c>
      <c r="W116" s="100" t="e">
        <f ca="true">+IF(AND(ISNUMBER(OFFSET('Sanitation Data'!$D$6,0,10*ROW('Sanitation Data'!D110))),'Data Summary'!CL116="Yes"),OFFSET('Sanitation Data'!$D$6,0,10*ROW('Sanitation Data'!D110)),NA())</f>
        <v>#N/A</v>
      </c>
      <c r="X116" s="100" t="e">
        <f ca="true">+IF(AND(ISNUMBER(OFFSET('Sanitation Data'!$D$10,0,10*ROW('Sanitation Data'!D110))),'Data Summary'!CM116="Yes"),OFFSET('Sanitation Data'!$D$10,0,10*ROW('Sanitation Data'!D110)),NA())</f>
        <v>#N/A</v>
      </c>
      <c r="Y116" s="100" t="e">
        <f ca="true">+IF(AND(ISNUMBER(OFFSET('Sanitation Data'!$D$11,0,10*ROW('Sanitation Data'!D110))),'Data Summary'!CN116="Yes"),OFFSET('Sanitation Data'!$D$11,0,10*ROW('Sanitation Data'!D110)),NA())</f>
        <v>#N/A</v>
      </c>
      <c r="Z116" s="100" t="e">
        <f ca="true">+IF(AND(ISNUMBER(OFFSET('Sanitation Data'!$D$12,0,10*ROW('Sanitation Data'!D110))),'Data Summary'!CO116="Yes"),OFFSET('Sanitation Data'!$D$12,0,10*ROW('Sanitation Data'!D110)),NA())</f>
        <v>#N/A</v>
      </c>
      <c r="AA116" s="100" t="e">
        <f ca="true">+IF(AND(ISNUMBER(OFFSET('Sanitation Data'!$E$4,0,10*ROW('Sanitation Data'!E110))),'Data Summary'!CP116="Yes"),100-OFFSET('Sanitation Data'!$E$4,0,10*ROW('Sanitation Data'!E110)),NA())</f>
        <v>#N/A</v>
      </c>
      <c r="AB116" s="100" t="e">
        <f ca="true">+IF(AND(ISNUMBER(OFFSET('Sanitation Data'!$E$6,0,10*ROW('Sanitation Data'!E110))),'Data Summary'!CQ116="Yes"),OFFSET('Sanitation Data'!$E$6,0,10*ROW('Sanitation Data'!E110)),NA())</f>
        <v>#N/A</v>
      </c>
      <c r="AC116" s="100" t="e">
        <f ca="true">+IF(AND(ISNUMBER(OFFSET('Sanitation Data'!$E$10,0,10*ROW('Sanitation Data'!E110))),'Data Summary'!CR116="Yes"),OFFSET('Sanitation Data'!$E$10,0,10*ROW('Sanitation Data'!E110)),NA())</f>
        <v>#N/A</v>
      </c>
      <c r="AD116" s="100" t="e">
        <f ca="true">+IF(AND(ISNUMBER(OFFSET('Sanitation Data'!$E$11,0,10*ROW('Sanitation Data'!E110))),'Data Summary'!CS116="Yes"),OFFSET('Sanitation Data'!$E$11,0,10*ROW('Sanitation Data'!E110)),NA())</f>
        <v>#N/A</v>
      </c>
      <c r="AE116" s="100" t="e">
        <f ca="true">+IF(AND(ISNUMBER(OFFSET('Sanitation Data'!$E$12,0,10*ROW('Sanitation Data'!E110))),'Data Summary'!CT116="Yes"),OFFSET('Sanitation Data'!$E$12,0,10*ROW('Sanitation Data'!E110)),NA())</f>
        <v>#N/A</v>
      </c>
      <c r="AF116" s="100" t="e">
        <f ca="true">+IF(AND(ISNUMBER(OFFSET('Sanitation Data'!$F$4,0,10*ROW('Sanitation Data'!F110))),'Data Summary'!CU116="Yes"),100-OFFSET('Sanitation Data'!$F$4,0,10*ROW('Sanitation Data'!F110)),NA())</f>
        <v>#N/A</v>
      </c>
      <c r="AG116" s="100" t="e">
        <f ca="true">+IF(AND(ISNUMBER(OFFSET('Sanitation Data'!$F$6,0,10*ROW('Sanitation Data'!F110))),'Data Summary'!CV116="Yes"),OFFSET('Sanitation Data'!$F$6,0,10*ROW('Sanitation Data'!F110)),NA())</f>
        <v>#N/A</v>
      </c>
      <c r="AH116" s="100" t="e">
        <f ca="true">+IF(AND(ISNUMBER(OFFSET('Sanitation Data'!$F$10,0,10*ROW('Sanitation Data'!F110))),'Data Summary'!CW116="Yes"),OFFSET('Sanitation Data'!$F$10,0,10*ROW('Sanitation Data'!F110)),NA())</f>
        <v>#N/A</v>
      </c>
      <c r="AI116" s="100" t="e">
        <f ca="true">+IF(AND(ISNUMBER(OFFSET('Sanitation Data'!$F$11,0,10*ROW('Sanitation Data'!F110))),'Data Summary'!CX116="Yes"),OFFSET('Sanitation Data'!$F$11,0,10*ROW('Sanitation Data'!F110)),NA())</f>
        <v>#N/A</v>
      </c>
      <c r="AJ116" s="100" t="e">
        <f ca="true">+IF(AND(ISNUMBER(OFFSET('Sanitation Data'!$F$12,0,10*ROW('Sanitation Data'!F110))),'Data Summary'!CY116="Yes"),OFFSET('Sanitation Data'!$F$12,0,10*ROW('Sanitation Data'!F110)),NA())</f>
        <v>#N/A</v>
      </c>
      <c r="AK116" s="100" t="e">
        <f ca="true">+IF(AND(ISNUMBER(OFFSET('Sanitation Data'!$G$4,0,10*ROW('Sanitation Data'!G110))),'Data Summary'!CZ116="Yes"),100-OFFSET('Sanitation Data'!$G$4,0,10*ROW('Sanitation Data'!G110)),NA())</f>
        <v>#N/A</v>
      </c>
      <c r="AL116" s="100" t="e">
        <f ca="true">+IF(AND(ISNUMBER(OFFSET('Sanitation Data'!$G$6,0,10*ROW('Sanitation Data'!G110))),'Data Summary'!DA116="Yes"),OFFSET('Sanitation Data'!$G$6,0,10*ROW('Sanitation Data'!G110)),NA())</f>
        <v>#N/A</v>
      </c>
      <c r="AM116" s="100" t="e">
        <f ca="true">+IF(AND(ISNUMBER(OFFSET('Sanitation Data'!$G$10,0,10*ROW('Sanitation Data'!G110))),'Data Summary'!DB116="Yes"),OFFSET('Sanitation Data'!$G$10,0,10*ROW('Sanitation Data'!G110)),NA())</f>
        <v>#N/A</v>
      </c>
      <c r="AN116" s="100" t="e">
        <f ca="true">+IF(AND(ISNUMBER(OFFSET('Sanitation Data'!$G$11,0,10*ROW('Sanitation Data'!G110))),'Data Summary'!DC116="Yes"),OFFSET('Sanitation Data'!$G$11,0,10*ROW('Sanitation Data'!G110)),NA())</f>
        <v>#N/A</v>
      </c>
      <c r="AO116" s="100" t="e">
        <f ca="true">+IF(AND(ISNUMBER(OFFSET('Sanitation Data'!$G$12,0,10*ROW('Sanitation Data'!G110))),'Data Summary'!DD116="Yes"),OFFSET('Sanitation Data'!$G$12,0,10*ROW('Sanitation Data'!G110)),NA())</f>
        <v>#N/A</v>
      </c>
      <c r="AP116" s="100" t="e">
        <f ca="true">+IF(AND(ISNUMBER(OFFSET('Sanitation Data'!$H$4,0,10*ROW('Sanitation Data'!H110))),'Data Summary'!DE116="Yes"),100-OFFSET('Sanitation Data'!$H$4,0,10*ROW('Sanitation Data'!H110)),NA())</f>
        <v>#N/A</v>
      </c>
      <c r="AQ116" s="100" t="e">
        <f ca="true">+IF(AND(ISNUMBER(OFFSET('Sanitation Data'!$H$6,0,10*ROW('Sanitation Data'!H110))),'Data Summary'!DF116="Yes"),OFFSET('Sanitation Data'!$H$6,0,10*ROW('Sanitation Data'!H110)),NA())</f>
        <v>#N/A</v>
      </c>
      <c r="AR116" s="100" t="e">
        <f ca="true">+IF(AND(ISNUMBER(OFFSET('Sanitation Data'!$H$10,0,10*ROW('Sanitation Data'!H110))),'Data Summary'!DG116="Yes"),OFFSET('Sanitation Data'!$H$10,0,10*ROW('Sanitation Data'!H110)),NA())</f>
        <v>#N/A</v>
      </c>
      <c r="AS116" s="100" t="e">
        <f ca="true">+IF(AND(ISNUMBER(OFFSET('Sanitation Data'!$H$11,0,10*ROW('Sanitation Data'!H110))),'Data Summary'!DH116="Yes"),OFFSET('Sanitation Data'!$H$11,0,10*ROW('Sanitation Data'!H110)),NA())</f>
        <v>#N/A</v>
      </c>
      <c r="AT116" s="100" t="e">
        <f ca="true">+IF(AND(ISNUMBER(OFFSET('Sanitation Data'!$H$12,0,10*ROW('Sanitation Data'!H110))),'Data Summary'!DI116="Yes"),OFFSET('Sanitation Data'!$H$12,0,10*ROW('Sanitation Data'!H110)),NA())</f>
        <v>#N/A</v>
      </c>
      <c r="AU116" s="100" t="e">
        <f ca="true">+IF(AND(ISNUMBER(OFFSET('Sanitation Data'!$I$4,0,10*ROW('Sanitation Data'!I110))),'Data Summary'!DJ116="Yes"),100-OFFSET('Sanitation Data'!$I$4,0,10*ROW('Sanitation Data'!I110)),NA())</f>
        <v>#N/A</v>
      </c>
      <c r="AV116" s="100" t="e">
        <f ca="true">+IF(AND(ISNUMBER(OFFSET('Sanitation Data'!$I$6,0,10*ROW('Sanitation Data'!I110))),'Data Summary'!DK116="Yes"),OFFSET('Sanitation Data'!$I$6,0,10*ROW('Sanitation Data'!I110)),NA())</f>
        <v>#N/A</v>
      </c>
      <c r="AW116" s="100" t="e">
        <f ca="true">+IF(AND(ISNUMBER(OFFSET('Sanitation Data'!$I$10,0,10*ROW('Sanitation Data'!I110))),'Data Summary'!DL116="Yes"),OFFSET('Sanitation Data'!$I$10,0,10*ROW('Sanitation Data'!I110)),NA())</f>
        <v>#N/A</v>
      </c>
      <c r="AX116" s="100" t="e">
        <f ca="true">+IF(AND(ISNUMBER(OFFSET('Sanitation Data'!$I$11,0,10*ROW('Sanitation Data'!I110))),'Data Summary'!DM116="Yes"),OFFSET('Sanitation Data'!$I$11,0,10*ROW('Sanitation Data'!I110)),NA())</f>
        <v>#N/A</v>
      </c>
      <c r="AY116" s="100" t="e">
        <f ca="true">+IF(AND(ISNUMBER(OFFSET('Sanitation Data'!$I$12,0,10*ROW('Sanitation Data'!I110))),'Data Summary'!DN116="Yes"),OFFSET('Sanitation Data'!$I$12,0,10*ROW('Sanitation Data'!I110)),NA())</f>
        <v>#N/A</v>
      </c>
      <c r="AZ116" s="101" t="e">
        <f ca="true">+IF(AND(ISNUMBER(OFFSET('Hygiene Data'!$D$5,0,10*ROW('Hygiene Data'!D110))),'Data Summary'!DO116="Yes"),OFFSET('Hygiene Data'!$D$5,0,10*ROW('Hygiene Data'!D110)),NA())</f>
        <v>#N/A</v>
      </c>
      <c r="BA116" s="101" t="e">
        <f ca="true">+IF(AND(ISNUMBER(OFFSET('Hygiene Data'!$D$7,0,10*ROW('Hygiene Data'!D110))),'Data Summary'!DP116="Yes"),OFFSET('Hygiene Data'!$D$7,0,10*ROW('Hygiene Data'!D110)),NA())</f>
        <v>#N/A</v>
      </c>
      <c r="BB116" s="101" t="e">
        <f ca="true">+IF(AND(ISNUMBER(OFFSET('Hygiene Data'!$D$9,0,10*ROW('Hygiene Data'!D110))),'Data Summary'!DQ116="Yes"),OFFSET('Hygiene Data'!$D$9,0,10*ROW('Hygiene Data'!D110)),NA())</f>
        <v>#N/A</v>
      </c>
      <c r="BC116" s="101" t="e">
        <f ca="true">+IF(AND(ISNUMBER(OFFSET('Hygiene Data'!$E$5,0,10*ROW('Hygiene Data'!E110))),'Data Summary'!DR116="Yes"),OFFSET('Hygiene Data'!$E$5,0,10*ROW('Hygiene Data'!E110)),NA())</f>
        <v>#N/A</v>
      </c>
      <c r="BD116" s="101" t="e">
        <f ca="true">+IF(AND(ISNUMBER(OFFSET('Hygiene Data'!$E$7,0,10*ROW('Hygiene Data'!E110))),'Data Summary'!DS116="Yes"),OFFSET('Hygiene Data'!$E$7,0,10*ROW('Hygiene Data'!E110)),NA())</f>
        <v>#N/A</v>
      </c>
      <c r="BE116" s="101" t="e">
        <f ca="true">+IF(AND(ISNUMBER(OFFSET('Hygiene Data'!$E$9,0,10*ROW('Hygiene Data'!E110))),'Data Summary'!DT116="Yes"),OFFSET('Hygiene Data'!$E$9,0,10*ROW('Hygiene Data'!E110)),NA())</f>
        <v>#N/A</v>
      </c>
      <c r="BF116" s="101" t="e">
        <f ca="true">+IF(AND(ISNUMBER(OFFSET('Hygiene Data'!$F$5,0,10*ROW('Hygiene Data'!F110))),'Data Summary'!DU116="Yes"),OFFSET('Hygiene Data'!$F$5,0,10*ROW('Hygiene Data'!F110)),NA())</f>
        <v>#N/A</v>
      </c>
      <c r="BG116" s="101" t="e">
        <f ca="true">+IF(AND(ISNUMBER(OFFSET('Hygiene Data'!$F$7,0,10*ROW('Hygiene Data'!F110))),'Data Summary'!DV116="Yes"),OFFSET('Hygiene Data'!$F$7,0,10*ROW('Hygiene Data'!F110)),NA())</f>
        <v>#N/A</v>
      </c>
      <c r="BH116" s="101" t="e">
        <f ca="true">+IF(AND(ISNUMBER(OFFSET('Hygiene Data'!$F$9,0,10*ROW('Hygiene Data'!F110))),'Data Summary'!DW116="Yes"),OFFSET('Hygiene Data'!$F$9,0,10*ROW('Hygiene Data'!F110)),NA())</f>
        <v>#N/A</v>
      </c>
      <c r="BI116" s="101" t="e">
        <f ca="true">+IF(AND(ISNUMBER(OFFSET('Hygiene Data'!$G$5,0,10*ROW('Hygiene Data'!G110))),'Data Summary'!DX116="Yes"),OFFSET('Hygiene Data'!$G$5,0,10*ROW('Hygiene Data'!G110)),NA())</f>
        <v>#N/A</v>
      </c>
      <c r="BJ116" s="101" t="e">
        <f ca="true">+IF(AND(ISNUMBER(OFFSET('Hygiene Data'!$G$7,0,10*ROW('Hygiene Data'!G110))),'Data Summary'!DY116="Yes"),OFFSET('Hygiene Data'!$G$7,0,10*ROW('Hygiene Data'!G110)),NA())</f>
        <v>#N/A</v>
      </c>
      <c r="BK116" s="101" t="e">
        <f ca="true">+IF(AND(ISNUMBER(OFFSET('Hygiene Data'!$G$9,0,10*ROW('Hygiene Data'!G110))),'Data Summary'!DZ116="Yes"),OFFSET('Hygiene Data'!$G$9,0,10*ROW('Hygiene Data'!G110)),NA())</f>
        <v>#N/A</v>
      </c>
      <c r="BL116" s="101" t="e">
        <f ca="true">+IF(AND(ISNUMBER(OFFSET('Hygiene Data'!$H$5,0,10*ROW('Hygiene Data'!H110))),'Data Summary'!EA116="Yes"),OFFSET('Hygiene Data'!$H$5,0,10*ROW('Hygiene Data'!H110)),NA())</f>
        <v>#N/A</v>
      </c>
      <c r="BM116" s="101" t="e">
        <f ca="true">+IF(AND(ISNUMBER(OFFSET('Hygiene Data'!$H$7,0,10*ROW('Hygiene Data'!H110))),'Data Summary'!EB116="Yes"),OFFSET('Hygiene Data'!$H$7,0,10*ROW('Hygiene Data'!H110)),NA())</f>
        <v>#N/A</v>
      </c>
      <c r="BN116" s="101" t="e">
        <f ca="true">+IF(AND(ISNUMBER(OFFSET('Hygiene Data'!$H$9,0,10*ROW('Hygiene Data'!H110))),'Data Summary'!EC116="Yes"),OFFSET('Hygiene Data'!$H$9,0,10*ROW('Hygiene Data'!H110)),NA())</f>
        <v>#N/A</v>
      </c>
      <c r="BO116" s="101" t="e">
        <f ca="true">+IF(AND(ISNUMBER(OFFSET('Hygiene Data'!$I$5,0,10*ROW('Hygiene Data'!I110))),'Data Summary'!ED116="Yes"),OFFSET('Hygiene Data'!$I$5,0,10*ROW('Hygiene Data'!I110)),NA())</f>
        <v>#N/A</v>
      </c>
      <c r="BP116" s="101" t="e">
        <f ca="true">+IF(AND(ISNUMBER(OFFSET('Hygiene Data'!$I$7,0,10*ROW('Hygiene Data'!I110))),'Data Summary'!EE116="Yes"),OFFSET('Hygiene Data'!$I$7,0,10*ROW('Hygiene Data'!I110)),NA())</f>
        <v>#N/A</v>
      </c>
      <c r="BQ116" s="101" t="e">
        <f ca="true">+IF(AND(ISNUMBER(OFFSET('Hygiene Data'!$I$9,0,10*ROW('Hygiene Data'!I110))),'Data Summary'!EF116="Yes"),OFFSET('Hygiene Data'!$I$9,0,10*ROW('Hygiene Data'!I110)),NA())</f>
        <v>#N/A</v>
      </c>
    </row>
    <row xmlns:x14ac="http://schemas.microsoft.com/office/spreadsheetml/2009/9/ac" r="117" x14ac:dyDescent="0.2">
      <c r="A117" s="331" t="e">
        <f ca="true">+RIGHT('Data Summary'!A117,LEN('Data Summary'!A117)-9)</f>
        <v>#VALUE!</v>
      </c>
      <c r="B117" s="38" t="str">
        <f ca="true">+IF(ISTEXT('Data Summary'!B117),'Data Summary'!B117,"")</f>
        <v/>
      </c>
      <c r="C117" s="330" t="e">
        <f ca="true">+VALUE('Data Summary'!C117)</f>
        <v>#VALUE!</v>
      </c>
      <c r="D117" s="99" t="e">
        <f ca="true">+IF(AND(ISNUMBER(OFFSET('Water Data'!$D$4,0,10*ROW('Water Data'!D111))),'Data Summary'!BS117="Yes"),100-OFFSET('Water Data'!$D$4,0,10*ROW('Water Data'!D111)),NA())</f>
        <v>#N/A</v>
      </c>
      <c r="E117" s="99" t="e">
        <f ca="true">+IF(AND(ISNUMBER(OFFSET('Water Data'!$D$6,0,10*ROW('Water Data'!D111))),'Data Summary'!BT117="Yes"),OFFSET('Water Data'!$D$6,0,10*ROW('Water Data'!D111)),NA())</f>
        <v>#N/A</v>
      </c>
      <c r="F117" s="99" t="e">
        <f ca="true">+IF(AND(ISNUMBER(OFFSET('Water Data'!$D$9,0,10*ROW('Water Data'!D111))),'Data Summary'!BU117="Yes"),OFFSET('Water Data'!$D$9,0,10*ROW('Water Data'!D111)),NA())</f>
        <v>#N/A</v>
      </c>
      <c r="G117" s="99" t="e">
        <f ca="true">+IF(AND(ISNUMBER(OFFSET('Water Data'!$E$4,0,10*ROW('Water Data'!E111))),'Data Summary'!BV117="Yes"),100-OFFSET('Water Data'!$E$4,0,10*ROW('Water Data'!E111)),NA())</f>
        <v>#N/A</v>
      </c>
      <c r="H117" s="99" t="e">
        <f ca="true">+IF(AND(ISNUMBER(OFFSET('Water Data'!$E$6,0,10*ROW('Water Data'!E111))),'Data Summary'!BW117="Yes"),OFFSET('Water Data'!$E$6,0,10*ROW('Water Data'!E111)),NA())</f>
        <v>#N/A</v>
      </c>
      <c r="I117" s="99" t="e">
        <f ca="true">+IF(AND(ISNUMBER(OFFSET('Water Data'!$E$9,0,10*ROW('Water Data'!E111))),'Data Summary'!BX117="Yes"),OFFSET('Water Data'!$E$9,0,10*ROW('Water Data'!E111)),NA())</f>
        <v>#N/A</v>
      </c>
      <c r="J117" s="99" t="e">
        <f ca="true">+IF(AND(ISNUMBER(OFFSET('Water Data'!$F$4,0,10*ROW('Water Data'!F111))),'Data Summary'!BY117="Yes"),100-OFFSET('Water Data'!$F$4,0,10*ROW('Water Data'!F111)),NA())</f>
        <v>#N/A</v>
      </c>
      <c r="K117" s="99" t="e">
        <f ca="true">+IF(AND(ISNUMBER(OFFSET('Water Data'!$F$6,0,10*ROW('Water Data'!F111))),'Data Summary'!BZ117="Yes"),OFFSET('Water Data'!$F$6,0,10*ROW('Water Data'!F111)),NA())</f>
        <v>#N/A</v>
      </c>
      <c r="L117" s="99" t="e">
        <f ca="true">+IF(AND(ISNUMBER(OFFSET('Water Data'!$F$9,0,10*ROW('Water Data'!F111))),'Data Summary'!CA117="Yes"),OFFSET('Water Data'!$F$9,0,10*ROW('Water Data'!F111)),NA())</f>
        <v>#N/A</v>
      </c>
      <c r="M117" s="99" t="e">
        <f ca="true">+IF(AND(ISNUMBER(OFFSET('Water Data'!$G$4,0,10*ROW('Water Data'!G111))),'Data Summary'!CB117="Yes"),100-OFFSET('Water Data'!$G$4,0,10*ROW('Water Data'!G111)),NA())</f>
        <v>#N/A</v>
      </c>
      <c r="N117" s="99" t="e">
        <f ca="true">+IF(AND(ISNUMBER(OFFSET('Water Data'!$G$6,0,10*ROW('Water Data'!G111))),'Data Summary'!CC117="Yes"),OFFSET('Water Data'!$G$6,0,10*ROW('Water Data'!G111)),NA())</f>
        <v>#N/A</v>
      </c>
      <c r="O117" s="99" t="e">
        <f ca="true">+IF(AND(ISNUMBER(OFFSET('Water Data'!$G$9,0,10*ROW('Water Data'!G111))),'Data Summary'!CD117="Yes"),OFFSET('Water Data'!$G$9,0,10*ROW('Water Data'!G111)),NA())</f>
        <v>#N/A</v>
      </c>
      <c r="P117" s="99" t="e">
        <f ca="true">+IF(AND(ISNUMBER(OFFSET('Water Data'!$H$4,0,10*ROW('Water Data'!H111))),'Data Summary'!CE117="Yes"),100-OFFSET('Water Data'!$H$4,0,10*ROW('Water Data'!H111)),NA())</f>
        <v>#N/A</v>
      </c>
      <c r="Q117" s="99" t="e">
        <f ca="true">+IF(AND(ISNUMBER(OFFSET('Water Data'!$H$6,0,10*ROW('Water Data'!H111))),'Data Summary'!CF117="Yes"),OFFSET('Water Data'!$H$6,0,10*ROW('Water Data'!H111)),NA())</f>
        <v>#N/A</v>
      </c>
      <c r="R117" s="99" t="e">
        <f ca="true">+IF(AND(ISNUMBER(OFFSET('Water Data'!$H$9,0,10*ROW('Water Data'!H111))),'Data Summary'!CG117="Yes"),OFFSET('Water Data'!$H$9,0,10*ROW('Water Data'!H111)),NA())</f>
        <v>#N/A</v>
      </c>
      <c r="S117" s="99" t="e">
        <f ca="true">+IF(AND(ISNUMBER(OFFSET('Water Data'!$I$4,0,10*ROW('Water Data'!I111))),'Data Summary'!CH117="Yes"),100-OFFSET('Water Data'!$I$4,0,10*ROW('Water Data'!I111)),NA())</f>
        <v>#N/A</v>
      </c>
      <c r="T117" s="99" t="e">
        <f ca="true">+IF(AND(ISNUMBER(OFFSET('Water Data'!$I$6,0,10*ROW('Water Data'!I111))),'Data Summary'!CI117="Yes"),OFFSET('Water Data'!$I$6,0,10*ROW('Water Data'!I111)),NA())</f>
        <v>#N/A</v>
      </c>
      <c r="U117" s="99" t="e">
        <f ca="true">+IF(AND(ISNUMBER(OFFSET('Water Data'!$I$9,0,10*ROW('Water Data'!I111))),'Data Summary'!CJ117="Yes"),OFFSET('Water Data'!$I$9,0,10*ROW('Water Data'!I111)),NA())</f>
        <v>#N/A</v>
      </c>
      <c r="V117" s="100" t="e">
        <f ca="true">+IF(AND(ISNUMBER(OFFSET('Sanitation Data'!$D$4,0,10*ROW('Sanitation Data'!D111))),'Data Summary'!CK117="Yes"),100-OFFSET('Sanitation Data'!$D$4,0,10*ROW('Sanitation Data'!D111)),NA())</f>
        <v>#N/A</v>
      </c>
      <c r="W117" s="100" t="e">
        <f ca="true">+IF(AND(ISNUMBER(OFFSET('Sanitation Data'!$D$6,0,10*ROW('Sanitation Data'!D111))),'Data Summary'!CL117="Yes"),OFFSET('Sanitation Data'!$D$6,0,10*ROW('Sanitation Data'!D111)),NA())</f>
        <v>#N/A</v>
      </c>
      <c r="X117" s="100" t="e">
        <f ca="true">+IF(AND(ISNUMBER(OFFSET('Sanitation Data'!$D$10,0,10*ROW('Sanitation Data'!D111))),'Data Summary'!CM117="Yes"),OFFSET('Sanitation Data'!$D$10,0,10*ROW('Sanitation Data'!D111)),NA())</f>
        <v>#N/A</v>
      </c>
      <c r="Y117" s="100" t="e">
        <f ca="true">+IF(AND(ISNUMBER(OFFSET('Sanitation Data'!$D$11,0,10*ROW('Sanitation Data'!D111))),'Data Summary'!CN117="Yes"),OFFSET('Sanitation Data'!$D$11,0,10*ROW('Sanitation Data'!D111)),NA())</f>
        <v>#N/A</v>
      </c>
      <c r="Z117" s="100" t="e">
        <f ca="true">+IF(AND(ISNUMBER(OFFSET('Sanitation Data'!$D$12,0,10*ROW('Sanitation Data'!D111))),'Data Summary'!CO117="Yes"),OFFSET('Sanitation Data'!$D$12,0,10*ROW('Sanitation Data'!D111)),NA())</f>
        <v>#N/A</v>
      </c>
      <c r="AA117" s="100" t="e">
        <f ca="true">+IF(AND(ISNUMBER(OFFSET('Sanitation Data'!$E$4,0,10*ROW('Sanitation Data'!E111))),'Data Summary'!CP117="Yes"),100-OFFSET('Sanitation Data'!$E$4,0,10*ROW('Sanitation Data'!E111)),NA())</f>
        <v>#N/A</v>
      </c>
      <c r="AB117" s="100" t="e">
        <f ca="true">+IF(AND(ISNUMBER(OFFSET('Sanitation Data'!$E$6,0,10*ROW('Sanitation Data'!E111))),'Data Summary'!CQ117="Yes"),OFFSET('Sanitation Data'!$E$6,0,10*ROW('Sanitation Data'!E111)),NA())</f>
        <v>#N/A</v>
      </c>
      <c r="AC117" s="100" t="e">
        <f ca="true">+IF(AND(ISNUMBER(OFFSET('Sanitation Data'!$E$10,0,10*ROW('Sanitation Data'!E111))),'Data Summary'!CR117="Yes"),OFFSET('Sanitation Data'!$E$10,0,10*ROW('Sanitation Data'!E111)),NA())</f>
        <v>#N/A</v>
      </c>
      <c r="AD117" s="100" t="e">
        <f ca="true">+IF(AND(ISNUMBER(OFFSET('Sanitation Data'!$E$11,0,10*ROW('Sanitation Data'!E111))),'Data Summary'!CS117="Yes"),OFFSET('Sanitation Data'!$E$11,0,10*ROW('Sanitation Data'!E111)),NA())</f>
        <v>#N/A</v>
      </c>
      <c r="AE117" s="100" t="e">
        <f ca="true">+IF(AND(ISNUMBER(OFFSET('Sanitation Data'!$E$12,0,10*ROW('Sanitation Data'!E111))),'Data Summary'!CT117="Yes"),OFFSET('Sanitation Data'!$E$12,0,10*ROW('Sanitation Data'!E111)),NA())</f>
        <v>#N/A</v>
      </c>
      <c r="AF117" s="100" t="e">
        <f ca="true">+IF(AND(ISNUMBER(OFFSET('Sanitation Data'!$F$4,0,10*ROW('Sanitation Data'!F111))),'Data Summary'!CU117="Yes"),100-OFFSET('Sanitation Data'!$F$4,0,10*ROW('Sanitation Data'!F111)),NA())</f>
        <v>#N/A</v>
      </c>
      <c r="AG117" s="100" t="e">
        <f ca="true">+IF(AND(ISNUMBER(OFFSET('Sanitation Data'!$F$6,0,10*ROW('Sanitation Data'!F111))),'Data Summary'!CV117="Yes"),OFFSET('Sanitation Data'!$F$6,0,10*ROW('Sanitation Data'!F111)),NA())</f>
        <v>#N/A</v>
      </c>
      <c r="AH117" s="100" t="e">
        <f ca="true">+IF(AND(ISNUMBER(OFFSET('Sanitation Data'!$F$10,0,10*ROW('Sanitation Data'!F111))),'Data Summary'!CW117="Yes"),OFFSET('Sanitation Data'!$F$10,0,10*ROW('Sanitation Data'!F111)),NA())</f>
        <v>#N/A</v>
      </c>
      <c r="AI117" s="100" t="e">
        <f ca="true">+IF(AND(ISNUMBER(OFFSET('Sanitation Data'!$F$11,0,10*ROW('Sanitation Data'!F111))),'Data Summary'!CX117="Yes"),OFFSET('Sanitation Data'!$F$11,0,10*ROW('Sanitation Data'!F111)),NA())</f>
        <v>#N/A</v>
      </c>
      <c r="AJ117" s="100" t="e">
        <f ca="true">+IF(AND(ISNUMBER(OFFSET('Sanitation Data'!$F$12,0,10*ROW('Sanitation Data'!F111))),'Data Summary'!CY117="Yes"),OFFSET('Sanitation Data'!$F$12,0,10*ROW('Sanitation Data'!F111)),NA())</f>
        <v>#N/A</v>
      </c>
      <c r="AK117" s="100" t="e">
        <f ca="true">+IF(AND(ISNUMBER(OFFSET('Sanitation Data'!$G$4,0,10*ROW('Sanitation Data'!G111))),'Data Summary'!CZ117="Yes"),100-OFFSET('Sanitation Data'!$G$4,0,10*ROW('Sanitation Data'!G111)),NA())</f>
        <v>#N/A</v>
      </c>
      <c r="AL117" s="100" t="e">
        <f ca="true">+IF(AND(ISNUMBER(OFFSET('Sanitation Data'!$G$6,0,10*ROW('Sanitation Data'!G111))),'Data Summary'!DA117="Yes"),OFFSET('Sanitation Data'!$G$6,0,10*ROW('Sanitation Data'!G111)),NA())</f>
        <v>#N/A</v>
      </c>
      <c r="AM117" s="100" t="e">
        <f ca="true">+IF(AND(ISNUMBER(OFFSET('Sanitation Data'!$G$10,0,10*ROW('Sanitation Data'!G111))),'Data Summary'!DB117="Yes"),OFFSET('Sanitation Data'!$G$10,0,10*ROW('Sanitation Data'!G111)),NA())</f>
        <v>#N/A</v>
      </c>
      <c r="AN117" s="100" t="e">
        <f ca="true">+IF(AND(ISNUMBER(OFFSET('Sanitation Data'!$G$11,0,10*ROW('Sanitation Data'!G111))),'Data Summary'!DC117="Yes"),OFFSET('Sanitation Data'!$G$11,0,10*ROW('Sanitation Data'!G111)),NA())</f>
        <v>#N/A</v>
      </c>
      <c r="AO117" s="100" t="e">
        <f ca="true">+IF(AND(ISNUMBER(OFFSET('Sanitation Data'!$G$12,0,10*ROW('Sanitation Data'!G111))),'Data Summary'!DD117="Yes"),OFFSET('Sanitation Data'!$G$12,0,10*ROW('Sanitation Data'!G111)),NA())</f>
        <v>#N/A</v>
      </c>
      <c r="AP117" s="100" t="e">
        <f ca="true">+IF(AND(ISNUMBER(OFFSET('Sanitation Data'!$H$4,0,10*ROW('Sanitation Data'!H111))),'Data Summary'!DE117="Yes"),100-OFFSET('Sanitation Data'!$H$4,0,10*ROW('Sanitation Data'!H111)),NA())</f>
        <v>#N/A</v>
      </c>
      <c r="AQ117" s="100" t="e">
        <f ca="true">+IF(AND(ISNUMBER(OFFSET('Sanitation Data'!$H$6,0,10*ROW('Sanitation Data'!H111))),'Data Summary'!DF117="Yes"),OFFSET('Sanitation Data'!$H$6,0,10*ROW('Sanitation Data'!H111)),NA())</f>
        <v>#N/A</v>
      </c>
      <c r="AR117" s="100" t="e">
        <f ca="true">+IF(AND(ISNUMBER(OFFSET('Sanitation Data'!$H$10,0,10*ROW('Sanitation Data'!H111))),'Data Summary'!DG117="Yes"),OFFSET('Sanitation Data'!$H$10,0,10*ROW('Sanitation Data'!H111)),NA())</f>
        <v>#N/A</v>
      </c>
      <c r="AS117" s="100" t="e">
        <f ca="true">+IF(AND(ISNUMBER(OFFSET('Sanitation Data'!$H$11,0,10*ROW('Sanitation Data'!H111))),'Data Summary'!DH117="Yes"),OFFSET('Sanitation Data'!$H$11,0,10*ROW('Sanitation Data'!H111)),NA())</f>
        <v>#N/A</v>
      </c>
      <c r="AT117" s="100" t="e">
        <f ca="true">+IF(AND(ISNUMBER(OFFSET('Sanitation Data'!$H$12,0,10*ROW('Sanitation Data'!H111))),'Data Summary'!DI117="Yes"),OFFSET('Sanitation Data'!$H$12,0,10*ROW('Sanitation Data'!H111)),NA())</f>
        <v>#N/A</v>
      </c>
      <c r="AU117" s="100" t="e">
        <f ca="true">+IF(AND(ISNUMBER(OFFSET('Sanitation Data'!$I$4,0,10*ROW('Sanitation Data'!I111))),'Data Summary'!DJ117="Yes"),100-OFFSET('Sanitation Data'!$I$4,0,10*ROW('Sanitation Data'!I111)),NA())</f>
        <v>#N/A</v>
      </c>
      <c r="AV117" s="100" t="e">
        <f ca="true">+IF(AND(ISNUMBER(OFFSET('Sanitation Data'!$I$6,0,10*ROW('Sanitation Data'!I111))),'Data Summary'!DK117="Yes"),OFFSET('Sanitation Data'!$I$6,0,10*ROW('Sanitation Data'!I111)),NA())</f>
        <v>#N/A</v>
      </c>
      <c r="AW117" s="100" t="e">
        <f ca="true">+IF(AND(ISNUMBER(OFFSET('Sanitation Data'!$I$10,0,10*ROW('Sanitation Data'!I111))),'Data Summary'!DL117="Yes"),OFFSET('Sanitation Data'!$I$10,0,10*ROW('Sanitation Data'!I111)),NA())</f>
        <v>#N/A</v>
      </c>
      <c r="AX117" s="100" t="e">
        <f ca="true">+IF(AND(ISNUMBER(OFFSET('Sanitation Data'!$I$11,0,10*ROW('Sanitation Data'!I111))),'Data Summary'!DM117="Yes"),OFFSET('Sanitation Data'!$I$11,0,10*ROW('Sanitation Data'!I111)),NA())</f>
        <v>#N/A</v>
      </c>
      <c r="AY117" s="100" t="e">
        <f ca="true">+IF(AND(ISNUMBER(OFFSET('Sanitation Data'!$I$12,0,10*ROW('Sanitation Data'!I111))),'Data Summary'!DN117="Yes"),OFFSET('Sanitation Data'!$I$12,0,10*ROW('Sanitation Data'!I111)),NA())</f>
        <v>#N/A</v>
      </c>
      <c r="AZ117" s="101" t="e">
        <f ca="true">+IF(AND(ISNUMBER(OFFSET('Hygiene Data'!$D$5,0,10*ROW('Hygiene Data'!D111))),'Data Summary'!DO117="Yes"),OFFSET('Hygiene Data'!$D$5,0,10*ROW('Hygiene Data'!D111)),NA())</f>
        <v>#N/A</v>
      </c>
      <c r="BA117" s="101" t="e">
        <f ca="true">+IF(AND(ISNUMBER(OFFSET('Hygiene Data'!$D$7,0,10*ROW('Hygiene Data'!D111))),'Data Summary'!DP117="Yes"),OFFSET('Hygiene Data'!$D$7,0,10*ROW('Hygiene Data'!D111)),NA())</f>
        <v>#N/A</v>
      </c>
      <c r="BB117" s="101" t="e">
        <f ca="true">+IF(AND(ISNUMBER(OFFSET('Hygiene Data'!$D$9,0,10*ROW('Hygiene Data'!D111))),'Data Summary'!DQ117="Yes"),OFFSET('Hygiene Data'!$D$9,0,10*ROW('Hygiene Data'!D111)),NA())</f>
        <v>#N/A</v>
      </c>
      <c r="BC117" s="101" t="e">
        <f ca="true">+IF(AND(ISNUMBER(OFFSET('Hygiene Data'!$E$5,0,10*ROW('Hygiene Data'!E111))),'Data Summary'!DR117="Yes"),OFFSET('Hygiene Data'!$E$5,0,10*ROW('Hygiene Data'!E111)),NA())</f>
        <v>#N/A</v>
      </c>
      <c r="BD117" s="101" t="e">
        <f ca="true">+IF(AND(ISNUMBER(OFFSET('Hygiene Data'!$E$7,0,10*ROW('Hygiene Data'!E111))),'Data Summary'!DS117="Yes"),OFFSET('Hygiene Data'!$E$7,0,10*ROW('Hygiene Data'!E111)),NA())</f>
        <v>#N/A</v>
      </c>
      <c r="BE117" s="101" t="e">
        <f ca="true">+IF(AND(ISNUMBER(OFFSET('Hygiene Data'!$E$9,0,10*ROW('Hygiene Data'!E111))),'Data Summary'!DT117="Yes"),OFFSET('Hygiene Data'!$E$9,0,10*ROW('Hygiene Data'!E111)),NA())</f>
        <v>#N/A</v>
      </c>
      <c r="BF117" s="101" t="e">
        <f ca="true">+IF(AND(ISNUMBER(OFFSET('Hygiene Data'!$F$5,0,10*ROW('Hygiene Data'!F111))),'Data Summary'!DU117="Yes"),OFFSET('Hygiene Data'!$F$5,0,10*ROW('Hygiene Data'!F111)),NA())</f>
        <v>#N/A</v>
      </c>
      <c r="BG117" s="101" t="e">
        <f ca="true">+IF(AND(ISNUMBER(OFFSET('Hygiene Data'!$F$7,0,10*ROW('Hygiene Data'!F111))),'Data Summary'!DV117="Yes"),OFFSET('Hygiene Data'!$F$7,0,10*ROW('Hygiene Data'!F111)),NA())</f>
        <v>#N/A</v>
      </c>
      <c r="BH117" s="101" t="e">
        <f ca="true">+IF(AND(ISNUMBER(OFFSET('Hygiene Data'!$F$9,0,10*ROW('Hygiene Data'!F111))),'Data Summary'!DW117="Yes"),OFFSET('Hygiene Data'!$F$9,0,10*ROW('Hygiene Data'!F111)),NA())</f>
        <v>#N/A</v>
      </c>
      <c r="BI117" s="101" t="e">
        <f ca="true">+IF(AND(ISNUMBER(OFFSET('Hygiene Data'!$G$5,0,10*ROW('Hygiene Data'!G111))),'Data Summary'!DX117="Yes"),OFFSET('Hygiene Data'!$G$5,0,10*ROW('Hygiene Data'!G111)),NA())</f>
        <v>#N/A</v>
      </c>
      <c r="BJ117" s="101" t="e">
        <f ca="true">+IF(AND(ISNUMBER(OFFSET('Hygiene Data'!$G$7,0,10*ROW('Hygiene Data'!G111))),'Data Summary'!DY117="Yes"),OFFSET('Hygiene Data'!$G$7,0,10*ROW('Hygiene Data'!G111)),NA())</f>
        <v>#N/A</v>
      </c>
      <c r="BK117" s="101" t="e">
        <f ca="true">+IF(AND(ISNUMBER(OFFSET('Hygiene Data'!$G$9,0,10*ROW('Hygiene Data'!G111))),'Data Summary'!DZ117="Yes"),OFFSET('Hygiene Data'!$G$9,0,10*ROW('Hygiene Data'!G111)),NA())</f>
        <v>#N/A</v>
      </c>
      <c r="BL117" s="101" t="e">
        <f ca="true">+IF(AND(ISNUMBER(OFFSET('Hygiene Data'!$H$5,0,10*ROW('Hygiene Data'!H111))),'Data Summary'!EA117="Yes"),OFFSET('Hygiene Data'!$H$5,0,10*ROW('Hygiene Data'!H111)),NA())</f>
        <v>#N/A</v>
      </c>
      <c r="BM117" s="101" t="e">
        <f ca="true">+IF(AND(ISNUMBER(OFFSET('Hygiene Data'!$H$7,0,10*ROW('Hygiene Data'!H111))),'Data Summary'!EB117="Yes"),OFFSET('Hygiene Data'!$H$7,0,10*ROW('Hygiene Data'!H111)),NA())</f>
        <v>#N/A</v>
      </c>
      <c r="BN117" s="101" t="e">
        <f ca="true">+IF(AND(ISNUMBER(OFFSET('Hygiene Data'!$H$9,0,10*ROW('Hygiene Data'!H111))),'Data Summary'!EC117="Yes"),OFFSET('Hygiene Data'!$H$9,0,10*ROW('Hygiene Data'!H111)),NA())</f>
        <v>#N/A</v>
      </c>
      <c r="BO117" s="101" t="e">
        <f ca="true">+IF(AND(ISNUMBER(OFFSET('Hygiene Data'!$I$5,0,10*ROW('Hygiene Data'!I111))),'Data Summary'!ED117="Yes"),OFFSET('Hygiene Data'!$I$5,0,10*ROW('Hygiene Data'!I111)),NA())</f>
        <v>#N/A</v>
      </c>
      <c r="BP117" s="101" t="e">
        <f ca="true">+IF(AND(ISNUMBER(OFFSET('Hygiene Data'!$I$7,0,10*ROW('Hygiene Data'!I111))),'Data Summary'!EE117="Yes"),OFFSET('Hygiene Data'!$I$7,0,10*ROW('Hygiene Data'!I111)),NA())</f>
        <v>#N/A</v>
      </c>
      <c r="BQ117" s="101" t="e">
        <f ca="true">+IF(AND(ISNUMBER(OFFSET('Hygiene Data'!$I$9,0,10*ROW('Hygiene Data'!I111))),'Data Summary'!EF117="Yes"),OFFSET('Hygiene Data'!$I$9,0,10*ROW('Hygiene Data'!I111)),NA())</f>
        <v>#N/A</v>
      </c>
    </row>
    <row xmlns:x14ac="http://schemas.microsoft.com/office/spreadsheetml/2009/9/ac" r="118" x14ac:dyDescent="0.2">
      <c r="A118" s="331" t="e">
        <f ca="true">+RIGHT('Data Summary'!A118,LEN('Data Summary'!A118)-9)</f>
        <v>#VALUE!</v>
      </c>
      <c r="B118" s="38" t="str">
        <f ca="true">+IF(ISTEXT('Data Summary'!B118),'Data Summary'!B118,"")</f>
        <v/>
      </c>
      <c r="C118" s="330" t="e">
        <f ca="true">+VALUE('Data Summary'!C118)</f>
        <v>#VALUE!</v>
      </c>
      <c r="D118" s="99" t="e">
        <f ca="true">+IF(AND(ISNUMBER(OFFSET('Water Data'!$D$4,0,10*ROW('Water Data'!D112))),'Data Summary'!BS118="Yes"),100-OFFSET('Water Data'!$D$4,0,10*ROW('Water Data'!D112)),NA())</f>
        <v>#N/A</v>
      </c>
      <c r="E118" s="99" t="e">
        <f ca="true">+IF(AND(ISNUMBER(OFFSET('Water Data'!$D$6,0,10*ROW('Water Data'!D112))),'Data Summary'!BT118="Yes"),OFFSET('Water Data'!$D$6,0,10*ROW('Water Data'!D112)),NA())</f>
        <v>#N/A</v>
      </c>
      <c r="F118" s="99" t="e">
        <f ca="true">+IF(AND(ISNUMBER(OFFSET('Water Data'!$D$9,0,10*ROW('Water Data'!D112))),'Data Summary'!BU118="Yes"),OFFSET('Water Data'!$D$9,0,10*ROW('Water Data'!D112)),NA())</f>
        <v>#N/A</v>
      </c>
      <c r="G118" s="99" t="e">
        <f ca="true">+IF(AND(ISNUMBER(OFFSET('Water Data'!$E$4,0,10*ROW('Water Data'!E112))),'Data Summary'!BV118="Yes"),100-OFFSET('Water Data'!$E$4,0,10*ROW('Water Data'!E112)),NA())</f>
        <v>#N/A</v>
      </c>
      <c r="H118" s="99" t="e">
        <f ca="true">+IF(AND(ISNUMBER(OFFSET('Water Data'!$E$6,0,10*ROW('Water Data'!E112))),'Data Summary'!BW118="Yes"),OFFSET('Water Data'!$E$6,0,10*ROW('Water Data'!E112)),NA())</f>
        <v>#N/A</v>
      </c>
      <c r="I118" s="99" t="e">
        <f ca="true">+IF(AND(ISNUMBER(OFFSET('Water Data'!$E$9,0,10*ROW('Water Data'!E112))),'Data Summary'!BX118="Yes"),OFFSET('Water Data'!$E$9,0,10*ROW('Water Data'!E112)),NA())</f>
        <v>#N/A</v>
      </c>
      <c r="J118" s="99" t="e">
        <f ca="true">+IF(AND(ISNUMBER(OFFSET('Water Data'!$F$4,0,10*ROW('Water Data'!F112))),'Data Summary'!BY118="Yes"),100-OFFSET('Water Data'!$F$4,0,10*ROW('Water Data'!F112)),NA())</f>
        <v>#N/A</v>
      </c>
      <c r="K118" s="99" t="e">
        <f ca="true">+IF(AND(ISNUMBER(OFFSET('Water Data'!$F$6,0,10*ROW('Water Data'!F112))),'Data Summary'!BZ118="Yes"),OFFSET('Water Data'!$F$6,0,10*ROW('Water Data'!F112)),NA())</f>
        <v>#N/A</v>
      </c>
      <c r="L118" s="99" t="e">
        <f ca="true">+IF(AND(ISNUMBER(OFFSET('Water Data'!$F$9,0,10*ROW('Water Data'!F112))),'Data Summary'!CA118="Yes"),OFFSET('Water Data'!$F$9,0,10*ROW('Water Data'!F112)),NA())</f>
        <v>#N/A</v>
      </c>
      <c r="M118" s="99" t="e">
        <f ca="true">+IF(AND(ISNUMBER(OFFSET('Water Data'!$G$4,0,10*ROW('Water Data'!G112))),'Data Summary'!CB118="Yes"),100-OFFSET('Water Data'!$G$4,0,10*ROW('Water Data'!G112)),NA())</f>
        <v>#N/A</v>
      </c>
      <c r="N118" s="99" t="e">
        <f ca="true">+IF(AND(ISNUMBER(OFFSET('Water Data'!$G$6,0,10*ROW('Water Data'!G112))),'Data Summary'!CC118="Yes"),OFFSET('Water Data'!$G$6,0,10*ROW('Water Data'!G112)),NA())</f>
        <v>#N/A</v>
      </c>
      <c r="O118" s="99" t="e">
        <f ca="true">+IF(AND(ISNUMBER(OFFSET('Water Data'!$G$9,0,10*ROW('Water Data'!G112))),'Data Summary'!CD118="Yes"),OFFSET('Water Data'!$G$9,0,10*ROW('Water Data'!G112)),NA())</f>
        <v>#N/A</v>
      </c>
      <c r="P118" s="99" t="e">
        <f ca="true">+IF(AND(ISNUMBER(OFFSET('Water Data'!$H$4,0,10*ROW('Water Data'!H112))),'Data Summary'!CE118="Yes"),100-OFFSET('Water Data'!$H$4,0,10*ROW('Water Data'!H112)),NA())</f>
        <v>#N/A</v>
      </c>
      <c r="Q118" s="99" t="e">
        <f ca="true">+IF(AND(ISNUMBER(OFFSET('Water Data'!$H$6,0,10*ROW('Water Data'!H112))),'Data Summary'!CF118="Yes"),OFFSET('Water Data'!$H$6,0,10*ROW('Water Data'!H112)),NA())</f>
        <v>#N/A</v>
      </c>
      <c r="R118" s="99" t="e">
        <f ca="true">+IF(AND(ISNUMBER(OFFSET('Water Data'!$H$9,0,10*ROW('Water Data'!H112))),'Data Summary'!CG118="Yes"),OFFSET('Water Data'!$H$9,0,10*ROW('Water Data'!H112)),NA())</f>
        <v>#N/A</v>
      </c>
      <c r="S118" s="99" t="e">
        <f ca="true">+IF(AND(ISNUMBER(OFFSET('Water Data'!$I$4,0,10*ROW('Water Data'!I112))),'Data Summary'!CH118="Yes"),100-OFFSET('Water Data'!$I$4,0,10*ROW('Water Data'!I112)),NA())</f>
        <v>#N/A</v>
      </c>
      <c r="T118" s="99" t="e">
        <f ca="true">+IF(AND(ISNUMBER(OFFSET('Water Data'!$I$6,0,10*ROW('Water Data'!I112))),'Data Summary'!CI118="Yes"),OFFSET('Water Data'!$I$6,0,10*ROW('Water Data'!I112)),NA())</f>
        <v>#N/A</v>
      </c>
      <c r="U118" s="99" t="e">
        <f ca="true">+IF(AND(ISNUMBER(OFFSET('Water Data'!$I$9,0,10*ROW('Water Data'!I112))),'Data Summary'!CJ118="Yes"),OFFSET('Water Data'!$I$9,0,10*ROW('Water Data'!I112)),NA())</f>
        <v>#N/A</v>
      </c>
      <c r="V118" s="100" t="e">
        <f ca="true">+IF(AND(ISNUMBER(OFFSET('Sanitation Data'!$D$4,0,10*ROW('Sanitation Data'!D112))),'Data Summary'!CK118="Yes"),100-OFFSET('Sanitation Data'!$D$4,0,10*ROW('Sanitation Data'!D112)),NA())</f>
        <v>#N/A</v>
      </c>
      <c r="W118" s="100" t="e">
        <f ca="true">+IF(AND(ISNUMBER(OFFSET('Sanitation Data'!$D$6,0,10*ROW('Sanitation Data'!D112))),'Data Summary'!CL118="Yes"),OFFSET('Sanitation Data'!$D$6,0,10*ROW('Sanitation Data'!D112)),NA())</f>
        <v>#N/A</v>
      </c>
      <c r="X118" s="100" t="e">
        <f ca="true">+IF(AND(ISNUMBER(OFFSET('Sanitation Data'!$D$10,0,10*ROW('Sanitation Data'!D112))),'Data Summary'!CM118="Yes"),OFFSET('Sanitation Data'!$D$10,0,10*ROW('Sanitation Data'!D112)),NA())</f>
        <v>#N/A</v>
      </c>
      <c r="Y118" s="100" t="e">
        <f ca="true">+IF(AND(ISNUMBER(OFFSET('Sanitation Data'!$D$11,0,10*ROW('Sanitation Data'!D112))),'Data Summary'!CN118="Yes"),OFFSET('Sanitation Data'!$D$11,0,10*ROW('Sanitation Data'!D112)),NA())</f>
        <v>#N/A</v>
      </c>
      <c r="Z118" s="100" t="e">
        <f ca="true">+IF(AND(ISNUMBER(OFFSET('Sanitation Data'!$D$12,0,10*ROW('Sanitation Data'!D112))),'Data Summary'!CO118="Yes"),OFFSET('Sanitation Data'!$D$12,0,10*ROW('Sanitation Data'!D112)),NA())</f>
        <v>#N/A</v>
      </c>
      <c r="AA118" s="100" t="e">
        <f ca="true">+IF(AND(ISNUMBER(OFFSET('Sanitation Data'!$E$4,0,10*ROW('Sanitation Data'!E112))),'Data Summary'!CP118="Yes"),100-OFFSET('Sanitation Data'!$E$4,0,10*ROW('Sanitation Data'!E112)),NA())</f>
        <v>#N/A</v>
      </c>
      <c r="AB118" s="100" t="e">
        <f ca="true">+IF(AND(ISNUMBER(OFFSET('Sanitation Data'!$E$6,0,10*ROW('Sanitation Data'!E112))),'Data Summary'!CQ118="Yes"),OFFSET('Sanitation Data'!$E$6,0,10*ROW('Sanitation Data'!E112)),NA())</f>
        <v>#N/A</v>
      </c>
      <c r="AC118" s="100" t="e">
        <f ca="true">+IF(AND(ISNUMBER(OFFSET('Sanitation Data'!$E$10,0,10*ROW('Sanitation Data'!E112))),'Data Summary'!CR118="Yes"),OFFSET('Sanitation Data'!$E$10,0,10*ROW('Sanitation Data'!E112)),NA())</f>
        <v>#N/A</v>
      </c>
      <c r="AD118" s="100" t="e">
        <f ca="true">+IF(AND(ISNUMBER(OFFSET('Sanitation Data'!$E$11,0,10*ROW('Sanitation Data'!E112))),'Data Summary'!CS118="Yes"),OFFSET('Sanitation Data'!$E$11,0,10*ROW('Sanitation Data'!E112)),NA())</f>
        <v>#N/A</v>
      </c>
      <c r="AE118" s="100" t="e">
        <f ca="true">+IF(AND(ISNUMBER(OFFSET('Sanitation Data'!$E$12,0,10*ROW('Sanitation Data'!E112))),'Data Summary'!CT118="Yes"),OFFSET('Sanitation Data'!$E$12,0,10*ROW('Sanitation Data'!E112)),NA())</f>
        <v>#N/A</v>
      </c>
      <c r="AF118" s="100" t="e">
        <f ca="true">+IF(AND(ISNUMBER(OFFSET('Sanitation Data'!$F$4,0,10*ROW('Sanitation Data'!F112))),'Data Summary'!CU118="Yes"),100-OFFSET('Sanitation Data'!$F$4,0,10*ROW('Sanitation Data'!F112)),NA())</f>
        <v>#N/A</v>
      </c>
      <c r="AG118" s="100" t="e">
        <f ca="true">+IF(AND(ISNUMBER(OFFSET('Sanitation Data'!$F$6,0,10*ROW('Sanitation Data'!F112))),'Data Summary'!CV118="Yes"),OFFSET('Sanitation Data'!$F$6,0,10*ROW('Sanitation Data'!F112)),NA())</f>
        <v>#N/A</v>
      </c>
      <c r="AH118" s="100" t="e">
        <f ca="true">+IF(AND(ISNUMBER(OFFSET('Sanitation Data'!$F$10,0,10*ROW('Sanitation Data'!F112))),'Data Summary'!CW118="Yes"),OFFSET('Sanitation Data'!$F$10,0,10*ROW('Sanitation Data'!F112)),NA())</f>
        <v>#N/A</v>
      </c>
      <c r="AI118" s="100" t="e">
        <f ca="true">+IF(AND(ISNUMBER(OFFSET('Sanitation Data'!$F$11,0,10*ROW('Sanitation Data'!F112))),'Data Summary'!CX118="Yes"),OFFSET('Sanitation Data'!$F$11,0,10*ROW('Sanitation Data'!F112)),NA())</f>
        <v>#N/A</v>
      </c>
      <c r="AJ118" s="100" t="e">
        <f ca="true">+IF(AND(ISNUMBER(OFFSET('Sanitation Data'!$F$12,0,10*ROW('Sanitation Data'!F112))),'Data Summary'!CY118="Yes"),OFFSET('Sanitation Data'!$F$12,0,10*ROW('Sanitation Data'!F112)),NA())</f>
        <v>#N/A</v>
      </c>
      <c r="AK118" s="100" t="e">
        <f ca="true">+IF(AND(ISNUMBER(OFFSET('Sanitation Data'!$G$4,0,10*ROW('Sanitation Data'!G112))),'Data Summary'!CZ118="Yes"),100-OFFSET('Sanitation Data'!$G$4,0,10*ROW('Sanitation Data'!G112)),NA())</f>
        <v>#N/A</v>
      </c>
      <c r="AL118" s="100" t="e">
        <f ca="true">+IF(AND(ISNUMBER(OFFSET('Sanitation Data'!$G$6,0,10*ROW('Sanitation Data'!G112))),'Data Summary'!DA118="Yes"),OFFSET('Sanitation Data'!$G$6,0,10*ROW('Sanitation Data'!G112)),NA())</f>
        <v>#N/A</v>
      </c>
      <c r="AM118" s="100" t="e">
        <f ca="true">+IF(AND(ISNUMBER(OFFSET('Sanitation Data'!$G$10,0,10*ROW('Sanitation Data'!G112))),'Data Summary'!DB118="Yes"),OFFSET('Sanitation Data'!$G$10,0,10*ROW('Sanitation Data'!G112)),NA())</f>
        <v>#N/A</v>
      </c>
      <c r="AN118" s="100" t="e">
        <f ca="true">+IF(AND(ISNUMBER(OFFSET('Sanitation Data'!$G$11,0,10*ROW('Sanitation Data'!G112))),'Data Summary'!DC118="Yes"),OFFSET('Sanitation Data'!$G$11,0,10*ROW('Sanitation Data'!G112)),NA())</f>
        <v>#N/A</v>
      </c>
      <c r="AO118" s="100" t="e">
        <f ca="true">+IF(AND(ISNUMBER(OFFSET('Sanitation Data'!$G$12,0,10*ROW('Sanitation Data'!G112))),'Data Summary'!DD118="Yes"),OFFSET('Sanitation Data'!$G$12,0,10*ROW('Sanitation Data'!G112)),NA())</f>
        <v>#N/A</v>
      </c>
      <c r="AP118" s="100" t="e">
        <f ca="true">+IF(AND(ISNUMBER(OFFSET('Sanitation Data'!$H$4,0,10*ROW('Sanitation Data'!H112))),'Data Summary'!DE118="Yes"),100-OFFSET('Sanitation Data'!$H$4,0,10*ROW('Sanitation Data'!H112)),NA())</f>
        <v>#N/A</v>
      </c>
      <c r="AQ118" s="100" t="e">
        <f ca="true">+IF(AND(ISNUMBER(OFFSET('Sanitation Data'!$H$6,0,10*ROW('Sanitation Data'!H112))),'Data Summary'!DF118="Yes"),OFFSET('Sanitation Data'!$H$6,0,10*ROW('Sanitation Data'!H112)),NA())</f>
        <v>#N/A</v>
      </c>
      <c r="AR118" s="100" t="e">
        <f ca="true">+IF(AND(ISNUMBER(OFFSET('Sanitation Data'!$H$10,0,10*ROW('Sanitation Data'!H112))),'Data Summary'!DG118="Yes"),OFFSET('Sanitation Data'!$H$10,0,10*ROW('Sanitation Data'!H112)),NA())</f>
        <v>#N/A</v>
      </c>
      <c r="AS118" s="100" t="e">
        <f ca="true">+IF(AND(ISNUMBER(OFFSET('Sanitation Data'!$H$11,0,10*ROW('Sanitation Data'!H112))),'Data Summary'!DH118="Yes"),OFFSET('Sanitation Data'!$H$11,0,10*ROW('Sanitation Data'!H112)),NA())</f>
        <v>#N/A</v>
      </c>
      <c r="AT118" s="100" t="e">
        <f ca="true">+IF(AND(ISNUMBER(OFFSET('Sanitation Data'!$H$12,0,10*ROW('Sanitation Data'!H112))),'Data Summary'!DI118="Yes"),OFFSET('Sanitation Data'!$H$12,0,10*ROW('Sanitation Data'!H112)),NA())</f>
        <v>#N/A</v>
      </c>
      <c r="AU118" s="100" t="e">
        <f ca="true">+IF(AND(ISNUMBER(OFFSET('Sanitation Data'!$I$4,0,10*ROW('Sanitation Data'!I112))),'Data Summary'!DJ118="Yes"),100-OFFSET('Sanitation Data'!$I$4,0,10*ROW('Sanitation Data'!I112)),NA())</f>
        <v>#N/A</v>
      </c>
      <c r="AV118" s="100" t="e">
        <f ca="true">+IF(AND(ISNUMBER(OFFSET('Sanitation Data'!$I$6,0,10*ROW('Sanitation Data'!I112))),'Data Summary'!DK118="Yes"),OFFSET('Sanitation Data'!$I$6,0,10*ROW('Sanitation Data'!I112)),NA())</f>
        <v>#N/A</v>
      </c>
      <c r="AW118" s="100" t="e">
        <f ca="true">+IF(AND(ISNUMBER(OFFSET('Sanitation Data'!$I$10,0,10*ROW('Sanitation Data'!I112))),'Data Summary'!DL118="Yes"),OFFSET('Sanitation Data'!$I$10,0,10*ROW('Sanitation Data'!I112)),NA())</f>
        <v>#N/A</v>
      </c>
      <c r="AX118" s="100" t="e">
        <f ca="true">+IF(AND(ISNUMBER(OFFSET('Sanitation Data'!$I$11,0,10*ROW('Sanitation Data'!I112))),'Data Summary'!DM118="Yes"),OFFSET('Sanitation Data'!$I$11,0,10*ROW('Sanitation Data'!I112)),NA())</f>
        <v>#N/A</v>
      </c>
      <c r="AY118" s="100" t="e">
        <f ca="true">+IF(AND(ISNUMBER(OFFSET('Sanitation Data'!$I$12,0,10*ROW('Sanitation Data'!I112))),'Data Summary'!DN118="Yes"),OFFSET('Sanitation Data'!$I$12,0,10*ROW('Sanitation Data'!I112)),NA())</f>
        <v>#N/A</v>
      </c>
      <c r="AZ118" s="101" t="e">
        <f ca="true">+IF(AND(ISNUMBER(OFFSET('Hygiene Data'!$D$5,0,10*ROW('Hygiene Data'!D112))),'Data Summary'!DO118="Yes"),OFFSET('Hygiene Data'!$D$5,0,10*ROW('Hygiene Data'!D112)),NA())</f>
        <v>#N/A</v>
      </c>
      <c r="BA118" s="101" t="e">
        <f ca="true">+IF(AND(ISNUMBER(OFFSET('Hygiene Data'!$D$7,0,10*ROW('Hygiene Data'!D112))),'Data Summary'!DP118="Yes"),OFFSET('Hygiene Data'!$D$7,0,10*ROW('Hygiene Data'!D112)),NA())</f>
        <v>#N/A</v>
      </c>
      <c r="BB118" s="101" t="e">
        <f ca="true">+IF(AND(ISNUMBER(OFFSET('Hygiene Data'!$D$9,0,10*ROW('Hygiene Data'!D112))),'Data Summary'!DQ118="Yes"),OFFSET('Hygiene Data'!$D$9,0,10*ROW('Hygiene Data'!D112)),NA())</f>
        <v>#N/A</v>
      </c>
      <c r="BC118" s="101" t="e">
        <f ca="true">+IF(AND(ISNUMBER(OFFSET('Hygiene Data'!$E$5,0,10*ROW('Hygiene Data'!E112))),'Data Summary'!DR118="Yes"),OFFSET('Hygiene Data'!$E$5,0,10*ROW('Hygiene Data'!E112)),NA())</f>
        <v>#N/A</v>
      </c>
      <c r="BD118" s="101" t="e">
        <f ca="true">+IF(AND(ISNUMBER(OFFSET('Hygiene Data'!$E$7,0,10*ROW('Hygiene Data'!E112))),'Data Summary'!DS118="Yes"),OFFSET('Hygiene Data'!$E$7,0,10*ROW('Hygiene Data'!E112)),NA())</f>
        <v>#N/A</v>
      </c>
      <c r="BE118" s="101" t="e">
        <f ca="true">+IF(AND(ISNUMBER(OFFSET('Hygiene Data'!$E$9,0,10*ROW('Hygiene Data'!E112))),'Data Summary'!DT118="Yes"),OFFSET('Hygiene Data'!$E$9,0,10*ROW('Hygiene Data'!E112)),NA())</f>
        <v>#N/A</v>
      </c>
      <c r="BF118" s="101" t="e">
        <f ca="true">+IF(AND(ISNUMBER(OFFSET('Hygiene Data'!$F$5,0,10*ROW('Hygiene Data'!F112))),'Data Summary'!DU118="Yes"),OFFSET('Hygiene Data'!$F$5,0,10*ROW('Hygiene Data'!F112)),NA())</f>
        <v>#N/A</v>
      </c>
      <c r="BG118" s="101" t="e">
        <f ca="true">+IF(AND(ISNUMBER(OFFSET('Hygiene Data'!$F$7,0,10*ROW('Hygiene Data'!F112))),'Data Summary'!DV118="Yes"),OFFSET('Hygiene Data'!$F$7,0,10*ROW('Hygiene Data'!F112)),NA())</f>
        <v>#N/A</v>
      </c>
      <c r="BH118" s="101" t="e">
        <f ca="true">+IF(AND(ISNUMBER(OFFSET('Hygiene Data'!$F$9,0,10*ROW('Hygiene Data'!F112))),'Data Summary'!DW118="Yes"),OFFSET('Hygiene Data'!$F$9,0,10*ROW('Hygiene Data'!F112)),NA())</f>
        <v>#N/A</v>
      </c>
      <c r="BI118" s="101" t="e">
        <f ca="true">+IF(AND(ISNUMBER(OFFSET('Hygiene Data'!$G$5,0,10*ROW('Hygiene Data'!G112))),'Data Summary'!DX118="Yes"),OFFSET('Hygiene Data'!$G$5,0,10*ROW('Hygiene Data'!G112)),NA())</f>
        <v>#N/A</v>
      </c>
      <c r="BJ118" s="101" t="e">
        <f ca="true">+IF(AND(ISNUMBER(OFFSET('Hygiene Data'!$G$7,0,10*ROW('Hygiene Data'!G112))),'Data Summary'!DY118="Yes"),OFFSET('Hygiene Data'!$G$7,0,10*ROW('Hygiene Data'!G112)),NA())</f>
        <v>#N/A</v>
      </c>
      <c r="BK118" s="101" t="e">
        <f ca="true">+IF(AND(ISNUMBER(OFFSET('Hygiene Data'!$G$9,0,10*ROW('Hygiene Data'!G112))),'Data Summary'!DZ118="Yes"),OFFSET('Hygiene Data'!$G$9,0,10*ROW('Hygiene Data'!G112)),NA())</f>
        <v>#N/A</v>
      </c>
      <c r="BL118" s="101" t="e">
        <f ca="true">+IF(AND(ISNUMBER(OFFSET('Hygiene Data'!$H$5,0,10*ROW('Hygiene Data'!H112))),'Data Summary'!EA118="Yes"),OFFSET('Hygiene Data'!$H$5,0,10*ROW('Hygiene Data'!H112)),NA())</f>
        <v>#N/A</v>
      </c>
      <c r="BM118" s="101" t="e">
        <f ca="true">+IF(AND(ISNUMBER(OFFSET('Hygiene Data'!$H$7,0,10*ROW('Hygiene Data'!H112))),'Data Summary'!EB118="Yes"),OFFSET('Hygiene Data'!$H$7,0,10*ROW('Hygiene Data'!H112)),NA())</f>
        <v>#N/A</v>
      </c>
      <c r="BN118" s="101" t="e">
        <f ca="true">+IF(AND(ISNUMBER(OFFSET('Hygiene Data'!$H$9,0,10*ROW('Hygiene Data'!H112))),'Data Summary'!EC118="Yes"),OFFSET('Hygiene Data'!$H$9,0,10*ROW('Hygiene Data'!H112)),NA())</f>
        <v>#N/A</v>
      </c>
      <c r="BO118" s="101" t="e">
        <f ca="true">+IF(AND(ISNUMBER(OFFSET('Hygiene Data'!$I$5,0,10*ROW('Hygiene Data'!I112))),'Data Summary'!ED118="Yes"),OFFSET('Hygiene Data'!$I$5,0,10*ROW('Hygiene Data'!I112)),NA())</f>
        <v>#N/A</v>
      </c>
      <c r="BP118" s="101" t="e">
        <f ca="true">+IF(AND(ISNUMBER(OFFSET('Hygiene Data'!$I$7,0,10*ROW('Hygiene Data'!I112))),'Data Summary'!EE118="Yes"),OFFSET('Hygiene Data'!$I$7,0,10*ROW('Hygiene Data'!I112)),NA())</f>
        <v>#N/A</v>
      </c>
      <c r="BQ118" s="101" t="e">
        <f ca="true">+IF(AND(ISNUMBER(OFFSET('Hygiene Data'!$I$9,0,10*ROW('Hygiene Data'!I112))),'Data Summary'!EF118="Yes"),OFFSET('Hygiene Data'!$I$9,0,10*ROW('Hygiene Data'!I112)),NA())</f>
        <v>#N/A</v>
      </c>
    </row>
    <row xmlns:x14ac="http://schemas.microsoft.com/office/spreadsheetml/2009/9/ac" r="119" x14ac:dyDescent="0.2">
      <c r="A119" s="331" t="e">
        <f ca="true">+RIGHT('Data Summary'!A119,LEN('Data Summary'!A119)-9)</f>
        <v>#VALUE!</v>
      </c>
      <c r="B119" s="38" t="str">
        <f ca="true">+IF(ISTEXT('Data Summary'!B119),'Data Summary'!B119,"")</f>
        <v/>
      </c>
      <c r="C119" s="330" t="e">
        <f ca="true">+VALUE('Data Summary'!C119)</f>
        <v>#VALUE!</v>
      </c>
      <c r="D119" s="99" t="e">
        <f ca="true">+IF(AND(ISNUMBER(OFFSET('Water Data'!$D$4,0,10*ROW('Water Data'!D113))),'Data Summary'!BS119="Yes"),100-OFFSET('Water Data'!$D$4,0,10*ROW('Water Data'!D113)),NA())</f>
        <v>#N/A</v>
      </c>
      <c r="E119" s="99" t="e">
        <f ca="true">+IF(AND(ISNUMBER(OFFSET('Water Data'!$D$6,0,10*ROW('Water Data'!D113))),'Data Summary'!BT119="Yes"),OFFSET('Water Data'!$D$6,0,10*ROW('Water Data'!D113)),NA())</f>
        <v>#N/A</v>
      </c>
      <c r="F119" s="99" t="e">
        <f ca="true">+IF(AND(ISNUMBER(OFFSET('Water Data'!$D$9,0,10*ROW('Water Data'!D113))),'Data Summary'!BU119="Yes"),OFFSET('Water Data'!$D$9,0,10*ROW('Water Data'!D113)),NA())</f>
        <v>#N/A</v>
      </c>
      <c r="G119" s="99" t="e">
        <f ca="true">+IF(AND(ISNUMBER(OFFSET('Water Data'!$E$4,0,10*ROW('Water Data'!E113))),'Data Summary'!BV119="Yes"),100-OFFSET('Water Data'!$E$4,0,10*ROW('Water Data'!E113)),NA())</f>
        <v>#N/A</v>
      </c>
      <c r="H119" s="99" t="e">
        <f ca="true">+IF(AND(ISNUMBER(OFFSET('Water Data'!$E$6,0,10*ROW('Water Data'!E113))),'Data Summary'!BW119="Yes"),OFFSET('Water Data'!$E$6,0,10*ROW('Water Data'!E113)),NA())</f>
        <v>#N/A</v>
      </c>
      <c r="I119" s="99" t="e">
        <f ca="true">+IF(AND(ISNUMBER(OFFSET('Water Data'!$E$9,0,10*ROW('Water Data'!E113))),'Data Summary'!BX119="Yes"),OFFSET('Water Data'!$E$9,0,10*ROW('Water Data'!E113)),NA())</f>
        <v>#N/A</v>
      </c>
      <c r="J119" s="99" t="e">
        <f ca="true">+IF(AND(ISNUMBER(OFFSET('Water Data'!$F$4,0,10*ROW('Water Data'!F113))),'Data Summary'!BY119="Yes"),100-OFFSET('Water Data'!$F$4,0,10*ROW('Water Data'!F113)),NA())</f>
        <v>#N/A</v>
      </c>
      <c r="K119" s="99" t="e">
        <f ca="true">+IF(AND(ISNUMBER(OFFSET('Water Data'!$F$6,0,10*ROW('Water Data'!F113))),'Data Summary'!BZ119="Yes"),OFFSET('Water Data'!$F$6,0,10*ROW('Water Data'!F113)),NA())</f>
        <v>#N/A</v>
      </c>
      <c r="L119" s="99" t="e">
        <f ca="true">+IF(AND(ISNUMBER(OFFSET('Water Data'!$F$9,0,10*ROW('Water Data'!F113))),'Data Summary'!CA119="Yes"),OFFSET('Water Data'!$F$9,0,10*ROW('Water Data'!F113)),NA())</f>
        <v>#N/A</v>
      </c>
      <c r="M119" s="99" t="e">
        <f ca="true">+IF(AND(ISNUMBER(OFFSET('Water Data'!$G$4,0,10*ROW('Water Data'!G113))),'Data Summary'!CB119="Yes"),100-OFFSET('Water Data'!$G$4,0,10*ROW('Water Data'!G113)),NA())</f>
        <v>#N/A</v>
      </c>
      <c r="N119" s="99" t="e">
        <f ca="true">+IF(AND(ISNUMBER(OFFSET('Water Data'!$G$6,0,10*ROW('Water Data'!G113))),'Data Summary'!CC119="Yes"),OFFSET('Water Data'!$G$6,0,10*ROW('Water Data'!G113)),NA())</f>
        <v>#N/A</v>
      </c>
      <c r="O119" s="99" t="e">
        <f ca="true">+IF(AND(ISNUMBER(OFFSET('Water Data'!$G$9,0,10*ROW('Water Data'!G113))),'Data Summary'!CD119="Yes"),OFFSET('Water Data'!$G$9,0,10*ROW('Water Data'!G113)),NA())</f>
        <v>#N/A</v>
      </c>
      <c r="P119" s="99" t="e">
        <f ca="true">+IF(AND(ISNUMBER(OFFSET('Water Data'!$H$4,0,10*ROW('Water Data'!H113))),'Data Summary'!CE119="Yes"),100-OFFSET('Water Data'!$H$4,0,10*ROW('Water Data'!H113)),NA())</f>
        <v>#N/A</v>
      </c>
      <c r="Q119" s="99" t="e">
        <f ca="true">+IF(AND(ISNUMBER(OFFSET('Water Data'!$H$6,0,10*ROW('Water Data'!H113))),'Data Summary'!CF119="Yes"),OFFSET('Water Data'!$H$6,0,10*ROW('Water Data'!H113)),NA())</f>
        <v>#N/A</v>
      </c>
      <c r="R119" s="99" t="e">
        <f ca="true">+IF(AND(ISNUMBER(OFFSET('Water Data'!$H$9,0,10*ROW('Water Data'!H113))),'Data Summary'!CG119="Yes"),OFFSET('Water Data'!$H$9,0,10*ROW('Water Data'!H113)),NA())</f>
        <v>#N/A</v>
      </c>
      <c r="S119" s="99" t="e">
        <f ca="true">+IF(AND(ISNUMBER(OFFSET('Water Data'!$I$4,0,10*ROW('Water Data'!I113))),'Data Summary'!CH119="Yes"),100-OFFSET('Water Data'!$I$4,0,10*ROW('Water Data'!I113)),NA())</f>
        <v>#N/A</v>
      </c>
      <c r="T119" s="99" t="e">
        <f ca="true">+IF(AND(ISNUMBER(OFFSET('Water Data'!$I$6,0,10*ROW('Water Data'!I113))),'Data Summary'!CI119="Yes"),OFFSET('Water Data'!$I$6,0,10*ROW('Water Data'!I113)),NA())</f>
        <v>#N/A</v>
      </c>
      <c r="U119" s="99" t="e">
        <f ca="true">+IF(AND(ISNUMBER(OFFSET('Water Data'!$I$9,0,10*ROW('Water Data'!I113))),'Data Summary'!CJ119="Yes"),OFFSET('Water Data'!$I$9,0,10*ROW('Water Data'!I113)),NA())</f>
        <v>#N/A</v>
      </c>
      <c r="V119" s="100" t="e">
        <f ca="true">+IF(AND(ISNUMBER(OFFSET('Sanitation Data'!$D$4,0,10*ROW('Sanitation Data'!D113))),'Data Summary'!CK119="Yes"),100-OFFSET('Sanitation Data'!$D$4,0,10*ROW('Sanitation Data'!D113)),NA())</f>
        <v>#N/A</v>
      </c>
      <c r="W119" s="100" t="e">
        <f ca="true">+IF(AND(ISNUMBER(OFFSET('Sanitation Data'!$D$6,0,10*ROW('Sanitation Data'!D113))),'Data Summary'!CL119="Yes"),OFFSET('Sanitation Data'!$D$6,0,10*ROW('Sanitation Data'!D113)),NA())</f>
        <v>#N/A</v>
      </c>
      <c r="X119" s="100" t="e">
        <f ca="true">+IF(AND(ISNUMBER(OFFSET('Sanitation Data'!$D$10,0,10*ROW('Sanitation Data'!D113))),'Data Summary'!CM119="Yes"),OFFSET('Sanitation Data'!$D$10,0,10*ROW('Sanitation Data'!D113)),NA())</f>
        <v>#N/A</v>
      </c>
      <c r="Y119" s="100" t="e">
        <f ca="true">+IF(AND(ISNUMBER(OFFSET('Sanitation Data'!$D$11,0,10*ROW('Sanitation Data'!D113))),'Data Summary'!CN119="Yes"),OFFSET('Sanitation Data'!$D$11,0,10*ROW('Sanitation Data'!D113)),NA())</f>
        <v>#N/A</v>
      </c>
      <c r="Z119" s="100" t="e">
        <f ca="true">+IF(AND(ISNUMBER(OFFSET('Sanitation Data'!$D$12,0,10*ROW('Sanitation Data'!D113))),'Data Summary'!CO119="Yes"),OFFSET('Sanitation Data'!$D$12,0,10*ROW('Sanitation Data'!D113)),NA())</f>
        <v>#N/A</v>
      </c>
      <c r="AA119" s="100" t="e">
        <f ca="true">+IF(AND(ISNUMBER(OFFSET('Sanitation Data'!$E$4,0,10*ROW('Sanitation Data'!E113))),'Data Summary'!CP119="Yes"),100-OFFSET('Sanitation Data'!$E$4,0,10*ROW('Sanitation Data'!E113)),NA())</f>
        <v>#N/A</v>
      </c>
      <c r="AB119" s="100" t="e">
        <f ca="true">+IF(AND(ISNUMBER(OFFSET('Sanitation Data'!$E$6,0,10*ROW('Sanitation Data'!E113))),'Data Summary'!CQ119="Yes"),OFFSET('Sanitation Data'!$E$6,0,10*ROW('Sanitation Data'!E113)),NA())</f>
        <v>#N/A</v>
      </c>
      <c r="AC119" s="100" t="e">
        <f ca="true">+IF(AND(ISNUMBER(OFFSET('Sanitation Data'!$E$10,0,10*ROW('Sanitation Data'!E113))),'Data Summary'!CR119="Yes"),OFFSET('Sanitation Data'!$E$10,0,10*ROW('Sanitation Data'!E113)),NA())</f>
        <v>#N/A</v>
      </c>
      <c r="AD119" s="100" t="e">
        <f ca="true">+IF(AND(ISNUMBER(OFFSET('Sanitation Data'!$E$11,0,10*ROW('Sanitation Data'!E113))),'Data Summary'!CS119="Yes"),OFFSET('Sanitation Data'!$E$11,0,10*ROW('Sanitation Data'!E113)),NA())</f>
        <v>#N/A</v>
      </c>
      <c r="AE119" s="100" t="e">
        <f ca="true">+IF(AND(ISNUMBER(OFFSET('Sanitation Data'!$E$12,0,10*ROW('Sanitation Data'!E113))),'Data Summary'!CT119="Yes"),OFFSET('Sanitation Data'!$E$12,0,10*ROW('Sanitation Data'!E113)),NA())</f>
        <v>#N/A</v>
      </c>
      <c r="AF119" s="100" t="e">
        <f ca="true">+IF(AND(ISNUMBER(OFFSET('Sanitation Data'!$F$4,0,10*ROW('Sanitation Data'!F113))),'Data Summary'!CU119="Yes"),100-OFFSET('Sanitation Data'!$F$4,0,10*ROW('Sanitation Data'!F113)),NA())</f>
        <v>#N/A</v>
      </c>
      <c r="AG119" s="100" t="e">
        <f ca="true">+IF(AND(ISNUMBER(OFFSET('Sanitation Data'!$F$6,0,10*ROW('Sanitation Data'!F113))),'Data Summary'!CV119="Yes"),OFFSET('Sanitation Data'!$F$6,0,10*ROW('Sanitation Data'!F113)),NA())</f>
        <v>#N/A</v>
      </c>
      <c r="AH119" s="100" t="e">
        <f ca="true">+IF(AND(ISNUMBER(OFFSET('Sanitation Data'!$F$10,0,10*ROW('Sanitation Data'!F113))),'Data Summary'!CW119="Yes"),OFFSET('Sanitation Data'!$F$10,0,10*ROW('Sanitation Data'!F113)),NA())</f>
        <v>#N/A</v>
      </c>
      <c r="AI119" s="100" t="e">
        <f ca="true">+IF(AND(ISNUMBER(OFFSET('Sanitation Data'!$F$11,0,10*ROW('Sanitation Data'!F113))),'Data Summary'!CX119="Yes"),OFFSET('Sanitation Data'!$F$11,0,10*ROW('Sanitation Data'!F113)),NA())</f>
        <v>#N/A</v>
      </c>
      <c r="AJ119" s="100" t="e">
        <f ca="true">+IF(AND(ISNUMBER(OFFSET('Sanitation Data'!$F$12,0,10*ROW('Sanitation Data'!F113))),'Data Summary'!CY119="Yes"),OFFSET('Sanitation Data'!$F$12,0,10*ROW('Sanitation Data'!F113)),NA())</f>
        <v>#N/A</v>
      </c>
      <c r="AK119" s="100" t="e">
        <f ca="true">+IF(AND(ISNUMBER(OFFSET('Sanitation Data'!$G$4,0,10*ROW('Sanitation Data'!G113))),'Data Summary'!CZ119="Yes"),100-OFFSET('Sanitation Data'!$G$4,0,10*ROW('Sanitation Data'!G113)),NA())</f>
        <v>#N/A</v>
      </c>
      <c r="AL119" s="100" t="e">
        <f ca="true">+IF(AND(ISNUMBER(OFFSET('Sanitation Data'!$G$6,0,10*ROW('Sanitation Data'!G113))),'Data Summary'!DA119="Yes"),OFFSET('Sanitation Data'!$G$6,0,10*ROW('Sanitation Data'!G113)),NA())</f>
        <v>#N/A</v>
      </c>
      <c r="AM119" s="100" t="e">
        <f ca="true">+IF(AND(ISNUMBER(OFFSET('Sanitation Data'!$G$10,0,10*ROW('Sanitation Data'!G113))),'Data Summary'!DB119="Yes"),OFFSET('Sanitation Data'!$G$10,0,10*ROW('Sanitation Data'!G113)),NA())</f>
        <v>#N/A</v>
      </c>
      <c r="AN119" s="100" t="e">
        <f ca="true">+IF(AND(ISNUMBER(OFFSET('Sanitation Data'!$G$11,0,10*ROW('Sanitation Data'!G113))),'Data Summary'!DC119="Yes"),OFFSET('Sanitation Data'!$G$11,0,10*ROW('Sanitation Data'!G113)),NA())</f>
        <v>#N/A</v>
      </c>
      <c r="AO119" s="100" t="e">
        <f ca="true">+IF(AND(ISNUMBER(OFFSET('Sanitation Data'!$G$12,0,10*ROW('Sanitation Data'!G113))),'Data Summary'!DD119="Yes"),OFFSET('Sanitation Data'!$G$12,0,10*ROW('Sanitation Data'!G113)),NA())</f>
        <v>#N/A</v>
      </c>
      <c r="AP119" s="100" t="e">
        <f ca="true">+IF(AND(ISNUMBER(OFFSET('Sanitation Data'!$H$4,0,10*ROW('Sanitation Data'!H113))),'Data Summary'!DE119="Yes"),100-OFFSET('Sanitation Data'!$H$4,0,10*ROW('Sanitation Data'!H113)),NA())</f>
        <v>#N/A</v>
      </c>
      <c r="AQ119" s="100" t="e">
        <f ca="true">+IF(AND(ISNUMBER(OFFSET('Sanitation Data'!$H$6,0,10*ROW('Sanitation Data'!H113))),'Data Summary'!DF119="Yes"),OFFSET('Sanitation Data'!$H$6,0,10*ROW('Sanitation Data'!H113)),NA())</f>
        <v>#N/A</v>
      </c>
      <c r="AR119" s="100" t="e">
        <f ca="true">+IF(AND(ISNUMBER(OFFSET('Sanitation Data'!$H$10,0,10*ROW('Sanitation Data'!H113))),'Data Summary'!DG119="Yes"),OFFSET('Sanitation Data'!$H$10,0,10*ROW('Sanitation Data'!H113)),NA())</f>
        <v>#N/A</v>
      </c>
      <c r="AS119" s="100" t="e">
        <f ca="true">+IF(AND(ISNUMBER(OFFSET('Sanitation Data'!$H$11,0,10*ROW('Sanitation Data'!H113))),'Data Summary'!DH119="Yes"),OFFSET('Sanitation Data'!$H$11,0,10*ROW('Sanitation Data'!H113)),NA())</f>
        <v>#N/A</v>
      </c>
      <c r="AT119" s="100" t="e">
        <f ca="true">+IF(AND(ISNUMBER(OFFSET('Sanitation Data'!$H$12,0,10*ROW('Sanitation Data'!H113))),'Data Summary'!DI119="Yes"),OFFSET('Sanitation Data'!$H$12,0,10*ROW('Sanitation Data'!H113)),NA())</f>
        <v>#N/A</v>
      </c>
      <c r="AU119" s="100" t="e">
        <f ca="true">+IF(AND(ISNUMBER(OFFSET('Sanitation Data'!$I$4,0,10*ROW('Sanitation Data'!I113))),'Data Summary'!DJ119="Yes"),100-OFFSET('Sanitation Data'!$I$4,0,10*ROW('Sanitation Data'!I113)),NA())</f>
        <v>#N/A</v>
      </c>
      <c r="AV119" s="100" t="e">
        <f ca="true">+IF(AND(ISNUMBER(OFFSET('Sanitation Data'!$I$6,0,10*ROW('Sanitation Data'!I113))),'Data Summary'!DK119="Yes"),OFFSET('Sanitation Data'!$I$6,0,10*ROW('Sanitation Data'!I113)),NA())</f>
        <v>#N/A</v>
      </c>
      <c r="AW119" s="100" t="e">
        <f ca="true">+IF(AND(ISNUMBER(OFFSET('Sanitation Data'!$I$10,0,10*ROW('Sanitation Data'!I113))),'Data Summary'!DL119="Yes"),OFFSET('Sanitation Data'!$I$10,0,10*ROW('Sanitation Data'!I113)),NA())</f>
        <v>#N/A</v>
      </c>
      <c r="AX119" s="100" t="e">
        <f ca="true">+IF(AND(ISNUMBER(OFFSET('Sanitation Data'!$I$11,0,10*ROW('Sanitation Data'!I113))),'Data Summary'!DM119="Yes"),OFFSET('Sanitation Data'!$I$11,0,10*ROW('Sanitation Data'!I113)),NA())</f>
        <v>#N/A</v>
      </c>
      <c r="AY119" s="100" t="e">
        <f ca="true">+IF(AND(ISNUMBER(OFFSET('Sanitation Data'!$I$12,0,10*ROW('Sanitation Data'!I113))),'Data Summary'!DN119="Yes"),OFFSET('Sanitation Data'!$I$12,0,10*ROW('Sanitation Data'!I113)),NA())</f>
        <v>#N/A</v>
      </c>
      <c r="AZ119" s="101" t="e">
        <f ca="true">+IF(AND(ISNUMBER(OFFSET('Hygiene Data'!$D$5,0,10*ROW('Hygiene Data'!D113))),'Data Summary'!DO119="Yes"),OFFSET('Hygiene Data'!$D$5,0,10*ROW('Hygiene Data'!D113)),NA())</f>
        <v>#N/A</v>
      </c>
      <c r="BA119" s="101" t="e">
        <f ca="true">+IF(AND(ISNUMBER(OFFSET('Hygiene Data'!$D$7,0,10*ROW('Hygiene Data'!D113))),'Data Summary'!DP119="Yes"),OFFSET('Hygiene Data'!$D$7,0,10*ROW('Hygiene Data'!D113)),NA())</f>
        <v>#N/A</v>
      </c>
      <c r="BB119" s="101" t="e">
        <f ca="true">+IF(AND(ISNUMBER(OFFSET('Hygiene Data'!$D$9,0,10*ROW('Hygiene Data'!D113))),'Data Summary'!DQ119="Yes"),OFFSET('Hygiene Data'!$D$9,0,10*ROW('Hygiene Data'!D113)),NA())</f>
        <v>#N/A</v>
      </c>
      <c r="BC119" s="101" t="e">
        <f ca="true">+IF(AND(ISNUMBER(OFFSET('Hygiene Data'!$E$5,0,10*ROW('Hygiene Data'!E113))),'Data Summary'!DR119="Yes"),OFFSET('Hygiene Data'!$E$5,0,10*ROW('Hygiene Data'!E113)),NA())</f>
        <v>#N/A</v>
      </c>
      <c r="BD119" s="101" t="e">
        <f ca="true">+IF(AND(ISNUMBER(OFFSET('Hygiene Data'!$E$7,0,10*ROW('Hygiene Data'!E113))),'Data Summary'!DS119="Yes"),OFFSET('Hygiene Data'!$E$7,0,10*ROW('Hygiene Data'!E113)),NA())</f>
        <v>#N/A</v>
      </c>
      <c r="BE119" s="101" t="e">
        <f ca="true">+IF(AND(ISNUMBER(OFFSET('Hygiene Data'!$E$9,0,10*ROW('Hygiene Data'!E113))),'Data Summary'!DT119="Yes"),OFFSET('Hygiene Data'!$E$9,0,10*ROW('Hygiene Data'!E113)),NA())</f>
        <v>#N/A</v>
      </c>
      <c r="BF119" s="101" t="e">
        <f ca="true">+IF(AND(ISNUMBER(OFFSET('Hygiene Data'!$F$5,0,10*ROW('Hygiene Data'!F113))),'Data Summary'!DU119="Yes"),OFFSET('Hygiene Data'!$F$5,0,10*ROW('Hygiene Data'!F113)),NA())</f>
        <v>#N/A</v>
      </c>
      <c r="BG119" s="101" t="e">
        <f ca="true">+IF(AND(ISNUMBER(OFFSET('Hygiene Data'!$F$7,0,10*ROW('Hygiene Data'!F113))),'Data Summary'!DV119="Yes"),OFFSET('Hygiene Data'!$F$7,0,10*ROW('Hygiene Data'!F113)),NA())</f>
        <v>#N/A</v>
      </c>
      <c r="BH119" s="101" t="e">
        <f ca="true">+IF(AND(ISNUMBER(OFFSET('Hygiene Data'!$F$9,0,10*ROW('Hygiene Data'!F113))),'Data Summary'!DW119="Yes"),OFFSET('Hygiene Data'!$F$9,0,10*ROW('Hygiene Data'!F113)),NA())</f>
        <v>#N/A</v>
      </c>
      <c r="BI119" s="101" t="e">
        <f ca="true">+IF(AND(ISNUMBER(OFFSET('Hygiene Data'!$G$5,0,10*ROW('Hygiene Data'!G113))),'Data Summary'!DX119="Yes"),OFFSET('Hygiene Data'!$G$5,0,10*ROW('Hygiene Data'!G113)),NA())</f>
        <v>#N/A</v>
      </c>
      <c r="BJ119" s="101" t="e">
        <f ca="true">+IF(AND(ISNUMBER(OFFSET('Hygiene Data'!$G$7,0,10*ROW('Hygiene Data'!G113))),'Data Summary'!DY119="Yes"),OFFSET('Hygiene Data'!$G$7,0,10*ROW('Hygiene Data'!G113)),NA())</f>
        <v>#N/A</v>
      </c>
      <c r="BK119" s="101" t="e">
        <f ca="true">+IF(AND(ISNUMBER(OFFSET('Hygiene Data'!$G$9,0,10*ROW('Hygiene Data'!G113))),'Data Summary'!DZ119="Yes"),OFFSET('Hygiene Data'!$G$9,0,10*ROW('Hygiene Data'!G113)),NA())</f>
        <v>#N/A</v>
      </c>
      <c r="BL119" s="101" t="e">
        <f ca="true">+IF(AND(ISNUMBER(OFFSET('Hygiene Data'!$H$5,0,10*ROW('Hygiene Data'!H113))),'Data Summary'!EA119="Yes"),OFFSET('Hygiene Data'!$H$5,0,10*ROW('Hygiene Data'!H113)),NA())</f>
        <v>#N/A</v>
      </c>
      <c r="BM119" s="101" t="e">
        <f ca="true">+IF(AND(ISNUMBER(OFFSET('Hygiene Data'!$H$7,0,10*ROW('Hygiene Data'!H113))),'Data Summary'!EB119="Yes"),OFFSET('Hygiene Data'!$H$7,0,10*ROW('Hygiene Data'!H113)),NA())</f>
        <v>#N/A</v>
      </c>
      <c r="BN119" s="101" t="e">
        <f ca="true">+IF(AND(ISNUMBER(OFFSET('Hygiene Data'!$H$9,0,10*ROW('Hygiene Data'!H113))),'Data Summary'!EC119="Yes"),OFFSET('Hygiene Data'!$H$9,0,10*ROW('Hygiene Data'!H113)),NA())</f>
        <v>#N/A</v>
      </c>
      <c r="BO119" s="101" t="e">
        <f ca="true">+IF(AND(ISNUMBER(OFFSET('Hygiene Data'!$I$5,0,10*ROW('Hygiene Data'!I113))),'Data Summary'!ED119="Yes"),OFFSET('Hygiene Data'!$I$5,0,10*ROW('Hygiene Data'!I113)),NA())</f>
        <v>#N/A</v>
      </c>
      <c r="BP119" s="101" t="e">
        <f ca="true">+IF(AND(ISNUMBER(OFFSET('Hygiene Data'!$I$7,0,10*ROW('Hygiene Data'!I113))),'Data Summary'!EE119="Yes"),OFFSET('Hygiene Data'!$I$7,0,10*ROW('Hygiene Data'!I113)),NA())</f>
        <v>#N/A</v>
      </c>
      <c r="BQ119" s="101" t="e">
        <f ca="true">+IF(AND(ISNUMBER(OFFSET('Hygiene Data'!$I$9,0,10*ROW('Hygiene Data'!I113))),'Data Summary'!EF119="Yes"),OFFSET('Hygiene Data'!$I$9,0,10*ROW('Hygiene Data'!I113)),NA())</f>
        <v>#N/A</v>
      </c>
    </row>
    <row xmlns:x14ac="http://schemas.microsoft.com/office/spreadsheetml/2009/9/ac" r="120" x14ac:dyDescent="0.2">
      <c r="A120" s="331" t="e">
        <f ca="true">+RIGHT('Data Summary'!A120,LEN('Data Summary'!A120)-9)</f>
        <v>#VALUE!</v>
      </c>
      <c r="B120" s="38" t="str">
        <f ca="true">+IF(ISTEXT('Data Summary'!B120),'Data Summary'!B120,"")</f>
        <v/>
      </c>
      <c r="C120" s="330" t="e">
        <f ca="true">+VALUE('Data Summary'!C120)</f>
        <v>#VALUE!</v>
      </c>
      <c r="D120" s="99" t="e">
        <f ca="true">+IF(AND(ISNUMBER(OFFSET('Water Data'!$D$4,0,10*ROW('Water Data'!D114))),'Data Summary'!BS120="Yes"),100-OFFSET('Water Data'!$D$4,0,10*ROW('Water Data'!D114)),NA())</f>
        <v>#N/A</v>
      </c>
      <c r="E120" s="99" t="e">
        <f ca="true">+IF(AND(ISNUMBER(OFFSET('Water Data'!$D$6,0,10*ROW('Water Data'!D114))),'Data Summary'!BT120="Yes"),OFFSET('Water Data'!$D$6,0,10*ROW('Water Data'!D114)),NA())</f>
        <v>#N/A</v>
      </c>
      <c r="F120" s="99" t="e">
        <f ca="true">+IF(AND(ISNUMBER(OFFSET('Water Data'!$D$9,0,10*ROW('Water Data'!D114))),'Data Summary'!BU120="Yes"),OFFSET('Water Data'!$D$9,0,10*ROW('Water Data'!D114)),NA())</f>
        <v>#N/A</v>
      </c>
      <c r="G120" s="99" t="e">
        <f ca="true">+IF(AND(ISNUMBER(OFFSET('Water Data'!$E$4,0,10*ROW('Water Data'!E114))),'Data Summary'!BV120="Yes"),100-OFFSET('Water Data'!$E$4,0,10*ROW('Water Data'!E114)),NA())</f>
        <v>#N/A</v>
      </c>
      <c r="H120" s="99" t="e">
        <f ca="true">+IF(AND(ISNUMBER(OFFSET('Water Data'!$E$6,0,10*ROW('Water Data'!E114))),'Data Summary'!BW120="Yes"),OFFSET('Water Data'!$E$6,0,10*ROW('Water Data'!E114)),NA())</f>
        <v>#N/A</v>
      </c>
      <c r="I120" s="99" t="e">
        <f ca="true">+IF(AND(ISNUMBER(OFFSET('Water Data'!$E$9,0,10*ROW('Water Data'!E114))),'Data Summary'!BX120="Yes"),OFFSET('Water Data'!$E$9,0,10*ROW('Water Data'!E114)),NA())</f>
        <v>#N/A</v>
      </c>
      <c r="J120" s="99" t="e">
        <f ca="true">+IF(AND(ISNUMBER(OFFSET('Water Data'!$F$4,0,10*ROW('Water Data'!F114))),'Data Summary'!BY120="Yes"),100-OFFSET('Water Data'!$F$4,0,10*ROW('Water Data'!F114)),NA())</f>
        <v>#N/A</v>
      </c>
      <c r="K120" s="99" t="e">
        <f ca="true">+IF(AND(ISNUMBER(OFFSET('Water Data'!$F$6,0,10*ROW('Water Data'!F114))),'Data Summary'!BZ120="Yes"),OFFSET('Water Data'!$F$6,0,10*ROW('Water Data'!F114)),NA())</f>
        <v>#N/A</v>
      </c>
      <c r="L120" s="99" t="e">
        <f ca="true">+IF(AND(ISNUMBER(OFFSET('Water Data'!$F$9,0,10*ROW('Water Data'!F114))),'Data Summary'!CA120="Yes"),OFFSET('Water Data'!$F$9,0,10*ROW('Water Data'!F114)),NA())</f>
        <v>#N/A</v>
      </c>
      <c r="M120" s="99" t="e">
        <f ca="true">+IF(AND(ISNUMBER(OFFSET('Water Data'!$G$4,0,10*ROW('Water Data'!G114))),'Data Summary'!CB120="Yes"),100-OFFSET('Water Data'!$G$4,0,10*ROW('Water Data'!G114)),NA())</f>
        <v>#N/A</v>
      </c>
      <c r="N120" s="99" t="e">
        <f ca="true">+IF(AND(ISNUMBER(OFFSET('Water Data'!$G$6,0,10*ROW('Water Data'!G114))),'Data Summary'!CC120="Yes"),OFFSET('Water Data'!$G$6,0,10*ROW('Water Data'!G114)),NA())</f>
        <v>#N/A</v>
      </c>
      <c r="O120" s="99" t="e">
        <f ca="true">+IF(AND(ISNUMBER(OFFSET('Water Data'!$G$9,0,10*ROW('Water Data'!G114))),'Data Summary'!CD120="Yes"),OFFSET('Water Data'!$G$9,0,10*ROW('Water Data'!G114)),NA())</f>
        <v>#N/A</v>
      </c>
      <c r="P120" s="99" t="e">
        <f ca="true">+IF(AND(ISNUMBER(OFFSET('Water Data'!$H$4,0,10*ROW('Water Data'!H114))),'Data Summary'!CE120="Yes"),100-OFFSET('Water Data'!$H$4,0,10*ROW('Water Data'!H114)),NA())</f>
        <v>#N/A</v>
      </c>
      <c r="Q120" s="99" t="e">
        <f ca="true">+IF(AND(ISNUMBER(OFFSET('Water Data'!$H$6,0,10*ROW('Water Data'!H114))),'Data Summary'!CF120="Yes"),OFFSET('Water Data'!$H$6,0,10*ROW('Water Data'!H114)),NA())</f>
        <v>#N/A</v>
      </c>
      <c r="R120" s="99" t="e">
        <f ca="true">+IF(AND(ISNUMBER(OFFSET('Water Data'!$H$9,0,10*ROW('Water Data'!H114))),'Data Summary'!CG120="Yes"),OFFSET('Water Data'!$H$9,0,10*ROW('Water Data'!H114)),NA())</f>
        <v>#N/A</v>
      </c>
      <c r="S120" s="99" t="e">
        <f ca="true">+IF(AND(ISNUMBER(OFFSET('Water Data'!$I$4,0,10*ROW('Water Data'!I114))),'Data Summary'!CH120="Yes"),100-OFFSET('Water Data'!$I$4,0,10*ROW('Water Data'!I114)),NA())</f>
        <v>#N/A</v>
      </c>
      <c r="T120" s="99" t="e">
        <f ca="true">+IF(AND(ISNUMBER(OFFSET('Water Data'!$I$6,0,10*ROW('Water Data'!I114))),'Data Summary'!CI120="Yes"),OFFSET('Water Data'!$I$6,0,10*ROW('Water Data'!I114)),NA())</f>
        <v>#N/A</v>
      </c>
      <c r="U120" s="99" t="e">
        <f ca="true">+IF(AND(ISNUMBER(OFFSET('Water Data'!$I$9,0,10*ROW('Water Data'!I114))),'Data Summary'!CJ120="Yes"),OFFSET('Water Data'!$I$9,0,10*ROW('Water Data'!I114)),NA())</f>
        <v>#N/A</v>
      </c>
      <c r="V120" s="100" t="e">
        <f ca="true">+IF(AND(ISNUMBER(OFFSET('Sanitation Data'!$D$4,0,10*ROW('Sanitation Data'!D114))),'Data Summary'!CK120="Yes"),100-OFFSET('Sanitation Data'!$D$4,0,10*ROW('Sanitation Data'!D114)),NA())</f>
        <v>#N/A</v>
      </c>
      <c r="W120" s="100" t="e">
        <f ca="true">+IF(AND(ISNUMBER(OFFSET('Sanitation Data'!$D$6,0,10*ROW('Sanitation Data'!D114))),'Data Summary'!CL120="Yes"),OFFSET('Sanitation Data'!$D$6,0,10*ROW('Sanitation Data'!D114)),NA())</f>
        <v>#N/A</v>
      </c>
      <c r="X120" s="100" t="e">
        <f ca="true">+IF(AND(ISNUMBER(OFFSET('Sanitation Data'!$D$10,0,10*ROW('Sanitation Data'!D114))),'Data Summary'!CM120="Yes"),OFFSET('Sanitation Data'!$D$10,0,10*ROW('Sanitation Data'!D114)),NA())</f>
        <v>#N/A</v>
      </c>
      <c r="Y120" s="100" t="e">
        <f ca="true">+IF(AND(ISNUMBER(OFFSET('Sanitation Data'!$D$11,0,10*ROW('Sanitation Data'!D114))),'Data Summary'!CN120="Yes"),OFFSET('Sanitation Data'!$D$11,0,10*ROW('Sanitation Data'!D114)),NA())</f>
        <v>#N/A</v>
      </c>
      <c r="Z120" s="100" t="e">
        <f ca="true">+IF(AND(ISNUMBER(OFFSET('Sanitation Data'!$D$12,0,10*ROW('Sanitation Data'!D114))),'Data Summary'!CO120="Yes"),OFFSET('Sanitation Data'!$D$12,0,10*ROW('Sanitation Data'!D114)),NA())</f>
        <v>#N/A</v>
      </c>
      <c r="AA120" s="100" t="e">
        <f ca="true">+IF(AND(ISNUMBER(OFFSET('Sanitation Data'!$E$4,0,10*ROW('Sanitation Data'!E114))),'Data Summary'!CP120="Yes"),100-OFFSET('Sanitation Data'!$E$4,0,10*ROW('Sanitation Data'!E114)),NA())</f>
        <v>#N/A</v>
      </c>
      <c r="AB120" s="100" t="e">
        <f ca="true">+IF(AND(ISNUMBER(OFFSET('Sanitation Data'!$E$6,0,10*ROW('Sanitation Data'!E114))),'Data Summary'!CQ120="Yes"),OFFSET('Sanitation Data'!$E$6,0,10*ROW('Sanitation Data'!E114)),NA())</f>
        <v>#N/A</v>
      </c>
      <c r="AC120" s="100" t="e">
        <f ca="true">+IF(AND(ISNUMBER(OFFSET('Sanitation Data'!$E$10,0,10*ROW('Sanitation Data'!E114))),'Data Summary'!CR120="Yes"),OFFSET('Sanitation Data'!$E$10,0,10*ROW('Sanitation Data'!E114)),NA())</f>
        <v>#N/A</v>
      </c>
      <c r="AD120" s="100" t="e">
        <f ca="true">+IF(AND(ISNUMBER(OFFSET('Sanitation Data'!$E$11,0,10*ROW('Sanitation Data'!E114))),'Data Summary'!CS120="Yes"),OFFSET('Sanitation Data'!$E$11,0,10*ROW('Sanitation Data'!E114)),NA())</f>
        <v>#N/A</v>
      </c>
      <c r="AE120" s="100" t="e">
        <f ca="true">+IF(AND(ISNUMBER(OFFSET('Sanitation Data'!$E$12,0,10*ROW('Sanitation Data'!E114))),'Data Summary'!CT120="Yes"),OFFSET('Sanitation Data'!$E$12,0,10*ROW('Sanitation Data'!E114)),NA())</f>
        <v>#N/A</v>
      </c>
      <c r="AF120" s="100" t="e">
        <f ca="true">+IF(AND(ISNUMBER(OFFSET('Sanitation Data'!$F$4,0,10*ROW('Sanitation Data'!F114))),'Data Summary'!CU120="Yes"),100-OFFSET('Sanitation Data'!$F$4,0,10*ROW('Sanitation Data'!F114)),NA())</f>
        <v>#N/A</v>
      </c>
      <c r="AG120" s="100" t="e">
        <f ca="true">+IF(AND(ISNUMBER(OFFSET('Sanitation Data'!$F$6,0,10*ROW('Sanitation Data'!F114))),'Data Summary'!CV120="Yes"),OFFSET('Sanitation Data'!$F$6,0,10*ROW('Sanitation Data'!F114)),NA())</f>
        <v>#N/A</v>
      </c>
      <c r="AH120" s="100" t="e">
        <f ca="true">+IF(AND(ISNUMBER(OFFSET('Sanitation Data'!$F$10,0,10*ROW('Sanitation Data'!F114))),'Data Summary'!CW120="Yes"),OFFSET('Sanitation Data'!$F$10,0,10*ROW('Sanitation Data'!F114)),NA())</f>
        <v>#N/A</v>
      </c>
      <c r="AI120" s="100" t="e">
        <f ca="true">+IF(AND(ISNUMBER(OFFSET('Sanitation Data'!$F$11,0,10*ROW('Sanitation Data'!F114))),'Data Summary'!CX120="Yes"),OFFSET('Sanitation Data'!$F$11,0,10*ROW('Sanitation Data'!F114)),NA())</f>
        <v>#N/A</v>
      </c>
      <c r="AJ120" s="100" t="e">
        <f ca="true">+IF(AND(ISNUMBER(OFFSET('Sanitation Data'!$F$12,0,10*ROW('Sanitation Data'!F114))),'Data Summary'!CY120="Yes"),OFFSET('Sanitation Data'!$F$12,0,10*ROW('Sanitation Data'!F114)),NA())</f>
        <v>#N/A</v>
      </c>
      <c r="AK120" s="100" t="e">
        <f ca="true">+IF(AND(ISNUMBER(OFFSET('Sanitation Data'!$G$4,0,10*ROW('Sanitation Data'!G114))),'Data Summary'!CZ120="Yes"),100-OFFSET('Sanitation Data'!$G$4,0,10*ROW('Sanitation Data'!G114)),NA())</f>
        <v>#N/A</v>
      </c>
      <c r="AL120" s="100" t="e">
        <f ca="true">+IF(AND(ISNUMBER(OFFSET('Sanitation Data'!$G$6,0,10*ROW('Sanitation Data'!G114))),'Data Summary'!DA120="Yes"),OFFSET('Sanitation Data'!$G$6,0,10*ROW('Sanitation Data'!G114)),NA())</f>
        <v>#N/A</v>
      </c>
      <c r="AM120" s="100" t="e">
        <f ca="true">+IF(AND(ISNUMBER(OFFSET('Sanitation Data'!$G$10,0,10*ROW('Sanitation Data'!G114))),'Data Summary'!DB120="Yes"),OFFSET('Sanitation Data'!$G$10,0,10*ROW('Sanitation Data'!G114)),NA())</f>
        <v>#N/A</v>
      </c>
      <c r="AN120" s="100" t="e">
        <f ca="true">+IF(AND(ISNUMBER(OFFSET('Sanitation Data'!$G$11,0,10*ROW('Sanitation Data'!G114))),'Data Summary'!DC120="Yes"),OFFSET('Sanitation Data'!$G$11,0,10*ROW('Sanitation Data'!G114)),NA())</f>
        <v>#N/A</v>
      </c>
      <c r="AO120" s="100" t="e">
        <f ca="true">+IF(AND(ISNUMBER(OFFSET('Sanitation Data'!$G$12,0,10*ROW('Sanitation Data'!G114))),'Data Summary'!DD120="Yes"),OFFSET('Sanitation Data'!$G$12,0,10*ROW('Sanitation Data'!G114)),NA())</f>
        <v>#N/A</v>
      </c>
      <c r="AP120" s="100" t="e">
        <f ca="true">+IF(AND(ISNUMBER(OFFSET('Sanitation Data'!$H$4,0,10*ROW('Sanitation Data'!H114))),'Data Summary'!DE120="Yes"),100-OFFSET('Sanitation Data'!$H$4,0,10*ROW('Sanitation Data'!H114)),NA())</f>
        <v>#N/A</v>
      </c>
      <c r="AQ120" s="100" t="e">
        <f ca="true">+IF(AND(ISNUMBER(OFFSET('Sanitation Data'!$H$6,0,10*ROW('Sanitation Data'!H114))),'Data Summary'!DF120="Yes"),OFFSET('Sanitation Data'!$H$6,0,10*ROW('Sanitation Data'!H114)),NA())</f>
        <v>#N/A</v>
      </c>
      <c r="AR120" s="100" t="e">
        <f ca="true">+IF(AND(ISNUMBER(OFFSET('Sanitation Data'!$H$10,0,10*ROW('Sanitation Data'!H114))),'Data Summary'!DG120="Yes"),OFFSET('Sanitation Data'!$H$10,0,10*ROW('Sanitation Data'!H114)),NA())</f>
        <v>#N/A</v>
      </c>
      <c r="AS120" s="100" t="e">
        <f ca="true">+IF(AND(ISNUMBER(OFFSET('Sanitation Data'!$H$11,0,10*ROW('Sanitation Data'!H114))),'Data Summary'!DH120="Yes"),OFFSET('Sanitation Data'!$H$11,0,10*ROW('Sanitation Data'!H114)),NA())</f>
        <v>#N/A</v>
      </c>
      <c r="AT120" s="100" t="e">
        <f ca="true">+IF(AND(ISNUMBER(OFFSET('Sanitation Data'!$H$12,0,10*ROW('Sanitation Data'!H114))),'Data Summary'!DI120="Yes"),OFFSET('Sanitation Data'!$H$12,0,10*ROW('Sanitation Data'!H114)),NA())</f>
        <v>#N/A</v>
      </c>
      <c r="AU120" s="100" t="e">
        <f ca="true">+IF(AND(ISNUMBER(OFFSET('Sanitation Data'!$I$4,0,10*ROW('Sanitation Data'!I114))),'Data Summary'!DJ120="Yes"),100-OFFSET('Sanitation Data'!$I$4,0,10*ROW('Sanitation Data'!I114)),NA())</f>
        <v>#N/A</v>
      </c>
      <c r="AV120" s="100" t="e">
        <f ca="true">+IF(AND(ISNUMBER(OFFSET('Sanitation Data'!$I$6,0,10*ROW('Sanitation Data'!I114))),'Data Summary'!DK120="Yes"),OFFSET('Sanitation Data'!$I$6,0,10*ROW('Sanitation Data'!I114)),NA())</f>
        <v>#N/A</v>
      </c>
      <c r="AW120" s="100" t="e">
        <f ca="true">+IF(AND(ISNUMBER(OFFSET('Sanitation Data'!$I$10,0,10*ROW('Sanitation Data'!I114))),'Data Summary'!DL120="Yes"),OFFSET('Sanitation Data'!$I$10,0,10*ROW('Sanitation Data'!I114)),NA())</f>
        <v>#N/A</v>
      </c>
      <c r="AX120" s="100" t="e">
        <f ca="true">+IF(AND(ISNUMBER(OFFSET('Sanitation Data'!$I$11,0,10*ROW('Sanitation Data'!I114))),'Data Summary'!DM120="Yes"),OFFSET('Sanitation Data'!$I$11,0,10*ROW('Sanitation Data'!I114)),NA())</f>
        <v>#N/A</v>
      </c>
      <c r="AY120" s="100" t="e">
        <f ca="true">+IF(AND(ISNUMBER(OFFSET('Sanitation Data'!$I$12,0,10*ROW('Sanitation Data'!I114))),'Data Summary'!DN120="Yes"),OFFSET('Sanitation Data'!$I$12,0,10*ROW('Sanitation Data'!I114)),NA())</f>
        <v>#N/A</v>
      </c>
      <c r="AZ120" s="101" t="e">
        <f ca="true">+IF(AND(ISNUMBER(OFFSET('Hygiene Data'!$D$5,0,10*ROW('Hygiene Data'!D114))),'Data Summary'!DO120="Yes"),OFFSET('Hygiene Data'!$D$5,0,10*ROW('Hygiene Data'!D114)),NA())</f>
        <v>#N/A</v>
      </c>
      <c r="BA120" s="101" t="e">
        <f ca="true">+IF(AND(ISNUMBER(OFFSET('Hygiene Data'!$D$7,0,10*ROW('Hygiene Data'!D114))),'Data Summary'!DP120="Yes"),OFFSET('Hygiene Data'!$D$7,0,10*ROW('Hygiene Data'!D114)),NA())</f>
        <v>#N/A</v>
      </c>
      <c r="BB120" s="101" t="e">
        <f ca="true">+IF(AND(ISNUMBER(OFFSET('Hygiene Data'!$D$9,0,10*ROW('Hygiene Data'!D114))),'Data Summary'!DQ120="Yes"),OFFSET('Hygiene Data'!$D$9,0,10*ROW('Hygiene Data'!D114)),NA())</f>
        <v>#N/A</v>
      </c>
      <c r="BC120" s="101" t="e">
        <f ca="true">+IF(AND(ISNUMBER(OFFSET('Hygiene Data'!$E$5,0,10*ROW('Hygiene Data'!E114))),'Data Summary'!DR120="Yes"),OFFSET('Hygiene Data'!$E$5,0,10*ROW('Hygiene Data'!E114)),NA())</f>
        <v>#N/A</v>
      </c>
      <c r="BD120" s="101" t="e">
        <f ca="true">+IF(AND(ISNUMBER(OFFSET('Hygiene Data'!$E$7,0,10*ROW('Hygiene Data'!E114))),'Data Summary'!DS120="Yes"),OFFSET('Hygiene Data'!$E$7,0,10*ROW('Hygiene Data'!E114)),NA())</f>
        <v>#N/A</v>
      </c>
      <c r="BE120" s="101" t="e">
        <f ca="true">+IF(AND(ISNUMBER(OFFSET('Hygiene Data'!$E$9,0,10*ROW('Hygiene Data'!E114))),'Data Summary'!DT120="Yes"),OFFSET('Hygiene Data'!$E$9,0,10*ROW('Hygiene Data'!E114)),NA())</f>
        <v>#N/A</v>
      </c>
      <c r="BF120" s="101" t="e">
        <f ca="true">+IF(AND(ISNUMBER(OFFSET('Hygiene Data'!$F$5,0,10*ROW('Hygiene Data'!F114))),'Data Summary'!DU120="Yes"),OFFSET('Hygiene Data'!$F$5,0,10*ROW('Hygiene Data'!F114)),NA())</f>
        <v>#N/A</v>
      </c>
      <c r="BG120" s="101" t="e">
        <f ca="true">+IF(AND(ISNUMBER(OFFSET('Hygiene Data'!$F$7,0,10*ROW('Hygiene Data'!F114))),'Data Summary'!DV120="Yes"),OFFSET('Hygiene Data'!$F$7,0,10*ROW('Hygiene Data'!F114)),NA())</f>
        <v>#N/A</v>
      </c>
      <c r="BH120" s="101" t="e">
        <f ca="true">+IF(AND(ISNUMBER(OFFSET('Hygiene Data'!$F$9,0,10*ROW('Hygiene Data'!F114))),'Data Summary'!DW120="Yes"),OFFSET('Hygiene Data'!$F$9,0,10*ROW('Hygiene Data'!F114)),NA())</f>
        <v>#N/A</v>
      </c>
      <c r="BI120" s="101" t="e">
        <f ca="true">+IF(AND(ISNUMBER(OFFSET('Hygiene Data'!$G$5,0,10*ROW('Hygiene Data'!G114))),'Data Summary'!DX120="Yes"),OFFSET('Hygiene Data'!$G$5,0,10*ROW('Hygiene Data'!G114)),NA())</f>
        <v>#N/A</v>
      </c>
      <c r="BJ120" s="101" t="e">
        <f ca="true">+IF(AND(ISNUMBER(OFFSET('Hygiene Data'!$G$7,0,10*ROW('Hygiene Data'!G114))),'Data Summary'!DY120="Yes"),OFFSET('Hygiene Data'!$G$7,0,10*ROW('Hygiene Data'!G114)),NA())</f>
        <v>#N/A</v>
      </c>
      <c r="BK120" s="101" t="e">
        <f ca="true">+IF(AND(ISNUMBER(OFFSET('Hygiene Data'!$G$9,0,10*ROW('Hygiene Data'!G114))),'Data Summary'!DZ120="Yes"),OFFSET('Hygiene Data'!$G$9,0,10*ROW('Hygiene Data'!G114)),NA())</f>
        <v>#N/A</v>
      </c>
      <c r="BL120" s="101" t="e">
        <f ca="true">+IF(AND(ISNUMBER(OFFSET('Hygiene Data'!$H$5,0,10*ROW('Hygiene Data'!H114))),'Data Summary'!EA120="Yes"),OFFSET('Hygiene Data'!$H$5,0,10*ROW('Hygiene Data'!H114)),NA())</f>
        <v>#N/A</v>
      </c>
      <c r="BM120" s="101" t="e">
        <f ca="true">+IF(AND(ISNUMBER(OFFSET('Hygiene Data'!$H$7,0,10*ROW('Hygiene Data'!H114))),'Data Summary'!EB120="Yes"),OFFSET('Hygiene Data'!$H$7,0,10*ROW('Hygiene Data'!H114)),NA())</f>
        <v>#N/A</v>
      </c>
      <c r="BN120" s="101" t="e">
        <f ca="true">+IF(AND(ISNUMBER(OFFSET('Hygiene Data'!$H$9,0,10*ROW('Hygiene Data'!H114))),'Data Summary'!EC120="Yes"),OFFSET('Hygiene Data'!$H$9,0,10*ROW('Hygiene Data'!H114)),NA())</f>
        <v>#N/A</v>
      </c>
      <c r="BO120" s="101" t="e">
        <f ca="true">+IF(AND(ISNUMBER(OFFSET('Hygiene Data'!$I$5,0,10*ROW('Hygiene Data'!I114))),'Data Summary'!ED120="Yes"),OFFSET('Hygiene Data'!$I$5,0,10*ROW('Hygiene Data'!I114)),NA())</f>
        <v>#N/A</v>
      </c>
      <c r="BP120" s="101" t="e">
        <f ca="true">+IF(AND(ISNUMBER(OFFSET('Hygiene Data'!$I$7,0,10*ROW('Hygiene Data'!I114))),'Data Summary'!EE120="Yes"),OFFSET('Hygiene Data'!$I$7,0,10*ROW('Hygiene Data'!I114)),NA())</f>
        <v>#N/A</v>
      </c>
      <c r="BQ120" s="101" t="e">
        <f ca="true">+IF(AND(ISNUMBER(OFFSET('Hygiene Data'!$I$9,0,10*ROW('Hygiene Data'!I114))),'Data Summary'!EF120="Yes"),OFFSET('Hygiene Data'!$I$9,0,10*ROW('Hygiene Data'!I114)),NA())</f>
        <v>#N/A</v>
      </c>
    </row>
    <row xmlns:x14ac="http://schemas.microsoft.com/office/spreadsheetml/2009/9/ac" r="121" x14ac:dyDescent="0.2">
      <c r="A121" s="331" t="e">
        <f ca="true">+RIGHT('Data Summary'!A121,LEN('Data Summary'!A121)-9)</f>
        <v>#VALUE!</v>
      </c>
      <c r="B121" s="38" t="str">
        <f ca="true">+IF(ISTEXT('Data Summary'!B121),'Data Summary'!B121,"")</f>
        <v/>
      </c>
      <c r="C121" s="330" t="e">
        <f ca="true">+VALUE('Data Summary'!C121)</f>
        <v>#VALUE!</v>
      </c>
      <c r="D121" s="99" t="e">
        <f ca="true">+IF(AND(ISNUMBER(OFFSET('Water Data'!$D$4,0,10*ROW('Water Data'!D115))),'Data Summary'!BS121="Yes"),100-OFFSET('Water Data'!$D$4,0,10*ROW('Water Data'!D115)),NA())</f>
        <v>#N/A</v>
      </c>
      <c r="E121" s="99" t="e">
        <f ca="true">+IF(AND(ISNUMBER(OFFSET('Water Data'!$D$6,0,10*ROW('Water Data'!D115))),'Data Summary'!BT121="Yes"),OFFSET('Water Data'!$D$6,0,10*ROW('Water Data'!D115)),NA())</f>
        <v>#N/A</v>
      </c>
      <c r="F121" s="99" t="e">
        <f ca="true">+IF(AND(ISNUMBER(OFFSET('Water Data'!$D$9,0,10*ROW('Water Data'!D115))),'Data Summary'!BU121="Yes"),OFFSET('Water Data'!$D$9,0,10*ROW('Water Data'!D115)),NA())</f>
        <v>#N/A</v>
      </c>
      <c r="G121" s="99" t="e">
        <f ca="true">+IF(AND(ISNUMBER(OFFSET('Water Data'!$E$4,0,10*ROW('Water Data'!E115))),'Data Summary'!BV121="Yes"),100-OFFSET('Water Data'!$E$4,0,10*ROW('Water Data'!E115)),NA())</f>
        <v>#N/A</v>
      </c>
      <c r="H121" s="99" t="e">
        <f ca="true">+IF(AND(ISNUMBER(OFFSET('Water Data'!$E$6,0,10*ROW('Water Data'!E115))),'Data Summary'!BW121="Yes"),OFFSET('Water Data'!$E$6,0,10*ROW('Water Data'!E115)),NA())</f>
        <v>#N/A</v>
      </c>
      <c r="I121" s="99" t="e">
        <f ca="true">+IF(AND(ISNUMBER(OFFSET('Water Data'!$E$9,0,10*ROW('Water Data'!E115))),'Data Summary'!BX121="Yes"),OFFSET('Water Data'!$E$9,0,10*ROW('Water Data'!E115)),NA())</f>
        <v>#N/A</v>
      </c>
      <c r="J121" s="99" t="e">
        <f ca="true">+IF(AND(ISNUMBER(OFFSET('Water Data'!$F$4,0,10*ROW('Water Data'!F115))),'Data Summary'!BY121="Yes"),100-OFFSET('Water Data'!$F$4,0,10*ROW('Water Data'!F115)),NA())</f>
        <v>#N/A</v>
      </c>
      <c r="K121" s="99" t="e">
        <f ca="true">+IF(AND(ISNUMBER(OFFSET('Water Data'!$F$6,0,10*ROW('Water Data'!F115))),'Data Summary'!BZ121="Yes"),OFFSET('Water Data'!$F$6,0,10*ROW('Water Data'!F115)),NA())</f>
        <v>#N/A</v>
      </c>
      <c r="L121" s="99" t="e">
        <f ca="true">+IF(AND(ISNUMBER(OFFSET('Water Data'!$F$9,0,10*ROW('Water Data'!F115))),'Data Summary'!CA121="Yes"),OFFSET('Water Data'!$F$9,0,10*ROW('Water Data'!F115)),NA())</f>
        <v>#N/A</v>
      </c>
      <c r="M121" s="99" t="e">
        <f ca="true">+IF(AND(ISNUMBER(OFFSET('Water Data'!$G$4,0,10*ROW('Water Data'!G115))),'Data Summary'!CB121="Yes"),100-OFFSET('Water Data'!$G$4,0,10*ROW('Water Data'!G115)),NA())</f>
        <v>#N/A</v>
      </c>
      <c r="N121" s="99" t="e">
        <f ca="true">+IF(AND(ISNUMBER(OFFSET('Water Data'!$G$6,0,10*ROW('Water Data'!G115))),'Data Summary'!CC121="Yes"),OFFSET('Water Data'!$G$6,0,10*ROW('Water Data'!G115)),NA())</f>
        <v>#N/A</v>
      </c>
      <c r="O121" s="99" t="e">
        <f ca="true">+IF(AND(ISNUMBER(OFFSET('Water Data'!$G$9,0,10*ROW('Water Data'!G115))),'Data Summary'!CD121="Yes"),OFFSET('Water Data'!$G$9,0,10*ROW('Water Data'!G115)),NA())</f>
        <v>#N/A</v>
      </c>
      <c r="P121" s="99" t="e">
        <f ca="true">+IF(AND(ISNUMBER(OFFSET('Water Data'!$H$4,0,10*ROW('Water Data'!H115))),'Data Summary'!CE121="Yes"),100-OFFSET('Water Data'!$H$4,0,10*ROW('Water Data'!H115)),NA())</f>
        <v>#N/A</v>
      </c>
      <c r="Q121" s="99" t="e">
        <f ca="true">+IF(AND(ISNUMBER(OFFSET('Water Data'!$H$6,0,10*ROW('Water Data'!H115))),'Data Summary'!CF121="Yes"),OFFSET('Water Data'!$H$6,0,10*ROW('Water Data'!H115)),NA())</f>
        <v>#N/A</v>
      </c>
      <c r="R121" s="99" t="e">
        <f ca="true">+IF(AND(ISNUMBER(OFFSET('Water Data'!$H$9,0,10*ROW('Water Data'!H115))),'Data Summary'!CG121="Yes"),OFFSET('Water Data'!$H$9,0,10*ROW('Water Data'!H115)),NA())</f>
        <v>#N/A</v>
      </c>
      <c r="S121" s="99" t="e">
        <f ca="true">+IF(AND(ISNUMBER(OFFSET('Water Data'!$I$4,0,10*ROW('Water Data'!I115))),'Data Summary'!CH121="Yes"),100-OFFSET('Water Data'!$I$4,0,10*ROW('Water Data'!I115)),NA())</f>
        <v>#N/A</v>
      </c>
      <c r="T121" s="99" t="e">
        <f ca="true">+IF(AND(ISNUMBER(OFFSET('Water Data'!$I$6,0,10*ROW('Water Data'!I115))),'Data Summary'!CI121="Yes"),OFFSET('Water Data'!$I$6,0,10*ROW('Water Data'!I115)),NA())</f>
        <v>#N/A</v>
      </c>
      <c r="U121" s="99" t="e">
        <f ca="true">+IF(AND(ISNUMBER(OFFSET('Water Data'!$I$9,0,10*ROW('Water Data'!I115))),'Data Summary'!CJ121="Yes"),OFFSET('Water Data'!$I$9,0,10*ROW('Water Data'!I115)),NA())</f>
        <v>#N/A</v>
      </c>
      <c r="V121" s="100" t="e">
        <f ca="true">+IF(AND(ISNUMBER(OFFSET('Sanitation Data'!$D$4,0,10*ROW('Sanitation Data'!D115))),'Data Summary'!CK121="Yes"),100-OFFSET('Sanitation Data'!$D$4,0,10*ROW('Sanitation Data'!D115)),NA())</f>
        <v>#N/A</v>
      </c>
      <c r="W121" s="100" t="e">
        <f ca="true">+IF(AND(ISNUMBER(OFFSET('Sanitation Data'!$D$6,0,10*ROW('Sanitation Data'!D115))),'Data Summary'!CL121="Yes"),OFFSET('Sanitation Data'!$D$6,0,10*ROW('Sanitation Data'!D115)),NA())</f>
        <v>#N/A</v>
      </c>
      <c r="X121" s="100" t="e">
        <f ca="true">+IF(AND(ISNUMBER(OFFSET('Sanitation Data'!$D$10,0,10*ROW('Sanitation Data'!D115))),'Data Summary'!CM121="Yes"),OFFSET('Sanitation Data'!$D$10,0,10*ROW('Sanitation Data'!D115)),NA())</f>
        <v>#N/A</v>
      </c>
      <c r="Y121" s="100" t="e">
        <f ca="true">+IF(AND(ISNUMBER(OFFSET('Sanitation Data'!$D$11,0,10*ROW('Sanitation Data'!D115))),'Data Summary'!CN121="Yes"),OFFSET('Sanitation Data'!$D$11,0,10*ROW('Sanitation Data'!D115)),NA())</f>
        <v>#N/A</v>
      </c>
      <c r="Z121" s="100" t="e">
        <f ca="true">+IF(AND(ISNUMBER(OFFSET('Sanitation Data'!$D$12,0,10*ROW('Sanitation Data'!D115))),'Data Summary'!CO121="Yes"),OFFSET('Sanitation Data'!$D$12,0,10*ROW('Sanitation Data'!D115)),NA())</f>
        <v>#N/A</v>
      </c>
      <c r="AA121" s="100" t="e">
        <f ca="true">+IF(AND(ISNUMBER(OFFSET('Sanitation Data'!$E$4,0,10*ROW('Sanitation Data'!E115))),'Data Summary'!CP121="Yes"),100-OFFSET('Sanitation Data'!$E$4,0,10*ROW('Sanitation Data'!E115)),NA())</f>
        <v>#N/A</v>
      </c>
      <c r="AB121" s="100" t="e">
        <f ca="true">+IF(AND(ISNUMBER(OFFSET('Sanitation Data'!$E$6,0,10*ROW('Sanitation Data'!E115))),'Data Summary'!CQ121="Yes"),OFFSET('Sanitation Data'!$E$6,0,10*ROW('Sanitation Data'!E115)),NA())</f>
        <v>#N/A</v>
      </c>
      <c r="AC121" s="100" t="e">
        <f ca="true">+IF(AND(ISNUMBER(OFFSET('Sanitation Data'!$E$10,0,10*ROW('Sanitation Data'!E115))),'Data Summary'!CR121="Yes"),OFFSET('Sanitation Data'!$E$10,0,10*ROW('Sanitation Data'!E115)),NA())</f>
        <v>#N/A</v>
      </c>
      <c r="AD121" s="100" t="e">
        <f ca="true">+IF(AND(ISNUMBER(OFFSET('Sanitation Data'!$E$11,0,10*ROW('Sanitation Data'!E115))),'Data Summary'!CS121="Yes"),OFFSET('Sanitation Data'!$E$11,0,10*ROW('Sanitation Data'!E115)),NA())</f>
        <v>#N/A</v>
      </c>
      <c r="AE121" s="100" t="e">
        <f ca="true">+IF(AND(ISNUMBER(OFFSET('Sanitation Data'!$E$12,0,10*ROW('Sanitation Data'!E115))),'Data Summary'!CT121="Yes"),OFFSET('Sanitation Data'!$E$12,0,10*ROW('Sanitation Data'!E115)),NA())</f>
        <v>#N/A</v>
      </c>
      <c r="AF121" s="100" t="e">
        <f ca="true">+IF(AND(ISNUMBER(OFFSET('Sanitation Data'!$F$4,0,10*ROW('Sanitation Data'!F115))),'Data Summary'!CU121="Yes"),100-OFFSET('Sanitation Data'!$F$4,0,10*ROW('Sanitation Data'!F115)),NA())</f>
        <v>#N/A</v>
      </c>
      <c r="AG121" s="100" t="e">
        <f ca="true">+IF(AND(ISNUMBER(OFFSET('Sanitation Data'!$F$6,0,10*ROW('Sanitation Data'!F115))),'Data Summary'!CV121="Yes"),OFFSET('Sanitation Data'!$F$6,0,10*ROW('Sanitation Data'!F115)),NA())</f>
        <v>#N/A</v>
      </c>
      <c r="AH121" s="100" t="e">
        <f ca="true">+IF(AND(ISNUMBER(OFFSET('Sanitation Data'!$F$10,0,10*ROW('Sanitation Data'!F115))),'Data Summary'!CW121="Yes"),OFFSET('Sanitation Data'!$F$10,0,10*ROW('Sanitation Data'!F115)),NA())</f>
        <v>#N/A</v>
      </c>
      <c r="AI121" s="100" t="e">
        <f ca="true">+IF(AND(ISNUMBER(OFFSET('Sanitation Data'!$F$11,0,10*ROW('Sanitation Data'!F115))),'Data Summary'!CX121="Yes"),OFFSET('Sanitation Data'!$F$11,0,10*ROW('Sanitation Data'!F115)),NA())</f>
        <v>#N/A</v>
      </c>
      <c r="AJ121" s="100" t="e">
        <f ca="true">+IF(AND(ISNUMBER(OFFSET('Sanitation Data'!$F$12,0,10*ROW('Sanitation Data'!F115))),'Data Summary'!CY121="Yes"),OFFSET('Sanitation Data'!$F$12,0,10*ROW('Sanitation Data'!F115)),NA())</f>
        <v>#N/A</v>
      </c>
      <c r="AK121" s="100" t="e">
        <f ca="true">+IF(AND(ISNUMBER(OFFSET('Sanitation Data'!$G$4,0,10*ROW('Sanitation Data'!G115))),'Data Summary'!CZ121="Yes"),100-OFFSET('Sanitation Data'!$G$4,0,10*ROW('Sanitation Data'!G115)),NA())</f>
        <v>#N/A</v>
      </c>
      <c r="AL121" s="100" t="e">
        <f ca="true">+IF(AND(ISNUMBER(OFFSET('Sanitation Data'!$G$6,0,10*ROW('Sanitation Data'!G115))),'Data Summary'!DA121="Yes"),OFFSET('Sanitation Data'!$G$6,0,10*ROW('Sanitation Data'!G115)),NA())</f>
        <v>#N/A</v>
      </c>
      <c r="AM121" s="100" t="e">
        <f ca="true">+IF(AND(ISNUMBER(OFFSET('Sanitation Data'!$G$10,0,10*ROW('Sanitation Data'!G115))),'Data Summary'!DB121="Yes"),OFFSET('Sanitation Data'!$G$10,0,10*ROW('Sanitation Data'!G115)),NA())</f>
        <v>#N/A</v>
      </c>
      <c r="AN121" s="100" t="e">
        <f ca="true">+IF(AND(ISNUMBER(OFFSET('Sanitation Data'!$G$11,0,10*ROW('Sanitation Data'!G115))),'Data Summary'!DC121="Yes"),OFFSET('Sanitation Data'!$G$11,0,10*ROW('Sanitation Data'!G115)),NA())</f>
        <v>#N/A</v>
      </c>
      <c r="AO121" s="100" t="e">
        <f ca="true">+IF(AND(ISNUMBER(OFFSET('Sanitation Data'!$G$12,0,10*ROW('Sanitation Data'!G115))),'Data Summary'!DD121="Yes"),OFFSET('Sanitation Data'!$G$12,0,10*ROW('Sanitation Data'!G115)),NA())</f>
        <v>#N/A</v>
      </c>
      <c r="AP121" s="100" t="e">
        <f ca="true">+IF(AND(ISNUMBER(OFFSET('Sanitation Data'!$H$4,0,10*ROW('Sanitation Data'!H115))),'Data Summary'!DE121="Yes"),100-OFFSET('Sanitation Data'!$H$4,0,10*ROW('Sanitation Data'!H115)),NA())</f>
        <v>#N/A</v>
      </c>
      <c r="AQ121" s="100" t="e">
        <f ca="true">+IF(AND(ISNUMBER(OFFSET('Sanitation Data'!$H$6,0,10*ROW('Sanitation Data'!H115))),'Data Summary'!DF121="Yes"),OFFSET('Sanitation Data'!$H$6,0,10*ROW('Sanitation Data'!H115)),NA())</f>
        <v>#N/A</v>
      </c>
      <c r="AR121" s="100" t="e">
        <f ca="true">+IF(AND(ISNUMBER(OFFSET('Sanitation Data'!$H$10,0,10*ROW('Sanitation Data'!H115))),'Data Summary'!DG121="Yes"),OFFSET('Sanitation Data'!$H$10,0,10*ROW('Sanitation Data'!H115)),NA())</f>
        <v>#N/A</v>
      </c>
      <c r="AS121" s="100" t="e">
        <f ca="true">+IF(AND(ISNUMBER(OFFSET('Sanitation Data'!$H$11,0,10*ROW('Sanitation Data'!H115))),'Data Summary'!DH121="Yes"),OFFSET('Sanitation Data'!$H$11,0,10*ROW('Sanitation Data'!H115)),NA())</f>
        <v>#N/A</v>
      </c>
      <c r="AT121" s="100" t="e">
        <f ca="true">+IF(AND(ISNUMBER(OFFSET('Sanitation Data'!$H$12,0,10*ROW('Sanitation Data'!H115))),'Data Summary'!DI121="Yes"),OFFSET('Sanitation Data'!$H$12,0,10*ROW('Sanitation Data'!H115)),NA())</f>
        <v>#N/A</v>
      </c>
      <c r="AU121" s="100" t="e">
        <f ca="true">+IF(AND(ISNUMBER(OFFSET('Sanitation Data'!$I$4,0,10*ROW('Sanitation Data'!I115))),'Data Summary'!DJ121="Yes"),100-OFFSET('Sanitation Data'!$I$4,0,10*ROW('Sanitation Data'!I115)),NA())</f>
        <v>#N/A</v>
      </c>
      <c r="AV121" s="100" t="e">
        <f ca="true">+IF(AND(ISNUMBER(OFFSET('Sanitation Data'!$I$6,0,10*ROW('Sanitation Data'!I115))),'Data Summary'!DK121="Yes"),OFFSET('Sanitation Data'!$I$6,0,10*ROW('Sanitation Data'!I115)),NA())</f>
        <v>#N/A</v>
      </c>
      <c r="AW121" s="100" t="e">
        <f ca="true">+IF(AND(ISNUMBER(OFFSET('Sanitation Data'!$I$10,0,10*ROW('Sanitation Data'!I115))),'Data Summary'!DL121="Yes"),OFFSET('Sanitation Data'!$I$10,0,10*ROW('Sanitation Data'!I115)),NA())</f>
        <v>#N/A</v>
      </c>
      <c r="AX121" s="100" t="e">
        <f ca="true">+IF(AND(ISNUMBER(OFFSET('Sanitation Data'!$I$11,0,10*ROW('Sanitation Data'!I115))),'Data Summary'!DM121="Yes"),OFFSET('Sanitation Data'!$I$11,0,10*ROW('Sanitation Data'!I115)),NA())</f>
        <v>#N/A</v>
      </c>
      <c r="AY121" s="100" t="e">
        <f ca="true">+IF(AND(ISNUMBER(OFFSET('Sanitation Data'!$I$12,0,10*ROW('Sanitation Data'!I115))),'Data Summary'!DN121="Yes"),OFFSET('Sanitation Data'!$I$12,0,10*ROW('Sanitation Data'!I115)),NA())</f>
        <v>#N/A</v>
      </c>
      <c r="AZ121" s="101" t="e">
        <f ca="true">+IF(AND(ISNUMBER(OFFSET('Hygiene Data'!$D$5,0,10*ROW('Hygiene Data'!D115))),'Data Summary'!DO121="Yes"),OFFSET('Hygiene Data'!$D$5,0,10*ROW('Hygiene Data'!D115)),NA())</f>
        <v>#N/A</v>
      </c>
      <c r="BA121" s="101" t="e">
        <f ca="true">+IF(AND(ISNUMBER(OFFSET('Hygiene Data'!$D$7,0,10*ROW('Hygiene Data'!D115))),'Data Summary'!DP121="Yes"),OFFSET('Hygiene Data'!$D$7,0,10*ROW('Hygiene Data'!D115)),NA())</f>
        <v>#N/A</v>
      </c>
      <c r="BB121" s="101" t="e">
        <f ca="true">+IF(AND(ISNUMBER(OFFSET('Hygiene Data'!$D$9,0,10*ROW('Hygiene Data'!D115))),'Data Summary'!DQ121="Yes"),OFFSET('Hygiene Data'!$D$9,0,10*ROW('Hygiene Data'!D115)),NA())</f>
        <v>#N/A</v>
      </c>
      <c r="BC121" s="101" t="e">
        <f ca="true">+IF(AND(ISNUMBER(OFFSET('Hygiene Data'!$E$5,0,10*ROW('Hygiene Data'!E115))),'Data Summary'!DR121="Yes"),OFFSET('Hygiene Data'!$E$5,0,10*ROW('Hygiene Data'!E115)),NA())</f>
        <v>#N/A</v>
      </c>
      <c r="BD121" s="101" t="e">
        <f ca="true">+IF(AND(ISNUMBER(OFFSET('Hygiene Data'!$E$7,0,10*ROW('Hygiene Data'!E115))),'Data Summary'!DS121="Yes"),OFFSET('Hygiene Data'!$E$7,0,10*ROW('Hygiene Data'!E115)),NA())</f>
        <v>#N/A</v>
      </c>
      <c r="BE121" s="101" t="e">
        <f ca="true">+IF(AND(ISNUMBER(OFFSET('Hygiene Data'!$E$9,0,10*ROW('Hygiene Data'!E115))),'Data Summary'!DT121="Yes"),OFFSET('Hygiene Data'!$E$9,0,10*ROW('Hygiene Data'!E115)),NA())</f>
        <v>#N/A</v>
      </c>
      <c r="BF121" s="101" t="e">
        <f ca="true">+IF(AND(ISNUMBER(OFFSET('Hygiene Data'!$F$5,0,10*ROW('Hygiene Data'!F115))),'Data Summary'!DU121="Yes"),OFFSET('Hygiene Data'!$F$5,0,10*ROW('Hygiene Data'!F115)),NA())</f>
        <v>#N/A</v>
      </c>
      <c r="BG121" s="101" t="e">
        <f ca="true">+IF(AND(ISNUMBER(OFFSET('Hygiene Data'!$F$7,0,10*ROW('Hygiene Data'!F115))),'Data Summary'!DV121="Yes"),OFFSET('Hygiene Data'!$F$7,0,10*ROW('Hygiene Data'!F115)),NA())</f>
        <v>#N/A</v>
      </c>
      <c r="BH121" s="101" t="e">
        <f ca="true">+IF(AND(ISNUMBER(OFFSET('Hygiene Data'!$F$9,0,10*ROW('Hygiene Data'!F115))),'Data Summary'!DW121="Yes"),OFFSET('Hygiene Data'!$F$9,0,10*ROW('Hygiene Data'!F115)),NA())</f>
        <v>#N/A</v>
      </c>
      <c r="BI121" s="101" t="e">
        <f ca="true">+IF(AND(ISNUMBER(OFFSET('Hygiene Data'!$G$5,0,10*ROW('Hygiene Data'!G115))),'Data Summary'!DX121="Yes"),OFFSET('Hygiene Data'!$G$5,0,10*ROW('Hygiene Data'!G115)),NA())</f>
        <v>#N/A</v>
      </c>
      <c r="BJ121" s="101" t="e">
        <f ca="true">+IF(AND(ISNUMBER(OFFSET('Hygiene Data'!$G$7,0,10*ROW('Hygiene Data'!G115))),'Data Summary'!DY121="Yes"),OFFSET('Hygiene Data'!$G$7,0,10*ROW('Hygiene Data'!G115)),NA())</f>
        <v>#N/A</v>
      </c>
      <c r="BK121" s="101" t="e">
        <f ca="true">+IF(AND(ISNUMBER(OFFSET('Hygiene Data'!$G$9,0,10*ROW('Hygiene Data'!G115))),'Data Summary'!DZ121="Yes"),OFFSET('Hygiene Data'!$G$9,0,10*ROW('Hygiene Data'!G115)),NA())</f>
        <v>#N/A</v>
      </c>
      <c r="BL121" s="101" t="e">
        <f ca="true">+IF(AND(ISNUMBER(OFFSET('Hygiene Data'!$H$5,0,10*ROW('Hygiene Data'!H115))),'Data Summary'!EA121="Yes"),OFFSET('Hygiene Data'!$H$5,0,10*ROW('Hygiene Data'!H115)),NA())</f>
        <v>#N/A</v>
      </c>
      <c r="BM121" s="101" t="e">
        <f ca="true">+IF(AND(ISNUMBER(OFFSET('Hygiene Data'!$H$7,0,10*ROW('Hygiene Data'!H115))),'Data Summary'!EB121="Yes"),OFFSET('Hygiene Data'!$H$7,0,10*ROW('Hygiene Data'!H115)),NA())</f>
        <v>#N/A</v>
      </c>
      <c r="BN121" s="101" t="e">
        <f ca="true">+IF(AND(ISNUMBER(OFFSET('Hygiene Data'!$H$9,0,10*ROW('Hygiene Data'!H115))),'Data Summary'!EC121="Yes"),OFFSET('Hygiene Data'!$H$9,0,10*ROW('Hygiene Data'!H115)),NA())</f>
        <v>#N/A</v>
      </c>
      <c r="BO121" s="101" t="e">
        <f ca="true">+IF(AND(ISNUMBER(OFFSET('Hygiene Data'!$I$5,0,10*ROW('Hygiene Data'!I115))),'Data Summary'!ED121="Yes"),OFFSET('Hygiene Data'!$I$5,0,10*ROW('Hygiene Data'!I115)),NA())</f>
        <v>#N/A</v>
      </c>
      <c r="BP121" s="101" t="e">
        <f ca="true">+IF(AND(ISNUMBER(OFFSET('Hygiene Data'!$I$7,0,10*ROW('Hygiene Data'!I115))),'Data Summary'!EE121="Yes"),OFFSET('Hygiene Data'!$I$7,0,10*ROW('Hygiene Data'!I115)),NA())</f>
        <v>#N/A</v>
      </c>
      <c r="BQ121" s="101" t="e">
        <f ca="true">+IF(AND(ISNUMBER(OFFSET('Hygiene Data'!$I$9,0,10*ROW('Hygiene Data'!I115))),'Data Summary'!EF121="Yes"),OFFSET('Hygiene Data'!$I$9,0,10*ROW('Hygiene Data'!I115)),NA())</f>
        <v>#N/A</v>
      </c>
    </row>
    <row xmlns:x14ac="http://schemas.microsoft.com/office/spreadsheetml/2009/9/ac" r="122" x14ac:dyDescent="0.2">
      <c r="A122" s="331" t="e">
        <f ca="true">+RIGHT('Data Summary'!A122,LEN('Data Summary'!A122)-9)</f>
        <v>#VALUE!</v>
      </c>
      <c r="B122" s="38" t="str">
        <f ca="true">+IF(ISTEXT('Data Summary'!B122),'Data Summary'!B122,"")</f>
        <v/>
      </c>
      <c r="C122" s="330" t="e">
        <f ca="true">+VALUE('Data Summary'!C122)</f>
        <v>#VALUE!</v>
      </c>
      <c r="D122" s="99" t="e">
        <f ca="true">+IF(AND(ISNUMBER(OFFSET('Water Data'!$D$4,0,10*ROW('Water Data'!D116))),'Data Summary'!BS122="Yes"),100-OFFSET('Water Data'!$D$4,0,10*ROW('Water Data'!D116)),NA())</f>
        <v>#N/A</v>
      </c>
      <c r="E122" s="99" t="e">
        <f ca="true">+IF(AND(ISNUMBER(OFFSET('Water Data'!$D$6,0,10*ROW('Water Data'!D116))),'Data Summary'!BT122="Yes"),OFFSET('Water Data'!$D$6,0,10*ROW('Water Data'!D116)),NA())</f>
        <v>#N/A</v>
      </c>
      <c r="F122" s="99" t="e">
        <f ca="true">+IF(AND(ISNUMBER(OFFSET('Water Data'!$D$9,0,10*ROW('Water Data'!D116))),'Data Summary'!BU122="Yes"),OFFSET('Water Data'!$D$9,0,10*ROW('Water Data'!D116)),NA())</f>
        <v>#N/A</v>
      </c>
      <c r="G122" s="99" t="e">
        <f ca="true">+IF(AND(ISNUMBER(OFFSET('Water Data'!$E$4,0,10*ROW('Water Data'!E116))),'Data Summary'!BV122="Yes"),100-OFFSET('Water Data'!$E$4,0,10*ROW('Water Data'!E116)),NA())</f>
        <v>#N/A</v>
      </c>
      <c r="H122" s="99" t="e">
        <f ca="true">+IF(AND(ISNUMBER(OFFSET('Water Data'!$E$6,0,10*ROW('Water Data'!E116))),'Data Summary'!BW122="Yes"),OFFSET('Water Data'!$E$6,0,10*ROW('Water Data'!E116)),NA())</f>
        <v>#N/A</v>
      </c>
      <c r="I122" s="99" t="e">
        <f ca="true">+IF(AND(ISNUMBER(OFFSET('Water Data'!$E$9,0,10*ROW('Water Data'!E116))),'Data Summary'!BX122="Yes"),OFFSET('Water Data'!$E$9,0,10*ROW('Water Data'!E116)),NA())</f>
        <v>#N/A</v>
      </c>
      <c r="J122" s="99" t="e">
        <f ca="true">+IF(AND(ISNUMBER(OFFSET('Water Data'!$F$4,0,10*ROW('Water Data'!F116))),'Data Summary'!BY122="Yes"),100-OFFSET('Water Data'!$F$4,0,10*ROW('Water Data'!F116)),NA())</f>
        <v>#N/A</v>
      </c>
      <c r="K122" s="99" t="e">
        <f ca="true">+IF(AND(ISNUMBER(OFFSET('Water Data'!$F$6,0,10*ROW('Water Data'!F116))),'Data Summary'!BZ122="Yes"),OFFSET('Water Data'!$F$6,0,10*ROW('Water Data'!F116)),NA())</f>
        <v>#N/A</v>
      </c>
      <c r="L122" s="99" t="e">
        <f ca="true">+IF(AND(ISNUMBER(OFFSET('Water Data'!$F$9,0,10*ROW('Water Data'!F116))),'Data Summary'!CA122="Yes"),OFFSET('Water Data'!$F$9,0,10*ROW('Water Data'!F116)),NA())</f>
        <v>#N/A</v>
      </c>
      <c r="M122" s="99" t="e">
        <f ca="true">+IF(AND(ISNUMBER(OFFSET('Water Data'!$G$4,0,10*ROW('Water Data'!G116))),'Data Summary'!CB122="Yes"),100-OFFSET('Water Data'!$G$4,0,10*ROW('Water Data'!G116)),NA())</f>
        <v>#N/A</v>
      </c>
      <c r="N122" s="99" t="e">
        <f ca="true">+IF(AND(ISNUMBER(OFFSET('Water Data'!$G$6,0,10*ROW('Water Data'!G116))),'Data Summary'!CC122="Yes"),OFFSET('Water Data'!$G$6,0,10*ROW('Water Data'!G116)),NA())</f>
        <v>#N/A</v>
      </c>
      <c r="O122" s="99" t="e">
        <f ca="true">+IF(AND(ISNUMBER(OFFSET('Water Data'!$G$9,0,10*ROW('Water Data'!G116))),'Data Summary'!CD122="Yes"),OFFSET('Water Data'!$G$9,0,10*ROW('Water Data'!G116)),NA())</f>
        <v>#N/A</v>
      </c>
      <c r="P122" s="99" t="e">
        <f ca="true">+IF(AND(ISNUMBER(OFFSET('Water Data'!$H$4,0,10*ROW('Water Data'!H116))),'Data Summary'!CE122="Yes"),100-OFFSET('Water Data'!$H$4,0,10*ROW('Water Data'!H116)),NA())</f>
        <v>#N/A</v>
      </c>
      <c r="Q122" s="99" t="e">
        <f ca="true">+IF(AND(ISNUMBER(OFFSET('Water Data'!$H$6,0,10*ROW('Water Data'!H116))),'Data Summary'!CF122="Yes"),OFFSET('Water Data'!$H$6,0,10*ROW('Water Data'!H116)),NA())</f>
        <v>#N/A</v>
      </c>
      <c r="R122" s="99" t="e">
        <f ca="true">+IF(AND(ISNUMBER(OFFSET('Water Data'!$H$9,0,10*ROW('Water Data'!H116))),'Data Summary'!CG122="Yes"),OFFSET('Water Data'!$H$9,0,10*ROW('Water Data'!H116)),NA())</f>
        <v>#N/A</v>
      </c>
      <c r="S122" s="99" t="e">
        <f ca="true">+IF(AND(ISNUMBER(OFFSET('Water Data'!$I$4,0,10*ROW('Water Data'!I116))),'Data Summary'!CH122="Yes"),100-OFFSET('Water Data'!$I$4,0,10*ROW('Water Data'!I116)),NA())</f>
        <v>#N/A</v>
      </c>
      <c r="T122" s="99" t="e">
        <f ca="true">+IF(AND(ISNUMBER(OFFSET('Water Data'!$I$6,0,10*ROW('Water Data'!I116))),'Data Summary'!CI122="Yes"),OFFSET('Water Data'!$I$6,0,10*ROW('Water Data'!I116)),NA())</f>
        <v>#N/A</v>
      </c>
      <c r="U122" s="99" t="e">
        <f ca="true">+IF(AND(ISNUMBER(OFFSET('Water Data'!$I$9,0,10*ROW('Water Data'!I116))),'Data Summary'!CJ122="Yes"),OFFSET('Water Data'!$I$9,0,10*ROW('Water Data'!I116)),NA())</f>
        <v>#N/A</v>
      </c>
      <c r="V122" s="100" t="e">
        <f ca="true">+IF(AND(ISNUMBER(OFFSET('Sanitation Data'!$D$4,0,10*ROW('Sanitation Data'!D116))),'Data Summary'!CK122="Yes"),100-OFFSET('Sanitation Data'!$D$4,0,10*ROW('Sanitation Data'!D116)),NA())</f>
        <v>#N/A</v>
      </c>
      <c r="W122" s="100" t="e">
        <f ca="true">+IF(AND(ISNUMBER(OFFSET('Sanitation Data'!$D$6,0,10*ROW('Sanitation Data'!D116))),'Data Summary'!CL122="Yes"),OFFSET('Sanitation Data'!$D$6,0,10*ROW('Sanitation Data'!D116)),NA())</f>
        <v>#N/A</v>
      </c>
      <c r="X122" s="100" t="e">
        <f ca="true">+IF(AND(ISNUMBER(OFFSET('Sanitation Data'!$D$10,0,10*ROW('Sanitation Data'!D116))),'Data Summary'!CM122="Yes"),OFFSET('Sanitation Data'!$D$10,0,10*ROW('Sanitation Data'!D116)),NA())</f>
        <v>#N/A</v>
      </c>
      <c r="Y122" s="100" t="e">
        <f ca="true">+IF(AND(ISNUMBER(OFFSET('Sanitation Data'!$D$11,0,10*ROW('Sanitation Data'!D116))),'Data Summary'!CN122="Yes"),OFFSET('Sanitation Data'!$D$11,0,10*ROW('Sanitation Data'!D116)),NA())</f>
        <v>#N/A</v>
      </c>
      <c r="Z122" s="100" t="e">
        <f ca="true">+IF(AND(ISNUMBER(OFFSET('Sanitation Data'!$D$12,0,10*ROW('Sanitation Data'!D116))),'Data Summary'!CO122="Yes"),OFFSET('Sanitation Data'!$D$12,0,10*ROW('Sanitation Data'!D116)),NA())</f>
        <v>#N/A</v>
      </c>
      <c r="AA122" s="100" t="e">
        <f ca="true">+IF(AND(ISNUMBER(OFFSET('Sanitation Data'!$E$4,0,10*ROW('Sanitation Data'!E116))),'Data Summary'!CP122="Yes"),100-OFFSET('Sanitation Data'!$E$4,0,10*ROW('Sanitation Data'!E116)),NA())</f>
        <v>#N/A</v>
      </c>
      <c r="AB122" s="100" t="e">
        <f ca="true">+IF(AND(ISNUMBER(OFFSET('Sanitation Data'!$E$6,0,10*ROW('Sanitation Data'!E116))),'Data Summary'!CQ122="Yes"),OFFSET('Sanitation Data'!$E$6,0,10*ROW('Sanitation Data'!E116)),NA())</f>
        <v>#N/A</v>
      </c>
      <c r="AC122" s="100" t="e">
        <f ca="true">+IF(AND(ISNUMBER(OFFSET('Sanitation Data'!$E$10,0,10*ROW('Sanitation Data'!E116))),'Data Summary'!CR122="Yes"),OFFSET('Sanitation Data'!$E$10,0,10*ROW('Sanitation Data'!E116)),NA())</f>
        <v>#N/A</v>
      </c>
      <c r="AD122" s="100" t="e">
        <f ca="true">+IF(AND(ISNUMBER(OFFSET('Sanitation Data'!$E$11,0,10*ROW('Sanitation Data'!E116))),'Data Summary'!CS122="Yes"),OFFSET('Sanitation Data'!$E$11,0,10*ROW('Sanitation Data'!E116)),NA())</f>
        <v>#N/A</v>
      </c>
      <c r="AE122" s="100" t="e">
        <f ca="true">+IF(AND(ISNUMBER(OFFSET('Sanitation Data'!$E$12,0,10*ROW('Sanitation Data'!E116))),'Data Summary'!CT122="Yes"),OFFSET('Sanitation Data'!$E$12,0,10*ROW('Sanitation Data'!E116)),NA())</f>
        <v>#N/A</v>
      </c>
      <c r="AF122" s="100" t="e">
        <f ca="true">+IF(AND(ISNUMBER(OFFSET('Sanitation Data'!$F$4,0,10*ROW('Sanitation Data'!F116))),'Data Summary'!CU122="Yes"),100-OFFSET('Sanitation Data'!$F$4,0,10*ROW('Sanitation Data'!F116)),NA())</f>
        <v>#N/A</v>
      </c>
      <c r="AG122" s="100" t="e">
        <f ca="true">+IF(AND(ISNUMBER(OFFSET('Sanitation Data'!$F$6,0,10*ROW('Sanitation Data'!F116))),'Data Summary'!CV122="Yes"),OFFSET('Sanitation Data'!$F$6,0,10*ROW('Sanitation Data'!F116)),NA())</f>
        <v>#N/A</v>
      </c>
      <c r="AH122" s="100" t="e">
        <f ca="true">+IF(AND(ISNUMBER(OFFSET('Sanitation Data'!$F$10,0,10*ROW('Sanitation Data'!F116))),'Data Summary'!CW122="Yes"),OFFSET('Sanitation Data'!$F$10,0,10*ROW('Sanitation Data'!F116)),NA())</f>
        <v>#N/A</v>
      </c>
      <c r="AI122" s="100" t="e">
        <f ca="true">+IF(AND(ISNUMBER(OFFSET('Sanitation Data'!$F$11,0,10*ROW('Sanitation Data'!F116))),'Data Summary'!CX122="Yes"),OFFSET('Sanitation Data'!$F$11,0,10*ROW('Sanitation Data'!F116)),NA())</f>
        <v>#N/A</v>
      </c>
      <c r="AJ122" s="100" t="e">
        <f ca="true">+IF(AND(ISNUMBER(OFFSET('Sanitation Data'!$F$12,0,10*ROW('Sanitation Data'!F116))),'Data Summary'!CY122="Yes"),OFFSET('Sanitation Data'!$F$12,0,10*ROW('Sanitation Data'!F116)),NA())</f>
        <v>#N/A</v>
      </c>
      <c r="AK122" s="100" t="e">
        <f ca="true">+IF(AND(ISNUMBER(OFFSET('Sanitation Data'!$G$4,0,10*ROW('Sanitation Data'!G116))),'Data Summary'!CZ122="Yes"),100-OFFSET('Sanitation Data'!$G$4,0,10*ROW('Sanitation Data'!G116)),NA())</f>
        <v>#N/A</v>
      </c>
      <c r="AL122" s="100" t="e">
        <f ca="true">+IF(AND(ISNUMBER(OFFSET('Sanitation Data'!$G$6,0,10*ROW('Sanitation Data'!G116))),'Data Summary'!DA122="Yes"),OFFSET('Sanitation Data'!$G$6,0,10*ROW('Sanitation Data'!G116)),NA())</f>
        <v>#N/A</v>
      </c>
      <c r="AM122" s="100" t="e">
        <f ca="true">+IF(AND(ISNUMBER(OFFSET('Sanitation Data'!$G$10,0,10*ROW('Sanitation Data'!G116))),'Data Summary'!DB122="Yes"),OFFSET('Sanitation Data'!$G$10,0,10*ROW('Sanitation Data'!G116)),NA())</f>
        <v>#N/A</v>
      </c>
      <c r="AN122" s="100" t="e">
        <f ca="true">+IF(AND(ISNUMBER(OFFSET('Sanitation Data'!$G$11,0,10*ROW('Sanitation Data'!G116))),'Data Summary'!DC122="Yes"),OFFSET('Sanitation Data'!$G$11,0,10*ROW('Sanitation Data'!G116)),NA())</f>
        <v>#N/A</v>
      </c>
      <c r="AO122" s="100" t="e">
        <f ca="true">+IF(AND(ISNUMBER(OFFSET('Sanitation Data'!$G$12,0,10*ROW('Sanitation Data'!G116))),'Data Summary'!DD122="Yes"),OFFSET('Sanitation Data'!$G$12,0,10*ROW('Sanitation Data'!G116)),NA())</f>
        <v>#N/A</v>
      </c>
      <c r="AP122" s="100" t="e">
        <f ca="true">+IF(AND(ISNUMBER(OFFSET('Sanitation Data'!$H$4,0,10*ROW('Sanitation Data'!H116))),'Data Summary'!DE122="Yes"),100-OFFSET('Sanitation Data'!$H$4,0,10*ROW('Sanitation Data'!H116)),NA())</f>
        <v>#N/A</v>
      </c>
      <c r="AQ122" s="100" t="e">
        <f ca="true">+IF(AND(ISNUMBER(OFFSET('Sanitation Data'!$H$6,0,10*ROW('Sanitation Data'!H116))),'Data Summary'!DF122="Yes"),OFFSET('Sanitation Data'!$H$6,0,10*ROW('Sanitation Data'!H116)),NA())</f>
        <v>#N/A</v>
      </c>
      <c r="AR122" s="100" t="e">
        <f ca="true">+IF(AND(ISNUMBER(OFFSET('Sanitation Data'!$H$10,0,10*ROW('Sanitation Data'!H116))),'Data Summary'!DG122="Yes"),OFFSET('Sanitation Data'!$H$10,0,10*ROW('Sanitation Data'!H116)),NA())</f>
        <v>#N/A</v>
      </c>
      <c r="AS122" s="100" t="e">
        <f ca="true">+IF(AND(ISNUMBER(OFFSET('Sanitation Data'!$H$11,0,10*ROW('Sanitation Data'!H116))),'Data Summary'!DH122="Yes"),OFFSET('Sanitation Data'!$H$11,0,10*ROW('Sanitation Data'!H116)),NA())</f>
        <v>#N/A</v>
      </c>
      <c r="AT122" s="100" t="e">
        <f ca="true">+IF(AND(ISNUMBER(OFFSET('Sanitation Data'!$H$12,0,10*ROW('Sanitation Data'!H116))),'Data Summary'!DI122="Yes"),OFFSET('Sanitation Data'!$H$12,0,10*ROW('Sanitation Data'!H116)),NA())</f>
        <v>#N/A</v>
      </c>
      <c r="AU122" s="100" t="e">
        <f ca="true">+IF(AND(ISNUMBER(OFFSET('Sanitation Data'!$I$4,0,10*ROW('Sanitation Data'!I116))),'Data Summary'!DJ122="Yes"),100-OFFSET('Sanitation Data'!$I$4,0,10*ROW('Sanitation Data'!I116)),NA())</f>
        <v>#N/A</v>
      </c>
      <c r="AV122" s="100" t="e">
        <f ca="true">+IF(AND(ISNUMBER(OFFSET('Sanitation Data'!$I$6,0,10*ROW('Sanitation Data'!I116))),'Data Summary'!DK122="Yes"),OFFSET('Sanitation Data'!$I$6,0,10*ROW('Sanitation Data'!I116)),NA())</f>
        <v>#N/A</v>
      </c>
      <c r="AW122" s="100" t="e">
        <f ca="true">+IF(AND(ISNUMBER(OFFSET('Sanitation Data'!$I$10,0,10*ROW('Sanitation Data'!I116))),'Data Summary'!DL122="Yes"),OFFSET('Sanitation Data'!$I$10,0,10*ROW('Sanitation Data'!I116)),NA())</f>
        <v>#N/A</v>
      </c>
      <c r="AX122" s="100" t="e">
        <f ca="true">+IF(AND(ISNUMBER(OFFSET('Sanitation Data'!$I$11,0,10*ROW('Sanitation Data'!I116))),'Data Summary'!DM122="Yes"),OFFSET('Sanitation Data'!$I$11,0,10*ROW('Sanitation Data'!I116)),NA())</f>
        <v>#N/A</v>
      </c>
      <c r="AY122" s="100" t="e">
        <f ca="true">+IF(AND(ISNUMBER(OFFSET('Sanitation Data'!$I$12,0,10*ROW('Sanitation Data'!I116))),'Data Summary'!DN122="Yes"),OFFSET('Sanitation Data'!$I$12,0,10*ROW('Sanitation Data'!I116)),NA())</f>
        <v>#N/A</v>
      </c>
      <c r="AZ122" s="101" t="e">
        <f ca="true">+IF(AND(ISNUMBER(OFFSET('Hygiene Data'!$D$5,0,10*ROW('Hygiene Data'!D116))),'Data Summary'!DO122="Yes"),OFFSET('Hygiene Data'!$D$5,0,10*ROW('Hygiene Data'!D116)),NA())</f>
        <v>#N/A</v>
      </c>
      <c r="BA122" s="101" t="e">
        <f ca="true">+IF(AND(ISNUMBER(OFFSET('Hygiene Data'!$D$7,0,10*ROW('Hygiene Data'!D116))),'Data Summary'!DP122="Yes"),OFFSET('Hygiene Data'!$D$7,0,10*ROW('Hygiene Data'!D116)),NA())</f>
        <v>#N/A</v>
      </c>
      <c r="BB122" s="101" t="e">
        <f ca="true">+IF(AND(ISNUMBER(OFFSET('Hygiene Data'!$D$9,0,10*ROW('Hygiene Data'!D116))),'Data Summary'!DQ122="Yes"),OFFSET('Hygiene Data'!$D$9,0,10*ROW('Hygiene Data'!D116)),NA())</f>
        <v>#N/A</v>
      </c>
      <c r="BC122" s="101" t="e">
        <f ca="true">+IF(AND(ISNUMBER(OFFSET('Hygiene Data'!$E$5,0,10*ROW('Hygiene Data'!E116))),'Data Summary'!DR122="Yes"),OFFSET('Hygiene Data'!$E$5,0,10*ROW('Hygiene Data'!E116)),NA())</f>
        <v>#N/A</v>
      </c>
      <c r="BD122" s="101" t="e">
        <f ca="true">+IF(AND(ISNUMBER(OFFSET('Hygiene Data'!$E$7,0,10*ROW('Hygiene Data'!E116))),'Data Summary'!DS122="Yes"),OFFSET('Hygiene Data'!$E$7,0,10*ROW('Hygiene Data'!E116)),NA())</f>
        <v>#N/A</v>
      </c>
      <c r="BE122" s="101" t="e">
        <f ca="true">+IF(AND(ISNUMBER(OFFSET('Hygiene Data'!$E$9,0,10*ROW('Hygiene Data'!E116))),'Data Summary'!DT122="Yes"),OFFSET('Hygiene Data'!$E$9,0,10*ROW('Hygiene Data'!E116)),NA())</f>
        <v>#N/A</v>
      </c>
      <c r="BF122" s="101" t="e">
        <f ca="true">+IF(AND(ISNUMBER(OFFSET('Hygiene Data'!$F$5,0,10*ROW('Hygiene Data'!F116))),'Data Summary'!DU122="Yes"),OFFSET('Hygiene Data'!$F$5,0,10*ROW('Hygiene Data'!F116)),NA())</f>
        <v>#N/A</v>
      </c>
      <c r="BG122" s="101" t="e">
        <f ca="true">+IF(AND(ISNUMBER(OFFSET('Hygiene Data'!$F$7,0,10*ROW('Hygiene Data'!F116))),'Data Summary'!DV122="Yes"),OFFSET('Hygiene Data'!$F$7,0,10*ROW('Hygiene Data'!F116)),NA())</f>
        <v>#N/A</v>
      </c>
      <c r="BH122" s="101" t="e">
        <f ca="true">+IF(AND(ISNUMBER(OFFSET('Hygiene Data'!$F$9,0,10*ROW('Hygiene Data'!F116))),'Data Summary'!DW122="Yes"),OFFSET('Hygiene Data'!$F$9,0,10*ROW('Hygiene Data'!F116)),NA())</f>
        <v>#N/A</v>
      </c>
      <c r="BI122" s="101" t="e">
        <f ca="true">+IF(AND(ISNUMBER(OFFSET('Hygiene Data'!$G$5,0,10*ROW('Hygiene Data'!G116))),'Data Summary'!DX122="Yes"),OFFSET('Hygiene Data'!$G$5,0,10*ROW('Hygiene Data'!G116)),NA())</f>
        <v>#N/A</v>
      </c>
      <c r="BJ122" s="101" t="e">
        <f ca="true">+IF(AND(ISNUMBER(OFFSET('Hygiene Data'!$G$7,0,10*ROW('Hygiene Data'!G116))),'Data Summary'!DY122="Yes"),OFFSET('Hygiene Data'!$G$7,0,10*ROW('Hygiene Data'!G116)),NA())</f>
        <v>#N/A</v>
      </c>
      <c r="BK122" s="101" t="e">
        <f ca="true">+IF(AND(ISNUMBER(OFFSET('Hygiene Data'!$G$9,0,10*ROW('Hygiene Data'!G116))),'Data Summary'!DZ122="Yes"),OFFSET('Hygiene Data'!$G$9,0,10*ROW('Hygiene Data'!G116)),NA())</f>
        <v>#N/A</v>
      </c>
      <c r="BL122" s="101" t="e">
        <f ca="true">+IF(AND(ISNUMBER(OFFSET('Hygiene Data'!$H$5,0,10*ROW('Hygiene Data'!H116))),'Data Summary'!EA122="Yes"),OFFSET('Hygiene Data'!$H$5,0,10*ROW('Hygiene Data'!H116)),NA())</f>
        <v>#N/A</v>
      </c>
      <c r="BM122" s="101" t="e">
        <f ca="true">+IF(AND(ISNUMBER(OFFSET('Hygiene Data'!$H$7,0,10*ROW('Hygiene Data'!H116))),'Data Summary'!EB122="Yes"),OFFSET('Hygiene Data'!$H$7,0,10*ROW('Hygiene Data'!H116)),NA())</f>
        <v>#N/A</v>
      </c>
      <c r="BN122" s="101" t="e">
        <f ca="true">+IF(AND(ISNUMBER(OFFSET('Hygiene Data'!$H$9,0,10*ROW('Hygiene Data'!H116))),'Data Summary'!EC122="Yes"),OFFSET('Hygiene Data'!$H$9,0,10*ROW('Hygiene Data'!H116)),NA())</f>
        <v>#N/A</v>
      </c>
      <c r="BO122" s="101" t="e">
        <f ca="true">+IF(AND(ISNUMBER(OFFSET('Hygiene Data'!$I$5,0,10*ROW('Hygiene Data'!I116))),'Data Summary'!ED122="Yes"),OFFSET('Hygiene Data'!$I$5,0,10*ROW('Hygiene Data'!I116)),NA())</f>
        <v>#N/A</v>
      </c>
      <c r="BP122" s="101" t="e">
        <f ca="true">+IF(AND(ISNUMBER(OFFSET('Hygiene Data'!$I$7,0,10*ROW('Hygiene Data'!I116))),'Data Summary'!EE122="Yes"),OFFSET('Hygiene Data'!$I$7,0,10*ROW('Hygiene Data'!I116)),NA())</f>
        <v>#N/A</v>
      </c>
      <c r="BQ122" s="101" t="e">
        <f ca="true">+IF(AND(ISNUMBER(OFFSET('Hygiene Data'!$I$9,0,10*ROW('Hygiene Data'!I116))),'Data Summary'!EF122="Yes"),OFFSET('Hygiene Data'!$I$9,0,10*ROW('Hygiene Data'!I116)),NA())</f>
        <v>#N/A</v>
      </c>
    </row>
    <row xmlns:x14ac="http://schemas.microsoft.com/office/spreadsheetml/2009/9/ac" r="123" x14ac:dyDescent="0.2">
      <c r="A123" s="331" t="e">
        <f ca="true">+RIGHT('Data Summary'!A123,LEN('Data Summary'!A123)-9)</f>
        <v>#VALUE!</v>
      </c>
      <c r="B123" s="38" t="str">
        <f ca="true">+IF(ISTEXT('Data Summary'!B123),'Data Summary'!B123,"")</f>
        <v/>
      </c>
      <c r="C123" s="330" t="e">
        <f ca="true">+VALUE('Data Summary'!C123)</f>
        <v>#VALUE!</v>
      </c>
      <c r="D123" s="99" t="e">
        <f ca="true">+IF(AND(ISNUMBER(OFFSET('Water Data'!$D$4,0,10*ROW('Water Data'!D117))),'Data Summary'!BS123="Yes"),100-OFFSET('Water Data'!$D$4,0,10*ROW('Water Data'!D117)),NA())</f>
        <v>#N/A</v>
      </c>
      <c r="E123" s="99" t="e">
        <f ca="true">+IF(AND(ISNUMBER(OFFSET('Water Data'!$D$6,0,10*ROW('Water Data'!D117))),'Data Summary'!BT123="Yes"),OFFSET('Water Data'!$D$6,0,10*ROW('Water Data'!D117)),NA())</f>
        <v>#N/A</v>
      </c>
      <c r="F123" s="99" t="e">
        <f ca="true">+IF(AND(ISNUMBER(OFFSET('Water Data'!$D$9,0,10*ROW('Water Data'!D117))),'Data Summary'!BU123="Yes"),OFFSET('Water Data'!$D$9,0,10*ROW('Water Data'!D117)),NA())</f>
        <v>#N/A</v>
      </c>
      <c r="G123" s="99" t="e">
        <f ca="true">+IF(AND(ISNUMBER(OFFSET('Water Data'!$E$4,0,10*ROW('Water Data'!E117))),'Data Summary'!BV123="Yes"),100-OFFSET('Water Data'!$E$4,0,10*ROW('Water Data'!E117)),NA())</f>
        <v>#N/A</v>
      </c>
      <c r="H123" s="99" t="e">
        <f ca="true">+IF(AND(ISNUMBER(OFFSET('Water Data'!$E$6,0,10*ROW('Water Data'!E117))),'Data Summary'!BW123="Yes"),OFFSET('Water Data'!$E$6,0,10*ROW('Water Data'!E117)),NA())</f>
        <v>#N/A</v>
      </c>
      <c r="I123" s="99" t="e">
        <f ca="true">+IF(AND(ISNUMBER(OFFSET('Water Data'!$E$9,0,10*ROW('Water Data'!E117))),'Data Summary'!BX123="Yes"),OFFSET('Water Data'!$E$9,0,10*ROW('Water Data'!E117)),NA())</f>
        <v>#N/A</v>
      </c>
      <c r="J123" s="99" t="e">
        <f ca="true">+IF(AND(ISNUMBER(OFFSET('Water Data'!$F$4,0,10*ROW('Water Data'!F117))),'Data Summary'!BY123="Yes"),100-OFFSET('Water Data'!$F$4,0,10*ROW('Water Data'!F117)),NA())</f>
        <v>#N/A</v>
      </c>
      <c r="K123" s="99" t="e">
        <f ca="true">+IF(AND(ISNUMBER(OFFSET('Water Data'!$F$6,0,10*ROW('Water Data'!F117))),'Data Summary'!BZ123="Yes"),OFFSET('Water Data'!$F$6,0,10*ROW('Water Data'!F117)),NA())</f>
        <v>#N/A</v>
      </c>
      <c r="L123" s="99" t="e">
        <f ca="true">+IF(AND(ISNUMBER(OFFSET('Water Data'!$F$9,0,10*ROW('Water Data'!F117))),'Data Summary'!CA123="Yes"),OFFSET('Water Data'!$F$9,0,10*ROW('Water Data'!F117)),NA())</f>
        <v>#N/A</v>
      </c>
      <c r="M123" s="99" t="e">
        <f ca="true">+IF(AND(ISNUMBER(OFFSET('Water Data'!$G$4,0,10*ROW('Water Data'!G117))),'Data Summary'!CB123="Yes"),100-OFFSET('Water Data'!$G$4,0,10*ROW('Water Data'!G117)),NA())</f>
        <v>#N/A</v>
      </c>
      <c r="N123" s="99" t="e">
        <f ca="true">+IF(AND(ISNUMBER(OFFSET('Water Data'!$G$6,0,10*ROW('Water Data'!G117))),'Data Summary'!CC123="Yes"),OFFSET('Water Data'!$G$6,0,10*ROW('Water Data'!G117)),NA())</f>
        <v>#N/A</v>
      </c>
      <c r="O123" s="99" t="e">
        <f ca="true">+IF(AND(ISNUMBER(OFFSET('Water Data'!$G$9,0,10*ROW('Water Data'!G117))),'Data Summary'!CD123="Yes"),OFFSET('Water Data'!$G$9,0,10*ROW('Water Data'!G117)),NA())</f>
        <v>#N/A</v>
      </c>
      <c r="P123" s="99" t="e">
        <f ca="true">+IF(AND(ISNUMBER(OFFSET('Water Data'!$H$4,0,10*ROW('Water Data'!H117))),'Data Summary'!CE123="Yes"),100-OFFSET('Water Data'!$H$4,0,10*ROW('Water Data'!H117)),NA())</f>
        <v>#N/A</v>
      </c>
      <c r="Q123" s="99" t="e">
        <f ca="true">+IF(AND(ISNUMBER(OFFSET('Water Data'!$H$6,0,10*ROW('Water Data'!H117))),'Data Summary'!CF123="Yes"),OFFSET('Water Data'!$H$6,0,10*ROW('Water Data'!H117)),NA())</f>
        <v>#N/A</v>
      </c>
      <c r="R123" s="99" t="e">
        <f ca="true">+IF(AND(ISNUMBER(OFFSET('Water Data'!$H$9,0,10*ROW('Water Data'!H117))),'Data Summary'!CG123="Yes"),OFFSET('Water Data'!$H$9,0,10*ROW('Water Data'!H117)),NA())</f>
        <v>#N/A</v>
      </c>
      <c r="S123" s="99" t="e">
        <f ca="true">+IF(AND(ISNUMBER(OFFSET('Water Data'!$I$4,0,10*ROW('Water Data'!I117))),'Data Summary'!CH123="Yes"),100-OFFSET('Water Data'!$I$4,0,10*ROW('Water Data'!I117)),NA())</f>
        <v>#N/A</v>
      </c>
      <c r="T123" s="99" t="e">
        <f ca="true">+IF(AND(ISNUMBER(OFFSET('Water Data'!$I$6,0,10*ROW('Water Data'!I117))),'Data Summary'!CI123="Yes"),OFFSET('Water Data'!$I$6,0,10*ROW('Water Data'!I117)),NA())</f>
        <v>#N/A</v>
      </c>
      <c r="U123" s="99" t="e">
        <f ca="true">+IF(AND(ISNUMBER(OFFSET('Water Data'!$I$9,0,10*ROW('Water Data'!I117))),'Data Summary'!CJ123="Yes"),OFFSET('Water Data'!$I$9,0,10*ROW('Water Data'!I117)),NA())</f>
        <v>#N/A</v>
      </c>
      <c r="V123" s="100" t="e">
        <f ca="true">+IF(AND(ISNUMBER(OFFSET('Sanitation Data'!$D$4,0,10*ROW('Sanitation Data'!D117))),'Data Summary'!CK123="Yes"),100-OFFSET('Sanitation Data'!$D$4,0,10*ROW('Sanitation Data'!D117)),NA())</f>
        <v>#N/A</v>
      </c>
      <c r="W123" s="100" t="e">
        <f ca="true">+IF(AND(ISNUMBER(OFFSET('Sanitation Data'!$D$6,0,10*ROW('Sanitation Data'!D117))),'Data Summary'!CL123="Yes"),OFFSET('Sanitation Data'!$D$6,0,10*ROW('Sanitation Data'!D117)),NA())</f>
        <v>#N/A</v>
      </c>
      <c r="X123" s="100" t="e">
        <f ca="true">+IF(AND(ISNUMBER(OFFSET('Sanitation Data'!$D$10,0,10*ROW('Sanitation Data'!D117))),'Data Summary'!CM123="Yes"),OFFSET('Sanitation Data'!$D$10,0,10*ROW('Sanitation Data'!D117)),NA())</f>
        <v>#N/A</v>
      </c>
      <c r="Y123" s="100" t="e">
        <f ca="true">+IF(AND(ISNUMBER(OFFSET('Sanitation Data'!$D$11,0,10*ROW('Sanitation Data'!D117))),'Data Summary'!CN123="Yes"),OFFSET('Sanitation Data'!$D$11,0,10*ROW('Sanitation Data'!D117)),NA())</f>
        <v>#N/A</v>
      </c>
      <c r="Z123" s="100" t="e">
        <f ca="true">+IF(AND(ISNUMBER(OFFSET('Sanitation Data'!$D$12,0,10*ROW('Sanitation Data'!D117))),'Data Summary'!CO123="Yes"),OFFSET('Sanitation Data'!$D$12,0,10*ROW('Sanitation Data'!D117)),NA())</f>
        <v>#N/A</v>
      </c>
      <c r="AA123" s="100" t="e">
        <f ca="true">+IF(AND(ISNUMBER(OFFSET('Sanitation Data'!$E$4,0,10*ROW('Sanitation Data'!E117))),'Data Summary'!CP123="Yes"),100-OFFSET('Sanitation Data'!$E$4,0,10*ROW('Sanitation Data'!E117)),NA())</f>
        <v>#N/A</v>
      </c>
      <c r="AB123" s="100" t="e">
        <f ca="true">+IF(AND(ISNUMBER(OFFSET('Sanitation Data'!$E$6,0,10*ROW('Sanitation Data'!E117))),'Data Summary'!CQ123="Yes"),OFFSET('Sanitation Data'!$E$6,0,10*ROW('Sanitation Data'!E117)),NA())</f>
        <v>#N/A</v>
      </c>
      <c r="AC123" s="100" t="e">
        <f ca="true">+IF(AND(ISNUMBER(OFFSET('Sanitation Data'!$E$10,0,10*ROW('Sanitation Data'!E117))),'Data Summary'!CR123="Yes"),OFFSET('Sanitation Data'!$E$10,0,10*ROW('Sanitation Data'!E117)),NA())</f>
        <v>#N/A</v>
      </c>
      <c r="AD123" s="100" t="e">
        <f ca="true">+IF(AND(ISNUMBER(OFFSET('Sanitation Data'!$E$11,0,10*ROW('Sanitation Data'!E117))),'Data Summary'!CS123="Yes"),OFFSET('Sanitation Data'!$E$11,0,10*ROW('Sanitation Data'!E117)),NA())</f>
        <v>#N/A</v>
      </c>
      <c r="AE123" s="100" t="e">
        <f ca="true">+IF(AND(ISNUMBER(OFFSET('Sanitation Data'!$E$12,0,10*ROW('Sanitation Data'!E117))),'Data Summary'!CT123="Yes"),OFFSET('Sanitation Data'!$E$12,0,10*ROW('Sanitation Data'!E117)),NA())</f>
        <v>#N/A</v>
      </c>
      <c r="AF123" s="100" t="e">
        <f ca="true">+IF(AND(ISNUMBER(OFFSET('Sanitation Data'!$F$4,0,10*ROW('Sanitation Data'!F117))),'Data Summary'!CU123="Yes"),100-OFFSET('Sanitation Data'!$F$4,0,10*ROW('Sanitation Data'!F117)),NA())</f>
        <v>#N/A</v>
      </c>
      <c r="AG123" s="100" t="e">
        <f ca="true">+IF(AND(ISNUMBER(OFFSET('Sanitation Data'!$F$6,0,10*ROW('Sanitation Data'!F117))),'Data Summary'!CV123="Yes"),OFFSET('Sanitation Data'!$F$6,0,10*ROW('Sanitation Data'!F117)),NA())</f>
        <v>#N/A</v>
      </c>
      <c r="AH123" s="100" t="e">
        <f ca="true">+IF(AND(ISNUMBER(OFFSET('Sanitation Data'!$F$10,0,10*ROW('Sanitation Data'!F117))),'Data Summary'!CW123="Yes"),OFFSET('Sanitation Data'!$F$10,0,10*ROW('Sanitation Data'!F117)),NA())</f>
        <v>#N/A</v>
      </c>
      <c r="AI123" s="100" t="e">
        <f ca="true">+IF(AND(ISNUMBER(OFFSET('Sanitation Data'!$F$11,0,10*ROW('Sanitation Data'!F117))),'Data Summary'!CX123="Yes"),OFFSET('Sanitation Data'!$F$11,0,10*ROW('Sanitation Data'!F117)),NA())</f>
        <v>#N/A</v>
      </c>
      <c r="AJ123" s="100" t="e">
        <f ca="true">+IF(AND(ISNUMBER(OFFSET('Sanitation Data'!$F$12,0,10*ROW('Sanitation Data'!F117))),'Data Summary'!CY123="Yes"),OFFSET('Sanitation Data'!$F$12,0,10*ROW('Sanitation Data'!F117)),NA())</f>
        <v>#N/A</v>
      </c>
      <c r="AK123" s="100" t="e">
        <f ca="true">+IF(AND(ISNUMBER(OFFSET('Sanitation Data'!$G$4,0,10*ROW('Sanitation Data'!G117))),'Data Summary'!CZ123="Yes"),100-OFFSET('Sanitation Data'!$G$4,0,10*ROW('Sanitation Data'!G117)),NA())</f>
        <v>#N/A</v>
      </c>
      <c r="AL123" s="100" t="e">
        <f ca="true">+IF(AND(ISNUMBER(OFFSET('Sanitation Data'!$G$6,0,10*ROW('Sanitation Data'!G117))),'Data Summary'!DA123="Yes"),OFFSET('Sanitation Data'!$G$6,0,10*ROW('Sanitation Data'!G117)),NA())</f>
        <v>#N/A</v>
      </c>
      <c r="AM123" s="100" t="e">
        <f ca="true">+IF(AND(ISNUMBER(OFFSET('Sanitation Data'!$G$10,0,10*ROW('Sanitation Data'!G117))),'Data Summary'!DB123="Yes"),OFFSET('Sanitation Data'!$G$10,0,10*ROW('Sanitation Data'!G117)),NA())</f>
        <v>#N/A</v>
      </c>
      <c r="AN123" s="100" t="e">
        <f ca="true">+IF(AND(ISNUMBER(OFFSET('Sanitation Data'!$G$11,0,10*ROW('Sanitation Data'!G117))),'Data Summary'!DC123="Yes"),OFFSET('Sanitation Data'!$G$11,0,10*ROW('Sanitation Data'!G117)),NA())</f>
        <v>#N/A</v>
      </c>
      <c r="AO123" s="100" t="e">
        <f ca="true">+IF(AND(ISNUMBER(OFFSET('Sanitation Data'!$G$12,0,10*ROW('Sanitation Data'!G117))),'Data Summary'!DD123="Yes"),OFFSET('Sanitation Data'!$G$12,0,10*ROW('Sanitation Data'!G117)),NA())</f>
        <v>#N/A</v>
      </c>
      <c r="AP123" s="100" t="e">
        <f ca="true">+IF(AND(ISNUMBER(OFFSET('Sanitation Data'!$H$4,0,10*ROW('Sanitation Data'!H117))),'Data Summary'!DE123="Yes"),100-OFFSET('Sanitation Data'!$H$4,0,10*ROW('Sanitation Data'!H117)),NA())</f>
        <v>#N/A</v>
      </c>
      <c r="AQ123" s="100" t="e">
        <f ca="true">+IF(AND(ISNUMBER(OFFSET('Sanitation Data'!$H$6,0,10*ROW('Sanitation Data'!H117))),'Data Summary'!DF123="Yes"),OFFSET('Sanitation Data'!$H$6,0,10*ROW('Sanitation Data'!H117)),NA())</f>
        <v>#N/A</v>
      </c>
      <c r="AR123" s="100" t="e">
        <f ca="true">+IF(AND(ISNUMBER(OFFSET('Sanitation Data'!$H$10,0,10*ROW('Sanitation Data'!H117))),'Data Summary'!DG123="Yes"),OFFSET('Sanitation Data'!$H$10,0,10*ROW('Sanitation Data'!H117)),NA())</f>
        <v>#N/A</v>
      </c>
      <c r="AS123" s="100" t="e">
        <f ca="true">+IF(AND(ISNUMBER(OFFSET('Sanitation Data'!$H$11,0,10*ROW('Sanitation Data'!H117))),'Data Summary'!DH123="Yes"),OFFSET('Sanitation Data'!$H$11,0,10*ROW('Sanitation Data'!H117)),NA())</f>
        <v>#N/A</v>
      </c>
      <c r="AT123" s="100" t="e">
        <f ca="true">+IF(AND(ISNUMBER(OFFSET('Sanitation Data'!$H$12,0,10*ROW('Sanitation Data'!H117))),'Data Summary'!DI123="Yes"),OFFSET('Sanitation Data'!$H$12,0,10*ROW('Sanitation Data'!H117)),NA())</f>
        <v>#N/A</v>
      </c>
      <c r="AU123" s="100" t="e">
        <f ca="true">+IF(AND(ISNUMBER(OFFSET('Sanitation Data'!$I$4,0,10*ROW('Sanitation Data'!I117))),'Data Summary'!DJ123="Yes"),100-OFFSET('Sanitation Data'!$I$4,0,10*ROW('Sanitation Data'!I117)),NA())</f>
        <v>#N/A</v>
      </c>
      <c r="AV123" s="100" t="e">
        <f ca="true">+IF(AND(ISNUMBER(OFFSET('Sanitation Data'!$I$6,0,10*ROW('Sanitation Data'!I117))),'Data Summary'!DK123="Yes"),OFFSET('Sanitation Data'!$I$6,0,10*ROW('Sanitation Data'!I117)),NA())</f>
        <v>#N/A</v>
      </c>
      <c r="AW123" s="100" t="e">
        <f ca="true">+IF(AND(ISNUMBER(OFFSET('Sanitation Data'!$I$10,0,10*ROW('Sanitation Data'!I117))),'Data Summary'!DL123="Yes"),OFFSET('Sanitation Data'!$I$10,0,10*ROW('Sanitation Data'!I117)),NA())</f>
        <v>#N/A</v>
      </c>
      <c r="AX123" s="100" t="e">
        <f ca="true">+IF(AND(ISNUMBER(OFFSET('Sanitation Data'!$I$11,0,10*ROW('Sanitation Data'!I117))),'Data Summary'!DM123="Yes"),OFFSET('Sanitation Data'!$I$11,0,10*ROW('Sanitation Data'!I117)),NA())</f>
        <v>#N/A</v>
      </c>
      <c r="AY123" s="100" t="e">
        <f ca="true">+IF(AND(ISNUMBER(OFFSET('Sanitation Data'!$I$12,0,10*ROW('Sanitation Data'!I117))),'Data Summary'!DN123="Yes"),OFFSET('Sanitation Data'!$I$12,0,10*ROW('Sanitation Data'!I117)),NA())</f>
        <v>#N/A</v>
      </c>
      <c r="AZ123" s="101" t="e">
        <f ca="true">+IF(AND(ISNUMBER(OFFSET('Hygiene Data'!$D$5,0,10*ROW('Hygiene Data'!D117))),'Data Summary'!DO123="Yes"),OFFSET('Hygiene Data'!$D$5,0,10*ROW('Hygiene Data'!D117)),NA())</f>
        <v>#N/A</v>
      </c>
      <c r="BA123" s="101" t="e">
        <f ca="true">+IF(AND(ISNUMBER(OFFSET('Hygiene Data'!$D$7,0,10*ROW('Hygiene Data'!D117))),'Data Summary'!DP123="Yes"),OFFSET('Hygiene Data'!$D$7,0,10*ROW('Hygiene Data'!D117)),NA())</f>
        <v>#N/A</v>
      </c>
      <c r="BB123" s="101" t="e">
        <f ca="true">+IF(AND(ISNUMBER(OFFSET('Hygiene Data'!$D$9,0,10*ROW('Hygiene Data'!D117))),'Data Summary'!DQ123="Yes"),OFFSET('Hygiene Data'!$D$9,0,10*ROW('Hygiene Data'!D117)),NA())</f>
        <v>#N/A</v>
      </c>
      <c r="BC123" s="101" t="e">
        <f ca="true">+IF(AND(ISNUMBER(OFFSET('Hygiene Data'!$E$5,0,10*ROW('Hygiene Data'!E117))),'Data Summary'!DR123="Yes"),OFFSET('Hygiene Data'!$E$5,0,10*ROW('Hygiene Data'!E117)),NA())</f>
        <v>#N/A</v>
      </c>
      <c r="BD123" s="101" t="e">
        <f ca="true">+IF(AND(ISNUMBER(OFFSET('Hygiene Data'!$E$7,0,10*ROW('Hygiene Data'!E117))),'Data Summary'!DS123="Yes"),OFFSET('Hygiene Data'!$E$7,0,10*ROW('Hygiene Data'!E117)),NA())</f>
        <v>#N/A</v>
      </c>
      <c r="BE123" s="101" t="e">
        <f ca="true">+IF(AND(ISNUMBER(OFFSET('Hygiene Data'!$E$9,0,10*ROW('Hygiene Data'!E117))),'Data Summary'!DT123="Yes"),OFFSET('Hygiene Data'!$E$9,0,10*ROW('Hygiene Data'!E117)),NA())</f>
        <v>#N/A</v>
      </c>
      <c r="BF123" s="101" t="e">
        <f ca="true">+IF(AND(ISNUMBER(OFFSET('Hygiene Data'!$F$5,0,10*ROW('Hygiene Data'!F117))),'Data Summary'!DU123="Yes"),OFFSET('Hygiene Data'!$F$5,0,10*ROW('Hygiene Data'!F117)),NA())</f>
        <v>#N/A</v>
      </c>
      <c r="BG123" s="101" t="e">
        <f ca="true">+IF(AND(ISNUMBER(OFFSET('Hygiene Data'!$F$7,0,10*ROW('Hygiene Data'!F117))),'Data Summary'!DV123="Yes"),OFFSET('Hygiene Data'!$F$7,0,10*ROW('Hygiene Data'!F117)),NA())</f>
        <v>#N/A</v>
      </c>
      <c r="BH123" s="101" t="e">
        <f ca="true">+IF(AND(ISNUMBER(OFFSET('Hygiene Data'!$F$9,0,10*ROW('Hygiene Data'!F117))),'Data Summary'!DW123="Yes"),OFFSET('Hygiene Data'!$F$9,0,10*ROW('Hygiene Data'!F117)),NA())</f>
        <v>#N/A</v>
      </c>
      <c r="BI123" s="101" t="e">
        <f ca="true">+IF(AND(ISNUMBER(OFFSET('Hygiene Data'!$G$5,0,10*ROW('Hygiene Data'!G117))),'Data Summary'!DX123="Yes"),OFFSET('Hygiene Data'!$G$5,0,10*ROW('Hygiene Data'!G117)),NA())</f>
        <v>#N/A</v>
      </c>
      <c r="BJ123" s="101" t="e">
        <f ca="true">+IF(AND(ISNUMBER(OFFSET('Hygiene Data'!$G$7,0,10*ROW('Hygiene Data'!G117))),'Data Summary'!DY123="Yes"),OFFSET('Hygiene Data'!$G$7,0,10*ROW('Hygiene Data'!G117)),NA())</f>
        <v>#N/A</v>
      </c>
      <c r="BK123" s="101" t="e">
        <f ca="true">+IF(AND(ISNUMBER(OFFSET('Hygiene Data'!$G$9,0,10*ROW('Hygiene Data'!G117))),'Data Summary'!DZ123="Yes"),OFFSET('Hygiene Data'!$G$9,0,10*ROW('Hygiene Data'!G117)),NA())</f>
        <v>#N/A</v>
      </c>
      <c r="BL123" s="101" t="e">
        <f ca="true">+IF(AND(ISNUMBER(OFFSET('Hygiene Data'!$H$5,0,10*ROW('Hygiene Data'!H117))),'Data Summary'!EA123="Yes"),OFFSET('Hygiene Data'!$H$5,0,10*ROW('Hygiene Data'!H117)),NA())</f>
        <v>#N/A</v>
      </c>
      <c r="BM123" s="101" t="e">
        <f ca="true">+IF(AND(ISNUMBER(OFFSET('Hygiene Data'!$H$7,0,10*ROW('Hygiene Data'!H117))),'Data Summary'!EB123="Yes"),OFFSET('Hygiene Data'!$H$7,0,10*ROW('Hygiene Data'!H117)),NA())</f>
        <v>#N/A</v>
      </c>
      <c r="BN123" s="101" t="e">
        <f ca="true">+IF(AND(ISNUMBER(OFFSET('Hygiene Data'!$H$9,0,10*ROW('Hygiene Data'!H117))),'Data Summary'!EC123="Yes"),OFFSET('Hygiene Data'!$H$9,0,10*ROW('Hygiene Data'!H117)),NA())</f>
        <v>#N/A</v>
      </c>
      <c r="BO123" s="101" t="e">
        <f ca="true">+IF(AND(ISNUMBER(OFFSET('Hygiene Data'!$I$5,0,10*ROW('Hygiene Data'!I117))),'Data Summary'!ED123="Yes"),OFFSET('Hygiene Data'!$I$5,0,10*ROW('Hygiene Data'!I117)),NA())</f>
        <v>#N/A</v>
      </c>
      <c r="BP123" s="101" t="e">
        <f ca="true">+IF(AND(ISNUMBER(OFFSET('Hygiene Data'!$I$7,0,10*ROW('Hygiene Data'!I117))),'Data Summary'!EE123="Yes"),OFFSET('Hygiene Data'!$I$7,0,10*ROW('Hygiene Data'!I117)),NA())</f>
        <v>#N/A</v>
      </c>
      <c r="BQ123" s="101" t="e">
        <f ca="true">+IF(AND(ISNUMBER(OFFSET('Hygiene Data'!$I$9,0,10*ROW('Hygiene Data'!I117))),'Data Summary'!EF123="Yes"),OFFSET('Hygiene Data'!$I$9,0,10*ROW('Hygiene Data'!I117)),NA())</f>
        <v>#N/A</v>
      </c>
    </row>
    <row xmlns:x14ac="http://schemas.microsoft.com/office/spreadsheetml/2009/9/ac" r="124" x14ac:dyDescent="0.2">
      <c r="A124" s="331" t="e">
        <f ca="true">+RIGHT('Data Summary'!A124,LEN('Data Summary'!A124)-9)</f>
        <v>#VALUE!</v>
      </c>
      <c r="B124" s="38" t="str">
        <f ca="true">+IF(ISTEXT('Data Summary'!B124),'Data Summary'!B124,"")</f>
        <v/>
      </c>
      <c r="C124" s="330" t="e">
        <f ca="true">+VALUE('Data Summary'!C124)</f>
        <v>#VALUE!</v>
      </c>
      <c r="D124" s="99" t="e">
        <f ca="true">+IF(AND(ISNUMBER(OFFSET('Water Data'!$D$4,0,10*ROW('Water Data'!D118))),'Data Summary'!BS124="Yes"),100-OFFSET('Water Data'!$D$4,0,10*ROW('Water Data'!D118)),NA())</f>
        <v>#N/A</v>
      </c>
      <c r="E124" s="99" t="e">
        <f ca="true">+IF(AND(ISNUMBER(OFFSET('Water Data'!$D$6,0,10*ROW('Water Data'!D118))),'Data Summary'!BT124="Yes"),OFFSET('Water Data'!$D$6,0,10*ROW('Water Data'!D118)),NA())</f>
        <v>#N/A</v>
      </c>
      <c r="F124" s="99" t="e">
        <f ca="true">+IF(AND(ISNUMBER(OFFSET('Water Data'!$D$9,0,10*ROW('Water Data'!D118))),'Data Summary'!BU124="Yes"),OFFSET('Water Data'!$D$9,0,10*ROW('Water Data'!D118)),NA())</f>
        <v>#N/A</v>
      </c>
      <c r="G124" s="99" t="e">
        <f ca="true">+IF(AND(ISNUMBER(OFFSET('Water Data'!$E$4,0,10*ROW('Water Data'!E118))),'Data Summary'!BV124="Yes"),100-OFFSET('Water Data'!$E$4,0,10*ROW('Water Data'!E118)),NA())</f>
        <v>#N/A</v>
      </c>
      <c r="H124" s="99" t="e">
        <f ca="true">+IF(AND(ISNUMBER(OFFSET('Water Data'!$E$6,0,10*ROW('Water Data'!E118))),'Data Summary'!BW124="Yes"),OFFSET('Water Data'!$E$6,0,10*ROW('Water Data'!E118)),NA())</f>
        <v>#N/A</v>
      </c>
      <c r="I124" s="99" t="e">
        <f ca="true">+IF(AND(ISNUMBER(OFFSET('Water Data'!$E$9,0,10*ROW('Water Data'!E118))),'Data Summary'!BX124="Yes"),OFFSET('Water Data'!$E$9,0,10*ROW('Water Data'!E118)),NA())</f>
        <v>#N/A</v>
      </c>
      <c r="J124" s="99" t="e">
        <f ca="true">+IF(AND(ISNUMBER(OFFSET('Water Data'!$F$4,0,10*ROW('Water Data'!F118))),'Data Summary'!BY124="Yes"),100-OFFSET('Water Data'!$F$4,0,10*ROW('Water Data'!F118)),NA())</f>
        <v>#N/A</v>
      </c>
      <c r="K124" s="99" t="e">
        <f ca="true">+IF(AND(ISNUMBER(OFFSET('Water Data'!$F$6,0,10*ROW('Water Data'!F118))),'Data Summary'!BZ124="Yes"),OFFSET('Water Data'!$F$6,0,10*ROW('Water Data'!F118)),NA())</f>
        <v>#N/A</v>
      </c>
      <c r="L124" s="99" t="e">
        <f ca="true">+IF(AND(ISNUMBER(OFFSET('Water Data'!$F$9,0,10*ROW('Water Data'!F118))),'Data Summary'!CA124="Yes"),OFFSET('Water Data'!$F$9,0,10*ROW('Water Data'!F118)),NA())</f>
        <v>#N/A</v>
      </c>
      <c r="M124" s="99" t="e">
        <f ca="true">+IF(AND(ISNUMBER(OFFSET('Water Data'!$G$4,0,10*ROW('Water Data'!G118))),'Data Summary'!CB124="Yes"),100-OFFSET('Water Data'!$G$4,0,10*ROW('Water Data'!G118)),NA())</f>
        <v>#N/A</v>
      </c>
      <c r="N124" s="99" t="e">
        <f ca="true">+IF(AND(ISNUMBER(OFFSET('Water Data'!$G$6,0,10*ROW('Water Data'!G118))),'Data Summary'!CC124="Yes"),OFFSET('Water Data'!$G$6,0,10*ROW('Water Data'!G118)),NA())</f>
        <v>#N/A</v>
      </c>
      <c r="O124" s="99" t="e">
        <f ca="true">+IF(AND(ISNUMBER(OFFSET('Water Data'!$G$9,0,10*ROW('Water Data'!G118))),'Data Summary'!CD124="Yes"),OFFSET('Water Data'!$G$9,0,10*ROW('Water Data'!G118)),NA())</f>
        <v>#N/A</v>
      </c>
      <c r="P124" s="99" t="e">
        <f ca="true">+IF(AND(ISNUMBER(OFFSET('Water Data'!$H$4,0,10*ROW('Water Data'!H118))),'Data Summary'!CE124="Yes"),100-OFFSET('Water Data'!$H$4,0,10*ROW('Water Data'!H118)),NA())</f>
        <v>#N/A</v>
      </c>
      <c r="Q124" s="99" t="e">
        <f ca="true">+IF(AND(ISNUMBER(OFFSET('Water Data'!$H$6,0,10*ROW('Water Data'!H118))),'Data Summary'!CF124="Yes"),OFFSET('Water Data'!$H$6,0,10*ROW('Water Data'!H118)),NA())</f>
        <v>#N/A</v>
      </c>
      <c r="R124" s="99" t="e">
        <f ca="true">+IF(AND(ISNUMBER(OFFSET('Water Data'!$H$9,0,10*ROW('Water Data'!H118))),'Data Summary'!CG124="Yes"),OFFSET('Water Data'!$H$9,0,10*ROW('Water Data'!H118)),NA())</f>
        <v>#N/A</v>
      </c>
      <c r="S124" s="99" t="e">
        <f ca="true">+IF(AND(ISNUMBER(OFFSET('Water Data'!$I$4,0,10*ROW('Water Data'!I118))),'Data Summary'!CH124="Yes"),100-OFFSET('Water Data'!$I$4,0,10*ROW('Water Data'!I118)),NA())</f>
        <v>#N/A</v>
      </c>
      <c r="T124" s="99" t="e">
        <f ca="true">+IF(AND(ISNUMBER(OFFSET('Water Data'!$I$6,0,10*ROW('Water Data'!I118))),'Data Summary'!CI124="Yes"),OFFSET('Water Data'!$I$6,0,10*ROW('Water Data'!I118)),NA())</f>
        <v>#N/A</v>
      </c>
      <c r="U124" s="99" t="e">
        <f ca="true">+IF(AND(ISNUMBER(OFFSET('Water Data'!$I$9,0,10*ROW('Water Data'!I118))),'Data Summary'!CJ124="Yes"),OFFSET('Water Data'!$I$9,0,10*ROW('Water Data'!I118)),NA())</f>
        <v>#N/A</v>
      </c>
      <c r="V124" s="100" t="e">
        <f ca="true">+IF(AND(ISNUMBER(OFFSET('Sanitation Data'!$D$4,0,10*ROW('Sanitation Data'!D118))),'Data Summary'!CK124="Yes"),100-OFFSET('Sanitation Data'!$D$4,0,10*ROW('Sanitation Data'!D118)),NA())</f>
        <v>#N/A</v>
      </c>
      <c r="W124" s="100" t="e">
        <f ca="true">+IF(AND(ISNUMBER(OFFSET('Sanitation Data'!$D$6,0,10*ROW('Sanitation Data'!D118))),'Data Summary'!CL124="Yes"),OFFSET('Sanitation Data'!$D$6,0,10*ROW('Sanitation Data'!D118)),NA())</f>
        <v>#N/A</v>
      </c>
      <c r="X124" s="100" t="e">
        <f ca="true">+IF(AND(ISNUMBER(OFFSET('Sanitation Data'!$D$10,0,10*ROW('Sanitation Data'!D118))),'Data Summary'!CM124="Yes"),OFFSET('Sanitation Data'!$D$10,0,10*ROW('Sanitation Data'!D118)),NA())</f>
        <v>#N/A</v>
      </c>
      <c r="Y124" s="100" t="e">
        <f ca="true">+IF(AND(ISNUMBER(OFFSET('Sanitation Data'!$D$11,0,10*ROW('Sanitation Data'!D118))),'Data Summary'!CN124="Yes"),OFFSET('Sanitation Data'!$D$11,0,10*ROW('Sanitation Data'!D118)),NA())</f>
        <v>#N/A</v>
      </c>
      <c r="Z124" s="100" t="e">
        <f ca="true">+IF(AND(ISNUMBER(OFFSET('Sanitation Data'!$D$12,0,10*ROW('Sanitation Data'!D118))),'Data Summary'!CO124="Yes"),OFFSET('Sanitation Data'!$D$12,0,10*ROW('Sanitation Data'!D118)),NA())</f>
        <v>#N/A</v>
      </c>
      <c r="AA124" s="100" t="e">
        <f ca="true">+IF(AND(ISNUMBER(OFFSET('Sanitation Data'!$E$4,0,10*ROW('Sanitation Data'!E118))),'Data Summary'!CP124="Yes"),100-OFFSET('Sanitation Data'!$E$4,0,10*ROW('Sanitation Data'!E118)),NA())</f>
        <v>#N/A</v>
      </c>
      <c r="AB124" s="100" t="e">
        <f ca="true">+IF(AND(ISNUMBER(OFFSET('Sanitation Data'!$E$6,0,10*ROW('Sanitation Data'!E118))),'Data Summary'!CQ124="Yes"),OFFSET('Sanitation Data'!$E$6,0,10*ROW('Sanitation Data'!E118)),NA())</f>
        <v>#N/A</v>
      </c>
      <c r="AC124" s="100" t="e">
        <f ca="true">+IF(AND(ISNUMBER(OFFSET('Sanitation Data'!$E$10,0,10*ROW('Sanitation Data'!E118))),'Data Summary'!CR124="Yes"),OFFSET('Sanitation Data'!$E$10,0,10*ROW('Sanitation Data'!E118)),NA())</f>
        <v>#N/A</v>
      </c>
      <c r="AD124" s="100" t="e">
        <f ca="true">+IF(AND(ISNUMBER(OFFSET('Sanitation Data'!$E$11,0,10*ROW('Sanitation Data'!E118))),'Data Summary'!CS124="Yes"),OFFSET('Sanitation Data'!$E$11,0,10*ROW('Sanitation Data'!E118)),NA())</f>
        <v>#N/A</v>
      </c>
      <c r="AE124" s="100" t="e">
        <f ca="true">+IF(AND(ISNUMBER(OFFSET('Sanitation Data'!$E$12,0,10*ROW('Sanitation Data'!E118))),'Data Summary'!CT124="Yes"),OFFSET('Sanitation Data'!$E$12,0,10*ROW('Sanitation Data'!E118)),NA())</f>
        <v>#N/A</v>
      </c>
      <c r="AF124" s="100" t="e">
        <f ca="true">+IF(AND(ISNUMBER(OFFSET('Sanitation Data'!$F$4,0,10*ROW('Sanitation Data'!F118))),'Data Summary'!CU124="Yes"),100-OFFSET('Sanitation Data'!$F$4,0,10*ROW('Sanitation Data'!F118)),NA())</f>
        <v>#N/A</v>
      </c>
      <c r="AG124" s="100" t="e">
        <f ca="true">+IF(AND(ISNUMBER(OFFSET('Sanitation Data'!$F$6,0,10*ROW('Sanitation Data'!F118))),'Data Summary'!CV124="Yes"),OFFSET('Sanitation Data'!$F$6,0,10*ROW('Sanitation Data'!F118)),NA())</f>
        <v>#N/A</v>
      </c>
      <c r="AH124" s="100" t="e">
        <f ca="true">+IF(AND(ISNUMBER(OFFSET('Sanitation Data'!$F$10,0,10*ROW('Sanitation Data'!F118))),'Data Summary'!CW124="Yes"),OFFSET('Sanitation Data'!$F$10,0,10*ROW('Sanitation Data'!F118)),NA())</f>
        <v>#N/A</v>
      </c>
      <c r="AI124" s="100" t="e">
        <f ca="true">+IF(AND(ISNUMBER(OFFSET('Sanitation Data'!$F$11,0,10*ROW('Sanitation Data'!F118))),'Data Summary'!CX124="Yes"),OFFSET('Sanitation Data'!$F$11,0,10*ROW('Sanitation Data'!F118)),NA())</f>
        <v>#N/A</v>
      </c>
      <c r="AJ124" s="100" t="e">
        <f ca="true">+IF(AND(ISNUMBER(OFFSET('Sanitation Data'!$F$12,0,10*ROW('Sanitation Data'!F118))),'Data Summary'!CY124="Yes"),OFFSET('Sanitation Data'!$F$12,0,10*ROW('Sanitation Data'!F118)),NA())</f>
        <v>#N/A</v>
      </c>
      <c r="AK124" s="100" t="e">
        <f ca="true">+IF(AND(ISNUMBER(OFFSET('Sanitation Data'!$G$4,0,10*ROW('Sanitation Data'!G118))),'Data Summary'!CZ124="Yes"),100-OFFSET('Sanitation Data'!$G$4,0,10*ROW('Sanitation Data'!G118)),NA())</f>
        <v>#N/A</v>
      </c>
      <c r="AL124" s="100" t="e">
        <f ca="true">+IF(AND(ISNUMBER(OFFSET('Sanitation Data'!$G$6,0,10*ROW('Sanitation Data'!G118))),'Data Summary'!DA124="Yes"),OFFSET('Sanitation Data'!$G$6,0,10*ROW('Sanitation Data'!G118)),NA())</f>
        <v>#N/A</v>
      </c>
      <c r="AM124" s="100" t="e">
        <f ca="true">+IF(AND(ISNUMBER(OFFSET('Sanitation Data'!$G$10,0,10*ROW('Sanitation Data'!G118))),'Data Summary'!DB124="Yes"),OFFSET('Sanitation Data'!$G$10,0,10*ROW('Sanitation Data'!G118)),NA())</f>
        <v>#N/A</v>
      </c>
      <c r="AN124" s="100" t="e">
        <f ca="true">+IF(AND(ISNUMBER(OFFSET('Sanitation Data'!$G$11,0,10*ROW('Sanitation Data'!G118))),'Data Summary'!DC124="Yes"),OFFSET('Sanitation Data'!$G$11,0,10*ROW('Sanitation Data'!G118)),NA())</f>
        <v>#N/A</v>
      </c>
      <c r="AO124" s="100" t="e">
        <f ca="true">+IF(AND(ISNUMBER(OFFSET('Sanitation Data'!$G$12,0,10*ROW('Sanitation Data'!G118))),'Data Summary'!DD124="Yes"),OFFSET('Sanitation Data'!$G$12,0,10*ROW('Sanitation Data'!G118)),NA())</f>
        <v>#N/A</v>
      </c>
      <c r="AP124" s="100" t="e">
        <f ca="true">+IF(AND(ISNUMBER(OFFSET('Sanitation Data'!$H$4,0,10*ROW('Sanitation Data'!H118))),'Data Summary'!DE124="Yes"),100-OFFSET('Sanitation Data'!$H$4,0,10*ROW('Sanitation Data'!H118)),NA())</f>
        <v>#N/A</v>
      </c>
      <c r="AQ124" s="100" t="e">
        <f ca="true">+IF(AND(ISNUMBER(OFFSET('Sanitation Data'!$H$6,0,10*ROW('Sanitation Data'!H118))),'Data Summary'!DF124="Yes"),OFFSET('Sanitation Data'!$H$6,0,10*ROW('Sanitation Data'!H118)),NA())</f>
        <v>#N/A</v>
      </c>
      <c r="AR124" s="100" t="e">
        <f ca="true">+IF(AND(ISNUMBER(OFFSET('Sanitation Data'!$H$10,0,10*ROW('Sanitation Data'!H118))),'Data Summary'!DG124="Yes"),OFFSET('Sanitation Data'!$H$10,0,10*ROW('Sanitation Data'!H118)),NA())</f>
        <v>#N/A</v>
      </c>
      <c r="AS124" s="100" t="e">
        <f ca="true">+IF(AND(ISNUMBER(OFFSET('Sanitation Data'!$H$11,0,10*ROW('Sanitation Data'!H118))),'Data Summary'!DH124="Yes"),OFFSET('Sanitation Data'!$H$11,0,10*ROW('Sanitation Data'!H118)),NA())</f>
        <v>#N/A</v>
      </c>
      <c r="AT124" s="100" t="e">
        <f ca="true">+IF(AND(ISNUMBER(OFFSET('Sanitation Data'!$H$12,0,10*ROW('Sanitation Data'!H118))),'Data Summary'!DI124="Yes"),OFFSET('Sanitation Data'!$H$12,0,10*ROW('Sanitation Data'!H118)),NA())</f>
        <v>#N/A</v>
      </c>
      <c r="AU124" s="100" t="e">
        <f ca="true">+IF(AND(ISNUMBER(OFFSET('Sanitation Data'!$I$4,0,10*ROW('Sanitation Data'!I118))),'Data Summary'!DJ124="Yes"),100-OFFSET('Sanitation Data'!$I$4,0,10*ROW('Sanitation Data'!I118)),NA())</f>
        <v>#N/A</v>
      </c>
      <c r="AV124" s="100" t="e">
        <f ca="true">+IF(AND(ISNUMBER(OFFSET('Sanitation Data'!$I$6,0,10*ROW('Sanitation Data'!I118))),'Data Summary'!DK124="Yes"),OFFSET('Sanitation Data'!$I$6,0,10*ROW('Sanitation Data'!I118)),NA())</f>
        <v>#N/A</v>
      </c>
      <c r="AW124" s="100" t="e">
        <f ca="true">+IF(AND(ISNUMBER(OFFSET('Sanitation Data'!$I$10,0,10*ROW('Sanitation Data'!I118))),'Data Summary'!DL124="Yes"),OFFSET('Sanitation Data'!$I$10,0,10*ROW('Sanitation Data'!I118)),NA())</f>
        <v>#N/A</v>
      </c>
      <c r="AX124" s="100" t="e">
        <f ca="true">+IF(AND(ISNUMBER(OFFSET('Sanitation Data'!$I$11,0,10*ROW('Sanitation Data'!I118))),'Data Summary'!DM124="Yes"),OFFSET('Sanitation Data'!$I$11,0,10*ROW('Sanitation Data'!I118)),NA())</f>
        <v>#N/A</v>
      </c>
      <c r="AY124" s="100" t="e">
        <f ca="true">+IF(AND(ISNUMBER(OFFSET('Sanitation Data'!$I$12,0,10*ROW('Sanitation Data'!I118))),'Data Summary'!DN124="Yes"),OFFSET('Sanitation Data'!$I$12,0,10*ROW('Sanitation Data'!I118)),NA())</f>
        <v>#N/A</v>
      </c>
      <c r="AZ124" s="101" t="e">
        <f ca="true">+IF(AND(ISNUMBER(OFFSET('Hygiene Data'!$D$5,0,10*ROW('Hygiene Data'!D118))),'Data Summary'!DO124="Yes"),OFFSET('Hygiene Data'!$D$5,0,10*ROW('Hygiene Data'!D118)),NA())</f>
        <v>#N/A</v>
      </c>
      <c r="BA124" s="101" t="e">
        <f ca="true">+IF(AND(ISNUMBER(OFFSET('Hygiene Data'!$D$7,0,10*ROW('Hygiene Data'!D118))),'Data Summary'!DP124="Yes"),OFFSET('Hygiene Data'!$D$7,0,10*ROW('Hygiene Data'!D118)),NA())</f>
        <v>#N/A</v>
      </c>
      <c r="BB124" s="101" t="e">
        <f ca="true">+IF(AND(ISNUMBER(OFFSET('Hygiene Data'!$D$9,0,10*ROW('Hygiene Data'!D118))),'Data Summary'!DQ124="Yes"),OFFSET('Hygiene Data'!$D$9,0,10*ROW('Hygiene Data'!D118)),NA())</f>
        <v>#N/A</v>
      </c>
      <c r="BC124" s="101" t="e">
        <f ca="true">+IF(AND(ISNUMBER(OFFSET('Hygiene Data'!$E$5,0,10*ROW('Hygiene Data'!E118))),'Data Summary'!DR124="Yes"),OFFSET('Hygiene Data'!$E$5,0,10*ROW('Hygiene Data'!E118)),NA())</f>
        <v>#N/A</v>
      </c>
      <c r="BD124" s="101" t="e">
        <f ca="true">+IF(AND(ISNUMBER(OFFSET('Hygiene Data'!$E$7,0,10*ROW('Hygiene Data'!E118))),'Data Summary'!DS124="Yes"),OFFSET('Hygiene Data'!$E$7,0,10*ROW('Hygiene Data'!E118)),NA())</f>
        <v>#N/A</v>
      </c>
      <c r="BE124" s="101" t="e">
        <f ca="true">+IF(AND(ISNUMBER(OFFSET('Hygiene Data'!$E$9,0,10*ROW('Hygiene Data'!E118))),'Data Summary'!DT124="Yes"),OFFSET('Hygiene Data'!$E$9,0,10*ROW('Hygiene Data'!E118)),NA())</f>
        <v>#N/A</v>
      </c>
      <c r="BF124" s="101" t="e">
        <f ca="true">+IF(AND(ISNUMBER(OFFSET('Hygiene Data'!$F$5,0,10*ROW('Hygiene Data'!F118))),'Data Summary'!DU124="Yes"),OFFSET('Hygiene Data'!$F$5,0,10*ROW('Hygiene Data'!F118)),NA())</f>
        <v>#N/A</v>
      </c>
      <c r="BG124" s="101" t="e">
        <f ca="true">+IF(AND(ISNUMBER(OFFSET('Hygiene Data'!$F$7,0,10*ROW('Hygiene Data'!F118))),'Data Summary'!DV124="Yes"),OFFSET('Hygiene Data'!$F$7,0,10*ROW('Hygiene Data'!F118)),NA())</f>
        <v>#N/A</v>
      </c>
      <c r="BH124" s="101" t="e">
        <f ca="true">+IF(AND(ISNUMBER(OFFSET('Hygiene Data'!$F$9,0,10*ROW('Hygiene Data'!F118))),'Data Summary'!DW124="Yes"),OFFSET('Hygiene Data'!$F$9,0,10*ROW('Hygiene Data'!F118)),NA())</f>
        <v>#N/A</v>
      </c>
      <c r="BI124" s="101" t="e">
        <f ca="true">+IF(AND(ISNUMBER(OFFSET('Hygiene Data'!$G$5,0,10*ROW('Hygiene Data'!G118))),'Data Summary'!DX124="Yes"),OFFSET('Hygiene Data'!$G$5,0,10*ROW('Hygiene Data'!G118)),NA())</f>
        <v>#N/A</v>
      </c>
      <c r="BJ124" s="101" t="e">
        <f ca="true">+IF(AND(ISNUMBER(OFFSET('Hygiene Data'!$G$7,0,10*ROW('Hygiene Data'!G118))),'Data Summary'!DY124="Yes"),OFFSET('Hygiene Data'!$G$7,0,10*ROW('Hygiene Data'!G118)),NA())</f>
        <v>#N/A</v>
      </c>
      <c r="BK124" s="101" t="e">
        <f ca="true">+IF(AND(ISNUMBER(OFFSET('Hygiene Data'!$G$9,0,10*ROW('Hygiene Data'!G118))),'Data Summary'!DZ124="Yes"),OFFSET('Hygiene Data'!$G$9,0,10*ROW('Hygiene Data'!G118)),NA())</f>
        <v>#N/A</v>
      </c>
      <c r="BL124" s="101" t="e">
        <f ca="true">+IF(AND(ISNUMBER(OFFSET('Hygiene Data'!$H$5,0,10*ROW('Hygiene Data'!H118))),'Data Summary'!EA124="Yes"),OFFSET('Hygiene Data'!$H$5,0,10*ROW('Hygiene Data'!H118)),NA())</f>
        <v>#N/A</v>
      </c>
      <c r="BM124" s="101" t="e">
        <f ca="true">+IF(AND(ISNUMBER(OFFSET('Hygiene Data'!$H$7,0,10*ROW('Hygiene Data'!H118))),'Data Summary'!EB124="Yes"),OFFSET('Hygiene Data'!$H$7,0,10*ROW('Hygiene Data'!H118)),NA())</f>
        <v>#N/A</v>
      </c>
      <c r="BN124" s="101" t="e">
        <f ca="true">+IF(AND(ISNUMBER(OFFSET('Hygiene Data'!$H$9,0,10*ROW('Hygiene Data'!H118))),'Data Summary'!EC124="Yes"),OFFSET('Hygiene Data'!$H$9,0,10*ROW('Hygiene Data'!H118)),NA())</f>
        <v>#N/A</v>
      </c>
      <c r="BO124" s="101" t="e">
        <f ca="true">+IF(AND(ISNUMBER(OFFSET('Hygiene Data'!$I$5,0,10*ROW('Hygiene Data'!I118))),'Data Summary'!ED124="Yes"),OFFSET('Hygiene Data'!$I$5,0,10*ROW('Hygiene Data'!I118)),NA())</f>
        <v>#N/A</v>
      </c>
      <c r="BP124" s="101" t="e">
        <f ca="true">+IF(AND(ISNUMBER(OFFSET('Hygiene Data'!$I$7,0,10*ROW('Hygiene Data'!I118))),'Data Summary'!EE124="Yes"),OFFSET('Hygiene Data'!$I$7,0,10*ROW('Hygiene Data'!I118)),NA())</f>
        <v>#N/A</v>
      </c>
      <c r="BQ124" s="101" t="e">
        <f ca="true">+IF(AND(ISNUMBER(OFFSET('Hygiene Data'!$I$9,0,10*ROW('Hygiene Data'!I118))),'Data Summary'!EF124="Yes"),OFFSET('Hygiene Data'!$I$9,0,10*ROW('Hygiene Data'!I118)),NA())</f>
        <v>#N/A</v>
      </c>
    </row>
    <row xmlns:x14ac="http://schemas.microsoft.com/office/spreadsheetml/2009/9/ac" r="125" x14ac:dyDescent="0.2">
      <c r="A125" s="331" t="e">
        <f ca="true">+RIGHT('Data Summary'!A125,LEN('Data Summary'!A125)-9)</f>
        <v>#VALUE!</v>
      </c>
      <c r="B125" s="38" t="str">
        <f ca="true">+IF(ISTEXT('Data Summary'!B125),'Data Summary'!B125,"")</f>
        <v/>
      </c>
      <c r="C125" s="330" t="e">
        <f ca="true">+VALUE('Data Summary'!C125)</f>
        <v>#VALUE!</v>
      </c>
      <c r="D125" s="99" t="e">
        <f ca="true">+IF(AND(ISNUMBER(OFFSET('Water Data'!$D$4,0,10*ROW('Water Data'!D119))),'Data Summary'!BS125="Yes"),100-OFFSET('Water Data'!$D$4,0,10*ROW('Water Data'!D119)),NA())</f>
        <v>#N/A</v>
      </c>
      <c r="E125" s="99" t="e">
        <f ca="true">+IF(AND(ISNUMBER(OFFSET('Water Data'!$D$6,0,10*ROW('Water Data'!D119))),'Data Summary'!BT125="Yes"),OFFSET('Water Data'!$D$6,0,10*ROW('Water Data'!D119)),NA())</f>
        <v>#N/A</v>
      </c>
      <c r="F125" s="99" t="e">
        <f ca="true">+IF(AND(ISNUMBER(OFFSET('Water Data'!$D$9,0,10*ROW('Water Data'!D119))),'Data Summary'!BU125="Yes"),OFFSET('Water Data'!$D$9,0,10*ROW('Water Data'!D119)),NA())</f>
        <v>#N/A</v>
      </c>
      <c r="G125" s="99" t="e">
        <f ca="true">+IF(AND(ISNUMBER(OFFSET('Water Data'!$E$4,0,10*ROW('Water Data'!E119))),'Data Summary'!BV125="Yes"),100-OFFSET('Water Data'!$E$4,0,10*ROW('Water Data'!E119)),NA())</f>
        <v>#N/A</v>
      </c>
      <c r="H125" s="99" t="e">
        <f ca="true">+IF(AND(ISNUMBER(OFFSET('Water Data'!$E$6,0,10*ROW('Water Data'!E119))),'Data Summary'!BW125="Yes"),OFFSET('Water Data'!$E$6,0,10*ROW('Water Data'!E119)),NA())</f>
        <v>#N/A</v>
      </c>
      <c r="I125" s="99" t="e">
        <f ca="true">+IF(AND(ISNUMBER(OFFSET('Water Data'!$E$9,0,10*ROW('Water Data'!E119))),'Data Summary'!BX125="Yes"),OFFSET('Water Data'!$E$9,0,10*ROW('Water Data'!E119)),NA())</f>
        <v>#N/A</v>
      </c>
      <c r="J125" s="99" t="e">
        <f ca="true">+IF(AND(ISNUMBER(OFFSET('Water Data'!$F$4,0,10*ROW('Water Data'!F119))),'Data Summary'!BY125="Yes"),100-OFFSET('Water Data'!$F$4,0,10*ROW('Water Data'!F119)),NA())</f>
        <v>#N/A</v>
      </c>
      <c r="K125" s="99" t="e">
        <f ca="true">+IF(AND(ISNUMBER(OFFSET('Water Data'!$F$6,0,10*ROW('Water Data'!F119))),'Data Summary'!BZ125="Yes"),OFFSET('Water Data'!$F$6,0,10*ROW('Water Data'!F119)),NA())</f>
        <v>#N/A</v>
      </c>
      <c r="L125" s="99" t="e">
        <f ca="true">+IF(AND(ISNUMBER(OFFSET('Water Data'!$F$9,0,10*ROW('Water Data'!F119))),'Data Summary'!CA125="Yes"),OFFSET('Water Data'!$F$9,0,10*ROW('Water Data'!F119)),NA())</f>
        <v>#N/A</v>
      </c>
      <c r="M125" s="99" t="e">
        <f ca="true">+IF(AND(ISNUMBER(OFFSET('Water Data'!$G$4,0,10*ROW('Water Data'!G119))),'Data Summary'!CB125="Yes"),100-OFFSET('Water Data'!$G$4,0,10*ROW('Water Data'!G119)),NA())</f>
        <v>#N/A</v>
      </c>
      <c r="N125" s="99" t="e">
        <f ca="true">+IF(AND(ISNUMBER(OFFSET('Water Data'!$G$6,0,10*ROW('Water Data'!G119))),'Data Summary'!CC125="Yes"),OFFSET('Water Data'!$G$6,0,10*ROW('Water Data'!G119)),NA())</f>
        <v>#N/A</v>
      </c>
      <c r="O125" s="99" t="e">
        <f ca="true">+IF(AND(ISNUMBER(OFFSET('Water Data'!$G$9,0,10*ROW('Water Data'!G119))),'Data Summary'!CD125="Yes"),OFFSET('Water Data'!$G$9,0,10*ROW('Water Data'!G119)),NA())</f>
        <v>#N/A</v>
      </c>
      <c r="P125" s="99" t="e">
        <f ca="true">+IF(AND(ISNUMBER(OFFSET('Water Data'!$H$4,0,10*ROW('Water Data'!H119))),'Data Summary'!CE125="Yes"),100-OFFSET('Water Data'!$H$4,0,10*ROW('Water Data'!H119)),NA())</f>
        <v>#N/A</v>
      </c>
      <c r="Q125" s="99" t="e">
        <f ca="true">+IF(AND(ISNUMBER(OFFSET('Water Data'!$H$6,0,10*ROW('Water Data'!H119))),'Data Summary'!CF125="Yes"),OFFSET('Water Data'!$H$6,0,10*ROW('Water Data'!H119)),NA())</f>
        <v>#N/A</v>
      </c>
      <c r="R125" s="99" t="e">
        <f ca="true">+IF(AND(ISNUMBER(OFFSET('Water Data'!$H$9,0,10*ROW('Water Data'!H119))),'Data Summary'!CG125="Yes"),OFFSET('Water Data'!$H$9,0,10*ROW('Water Data'!H119)),NA())</f>
        <v>#N/A</v>
      </c>
      <c r="S125" s="99" t="e">
        <f ca="true">+IF(AND(ISNUMBER(OFFSET('Water Data'!$I$4,0,10*ROW('Water Data'!I119))),'Data Summary'!CH125="Yes"),100-OFFSET('Water Data'!$I$4,0,10*ROW('Water Data'!I119)),NA())</f>
        <v>#N/A</v>
      </c>
      <c r="T125" s="99" t="e">
        <f ca="true">+IF(AND(ISNUMBER(OFFSET('Water Data'!$I$6,0,10*ROW('Water Data'!I119))),'Data Summary'!CI125="Yes"),OFFSET('Water Data'!$I$6,0,10*ROW('Water Data'!I119)),NA())</f>
        <v>#N/A</v>
      </c>
      <c r="U125" s="99" t="e">
        <f ca="true">+IF(AND(ISNUMBER(OFFSET('Water Data'!$I$9,0,10*ROW('Water Data'!I119))),'Data Summary'!CJ125="Yes"),OFFSET('Water Data'!$I$9,0,10*ROW('Water Data'!I119)),NA())</f>
        <v>#N/A</v>
      </c>
      <c r="V125" s="100" t="e">
        <f ca="true">+IF(AND(ISNUMBER(OFFSET('Sanitation Data'!$D$4,0,10*ROW('Sanitation Data'!D119))),'Data Summary'!CK125="Yes"),100-OFFSET('Sanitation Data'!$D$4,0,10*ROW('Sanitation Data'!D119)),NA())</f>
        <v>#N/A</v>
      </c>
      <c r="W125" s="100" t="e">
        <f ca="true">+IF(AND(ISNUMBER(OFFSET('Sanitation Data'!$D$6,0,10*ROW('Sanitation Data'!D119))),'Data Summary'!CL125="Yes"),OFFSET('Sanitation Data'!$D$6,0,10*ROW('Sanitation Data'!D119)),NA())</f>
        <v>#N/A</v>
      </c>
      <c r="X125" s="100" t="e">
        <f ca="true">+IF(AND(ISNUMBER(OFFSET('Sanitation Data'!$D$10,0,10*ROW('Sanitation Data'!D119))),'Data Summary'!CM125="Yes"),OFFSET('Sanitation Data'!$D$10,0,10*ROW('Sanitation Data'!D119)),NA())</f>
        <v>#N/A</v>
      </c>
      <c r="Y125" s="100" t="e">
        <f ca="true">+IF(AND(ISNUMBER(OFFSET('Sanitation Data'!$D$11,0,10*ROW('Sanitation Data'!D119))),'Data Summary'!CN125="Yes"),OFFSET('Sanitation Data'!$D$11,0,10*ROW('Sanitation Data'!D119)),NA())</f>
        <v>#N/A</v>
      </c>
      <c r="Z125" s="100" t="e">
        <f ca="true">+IF(AND(ISNUMBER(OFFSET('Sanitation Data'!$D$12,0,10*ROW('Sanitation Data'!D119))),'Data Summary'!CO125="Yes"),OFFSET('Sanitation Data'!$D$12,0,10*ROW('Sanitation Data'!D119)),NA())</f>
        <v>#N/A</v>
      </c>
      <c r="AA125" s="100" t="e">
        <f ca="true">+IF(AND(ISNUMBER(OFFSET('Sanitation Data'!$E$4,0,10*ROW('Sanitation Data'!E119))),'Data Summary'!CP125="Yes"),100-OFFSET('Sanitation Data'!$E$4,0,10*ROW('Sanitation Data'!E119)),NA())</f>
        <v>#N/A</v>
      </c>
      <c r="AB125" s="100" t="e">
        <f ca="true">+IF(AND(ISNUMBER(OFFSET('Sanitation Data'!$E$6,0,10*ROW('Sanitation Data'!E119))),'Data Summary'!CQ125="Yes"),OFFSET('Sanitation Data'!$E$6,0,10*ROW('Sanitation Data'!E119)),NA())</f>
        <v>#N/A</v>
      </c>
      <c r="AC125" s="100" t="e">
        <f ca="true">+IF(AND(ISNUMBER(OFFSET('Sanitation Data'!$E$10,0,10*ROW('Sanitation Data'!E119))),'Data Summary'!CR125="Yes"),OFFSET('Sanitation Data'!$E$10,0,10*ROW('Sanitation Data'!E119)),NA())</f>
        <v>#N/A</v>
      </c>
      <c r="AD125" s="100" t="e">
        <f ca="true">+IF(AND(ISNUMBER(OFFSET('Sanitation Data'!$E$11,0,10*ROW('Sanitation Data'!E119))),'Data Summary'!CS125="Yes"),OFFSET('Sanitation Data'!$E$11,0,10*ROW('Sanitation Data'!E119)),NA())</f>
        <v>#N/A</v>
      </c>
      <c r="AE125" s="100" t="e">
        <f ca="true">+IF(AND(ISNUMBER(OFFSET('Sanitation Data'!$E$12,0,10*ROW('Sanitation Data'!E119))),'Data Summary'!CT125="Yes"),OFFSET('Sanitation Data'!$E$12,0,10*ROW('Sanitation Data'!E119)),NA())</f>
        <v>#N/A</v>
      </c>
      <c r="AF125" s="100" t="e">
        <f ca="true">+IF(AND(ISNUMBER(OFFSET('Sanitation Data'!$F$4,0,10*ROW('Sanitation Data'!F119))),'Data Summary'!CU125="Yes"),100-OFFSET('Sanitation Data'!$F$4,0,10*ROW('Sanitation Data'!F119)),NA())</f>
        <v>#N/A</v>
      </c>
      <c r="AG125" s="100" t="e">
        <f ca="true">+IF(AND(ISNUMBER(OFFSET('Sanitation Data'!$F$6,0,10*ROW('Sanitation Data'!F119))),'Data Summary'!CV125="Yes"),OFFSET('Sanitation Data'!$F$6,0,10*ROW('Sanitation Data'!F119)),NA())</f>
        <v>#N/A</v>
      </c>
      <c r="AH125" s="100" t="e">
        <f ca="true">+IF(AND(ISNUMBER(OFFSET('Sanitation Data'!$F$10,0,10*ROW('Sanitation Data'!F119))),'Data Summary'!CW125="Yes"),OFFSET('Sanitation Data'!$F$10,0,10*ROW('Sanitation Data'!F119)),NA())</f>
        <v>#N/A</v>
      </c>
      <c r="AI125" s="100" t="e">
        <f ca="true">+IF(AND(ISNUMBER(OFFSET('Sanitation Data'!$F$11,0,10*ROW('Sanitation Data'!F119))),'Data Summary'!CX125="Yes"),OFFSET('Sanitation Data'!$F$11,0,10*ROW('Sanitation Data'!F119)),NA())</f>
        <v>#N/A</v>
      </c>
      <c r="AJ125" s="100" t="e">
        <f ca="true">+IF(AND(ISNUMBER(OFFSET('Sanitation Data'!$F$12,0,10*ROW('Sanitation Data'!F119))),'Data Summary'!CY125="Yes"),OFFSET('Sanitation Data'!$F$12,0,10*ROW('Sanitation Data'!F119)),NA())</f>
        <v>#N/A</v>
      </c>
      <c r="AK125" s="100" t="e">
        <f ca="true">+IF(AND(ISNUMBER(OFFSET('Sanitation Data'!$G$4,0,10*ROW('Sanitation Data'!G119))),'Data Summary'!CZ125="Yes"),100-OFFSET('Sanitation Data'!$G$4,0,10*ROW('Sanitation Data'!G119)),NA())</f>
        <v>#N/A</v>
      </c>
      <c r="AL125" s="100" t="e">
        <f ca="true">+IF(AND(ISNUMBER(OFFSET('Sanitation Data'!$G$6,0,10*ROW('Sanitation Data'!G119))),'Data Summary'!DA125="Yes"),OFFSET('Sanitation Data'!$G$6,0,10*ROW('Sanitation Data'!G119)),NA())</f>
        <v>#N/A</v>
      </c>
      <c r="AM125" s="100" t="e">
        <f ca="true">+IF(AND(ISNUMBER(OFFSET('Sanitation Data'!$G$10,0,10*ROW('Sanitation Data'!G119))),'Data Summary'!DB125="Yes"),OFFSET('Sanitation Data'!$G$10,0,10*ROW('Sanitation Data'!G119)),NA())</f>
        <v>#N/A</v>
      </c>
      <c r="AN125" s="100" t="e">
        <f ca="true">+IF(AND(ISNUMBER(OFFSET('Sanitation Data'!$G$11,0,10*ROW('Sanitation Data'!G119))),'Data Summary'!DC125="Yes"),OFFSET('Sanitation Data'!$G$11,0,10*ROW('Sanitation Data'!G119)),NA())</f>
        <v>#N/A</v>
      </c>
      <c r="AO125" s="100" t="e">
        <f ca="true">+IF(AND(ISNUMBER(OFFSET('Sanitation Data'!$G$12,0,10*ROW('Sanitation Data'!G119))),'Data Summary'!DD125="Yes"),OFFSET('Sanitation Data'!$G$12,0,10*ROW('Sanitation Data'!G119)),NA())</f>
        <v>#N/A</v>
      </c>
      <c r="AP125" s="100" t="e">
        <f ca="true">+IF(AND(ISNUMBER(OFFSET('Sanitation Data'!$H$4,0,10*ROW('Sanitation Data'!H119))),'Data Summary'!DE125="Yes"),100-OFFSET('Sanitation Data'!$H$4,0,10*ROW('Sanitation Data'!H119)),NA())</f>
        <v>#N/A</v>
      </c>
      <c r="AQ125" s="100" t="e">
        <f ca="true">+IF(AND(ISNUMBER(OFFSET('Sanitation Data'!$H$6,0,10*ROW('Sanitation Data'!H119))),'Data Summary'!DF125="Yes"),OFFSET('Sanitation Data'!$H$6,0,10*ROW('Sanitation Data'!H119)),NA())</f>
        <v>#N/A</v>
      </c>
      <c r="AR125" s="100" t="e">
        <f ca="true">+IF(AND(ISNUMBER(OFFSET('Sanitation Data'!$H$10,0,10*ROW('Sanitation Data'!H119))),'Data Summary'!DG125="Yes"),OFFSET('Sanitation Data'!$H$10,0,10*ROW('Sanitation Data'!H119)),NA())</f>
        <v>#N/A</v>
      </c>
      <c r="AS125" s="100" t="e">
        <f ca="true">+IF(AND(ISNUMBER(OFFSET('Sanitation Data'!$H$11,0,10*ROW('Sanitation Data'!H119))),'Data Summary'!DH125="Yes"),OFFSET('Sanitation Data'!$H$11,0,10*ROW('Sanitation Data'!H119)),NA())</f>
        <v>#N/A</v>
      </c>
      <c r="AT125" s="100" t="e">
        <f ca="true">+IF(AND(ISNUMBER(OFFSET('Sanitation Data'!$H$12,0,10*ROW('Sanitation Data'!H119))),'Data Summary'!DI125="Yes"),OFFSET('Sanitation Data'!$H$12,0,10*ROW('Sanitation Data'!H119)),NA())</f>
        <v>#N/A</v>
      </c>
      <c r="AU125" s="100" t="e">
        <f ca="true">+IF(AND(ISNUMBER(OFFSET('Sanitation Data'!$I$4,0,10*ROW('Sanitation Data'!I119))),'Data Summary'!DJ125="Yes"),100-OFFSET('Sanitation Data'!$I$4,0,10*ROW('Sanitation Data'!I119)),NA())</f>
        <v>#N/A</v>
      </c>
      <c r="AV125" s="100" t="e">
        <f ca="true">+IF(AND(ISNUMBER(OFFSET('Sanitation Data'!$I$6,0,10*ROW('Sanitation Data'!I119))),'Data Summary'!DK125="Yes"),OFFSET('Sanitation Data'!$I$6,0,10*ROW('Sanitation Data'!I119)),NA())</f>
        <v>#N/A</v>
      </c>
      <c r="AW125" s="100" t="e">
        <f ca="true">+IF(AND(ISNUMBER(OFFSET('Sanitation Data'!$I$10,0,10*ROW('Sanitation Data'!I119))),'Data Summary'!DL125="Yes"),OFFSET('Sanitation Data'!$I$10,0,10*ROW('Sanitation Data'!I119)),NA())</f>
        <v>#N/A</v>
      </c>
      <c r="AX125" s="100" t="e">
        <f ca="true">+IF(AND(ISNUMBER(OFFSET('Sanitation Data'!$I$11,0,10*ROW('Sanitation Data'!I119))),'Data Summary'!DM125="Yes"),OFFSET('Sanitation Data'!$I$11,0,10*ROW('Sanitation Data'!I119)),NA())</f>
        <v>#N/A</v>
      </c>
      <c r="AY125" s="100" t="e">
        <f ca="true">+IF(AND(ISNUMBER(OFFSET('Sanitation Data'!$I$12,0,10*ROW('Sanitation Data'!I119))),'Data Summary'!DN125="Yes"),OFFSET('Sanitation Data'!$I$12,0,10*ROW('Sanitation Data'!I119)),NA())</f>
        <v>#N/A</v>
      </c>
      <c r="AZ125" s="101" t="e">
        <f ca="true">+IF(AND(ISNUMBER(OFFSET('Hygiene Data'!$D$5,0,10*ROW('Hygiene Data'!D119))),'Data Summary'!DO125="Yes"),OFFSET('Hygiene Data'!$D$5,0,10*ROW('Hygiene Data'!D119)),NA())</f>
        <v>#N/A</v>
      </c>
      <c r="BA125" s="101" t="e">
        <f ca="true">+IF(AND(ISNUMBER(OFFSET('Hygiene Data'!$D$7,0,10*ROW('Hygiene Data'!D119))),'Data Summary'!DP125="Yes"),OFFSET('Hygiene Data'!$D$7,0,10*ROW('Hygiene Data'!D119)),NA())</f>
        <v>#N/A</v>
      </c>
      <c r="BB125" s="101" t="e">
        <f ca="true">+IF(AND(ISNUMBER(OFFSET('Hygiene Data'!$D$9,0,10*ROW('Hygiene Data'!D119))),'Data Summary'!DQ125="Yes"),OFFSET('Hygiene Data'!$D$9,0,10*ROW('Hygiene Data'!D119)),NA())</f>
        <v>#N/A</v>
      </c>
      <c r="BC125" s="101" t="e">
        <f ca="true">+IF(AND(ISNUMBER(OFFSET('Hygiene Data'!$E$5,0,10*ROW('Hygiene Data'!E119))),'Data Summary'!DR125="Yes"),OFFSET('Hygiene Data'!$E$5,0,10*ROW('Hygiene Data'!E119)),NA())</f>
        <v>#N/A</v>
      </c>
      <c r="BD125" s="101" t="e">
        <f ca="true">+IF(AND(ISNUMBER(OFFSET('Hygiene Data'!$E$7,0,10*ROW('Hygiene Data'!E119))),'Data Summary'!DS125="Yes"),OFFSET('Hygiene Data'!$E$7,0,10*ROW('Hygiene Data'!E119)),NA())</f>
        <v>#N/A</v>
      </c>
      <c r="BE125" s="101" t="e">
        <f ca="true">+IF(AND(ISNUMBER(OFFSET('Hygiene Data'!$E$9,0,10*ROW('Hygiene Data'!E119))),'Data Summary'!DT125="Yes"),OFFSET('Hygiene Data'!$E$9,0,10*ROW('Hygiene Data'!E119)),NA())</f>
        <v>#N/A</v>
      </c>
      <c r="BF125" s="101" t="e">
        <f ca="true">+IF(AND(ISNUMBER(OFFSET('Hygiene Data'!$F$5,0,10*ROW('Hygiene Data'!F119))),'Data Summary'!DU125="Yes"),OFFSET('Hygiene Data'!$F$5,0,10*ROW('Hygiene Data'!F119)),NA())</f>
        <v>#N/A</v>
      </c>
      <c r="BG125" s="101" t="e">
        <f ca="true">+IF(AND(ISNUMBER(OFFSET('Hygiene Data'!$F$7,0,10*ROW('Hygiene Data'!F119))),'Data Summary'!DV125="Yes"),OFFSET('Hygiene Data'!$F$7,0,10*ROW('Hygiene Data'!F119)),NA())</f>
        <v>#N/A</v>
      </c>
      <c r="BH125" s="101" t="e">
        <f ca="true">+IF(AND(ISNUMBER(OFFSET('Hygiene Data'!$F$9,0,10*ROW('Hygiene Data'!F119))),'Data Summary'!DW125="Yes"),OFFSET('Hygiene Data'!$F$9,0,10*ROW('Hygiene Data'!F119)),NA())</f>
        <v>#N/A</v>
      </c>
      <c r="BI125" s="101" t="e">
        <f ca="true">+IF(AND(ISNUMBER(OFFSET('Hygiene Data'!$G$5,0,10*ROW('Hygiene Data'!G119))),'Data Summary'!DX125="Yes"),OFFSET('Hygiene Data'!$G$5,0,10*ROW('Hygiene Data'!G119)),NA())</f>
        <v>#N/A</v>
      </c>
      <c r="BJ125" s="101" t="e">
        <f ca="true">+IF(AND(ISNUMBER(OFFSET('Hygiene Data'!$G$7,0,10*ROW('Hygiene Data'!G119))),'Data Summary'!DY125="Yes"),OFFSET('Hygiene Data'!$G$7,0,10*ROW('Hygiene Data'!G119)),NA())</f>
        <v>#N/A</v>
      </c>
      <c r="BK125" s="101" t="e">
        <f ca="true">+IF(AND(ISNUMBER(OFFSET('Hygiene Data'!$G$9,0,10*ROW('Hygiene Data'!G119))),'Data Summary'!DZ125="Yes"),OFFSET('Hygiene Data'!$G$9,0,10*ROW('Hygiene Data'!G119)),NA())</f>
        <v>#N/A</v>
      </c>
      <c r="BL125" s="101" t="e">
        <f ca="true">+IF(AND(ISNUMBER(OFFSET('Hygiene Data'!$H$5,0,10*ROW('Hygiene Data'!H119))),'Data Summary'!EA125="Yes"),OFFSET('Hygiene Data'!$H$5,0,10*ROW('Hygiene Data'!H119)),NA())</f>
        <v>#N/A</v>
      </c>
      <c r="BM125" s="101" t="e">
        <f ca="true">+IF(AND(ISNUMBER(OFFSET('Hygiene Data'!$H$7,0,10*ROW('Hygiene Data'!H119))),'Data Summary'!EB125="Yes"),OFFSET('Hygiene Data'!$H$7,0,10*ROW('Hygiene Data'!H119)),NA())</f>
        <v>#N/A</v>
      </c>
      <c r="BN125" s="101" t="e">
        <f ca="true">+IF(AND(ISNUMBER(OFFSET('Hygiene Data'!$H$9,0,10*ROW('Hygiene Data'!H119))),'Data Summary'!EC125="Yes"),OFFSET('Hygiene Data'!$H$9,0,10*ROW('Hygiene Data'!H119)),NA())</f>
        <v>#N/A</v>
      </c>
      <c r="BO125" s="101" t="e">
        <f ca="true">+IF(AND(ISNUMBER(OFFSET('Hygiene Data'!$I$5,0,10*ROW('Hygiene Data'!I119))),'Data Summary'!ED125="Yes"),OFFSET('Hygiene Data'!$I$5,0,10*ROW('Hygiene Data'!I119)),NA())</f>
        <v>#N/A</v>
      </c>
      <c r="BP125" s="101" t="e">
        <f ca="true">+IF(AND(ISNUMBER(OFFSET('Hygiene Data'!$I$7,0,10*ROW('Hygiene Data'!I119))),'Data Summary'!EE125="Yes"),OFFSET('Hygiene Data'!$I$7,0,10*ROW('Hygiene Data'!I119)),NA())</f>
        <v>#N/A</v>
      </c>
      <c r="BQ125" s="101" t="e">
        <f ca="true">+IF(AND(ISNUMBER(OFFSET('Hygiene Data'!$I$9,0,10*ROW('Hygiene Data'!I119))),'Data Summary'!EF125="Yes"),OFFSET('Hygiene Data'!$I$9,0,10*ROW('Hygiene Data'!I119)),NA())</f>
        <v>#N/A</v>
      </c>
    </row>
    <row xmlns:x14ac="http://schemas.microsoft.com/office/spreadsheetml/2009/9/ac" r="126" x14ac:dyDescent="0.2">
      <c r="A126" s="331" t="e">
        <f ca="true">+RIGHT('Data Summary'!A126,LEN('Data Summary'!A126)-9)</f>
        <v>#VALUE!</v>
      </c>
      <c r="B126" s="38" t="str">
        <f ca="true">+IF(ISTEXT('Data Summary'!B126),'Data Summary'!B126,"")</f>
        <v/>
      </c>
      <c r="C126" s="330" t="e">
        <f ca="true">+VALUE('Data Summary'!C126)</f>
        <v>#VALUE!</v>
      </c>
      <c r="D126" s="99" t="e">
        <f ca="true">+IF(AND(ISNUMBER(OFFSET('Water Data'!$D$4,0,10*ROW('Water Data'!D120))),'Data Summary'!BS126="Yes"),100-OFFSET('Water Data'!$D$4,0,10*ROW('Water Data'!D120)),NA())</f>
        <v>#N/A</v>
      </c>
      <c r="E126" s="99" t="e">
        <f ca="true">+IF(AND(ISNUMBER(OFFSET('Water Data'!$D$6,0,10*ROW('Water Data'!D120))),'Data Summary'!BT126="Yes"),OFFSET('Water Data'!$D$6,0,10*ROW('Water Data'!D120)),NA())</f>
        <v>#N/A</v>
      </c>
      <c r="F126" s="99" t="e">
        <f ca="true">+IF(AND(ISNUMBER(OFFSET('Water Data'!$D$9,0,10*ROW('Water Data'!D120))),'Data Summary'!BU126="Yes"),OFFSET('Water Data'!$D$9,0,10*ROW('Water Data'!D120)),NA())</f>
        <v>#N/A</v>
      </c>
      <c r="G126" s="99" t="e">
        <f ca="true">+IF(AND(ISNUMBER(OFFSET('Water Data'!$E$4,0,10*ROW('Water Data'!E120))),'Data Summary'!BV126="Yes"),100-OFFSET('Water Data'!$E$4,0,10*ROW('Water Data'!E120)),NA())</f>
        <v>#N/A</v>
      </c>
      <c r="H126" s="99" t="e">
        <f ca="true">+IF(AND(ISNUMBER(OFFSET('Water Data'!$E$6,0,10*ROW('Water Data'!E120))),'Data Summary'!BW126="Yes"),OFFSET('Water Data'!$E$6,0,10*ROW('Water Data'!E120)),NA())</f>
        <v>#N/A</v>
      </c>
      <c r="I126" s="99" t="e">
        <f ca="true">+IF(AND(ISNUMBER(OFFSET('Water Data'!$E$9,0,10*ROW('Water Data'!E120))),'Data Summary'!BX126="Yes"),OFFSET('Water Data'!$E$9,0,10*ROW('Water Data'!E120)),NA())</f>
        <v>#N/A</v>
      </c>
      <c r="J126" s="99" t="e">
        <f ca="true">+IF(AND(ISNUMBER(OFFSET('Water Data'!$F$4,0,10*ROW('Water Data'!F120))),'Data Summary'!BY126="Yes"),100-OFFSET('Water Data'!$F$4,0,10*ROW('Water Data'!F120)),NA())</f>
        <v>#N/A</v>
      </c>
      <c r="K126" s="99" t="e">
        <f ca="true">+IF(AND(ISNUMBER(OFFSET('Water Data'!$F$6,0,10*ROW('Water Data'!F120))),'Data Summary'!BZ126="Yes"),OFFSET('Water Data'!$F$6,0,10*ROW('Water Data'!F120)),NA())</f>
        <v>#N/A</v>
      </c>
      <c r="L126" s="99" t="e">
        <f ca="true">+IF(AND(ISNUMBER(OFFSET('Water Data'!$F$9,0,10*ROW('Water Data'!F120))),'Data Summary'!CA126="Yes"),OFFSET('Water Data'!$F$9,0,10*ROW('Water Data'!F120)),NA())</f>
        <v>#N/A</v>
      </c>
      <c r="M126" s="99" t="e">
        <f ca="true">+IF(AND(ISNUMBER(OFFSET('Water Data'!$G$4,0,10*ROW('Water Data'!G120))),'Data Summary'!CB126="Yes"),100-OFFSET('Water Data'!$G$4,0,10*ROW('Water Data'!G120)),NA())</f>
        <v>#N/A</v>
      </c>
      <c r="N126" s="99" t="e">
        <f ca="true">+IF(AND(ISNUMBER(OFFSET('Water Data'!$G$6,0,10*ROW('Water Data'!G120))),'Data Summary'!CC126="Yes"),OFFSET('Water Data'!$G$6,0,10*ROW('Water Data'!G120)),NA())</f>
        <v>#N/A</v>
      </c>
      <c r="O126" s="99" t="e">
        <f ca="true">+IF(AND(ISNUMBER(OFFSET('Water Data'!$G$9,0,10*ROW('Water Data'!G120))),'Data Summary'!CD126="Yes"),OFFSET('Water Data'!$G$9,0,10*ROW('Water Data'!G120)),NA())</f>
        <v>#N/A</v>
      </c>
      <c r="P126" s="99" t="e">
        <f ca="true">+IF(AND(ISNUMBER(OFFSET('Water Data'!$H$4,0,10*ROW('Water Data'!H120))),'Data Summary'!CE126="Yes"),100-OFFSET('Water Data'!$H$4,0,10*ROW('Water Data'!H120)),NA())</f>
        <v>#N/A</v>
      </c>
      <c r="Q126" s="99" t="e">
        <f ca="true">+IF(AND(ISNUMBER(OFFSET('Water Data'!$H$6,0,10*ROW('Water Data'!H120))),'Data Summary'!CF126="Yes"),OFFSET('Water Data'!$H$6,0,10*ROW('Water Data'!H120)),NA())</f>
        <v>#N/A</v>
      </c>
      <c r="R126" s="99" t="e">
        <f ca="true">+IF(AND(ISNUMBER(OFFSET('Water Data'!$H$9,0,10*ROW('Water Data'!H120))),'Data Summary'!CG126="Yes"),OFFSET('Water Data'!$H$9,0,10*ROW('Water Data'!H120)),NA())</f>
        <v>#N/A</v>
      </c>
      <c r="S126" s="99" t="e">
        <f ca="true">+IF(AND(ISNUMBER(OFFSET('Water Data'!$I$4,0,10*ROW('Water Data'!I120))),'Data Summary'!CH126="Yes"),100-OFFSET('Water Data'!$I$4,0,10*ROW('Water Data'!I120)),NA())</f>
        <v>#N/A</v>
      </c>
      <c r="T126" s="99" t="e">
        <f ca="true">+IF(AND(ISNUMBER(OFFSET('Water Data'!$I$6,0,10*ROW('Water Data'!I120))),'Data Summary'!CI126="Yes"),OFFSET('Water Data'!$I$6,0,10*ROW('Water Data'!I120)),NA())</f>
        <v>#N/A</v>
      </c>
      <c r="U126" s="99" t="e">
        <f ca="true">+IF(AND(ISNUMBER(OFFSET('Water Data'!$I$9,0,10*ROW('Water Data'!I120))),'Data Summary'!CJ126="Yes"),OFFSET('Water Data'!$I$9,0,10*ROW('Water Data'!I120)),NA())</f>
        <v>#N/A</v>
      </c>
      <c r="V126" s="100" t="e">
        <f ca="true">+IF(AND(ISNUMBER(OFFSET('Sanitation Data'!$D$4,0,10*ROW('Sanitation Data'!D120))),'Data Summary'!CK126="Yes"),100-OFFSET('Sanitation Data'!$D$4,0,10*ROW('Sanitation Data'!D120)),NA())</f>
        <v>#N/A</v>
      </c>
      <c r="W126" s="100" t="e">
        <f ca="true">+IF(AND(ISNUMBER(OFFSET('Sanitation Data'!$D$6,0,10*ROW('Sanitation Data'!D120))),'Data Summary'!CL126="Yes"),OFFSET('Sanitation Data'!$D$6,0,10*ROW('Sanitation Data'!D120)),NA())</f>
        <v>#N/A</v>
      </c>
      <c r="X126" s="100" t="e">
        <f ca="true">+IF(AND(ISNUMBER(OFFSET('Sanitation Data'!$D$10,0,10*ROW('Sanitation Data'!D120))),'Data Summary'!CM126="Yes"),OFFSET('Sanitation Data'!$D$10,0,10*ROW('Sanitation Data'!D120)),NA())</f>
        <v>#N/A</v>
      </c>
      <c r="Y126" s="100" t="e">
        <f ca="true">+IF(AND(ISNUMBER(OFFSET('Sanitation Data'!$D$11,0,10*ROW('Sanitation Data'!D120))),'Data Summary'!CN126="Yes"),OFFSET('Sanitation Data'!$D$11,0,10*ROW('Sanitation Data'!D120)),NA())</f>
        <v>#N/A</v>
      </c>
      <c r="Z126" s="100" t="e">
        <f ca="true">+IF(AND(ISNUMBER(OFFSET('Sanitation Data'!$D$12,0,10*ROW('Sanitation Data'!D120))),'Data Summary'!CO126="Yes"),OFFSET('Sanitation Data'!$D$12,0,10*ROW('Sanitation Data'!D120)),NA())</f>
        <v>#N/A</v>
      </c>
      <c r="AA126" s="100" t="e">
        <f ca="true">+IF(AND(ISNUMBER(OFFSET('Sanitation Data'!$E$4,0,10*ROW('Sanitation Data'!E120))),'Data Summary'!CP126="Yes"),100-OFFSET('Sanitation Data'!$E$4,0,10*ROW('Sanitation Data'!E120)),NA())</f>
        <v>#N/A</v>
      </c>
      <c r="AB126" s="100" t="e">
        <f ca="true">+IF(AND(ISNUMBER(OFFSET('Sanitation Data'!$E$6,0,10*ROW('Sanitation Data'!E120))),'Data Summary'!CQ126="Yes"),OFFSET('Sanitation Data'!$E$6,0,10*ROW('Sanitation Data'!E120)),NA())</f>
        <v>#N/A</v>
      </c>
      <c r="AC126" s="100" t="e">
        <f ca="true">+IF(AND(ISNUMBER(OFFSET('Sanitation Data'!$E$10,0,10*ROW('Sanitation Data'!E120))),'Data Summary'!CR126="Yes"),OFFSET('Sanitation Data'!$E$10,0,10*ROW('Sanitation Data'!E120)),NA())</f>
        <v>#N/A</v>
      </c>
      <c r="AD126" s="100" t="e">
        <f ca="true">+IF(AND(ISNUMBER(OFFSET('Sanitation Data'!$E$11,0,10*ROW('Sanitation Data'!E120))),'Data Summary'!CS126="Yes"),OFFSET('Sanitation Data'!$E$11,0,10*ROW('Sanitation Data'!E120)),NA())</f>
        <v>#N/A</v>
      </c>
      <c r="AE126" s="100" t="e">
        <f ca="true">+IF(AND(ISNUMBER(OFFSET('Sanitation Data'!$E$12,0,10*ROW('Sanitation Data'!E120))),'Data Summary'!CT126="Yes"),OFFSET('Sanitation Data'!$E$12,0,10*ROW('Sanitation Data'!E120)),NA())</f>
        <v>#N/A</v>
      </c>
      <c r="AF126" s="100" t="e">
        <f ca="true">+IF(AND(ISNUMBER(OFFSET('Sanitation Data'!$F$4,0,10*ROW('Sanitation Data'!F120))),'Data Summary'!CU126="Yes"),100-OFFSET('Sanitation Data'!$F$4,0,10*ROW('Sanitation Data'!F120)),NA())</f>
        <v>#N/A</v>
      </c>
      <c r="AG126" s="100" t="e">
        <f ca="true">+IF(AND(ISNUMBER(OFFSET('Sanitation Data'!$F$6,0,10*ROW('Sanitation Data'!F120))),'Data Summary'!CV126="Yes"),OFFSET('Sanitation Data'!$F$6,0,10*ROW('Sanitation Data'!F120)),NA())</f>
        <v>#N/A</v>
      </c>
      <c r="AH126" s="100" t="e">
        <f ca="true">+IF(AND(ISNUMBER(OFFSET('Sanitation Data'!$F$10,0,10*ROW('Sanitation Data'!F120))),'Data Summary'!CW126="Yes"),OFFSET('Sanitation Data'!$F$10,0,10*ROW('Sanitation Data'!F120)),NA())</f>
        <v>#N/A</v>
      </c>
      <c r="AI126" s="100" t="e">
        <f ca="true">+IF(AND(ISNUMBER(OFFSET('Sanitation Data'!$F$11,0,10*ROW('Sanitation Data'!F120))),'Data Summary'!CX126="Yes"),OFFSET('Sanitation Data'!$F$11,0,10*ROW('Sanitation Data'!F120)),NA())</f>
        <v>#N/A</v>
      </c>
      <c r="AJ126" s="100" t="e">
        <f ca="true">+IF(AND(ISNUMBER(OFFSET('Sanitation Data'!$F$12,0,10*ROW('Sanitation Data'!F120))),'Data Summary'!CY126="Yes"),OFFSET('Sanitation Data'!$F$12,0,10*ROW('Sanitation Data'!F120)),NA())</f>
        <v>#N/A</v>
      </c>
      <c r="AK126" s="100" t="e">
        <f ca="true">+IF(AND(ISNUMBER(OFFSET('Sanitation Data'!$G$4,0,10*ROW('Sanitation Data'!G120))),'Data Summary'!CZ126="Yes"),100-OFFSET('Sanitation Data'!$G$4,0,10*ROW('Sanitation Data'!G120)),NA())</f>
        <v>#N/A</v>
      </c>
      <c r="AL126" s="100" t="e">
        <f ca="true">+IF(AND(ISNUMBER(OFFSET('Sanitation Data'!$G$6,0,10*ROW('Sanitation Data'!G120))),'Data Summary'!DA126="Yes"),OFFSET('Sanitation Data'!$G$6,0,10*ROW('Sanitation Data'!G120)),NA())</f>
        <v>#N/A</v>
      </c>
      <c r="AM126" s="100" t="e">
        <f ca="true">+IF(AND(ISNUMBER(OFFSET('Sanitation Data'!$G$10,0,10*ROW('Sanitation Data'!G120))),'Data Summary'!DB126="Yes"),OFFSET('Sanitation Data'!$G$10,0,10*ROW('Sanitation Data'!G120)),NA())</f>
        <v>#N/A</v>
      </c>
      <c r="AN126" s="100" t="e">
        <f ca="true">+IF(AND(ISNUMBER(OFFSET('Sanitation Data'!$G$11,0,10*ROW('Sanitation Data'!G120))),'Data Summary'!DC126="Yes"),OFFSET('Sanitation Data'!$G$11,0,10*ROW('Sanitation Data'!G120)),NA())</f>
        <v>#N/A</v>
      </c>
      <c r="AO126" s="100" t="e">
        <f ca="true">+IF(AND(ISNUMBER(OFFSET('Sanitation Data'!$G$12,0,10*ROW('Sanitation Data'!G120))),'Data Summary'!DD126="Yes"),OFFSET('Sanitation Data'!$G$12,0,10*ROW('Sanitation Data'!G120)),NA())</f>
        <v>#N/A</v>
      </c>
      <c r="AP126" s="100" t="e">
        <f ca="true">+IF(AND(ISNUMBER(OFFSET('Sanitation Data'!$H$4,0,10*ROW('Sanitation Data'!H120))),'Data Summary'!DE126="Yes"),100-OFFSET('Sanitation Data'!$H$4,0,10*ROW('Sanitation Data'!H120)),NA())</f>
        <v>#N/A</v>
      </c>
      <c r="AQ126" s="100" t="e">
        <f ca="true">+IF(AND(ISNUMBER(OFFSET('Sanitation Data'!$H$6,0,10*ROW('Sanitation Data'!H120))),'Data Summary'!DF126="Yes"),OFFSET('Sanitation Data'!$H$6,0,10*ROW('Sanitation Data'!H120)),NA())</f>
        <v>#N/A</v>
      </c>
      <c r="AR126" s="100" t="e">
        <f ca="true">+IF(AND(ISNUMBER(OFFSET('Sanitation Data'!$H$10,0,10*ROW('Sanitation Data'!H120))),'Data Summary'!DG126="Yes"),OFFSET('Sanitation Data'!$H$10,0,10*ROW('Sanitation Data'!H120)),NA())</f>
        <v>#N/A</v>
      </c>
      <c r="AS126" s="100" t="e">
        <f ca="true">+IF(AND(ISNUMBER(OFFSET('Sanitation Data'!$H$11,0,10*ROW('Sanitation Data'!H120))),'Data Summary'!DH126="Yes"),OFFSET('Sanitation Data'!$H$11,0,10*ROW('Sanitation Data'!H120)),NA())</f>
        <v>#N/A</v>
      </c>
      <c r="AT126" s="100" t="e">
        <f ca="true">+IF(AND(ISNUMBER(OFFSET('Sanitation Data'!$H$12,0,10*ROW('Sanitation Data'!H120))),'Data Summary'!DI126="Yes"),OFFSET('Sanitation Data'!$H$12,0,10*ROW('Sanitation Data'!H120)),NA())</f>
        <v>#N/A</v>
      </c>
      <c r="AU126" s="100" t="e">
        <f ca="true">+IF(AND(ISNUMBER(OFFSET('Sanitation Data'!$I$4,0,10*ROW('Sanitation Data'!I120))),'Data Summary'!DJ126="Yes"),100-OFFSET('Sanitation Data'!$I$4,0,10*ROW('Sanitation Data'!I120)),NA())</f>
        <v>#N/A</v>
      </c>
      <c r="AV126" s="100" t="e">
        <f ca="true">+IF(AND(ISNUMBER(OFFSET('Sanitation Data'!$I$6,0,10*ROW('Sanitation Data'!I120))),'Data Summary'!DK126="Yes"),OFFSET('Sanitation Data'!$I$6,0,10*ROW('Sanitation Data'!I120)),NA())</f>
        <v>#N/A</v>
      </c>
      <c r="AW126" s="100" t="e">
        <f ca="true">+IF(AND(ISNUMBER(OFFSET('Sanitation Data'!$I$10,0,10*ROW('Sanitation Data'!I120))),'Data Summary'!DL126="Yes"),OFFSET('Sanitation Data'!$I$10,0,10*ROW('Sanitation Data'!I120)),NA())</f>
        <v>#N/A</v>
      </c>
      <c r="AX126" s="100" t="e">
        <f ca="true">+IF(AND(ISNUMBER(OFFSET('Sanitation Data'!$I$11,0,10*ROW('Sanitation Data'!I120))),'Data Summary'!DM126="Yes"),OFFSET('Sanitation Data'!$I$11,0,10*ROW('Sanitation Data'!I120)),NA())</f>
        <v>#N/A</v>
      </c>
      <c r="AY126" s="100" t="e">
        <f ca="true">+IF(AND(ISNUMBER(OFFSET('Sanitation Data'!$I$12,0,10*ROW('Sanitation Data'!I120))),'Data Summary'!DN126="Yes"),OFFSET('Sanitation Data'!$I$12,0,10*ROW('Sanitation Data'!I120)),NA())</f>
        <v>#N/A</v>
      </c>
      <c r="AZ126" s="101" t="e">
        <f ca="true">+IF(AND(ISNUMBER(OFFSET('Hygiene Data'!$D$5,0,10*ROW('Hygiene Data'!D120))),'Data Summary'!DO126="Yes"),OFFSET('Hygiene Data'!$D$5,0,10*ROW('Hygiene Data'!D120)),NA())</f>
        <v>#N/A</v>
      </c>
      <c r="BA126" s="101" t="e">
        <f ca="true">+IF(AND(ISNUMBER(OFFSET('Hygiene Data'!$D$7,0,10*ROW('Hygiene Data'!D120))),'Data Summary'!DP126="Yes"),OFFSET('Hygiene Data'!$D$7,0,10*ROW('Hygiene Data'!D120)),NA())</f>
        <v>#N/A</v>
      </c>
      <c r="BB126" s="101" t="e">
        <f ca="true">+IF(AND(ISNUMBER(OFFSET('Hygiene Data'!$D$9,0,10*ROW('Hygiene Data'!D120))),'Data Summary'!DQ126="Yes"),OFFSET('Hygiene Data'!$D$9,0,10*ROW('Hygiene Data'!D120)),NA())</f>
        <v>#N/A</v>
      </c>
      <c r="BC126" s="101" t="e">
        <f ca="true">+IF(AND(ISNUMBER(OFFSET('Hygiene Data'!$E$5,0,10*ROW('Hygiene Data'!E120))),'Data Summary'!DR126="Yes"),OFFSET('Hygiene Data'!$E$5,0,10*ROW('Hygiene Data'!E120)),NA())</f>
        <v>#N/A</v>
      </c>
      <c r="BD126" s="101" t="e">
        <f ca="true">+IF(AND(ISNUMBER(OFFSET('Hygiene Data'!$E$7,0,10*ROW('Hygiene Data'!E120))),'Data Summary'!DS126="Yes"),OFFSET('Hygiene Data'!$E$7,0,10*ROW('Hygiene Data'!E120)),NA())</f>
        <v>#N/A</v>
      </c>
      <c r="BE126" s="101" t="e">
        <f ca="true">+IF(AND(ISNUMBER(OFFSET('Hygiene Data'!$E$9,0,10*ROW('Hygiene Data'!E120))),'Data Summary'!DT126="Yes"),OFFSET('Hygiene Data'!$E$9,0,10*ROW('Hygiene Data'!E120)),NA())</f>
        <v>#N/A</v>
      </c>
      <c r="BF126" s="101" t="e">
        <f ca="true">+IF(AND(ISNUMBER(OFFSET('Hygiene Data'!$F$5,0,10*ROW('Hygiene Data'!F120))),'Data Summary'!DU126="Yes"),OFFSET('Hygiene Data'!$F$5,0,10*ROW('Hygiene Data'!F120)),NA())</f>
        <v>#N/A</v>
      </c>
      <c r="BG126" s="101" t="e">
        <f ca="true">+IF(AND(ISNUMBER(OFFSET('Hygiene Data'!$F$7,0,10*ROW('Hygiene Data'!F120))),'Data Summary'!DV126="Yes"),OFFSET('Hygiene Data'!$F$7,0,10*ROW('Hygiene Data'!F120)),NA())</f>
        <v>#N/A</v>
      </c>
      <c r="BH126" s="101" t="e">
        <f ca="true">+IF(AND(ISNUMBER(OFFSET('Hygiene Data'!$F$9,0,10*ROW('Hygiene Data'!F120))),'Data Summary'!DW126="Yes"),OFFSET('Hygiene Data'!$F$9,0,10*ROW('Hygiene Data'!F120)),NA())</f>
        <v>#N/A</v>
      </c>
      <c r="BI126" s="101" t="e">
        <f ca="true">+IF(AND(ISNUMBER(OFFSET('Hygiene Data'!$G$5,0,10*ROW('Hygiene Data'!G120))),'Data Summary'!DX126="Yes"),OFFSET('Hygiene Data'!$G$5,0,10*ROW('Hygiene Data'!G120)),NA())</f>
        <v>#N/A</v>
      </c>
      <c r="BJ126" s="101" t="e">
        <f ca="true">+IF(AND(ISNUMBER(OFFSET('Hygiene Data'!$G$7,0,10*ROW('Hygiene Data'!G120))),'Data Summary'!DY126="Yes"),OFFSET('Hygiene Data'!$G$7,0,10*ROW('Hygiene Data'!G120)),NA())</f>
        <v>#N/A</v>
      </c>
      <c r="BK126" s="101" t="e">
        <f ca="true">+IF(AND(ISNUMBER(OFFSET('Hygiene Data'!$G$9,0,10*ROW('Hygiene Data'!G120))),'Data Summary'!DZ126="Yes"),OFFSET('Hygiene Data'!$G$9,0,10*ROW('Hygiene Data'!G120)),NA())</f>
        <v>#N/A</v>
      </c>
      <c r="BL126" s="101" t="e">
        <f ca="true">+IF(AND(ISNUMBER(OFFSET('Hygiene Data'!$H$5,0,10*ROW('Hygiene Data'!H120))),'Data Summary'!EA126="Yes"),OFFSET('Hygiene Data'!$H$5,0,10*ROW('Hygiene Data'!H120)),NA())</f>
        <v>#N/A</v>
      </c>
      <c r="BM126" s="101" t="e">
        <f ca="true">+IF(AND(ISNUMBER(OFFSET('Hygiene Data'!$H$7,0,10*ROW('Hygiene Data'!H120))),'Data Summary'!EB126="Yes"),OFFSET('Hygiene Data'!$H$7,0,10*ROW('Hygiene Data'!H120)),NA())</f>
        <v>#N/A</v>
      </c>
      <c r="BN126" s="101" t="e">
        <f ca="true">+IF(AND(ISNUMBER(OFFSET('Hygiene Data'!$H$9,0,10*ROW('Hygiene Data'!H120))),'Data Summary'!EC126="Yes"),OFFSET('Hygiene Data'!$H$9,0,10*ROW('Hygiene Data'!H120)),NA())</f>
        <v>#N/A</v>
      </c>
      <c r="BO126" s="101" t="e">
        <f ca="true">+IF(AND(ISNUMBER(OFFSET('Hygiene Data'!$I$5,0,10*ROW('Hygiene Data'!I120))),'Data Summary'!ED126="Yes"),OFFSET('Hygiene Data'!$I$5,0,10*ROW('Hygiene Data'!I120)),NA())</f>
        <v>#N/A</v>
      </c>
      <c r="BP126" s="101" t="e">
        <f ca="true">+IF(AND(ISNUMBER(OFFSET('Hygiene Data'!$I$7,0,10*ROW('Hygiene Data'!I120))),'Data Summary'!EE126="Yes"),OFFSET('Hygiene Data'!$I$7,0,10*ROW('Hygiene Data'!I120)),NA())</f>
        <v>#N/A</v>
      </c>
      <c r="BQ126" s="101" t="e">
        <f ca="true">+IF(AND(ISNUMBER(OFFSET('Hygiene Data'!$I$9,0,10*ROW('Hygiene Data'!I120))),'Data Summary'!EF126="Yes"),OFFSET('Hygiene Data'!$I$9,0,10*ROW('Hygiene Data'!I120)),NA())</f>
        <v>#N/A</v>
      </c>
    </row>
    <row xmlns:x14ac="http://schemas.microsoft.com/office/spreadsheetml/2009/9/ac" r="127" x14ac:dyDescent="0.2">
      <c r="A127" s="331" t="e">
        <f ca="true">+RIGHT('Data Summary'!A127,LEN('Data Summary'!A127)-9)</f>
        <v>#VALUE!</v>
      </c>
      <c r="B127" s="38" t="str">
        <f ca="true">+IF(ISTEXT('Data Summary'!B127),'Data Summary'!B127,"")</f>
        <v/>
      </c>
      <c r="C127" s="330" t="e">
        <f ca="true">+VALUE('Data Summary'!C127)</f>
        <v>#VALUE!</v>
      </c>
      <c r="D127" s="99" t="e">
        <f ca="true">+IF(AND(ISNUMBER(OFFSET('Water Data'!$D$4,0,10*ROW('Water Data'!D121))),'Data Summary'!BS127="Yes"),100-OFFSET('Water Data'!$D$4,0,10*ROW('Water Data'!D121)),NA())</f>
        <v>#N/A</v>
      </c>
      <c r="E127" s="99" t="e">
        <f ca="true">+IF(AND(ISNUMBER(OFFSET('Water Data'!$D$6,0,10*ROW('Water Data'!D121))),'Data Summary'!BT127="Yes"),OFFSET('Water Data'!$D$6,0,10*ROW('Water Data'!D121)),NA())</f>
        <v>#N/A</v>
      </c>
      <c r="F127" s="99" t="e">
        <f ca="true">+IF(AND(ISNUMBER(OFFSET('Water Data'!$D$9,0,10*ROW('Water Data'!D121))),'Data Summary'!BU127="Yes"),OFFSET('Water Data'!$D$9,0,10*ROW('Water Data'!D121)),NA())</f>
        <v>#N/A</v>
      </c>
      <c r="G127" s="99" t="e">
        <f ca="true">+IF(AND(ISNUMBER(OFFSET('Water Data'!$E$4,0,10*ROW('Water Data'!E121))),'Data Summary'!BV127="Yes"),100-OFFSET('Water Data'!$E$4,0,10*ROW('Water Data'!E121)),NA())</f>
        <v>#N/A</v>
      </c>
      <c r="H127" s="99" t="e">
        <f ca="true">+IF(AND(ISNUMBER(OFFSET('Water Data'!$E$6,0,10*ROW('Water Data'!E121))),'Data Summary'!BW127="Yes"),OFFSET('Water Data'!$E$6,0,10*ROW('Water Data'!E121)),NA())</f>
        <v>#N/A</v>
      </c>
      <c r="I127" s="99" t="e">
        <f ca="true">+IF(AND(ISNUMBER(OFFSET('Water Data'!$E$9,0,10*ROW('Water Data'!E121))),'Data Summary'!BX127="Yes"),OFFSET('Water Data'!$E$9,0,10*ROW('Water Data'!E121)),NA())</f>
        <v>#N/A</v>
      </c>
      <c r="J127" s="99" t="e">
        <f ca="true">+IF(AND(ISNUMBER(OFFSET('Water Data'!$F$4,0,10*ROW('Water Data'!F121))),'Data Summary'!BY127="Yes"),100-OFFSET('Water Data'!$F$4,0,10*ROW('Water Data'!F121)),NA())</f>
        <v>#N/A</v>
      </c>
      <c r="K127" s="99" t="e">
        <f ca="true">+IF(AND(ISNUMBER(OFFSET('Water Data'!$F$6,0,10*ROW('Water Data'!F121))),'Data Summary'!BZ127="Yes"),OFFSET('Water Data'!$F$6,0,10*ROW('Water Data'!F121)),NA())</f>
        <v>#N/A</v>
      </c>
      <c r="L127" s="99" t="e">
        <f ca="true">+IF(AND(ISNUMBER(OFFSET('Water Data'!$F$9,0,10*ROW('Water Data'!F121))),'Data Summary'!CA127="Yes"),OFFSET('Water Data'!$F$9,0,10*ROW('Water Data'!F121)),NA())</f>
        <v>#N/A</v>
      </c>
      <c r="M127" s="99" t="e">
        <f ca="true">+IF(AND(ISNUMBER(OFFSET('Water Data'!$G$4,0,10*ROW('Water Data'!G121))),'Data Summary'!CB127="Yes"),100-OFFSET('Water Data'!$G$4,0,10*ROW('Water Data'!G121)),NA())</f>
        <v>#N/A</v>
      </c>
      <c r="N127" s="99" t="e">
        <f ca="true">+IF(AND(ISNUMBER(OFFSET('Water Data'!$G$6,0,10*ROW('Water Data'!G121))),'Data Summary'!CC127="Yes"),OFFSET('Water Data'!$G$6,0,10*ROW('Water Data'!G121)),NA())</f>
        <v>#N/A</v>
      </c>
      <c r="O127" s="99" t="e">
        <f ca="true">+IF(AND(ISNUMBER(OFFSET('Water Data'!$G$9,0,10*ROW('Water Data'!G121))),'Data Summary'!CD127="Yes"),OFFSET('Water Data'!$G$9,0,10*ROW('Water Data'!G121)),NA())</f>
        <v>#N/A</v>
      </c>
      <c r="P127" s="99" t="e">
        <f ca="true">+IF(AND(ISNUMBER(OFFSET('Water Data'!$H$4,0,10*ROW('Water Data'!H121))),'Data Summary'!CE127="Yes"),100-OFFSET('Water Data'!$H$4,0,10*ROW('Water Data'!H121)),NA())</f>
        <v>#N/A</v>
      </c>
      <c r="Q127" s="99" t="e">
        <f ca="true">+IF(AND(ISNUMBER(OFFSET('Water Data'!$H$6,0,10*ROW('Water Data'!H121))),'Data Summary'!CF127="Yes"),OFFSET('Water Data'!$H$6,0,10*ROW('Water Data'!H121)),NA())</f>
        <v>#N/A</v>
      </c>
      <c r="R127" s="99" t="e">
        <f ca="true">+IF(AND(ISNUMBER(OFFSET('Water Data'!$H$9,0,10*ROW('Water Data'!H121))),'Data Summary'!CG127="Yes"),OFFSET('Water Data'!$H$9,0,10*ROW('Water Data'!H121)),NA())</f>
        <v>#N/A</v>
      </c>
      <c r="S127" s="99" t="e">
        <f ca="true">+IF(AND(ISNUMBER(OFFSET('Water Data'!$I$4,0,10*ROW('Water Data'!I121))),'Data Summary'!CH127="Yes"),100-OFFSET('Water Data'!$I$4,0,10*ROW('Water Data'!I121)),NA())</f>
        <v>#N/A</v>
      </c>
      <c r="T127" s="99" t="e">
        <f ca="true">+IF(AND(ISNUMBER(OFFSET('Water Data'!$I$6,0,10*ROW('Water Data'!I121))),'Data Summary'!CI127="Yes"),OFFSET('Water Data'!$I$6,0,10*ROW('Water Data'!I121)),NA())</f>
        <v>#N/A</v>
      </c>
      <c r="U127" s="99" t="e">
        <f ca="true">+IF(AND(ISNUMBER(OFFSET('Water Data'!$I$9,0,10*ROW('Water Data'!I121))),'Data Summary'!CJ127="Yes"),OFFSET('Water Data'!$I$9,0,10*ROW('Water Data'!I121)),NA())</f>
        <v>#N/A</v>
      </c>
      <c r="V127" s="100" t="e">
        <f ca="true">+IF(AND(ISNUMBER(OFFSET('Sanitation Data'!$D$4,0,10*ROW('Sanitation Data'!D121))),'Data Summary'!CK127="Yes"),100-OFFSET('Sanitation Data'!$D$4,0,10*ROW('Sanitation Data'!D121)),NA())</f>
        <v>#N/A</v>
      </c>
      <c r="W127" s="100" t="e">
        <f ca="true">+IF(AND(ISNUMBER(OFFSET('Sanitation Data'!$D$6,0,10*ROW('Sanitation Data'!D121))),'Data Summary'!CL127="Yes"),OFFSET('Sanitation Data'!$D$6,0,10*ROW('Sanitation Data'!D121)),NA())</f>
        <v>#N/A</v>
      </c>
      <c r="X127" s="100" t="e">
        <f ca="true">+IF(AND(ISNUMBER(OFFSET('Sanitation Data'!$D$10,0,10*ROW('Sanitation Data'!D121))),'Data Summary'!CM127="Yes"),OFFSET('Sanitation Data'!$D$10,0,10*ROW('Sanitation Data'!D121)),NA())</f>
        <v>#N/A</v>
      </c>
      <c r="Y127" s="100" t="e">
        <f ca="true">+IF(AND(ISNUMBER(OFFSET('Sanitation Data'!$D$11,0,10*ROW('Sanitation Data'!D121))),'Data Summary'!CN127="Yes"),OFFSET('Sanitation Data'!$D$11,0,10*ROW('Sanitation Data'!D121)),NA())</f>
        <v>#N/A</v>
      </c>
      <c r="Z127" s="100" t="e">
        <f ca="true">+IF(AND(ISNUMBER(OFFSET('Sanitation Data'!$D$12,0,10*ROW('Sanitation Data'!D121))),'Data Summary'!CO127="Yes"),OFFSET('Sanitation Data'!$D$12,0,10*ROW('Sanitation Data'!D121)),NA())</f>
        <v>#N/A</v>
      </c>
      <c r="AA127" s="100" t="e">
        <f ca="true">+IF(AND(ISNUMBER(OFFSET('Sanitation Data'!$E$4,0,10*ROW('Sanitation Data'!E121))),'Data Summary'!CP127="Yes"),100-OFFSET('Sanitation Data'!$E$4,0,10*ROW('Sanitation Data'!E121)),NA())</f>
        <v>#N/A</v>
      </c>
      <c r="AB127" s="100" t="e">
        <f ca="true">+IF(AND(ISNUMBER(OFFSET('Sanitation Data'!$E$6,0,10*ROW('Sanitation Data'!E121))),'Data Summary'!CQ127="Yes"),OFFSET('Sanitation Data'!$E$6,0,10*ROW('Sanitation Data'!E121)),NA())</f>
        <v>#N/A</v>
      </c>
      <c r="AC127" s="100" t="e">
        <f ca="true">+IF(AND(ISNUMBER(OFFSET('Sanitation Data'!$E$10,0,10*ROW('Sanitation Data'!E121))),'Data Summary'!CR127="Yes"),OFFSET('Sanitation Data'!$E$10,0,10*ROW('Sanitation Data'!E121)),NA())</f>
        <v>#N/A</v>
      </c>
      <c r="AD127" s="100" t="e">
        <f ca="true">+IF(AND(ISNUMBER(OFFSET('Sanitation Data'!$E$11,0,10*ROW('Sanitation Data'!E121))),'Data Summary'!CS127="Yes"),OFFSET('Sanitation Data'!$E$11,0,10*ROW('Sanitation Data'!E121)),NA())</f>
        <v>#N/A</v>
      </c>
      <c r="AE127" s="100" t="e">
        <f ca="true">+IF(AND(ISNUMBER(OFFSET('Sanitation Data'!$E$12,0,10*ROW('Sanitation Data'!E121))),'Data Summary'!CT127="Yes"),OFFSET('Sanitation Data'!$E$12,0,10*ROW('Sanitation Data'!E121)),NA())</f>
        <v>#N/A</v>
      </c>
      <c r="AF127" s="100" t="e">
        <f ca="true">+IF(AND(ISNUMBER(OFFSET('Sanitation Data'!$F$4,0,10*ROW('Sanitation Data'!F121))),'Data Summary'!CU127="Yes"),100-OFFSET('Sanitation Data'!$F$4,0,10*ROW('Sanitation Data'!F121)),NA())</f>
        <v>#N/A</v>
      </c>
      <c r="AG127" s="100" t="e">
        <f ca="true">+IF(AND(ISNUMBER(OFFSET('Sanitation Data'!$F$6,0,10*ROW('Sanitation Data'!F121))),'Data Summary'!CV127="Yes"),OFFSET('Sanitation Data'!$F$6,0,10*ROW('Sanitation Data'!F121)),NA())</f>
        <v>#N/A</v>
      </c>
      <c r="AH127" s="100" t="e">
        <f ca="true">+IF(AND(ISNUMBER(OFFSET('Sanitation Data'!$F$10,0,10*ROW('Sanitation Data'!F121))),'Data Summary'!CW127="Yes"),OFFSET('Sanitation Data'!$F$10,0,10*ROW('Sanitation Data'!F121)),NA())</f>
        <v>#N/A</v>
      </c>
      <c r="AI127" s="100" t="e">
        <f ca="true">+IF(AND(ISNUMBER(OFFSET('Sanitation Data'!$F$11,0,10*ROW('Sanitation Data'!F121))),'Data Summary'!CX127="Yes"),OFFSET('Sanitation Data'!$F$11,0,10*ROW('Sanitation Data'!F121)),NA())</f>
        <v>#N/A</v>
      </c>
      <c r="AJ127" s="100" t="e">
        <f ca="true">+IF(AND(ISNUMBER(OFFSET('Sanitation Data'!$F$12,0,10*ROW('Sanitation Data'!F121))),'Data Summary'!CY127="Yes"),OFFSET('Sanitation Data'!$F$12,0,10*ROW('Sanitation Data'!F121)),NA())</f>
        <v>#N/A</v>
      </c>
      <c r="AK127" s="100" t="e">
        <f ca="true">+IF(AND(ISNUMBER(OFFSET('Sanitation Data'!$G$4,0,10*ROW('Sanitation Data'!G121))),'Data Summary'!CZ127="Yes"),100-OFFSET('Sanitation Data'!$G$4,0,10*ROW('Sanitation Data'!G121)),NA())</f>
        <v>#N/A</v>
      </c>
      <c r="AL127" s="100" t="e">
        <f ca="true">+IF(AND(ISNUMBER(OFFSET('Sanitation Data'!$G$6,0,10*ROW('Sanitation Data'!G121))),'Data Summary'!DA127="Yes"),OFFSET('Sanitation Data'!$G$6,0,10*ROW('Sanitation Data'!G121)),NA())</f>
        <v>#N/A</v>
      </c>
      <c r="AM127" s="100" t="e">
        <f ca="true">+IF(AND(ISNUMBER(OFFSET('Sanitation Data'!$G$10,0,10*ROW('Sanitation Data'!G121))),'Data Summary'!DB127="Yes"),OFFSET('Sanitation Data'!$G$10,0,10*ROW('Sanitation Data'!G121)),NA())</f>
        <v>#N/A</v>
      </c>
      <c r="AN127" s="100" t="e">
        <f ca="true">+IF(AND(ISNUMBER(OFFSET('Sanitation Data'!$G$11,0,10*ROW('Sanitation Data'!G121))),'Data Summary'!DC127="Yes"),OFFSET('Sanitation Data'!$G$11,0,10*ROW('Sanitation Data'!G121)),NA())</f>
        <v>#N/A</v>
      </c>
      <c r="AO127" s="100" t="e">
        <f ca="true">+IF(AND(ISNUMBER(OFFSET('Sanitation Data'!$G$12,0,10*ROW('Sanitation Data'!G121))),'Data Summary'!DD127="Yes"),OFFSET('Sanitation Data'!$G$12,0,10*ROW('Sanitation Data'!G121)),NA())</f>
        <v>#N/A</v>
      </c>
      <c r="AP127" s="100" t="e">
        <f ca="true">+IF(AND(ISNUMBER(OFFSET('Sanitation Data'!$H$4,0,10*ROW('Sanitation Data'!H121))),'Data Summary'!DE127="Yes"),100-OFFSET('Sanitation Data'!$H$4,0,10*ROW('Sanitation Data'!H121)),NA())</f>
        <v>#N/A</v>
      </c>
      <c r="AQ127" s="100" t="e">
        <f ca="true">+IF(AND(ISNUMBER(OFFSET('Sanitation Data'!$H$6,0,10*ROW('Sanitation Data'!H121))),'Data Summary'!DF127="Yes"),OFFSET('Sanitation Data'!$H$6,0,10*ROW('Sanitation Data'!H121)),NA())</f>
        <v>#N/A</v>
      </c>
      <c r="AR127" s="100" t="e">
        <f ca="true">+IF(AND(ISNUMBER(OFFSET('Sanitation Data'!$H$10,0,10*ROW('Sanitation Data'!H121))),'Data Summary'!DG127="Yes"),OFFSET('Sanitation Data'!$H$10,0,10*ROW('Sanitation Data'!H121)),NA())</f>
        <v>#N/A</v>
      </c>
      <c r="AS127" s="100" t="e">
        <f ca="true">+IF(AND(ISNUMBER(OFFSET('Sanitation Data'!$H$11,0,10*ROW('Sanitation Data'!H121))),'Data Summary'!DH127="Yes"),OFFSET('Sanitation Data'!$H$11,0,10*ROW('Sanitation Data'!H121)),NA())</f>
        <v>#N/A</v>
      </c>
      <c r="AT127" s="100" t="e">
        <f ca="true">+IF(AND(ISNUMBER(OFFSET('Sanitation Data'!$H$12,0,10*ROW('Sanitation Data'!H121))),'Data Summary'!DI127="Yes"),OFFSET('Sanitation Data'!$H$12,0,10*ROW('Sanitation Data'!H121)),NA())</f>
        <v>#N/A</v>
      </c>
      <c r="AU127" s="100" t="e">
        <f ca="true">+IF(AND(ISNUMBER(OFFSET('Sanitation Data'!$I$4,0,10*ROW('Sanitation Data'!I121))),'Data Summary'!DJ127="Yes"),100-OFFSET('Sanitation Data'!$I$4,0,10*ROW('Sanitation Data'!I121)),NA())</f>
        <v>#N/A</v>
      </c>
      <c r="AV127" s="100" t="e">
        <f ca="true">+IF(AND(ISNUMBER(OFFSET('Sanitation Data'!$I$6,0,10*ROW('Sanitation Data'!I121))),'Data Summary'!DK127="Yes"),OFFSET('Sanitation Data'!$I$6,0,10*ROW('Sanitation Data'!I121)),NA())</f>
        <v>#N/A</v>
      </c>
      <c r="AW127" s="100" t="e">
        <f ca="true">+IF(AND(ISNUMBER(OFFSET('Sanitation Data'!$I$10,0,10*ROW('Sanitation Data'!I121))),'Data Summary'!DL127="Yes"),OFFSET('Sanitation Data'!$I$10,0,10*ROW('Sanitation Data'!I121)),NA())</f>
        <v>#N/A</v>
      </c>
      <c r="AX127" s="100" t="e">
        <f ca="true">+IF(AND(ISNUMBER(OFFSET('Sanitation Data'!$I$11,0,10*ROW('Sanitation Data'!I121))),'Data Summary'!DM127="Yes"),OFFSET('Sanitation Data'!$I$11,0,10*ROW('Sanitation Data'!I121)),NA())</f>
        <v>#N/A</v>
      </c>
      <c r="AY127" s="100" t="e">
        <f ca="true">+IF(AND(ISNUMBER(OFFSET('Sanitation Data'!$I$12,0,10*ROW('Sanitation Data'!I121))),'Data Summary'!DN127="Yes"),OFFSET('Sanitation Data'!$I$12,0,10*ROW('Sanitation Data'!I121)),NA())</f>
        <v>#N/A</v>
      </c>
      <c r="AZ127" s="101" t="e">
        <f ca="true">+IF(AND(ISNUMBER(OFFSET('Hygiene Data'!$D$5,0,10*ROW('Hygiene Data'!D121))),'Data Summary'!DO127="Yes"),OFFSET('Hygiene Data'!$D$5,0,10*ROW('Hygiene Data'!D121)),NA())</f>
        <v>#N/A</v>
      </c>
      <c r="BA127" s="101" t="e">
        <f ca="true">+IF(AND(ISNUMBER(OFFSET('Hygiene Data'!$D$7,0,10*ROW('Hygiene Data'!D121))),'Data Summary'!DP127="Yes"),OFFSET('Hygiene Data'!$D$7,0,10*ROW('Hygiene Data'!D121)),NA())</f>
        <v>#N/A</v>
      </c>
      <c r="BB127" s="101" t="e">
        <f ca="true">+IF(AND(ISNUMBER(OFFSET('Hygiene Data'!$D$9,0,10*ROW('Hygiene Data'!D121))),'Data Summary'!DQ127="Yes"),OFFSET('Hygiene Data'!$D$9,0,10*ROW('Hygiene Data'!D121)),NA())</f>
        <v>#N/A</v>
      </c>
      <c r="BC127" s="101" t="e">
        <f ca="true">+IF(AND(ISNUMBER(OFFSET('Hygiene Data'!$E$5,0,10*ROW('Hygiene Data'!E121))),'Data Summary'!DR127="Yes"),OFFSET('Hygiene Data'!$E$5,0,10*ROW('Hygiene Data'!E121)),NA())</f>
        <v>#N/A</v>
      </c>
      <c r="BD127" s="101" t="e">
        <f ca="true">+IF(AND(ISNUMBER(OFFSET('Hygiene Data'!$E$7,0,10*ROW('Hygiene Data'!E121))),'Data Summary'!DS127="Yes"),OFFSET('Hygiene Data'!$E$7,0,10*ROW('Hygiene Data'!E121)),NA())</f>
        <v>#N/A</v>
      </c>
      <c r="BE127" s="101" t="e">
        <f ca="true">+IF(AND(ISNUMBER(OFFSET('Hygiene Data'!$E$9,0,10*ROW('Hygiene Data'!E121))),'Data Summary'!DT127="Yes"),OFFSET('Hygiene Data'!$E$9,0,10*ROW('Hygiene Data'!E121)),NA())</f>
        <v>#N/A</v>
      </c>
      <c r="BF127" s="101" t="e">
        <f ca="true">+IF(AND(ISNUMBER(OFFSET('Hygiene Data'!$F$5,0,10*ROW('Hygiene Data'!F121))),'Data Summary'!DU127="Yes"),OFFSET('Hygiene Data'!$F$5,0,10*ROW('Hygiene Data'!F121)),NA())</f>
        <v>#N/A</v>
      </c>
      <c r="BG127" s="101" t="e">
        <f ca="true">+IF(AND(ISNUMBER(OFFSET('Hygiene Data'!$F$7,0,10*ROW('Hygiene Data'!F121))),'Data Summary'!DV127="Yes"),OFFSET('Hygiene Data'!$F$7,0,10*ROW('Hygiene Data'!F121)),NA())</f>
        <v>#N/A</v>
      </c>
      <c r="BH127" s="101" t="e">
        <f ca="true">+IF(AND(ISNUMBER(OFFSET('Hygiene Data'!$F$9,0,10*ROW('Hygiene Data'!F121))),'Data Summary'!DW127="Yes"),OFFSET('Hygiene Data'!$F$9,0,10*ROW('Hygiene Data'!F121)),NA())</f>
        <v>#N/A</v>
      </c>
      <c r="BI127" s="101" t="e">
        <f ca="true">+IF(AND(ISNUMBER(OFFSET('Hygiene Data'!$G$5,0,10*ROW('Hygiene Data'!G121))),'Data Summary'!DX127="Yes"),OFFSET('Hygiene Data'!$G$5,0,10*ROW('Hygiene Data'!G121)),NA())</f>
        <v>#N/A</v>
      </c>
      <c r="BJ127" s="101" t="e">
        <f ca="true">+IF(AND(ISNUMBER(OFFSET('Hygiene Data'!$G$7,0,10*ROW('Hygiene Data'!G121))),'Data Summary'!DY127="Yes"),OFFSET('Hygiene Data'!$G$7,0,10*ROW('Hygiene Data'!G121)),NA())</f>
        <v>#N/A</v>
      </c>
      <c r="BK127" s="101" t="e">
        <f ca="true">+IF(AND(ISNUMBER(OFFSET('Hygiene Data'!$G$9,0,10*ROW('Hygiene Data'!G121))),'Data Summary'!DZ127="Yes"),OFFSET('Hygiene Data'!$G$9,0,10*ROW('Hygiene Data'!G121)),NA())</f>
        <v>#N/A</v>
      </c>
      <c r="BL127" s="101" t="e">
        <f ca="true">+IF(AND(ISNUMBER(OFFSET('Hygiene Data'!$H$5,0,10*ROW('Hygiene Data'!H121))),'Data Summary'!EA127="Yes"),OFFSET('Hygiene Data'!$H$5,0,10*ROW('Hygiene Data'!H121)),NA())</f>
        <v>#N/A</v>
      </c>
      <c r="BM127" s="101" t="e">
        <f ca="true">+IF(AND(ISNUMBER(OFFSET('Hygiene Data'!$H$7,0,10*ROW('Hygiene Data'!H121))),'Data Summary'!EB127="Yes"),OFFSET('Hygiene Data'!$H$7,0,10*ROW('Hygiene Data'!H121)),NA())</f>
        <v>#N/A</v>
      </c>
      <c r="BN127" s="101" t="e">
        <f ca="true">+IF(AND(ISNUMBER(OFFSET('Hygiene Data'!$H$9,0,10*ROW('Hygiene Data'!H121))),'Data Summary'!EC127="Yes"),OFFSET('Hygiene Data'!$H$9,0,10*ROW('Hygiene Data'!H121)),NA())</f>
        <v>#N/A</v>
      </c>
      <c r="BO127" s="101" t="e">
        <f ca="true">+IF(AND(ISNUMBER(OFFSET('Hygiene Data'!$I$5,0,10*ROW('Hygiene Data'!I121))),'Data Summary'!ED127="Yes"),OFFSET('Hygiene Data'!$I$5,0,10*ROW('Hygiene Data'!I121)),NA())</f>
        <v>#N/A</v>
      </c>
      <c r="BP127" s="101" t="e">
        <f ca="true">+IF(AND(ISNUMBER(OFFSET('Hygiene Data'!$I$7,0,10*ROW('Hygiene Data'!I121))),'Data Summary'!EE127="Yes"),OFFSET('Hygiene Data'!$I$7,0,10*ROW('Hygiene Data'!I121)),NA())</f>
        <v>#N/A</v>
      </c>
      <c r="BQ127" s="101" t="e">
        <f ca="true">+IF(AND(ISNUMBER(OFFSET('Hygiene Data'!$I$9,0,10*ROW('Hygiene Data'!I121))),'Data Summary'!EF127="Yes"),OFFSET('Hygiene Data'!$I$9,0,10*ROW('Hygiene Data'!I121)),NA())</f>
        <v>#N/A</v>
      </c>
    </row>
    <row xmlns:x14ac="http://schemas.microsoft.com/office/spreadsheetml/2009/9/ac" r="128" x14ac:dyDescent="0.2">
      <c r="A128" s="331" t="e">
        <f ca="true">+RIGHT('Data Summary'!A128,LEN('Data Summary'!A128)-9)</f>
        <v>#VALUE!</v>
      </c>
      <c r="B128" s="38" t="str">
        <f ca="true">+IF(ISTEXT('Data Summary'!B128),'Data Summary'!B128,"")</f>
        <v/>
      </c>
      <c r="C128" s="330" t="e">
        <f ca="true">+VALUE('Data Summary'!C128)</f>
        <v>#VALUE!</v>
      </c>
      <c r="D128" s="99" t="e">
        <f ca="true">+IF(AND(ISNUMBER(OFFSET('Water Data'!$D$4,0,10*ROW('Water Data'!D122))),'Data Summary'!BS128="Yes"),100-OFFSET('Water Data'!$D$4,0,10*ROW('Water Data'!D122)),NA())</f>
        <v>#N/A</v>
      </c>
      <c r="E128" s="99" t="e">
        <f ca="true">+IF(AND(ISNUMBER(OFFSET('Water Data'!$D$6,0,10*ROW('Water Data'!D122))),'Data Summary'!BT128="Yes"),OFFSET('Water Data'!$D$6,0,10*ROW('Water Data'!D122)),NA())</f>
        <v>#N/A</v>
      </c>
      <c r="F128" s="99" t="e">
        <f ca="true">+IF(AND(ISNUMBER(OFFSET('Water Data'!$D$9,0,10*ROW('Water Data'!D122))),'Data Summary'!BU128="Yes"),OFFSET('Water Data'!$D$9,0,10*ROW('Water Data'!D122)),NA())</f>
        <v>#N/A</v>
      </c>
      <c r="G128" s="99" t="e">
        <f ca="true">+IF(AND(ISNUMBER(OFFSET('Water Data'!$E$4,0,10*ROW('Water Data'!E122))),'Data Summary'!BV128="Yes"),100-OFFSET('Water Data'!$E$4,0,10*ROW('Water Data'!E122)),NA())</f>
        <v>#N/A</v>
      </c>
      <c r="H128" s="99" t="e">
        <f ca="true">+IF(AND(ISNUMBER(OFFSET('Water Data'!$E$6,0,10*ROW('Water Data'!E122))),'Data Summary'!BW128="Yes"),OFFSET('Water Data'!$E$6,0,10*ROW('Water Data'!E122)),NA())</f>
        <v>#N/A</v>
      </c>
      <c r="I128" s="99" t="e">
        <f ca="true">+IF(AND(ISNUMBER(OFFSET('Water Data'!$E$9,0,10*ROW('Water Data'!E122))),'Data Summary'!BX128="Yes"),OFFSET('Water Data'!$E$9,0,10*ROW('Water Data'!E122)),NA())</f>
        <v>#N/A</v>
      </c>
      <c r="J128" s="99" t="e">
        <f ca="true">+IF(AND(ISNUMBER(OFFSET('Water Data'!$F$4,0,10*ROW('Water Data'!F122))),'Data Summary'!BY128="Yes"),100-OFFSET('Water Data'!$F$4,0,10*ROW('Water Data'!F122)),NA())</f>
        <v>#N/A</v>
      </c>
      <c r="K128" s="99" t="e">
        <f ca="true">+IF(AND(ISNUMBER(OFFSET('Water Data'!$F$6,0,10*ROW('Water Data'!F122))),'Data Summary'!BZ128="Yes"),OFFSET('Water Data'!$F$6,0,10*ROW('Water Data'!F122)),NA())</f>
        <v>#N/A</v>
      </c>
      <c r="L128" s="99" t="e">
        <f ca="true">+IF(AND(ISNUMBER(OFFSET('Water Data'!$F$9,0,10*ROW('Water Data'!F122))),'Data Summary'!CA128="Yes"),OFFSET('Water Data'!$F$9,0,10*ROW('Water Data'!F122)),NA())</f>
        <v>#N/A</v>
      </c>
      <c r="M128" s="99" t="e">
        <f ca="true">+IF(AND(ISNUMBER(OFFSET('Water Data'!$G$4,0,10*ROW('Water Data'!G122))),'Data Summary'!CB128="Yes"),100-OFFSET('Water Data'!$G$4,0,10*ROW('Water Data'!G122)),NA())</f>
        <v>#N/A</v>
      </c>
      <c r="N128" s="99" t="e">
        <f ca="true">+IF(AND(ISNUMBER(OFFSET('Water Data'!$G$6,0,10*ROW('Water Data'!G122))),'Data Summary'!CC128="Yes"),OFFSET('Water Data'!$G$6,0,10*ROW('Water Data'!G122)),NA())</f>
        <v>#N/A</v>
      </c>
      <c r="O128" s="99" t="e">
        <f ca="true">+IF(AND(ISNUMBER(OFFSET('Water Data'!$G$9,0,10*ROW('Water Data'!G122))),'Data Summary'!CD128="Yes"),OFFSET('Water Data'!$G$9,0,10*ROW('Water Data'!G122)),NA())</f>
        <v>#N/A</v>
      </c>
      <c r="P128" s="99" t="e">
        <f ca="true">+IF(AND(ISNUMBER(OFFSET('Water Data'!$H$4,0,10*ROW('Water Data'!H122))),'Data Summary'!CE128="Yes"),100-OFFSET('Water Data'!$H$4,0,10*ROW('Water Data'!H122)),NA())</f>
        <v>#N/A</v>
      </c>
      <c r="Q128" s="99" t="e">
        <f ca="true">+IF(AND(ISNUMBER(OFFSET('Water Data'!$H$6,0,10*ROW('Water Data'!H122))),'Data Summary'!CF128="Yes"),OFFSET('Water Data'!$H$6,0,10*ROW('Water Data'!H122)),NA())</f>
        <v>#N/A</v>
      </c>
      <c r="R128" s="99" t="e">
        <f ca="true">+IF(AND(ISNUMBER(OFFSET('Water Data'!$H$9,0,10*ROW('Water Data'!H122))),'Data Summary'!CG128="Yes"),OFFSET('Water Data'!$H$9,0,10*ROW('Water Data'!H122)),NA())</f>
        <v>#N/A</v>
      </c>
      <c r="S128" s="99" t="e">
        <f ca="true">+IF(AND(ISNUMBER(OFFSET('Water Data'!$I$4,0,10*ROW('Water Data'!I122))),'Data Summary'!CH128="Yes"),100-OFFSET('Water Data'!$I$4,0,10*ROW('Water Data'!I122)),NA())</f>
        <v>#N/A</v>
      </c>
      <c r="T128" s="99" t="e">
        <f ca="true">+IF(AND(ISNUMBER(OFFSET('Water Data'!$I$6,0,10*ROW('Water Data'!I122))),'Data Summary'!CI128="Yes"),OFFSET('Water Data'!$I$6,0,10*ROW('Water Data'!I122)),NA())</f>
        <v>#N/A</v>
      </c>
      <c r="U128" s="99" t="e">
        <f ca="true">+IF(AND(ISNUMBER(OFFSET('Water Data'!$I$9,0,10*ROW('Water Data'!I122))),'Data Summary'!CJ128="Yes"),OFFSET('Water Data'!$I$9,0,10*ROW('Water Data'!I122)),NA())</f>
        <v>#N/A</v>
      </c>
      <c r="V128" s="100" t="e">
        <f ca="true">+IF(AND(ISNUMBER(OFFSET('Sanitation Data'!$D$4,0,10*ROW('Sanitation Data'!D122))),'Data Summary'!CK128="Yes"),100-OFFSET('Sanitation Data'!$D$4,0,10*ROW('Sanitation Data'!D122)),NA())</f>
        <v>#N/A</v>
      </c>
      <c r="W128" s="100" t="e">
        <f ca="true">+IF(AND(ISNUMBER(OFFSET('Sanitation Data'!$D$6,0,10*ROW('Sanitation Data'!D122))),'Data Summary'!CL128="Yes"),OFFSET('Sanitation Data'!$D$6,0,10*ROW('Sanitation Data'!D122)),NA())</f>
        <v>#N/A</v>
      </c>
      <c r="X128" s="100" t="e">
        <f ca="true">+IF(AND(ISNUMBER(OFFSET('Sanitation Data'!$D$10,0,10*ROW('Sanitation Data'!D122))),'Data Summary'!CM128="Yes"),OFFSET('Sanitation Data'!$D$10,0,10*ROW('Sanitation Data'!D122)),NA())</f>
        <v>#N/A</v>
      </c>
      <c r="Y128" s="100" t="e">
        <f ca="true">+IF(AND(ISNUMBER(OFFSET('Sanitation Data'!$D$11,0,10*ROW('Sanitation Data'!D122))),'Data Summary'!CN128="Yes"),OFFSET('Sanitation Data'!$D$11,0,10*ROW('Sanitation Data'!D122)),NA())</f>
        <v>#N/A</v>
      </c>
      <c r="Z128" s="100" t="e">
        <f ca="true">+IF(AND(ISNUMBER(OFFSET('Sanitation Data'!$D$12,0,10*ROW('Sanitation Data'!D122))),'Data Summary'!CO128="Yes"),OFFSET('Sanitation Data'!$D$12,0,10*ROW('Sanitation Data'!D122)),NA())</f>
        <v>#N/A</v>
      </c>
      <c r="AA128" s="100" t="e">
        <f ca="true">+IF(AND(ISNUMBER(OFFSET('Sanitation Data'!$E$4,0,10*ROW('Sanitation Data'!E122))),'Data Summary'!CP128="Yes"),100-OFFSET('Sanitation Data'!$E$4,0,10*ROW('Sanitation Data'!E122)),NA())</f>
        <v>#N/A</v>
      </c>
      <c r="AB128" s="100" t="e">
        <f ca="true">+IF(AND(ISNUMBER(OFFSET('Sanitation Data'!$E$6,0,10*ROW('Sanitation Data'!E122))),'Data Summary'!CQ128="Yes"),OFFSET('Sanitation Data'!$E$6,0,10*ROW('Sanitation Data'!E122)),NA())</f>
        <v>#N/A</v>
      </c>
      <c r="AC128" s="100" t="e">
        <f ca="true">+IF(AND(ISNUMBER(OFFSET('Sanitation Data'!$E$10,0,10*ROW('Sanitation Data'!E122))),'Data Summary'!CR128="Yes"),OFFSET('Sanitation Data'!$E$10,0,10*ROW('Sanitation Data'!E122)),NA())</f>
        <v>#N/A</v>
      </c>
      <c r="AD128" s="100" t="e">
        <f ca="true">+IF(AND(ISNUMBER(OFFSET('Sanitation Data'!$E$11,0,10*ROW('Sanitation Data'!E122))),'Data Summary'!CS128="Yes"),OFFSET('Sanitation Data'!$E$11,0,10*ROW('Sanitation Data'!E122)),NA())</f>
        <v>#N/A</v>
      </c>
      <c r="AE128" s="100" t="e">
        <f ca="true">+IF(AND(ISNUMBER(OFFSET('Sanitation Data'!$E$12,0,10*ROW('Sanitation Data'!E122))),'Data Summary'!CT128="Yes"),OFFSET('Sanitation Data'!$E$12,0,10*ROW('Sanitation Data'!E122)),NA())</f>
        <v>#N/A</v>
      </c>
      <c r="AF128" s="100" t="e">
        <f ca="true">+IF(AND(ISNUMBER(OFFSET('Sanitation Data'!$F$4,0,10*ROW('Sanitation Data'!F122))),'Data Summary'!CU128="Yes"),100-OFFSET('Sanitation Data'!$F$4,0,10*ROW('Sanitation Data'!F122)),NA())</f>
        <v>#N/A</v>
      </c>
      <c r="AG128" s="100" t="e">
        <f ca="true">+IF(AND(ISNUMBER(OFFSET('Sanitation Data'!$F$6,0,10*ROW('Sanitation Data'!F122))),'Data Summary'!CV128="Yes"),OFFSET('Sanitation Data'!$F$6,0,10*ROW('Sanitation Data'!F122)),NA())</f>
        <v>#N/A</v>
      </c>
      <c r="AH128" s="100" t="e">
        <f ca="true">+IF(AND(ISNUMBER(OFFSET('Sanitation Data'!$F$10,0,10*ROW('Sanitation Data'!F122))),'Data Summary'!CW128="Yes"),OFFSET('Sanitation Data'!$F$10,0,10*ROW('Sanitation Data'!F122)),NA())</f>
        <v>#N/A</v>
      </c>
      <c r="AI128" s="100" t="e">
        <f ca="true">+IF(AND(ISNUMBER(OFFSET('Sanitation Data'!$F$11,0,10*ROW('Sanitation Data'!F122))),'Data Summary'!CX128="Yes"),OFFSET('Sanitation Data'!$F$11,0,10*ROW('Sanitation Data'!F122)),NA())</f>
        <v>#N/A</v>
      </c>
      <c r="AJ128" s="100" t="e">
        <f ca="true">+IF(AND(ISNUMBER(OFFSET('Sanitation Data'!$F$12,0,10*ROW('Sanitation Data'!F122))),'Data Summary'!CY128="Yes"),OFFSET('Sanitation Data'!$F$12,0,10*ROW('Sanitation Data'!F122)),NA())</f>
        <v>#N/A</v>
      </c>
      <c r="AK128" s="100" t="e">
        <f ca="true">+IF(AND(ISNUMBER(OFFSET('Sanitation Data'!$G$4,0,10*ROW('Sanitation Data'!G122))),'Data Summary'!CZ128="Yes"),100-OFFSET('Sanitation Data'!$G$4,0,10*ROW('Sanitation Data'!G122)),NA())</f>
        <v>#N/A</v>
      </c>
      <c r="AL128" s="100" t="e">
        <f ca="true">+IF(AND(ISNUMBER(OFFSET('Sanitation Data'!$G$6,0,10*ROW('Sanitation Data'!G122))),'Data Summary'!DA128="Yes"),OFFSET('Sanitation Data'!$G$6,0,10*ROW('Sanitation Data'!G122)),NA())</f>
        <v>#N/A</v>
      </c>
      <c r="AM128" s="100" t="e">
        <f ca="true">+IF(AND(ISNUMBER(OFFSET('Sanitation Data'!$G$10,0,10*ROW('Sanitation Data'!G122))),'Data Summary'!DB128="Yes"),OFFSET('Sanitation Data'!$G$10,0,10*ROW('Sanitation Data'!G122)),NA())</f>
        <v>#N/A</v>
      </c>
      <c r="AN128" s="100" t="e">
        <f ca="true">+IF(AND(ISNUMBER(OFFSET('Sanitation Data'!$G$11,0,10*ROW('Sanitation Data'!G122))),'Data Summary'!DC128="Yes"),OFFSET('Sanitation Data'!$G$11,0,10*ROW('Sanitation Data'!G122)),NA())</f>
        <v>#N/A</v>
      </c>
      <c r="AO128" s="100" t="e">
        <f ca="true">+IF(AND(ISNUMBER(OFFSET('Sanitation Data'!$G$12,0,10*ROW('Sanitation Data'!G122))),'Data Summary'!DD128="Yes"),OFFSET('Sanitation Data'!$G$12,0,10*ROW('Sanitation Data'!G122)),NA())</f>
        <v>#N/A</v>
      </c>
      <c r="AP128" s="100" t="e">
        <f ca="true">+IF(AND(ISNUMBER(OFFSET('Sanitation Data'!$H$4,0,10*ROW('Sanitation Data'!H122))),'Data Summary'!DE128="Yes"),100-OFFSET('Sanitation Data'!$H$4,0,10*ROW('Sanitation Data'!H122)),NA())</f>
        <v>#N/A</v>
      </c>
      <c r="AQ128" s="100" t="e">
        <f ca="true">+IF(AND(ISNUMBER(OFFSET('Sanitation Data'!$H$6,0,10*ROW('Sanitation Data'!H122))),'Data Summary'!DF128="Yes"),OFFSET('Sanitation Data'!$H$6,0,10*ROW('Sanitation Data'!H122)),NA())</f>
        <v>#N/A</v>
      </c>
      <c r="AR128" s="100" t="e">
        <f ca="true">+IF(AND(ISNUMBER(OFFSET('Sanitation Data'!$H$10,0,10*ROW('Sanitation Data'!H122))),'Data Summary'!DG128="Yes"),OFFSET('Sanitation Data'!$H$10,0,10*ROW('Sanitation Data'!H122)),NA())</f>
        <v>#N/A</v>
      </c>
      <c r="AS128" s="100" t="e">
        <f ca="true">+IF(AND(ISNUMBER(OFFSET('Sanitation Data'!$H$11,0,10*ROW('Sanitation Data'!H122))),'Data Summary'!DH128="Yes"),OFFSET('Sanitation Data'!$H$11,0,10*ROW('Sanitation Data'!H122)),NA())</f>
        <v>#N/A</v>
      </c>
      <c r="AT128" s="100" t="e">
        <f ca="true">+IF(AND(ISNUMBER(OFFSET('Sanitation Data'!$H$12,0,10*ROW('Sanitation Data'!H122))),'Data Summary'!DI128="Yes"),OFFSET('Sanitation Data'!$H$12,0,10*ROW('Sanitation Data'!H122)),NA())</f>
        <v>#N/A</v>
      </c>
      <c r="AU128" s="100" t="e">
        <f ca="true">+IF(AND(ISNUMBER(OFFSET('Sanitation Data'!$I$4,0,10*ROW('Sanitation Data'!I122))),'Data Summary'!DJ128="Yes"),100-OFFSET('Sanitation Data'!$I$4,0,10*ROW('Sanitation Data'!I122)),NA())</f>
        <v>#N/A</v>
      </c>
      <c r="AV128" s="100" t="e">
        <f ca="true">+IF(AND(ISNUMBER(OFFSET('Sanitation Data'!$I$6,0,10*ROW('Sanitation Data'!I122))),'Data Summary'!DK128="Yes"),OFFSET('Sanitation Data'!$I$6,0,10*ROW('Sanitation Data'!I122)),NA())</f>
        <v>#N/A</v>
      </c>
      <c r="AW128" s="100" t="e">
        <f ca="true">+IF(AND(ISNUMBER(OFFSET('Sanitation Data'!$I$10,0,10*ROW('Sanitation Data'!I122))),'Data Summary'!DL128="Yes"),OFFSET('Sanitation Data'!$I$10,0,10*ROW('Sanitation Data'!I122)),NA())</f>
        <v>#N/A</v>
      </c>
      <c r="AX128" s="100" t="e">
        <f ca="true">+IF(AND(ISNUMBER(OFFSET('Sanitation Data'!$I$11,0,10*ROW('Sanitation Data'!I122))),'Data Summary'!DM128="Yes"),OFFSET('Sanitation Data'!$I$11,0,10*ROW('Sanitation Data'!I122)),NA())</f>
        <v>#N/A</v>
      </c>
      <c r="AY128" s="100" t="e">
        <f ca="true">+IF(AND(ISNUMBER(OFFSET('Sanitation Data'!$I$12,0,10*ROW('Sanitation Data'!I122))),'Data Summary'!DN128="Yes"),OFFSET('Sanitation Data'!$I$12,0,10*ROW('Sanitation Data'!I122)),NA())</f>
        <v>#N/A</v>
      </c>
      <c r="AZ128" s="101" t="e">
        <f ca="true">+IF(AND(ISNUMBER(OFFSET('Hygiene Data'!$D$5,0,10*ROW('Hygiene Data'!D122))),'Data Summary'!DO128="Yes"),OFFSET('Hygiene Data'!$D$5,0,10*ROW('Hygiene Data'!D122)),NA())</f>
        <v>#N/A</v>
      </c>
      <c r="BA128" s="101" t="e">
        <f ca="true">+IF(AND(ISNUMBER(OFFSET('Hygiene Data'!$D$7,0,10*ROW('Hygiene Data'!D122))),'Data Summary'!DP128="Yes"),OFFSET('Hygiene Data'!$D$7,0,10*ROW('Hygiene Data'!D122)),NA())</f>
        <v>#N/A</v>
      </c>
      <c r="BB128" s="101" t="e">
        <f ca="true">+IF(AND(ISNUMBER(OFFSET('Hygiene Data'!$D$9,0,10*ROW('Hygiene Data'!D122))),'Data Summary'!DQ128="Yes"),OFFSET('Hygiene Data'!$D$9,0,10*ROW('Hygiene Data'!D122)),NA())</f>
        <v>#N/A</v>
      </c>
      <c r="BC128" s="101" t="e">
        <f ca="true">+IF(AND(ISNUMBER(OFFSET('Hygiene Data'!$E$5,0,10*ROW('Hygiene Data'!E122))),'Data Summary'!DR128="Yes"),OFFSET('Hygiene Data'!$E$5,0,10*ROW('Hygiene Data'!E122)),NA())</f>
        <v>#N/A</v>
      </c>
      <c r="BD128" s="101" t="e">
        <f ca="true">+IF(AND(ISNUMBER(OFFSET('Hygiene Data'!$E$7,0,10*ROW('Hygiene Data'!E122))),'Data Summary'!DS128="Yes"),OFFSET('Hygiene Data'!$E$7,0,10*ROW('Hygiene Data'!E122)),NA())</f>
        <v>#N/A</v>
      </c>
      <c r="BE128" s="101" t="e">
        <f ca="true">+IF(AND(ISNUMBER(OFFSET('Hygiene Data'!$E$9,0,10*ROW('Hygiene Data'!E122))),'Data Summary'!DT128="Yes"),OFFSET('Hygiene Data'!$E$9,0,10*ROW('Hygiene Data'!E122)),NA())</f>
        <v>#N/A</v>
      </c>
      <c r="BF128" s="101" t="e">
        <f ca="true">+IF(AND(ISNUMBER(OFFSET('Hygiene Data'!$F$5,0,10*ROW('Hygiene Data'!F122))),'Data Summary'!DU128="Yes"),OFFSET('Hygiene Data'!$F$5,0,10*ROW('Hygiene Data'!F122)),NA())</f>
        <v>#N/A</v>
      </c>
      <c r="BG128" s="101" t="e">
        <f ca="true">+IF(AND(ISNUMBER(OFFSET('Hygiene Data'!$F$7,0,10*ROW('Hygiene Data'!F122))),'Data Summary'!DV128="Yes"),OFFSET('Hygiene Data'!$F$7,0,10*ROW('Hygiene Data'!F122)),NA())</f>
        <v>#N/A</v>
      </c>
      <c r="BH128" s="101" t="e">
        <f ca="true">+IF(AND(ISNUMBER(OFFSET('Hygiene Data'!$F$9,0,10*ROW('Hygiene Data'!F122))),'Data Summary'!DW128="Yes"),OFFSET('Hygiene Data'!$F$9,0,10*ROW('Hygiene Data'!F122)),NA())</f>
        <v>#N/A</v>
      </c>
      <c r="BI128" s="101" t="e">
        <f ca="true">+IF(AND(ISNUMBER(OFFSET('Hygiene Data'!$G$5,0,10*ROW('Hygiene Data'!G122))),'Data Summary'!DX128="Yes"),OFFSET('Hygiene Data'!$G$5,0,10*ROW('Hygiene Data'!G122)),NA())</f>
        <v>#N/A</v>
      </c>
      <c r="BJ128" s="101" t="e">
        <f ca="true">+IF(AND(ISNUMBER(OFFSET('Hygiene Data'!$G$7,0,10*ROW('Hygiene Data'!G122))),'Data Summary'!DY128="Yes"),OFFSET('Hygiene Data'!$G$7,0,10*ROW('Hygiene Data'!G122)),NA())</f>
        <v>#N/A</v>
      </c>
      <c r="BK128" s="101" t="e">
        <f ca="true">+IF(AND(ISNUMBER(OFFSET('Hygiene Data'!$G$9,0,10*ROW('Hygiene Data'!G122))),'Data Summary'!DZ128="Yes"),OFFSET('Hygiene Data'!$G$9,0,10*ROW('Hygiene Data'!G122)),NA())</f>
        <v>#N/A</v>
      </c>
      <c r="BL128" s="101" t="e">
        <f ca="true">+IF(AND(ISNUMBER(OFFSET('Hygiene Data'!$H$5,0,10*ROW('Hygiene Data'!H122))),'Data Summary'!EA128="Yes"),OFFSET('Hygiene Data'!$H$5,0,10*ROW('Hygiene Data'!H122)),NA())</f>
        <v>#N/A</v>
      </c>
      <c r="BM128" s="101" t="e">
        <f ca="true">+IF(AND(ISNUMBER(OFFSET('Hygiene Data'!$H$7,0,10*ROW('Hygiene Data'!H122))),'Data Summary'!EB128="Yes"),OFFSET('Hygiene Data'!$H$7,0,10*ROW('Hygiene Data'!H122)),NA())</f>
        <v>#N/A</v>
      </c>
      <c r="BN128" s="101" t="e">
        <f ca="true">+IF(AND(ISNUMBER(OFFSET('Hygiene Data'!$H$9,0,10*ROW('Hygiene Data'!H122))),'Data Summary'!EC128="Yes"),OFFSET('Hygiene Data'!$H$9,0,10*ROW('Hygiene Data'!H122)),NA())</f>
        <v>#N/A</v>
      </c>
      <c r="BO128" s="101" t="e">
        <f ca="true">+IF(AND(ISNUMBER(OFFSET('Hygiene Data'!$I$5,0,10*ROW('Hygiene Data'!I122))),'Data Summary'!ED128="Yes"),OFFSET('Hygiene Data'!$I$5,0,10*ROW('Hygiene Data'!I122)),NA())</f>
        <v>#N/A</v>
      </c>
      <c r="BP128" s="101" t="e">
        <f ca="true">+IF(AND(ISNUMBER(OFFSET('Hygiene Data'!$I$7,0,10*ROW('Hygiene Data'!I122))),'Data Summary'!EE128="Yes"),OFFSET('Hygiene Data'!$I$7,0,10*ROW('Hygiene Data'!I122)),NA())</f>
        <v>#N/A</v>
      </c>
      <c r="BQ128" s="101" t="e">
        <f ca="true">+IF(AND(ISNUMBER(OFFSET('Hygiene Data'!$I$9,0,10*ROW('Hygiene Data'!I122))),'Data Summary'!EF128="Yes"),OFFSET('Hygiene Data'!$I$9,0,10*ROW('Hygiene Data'!I122)),NA())</f>
        <v>#N/A</v>
      </c>
    </row>
    <row xmlns:x14ac="http://schemas.microsoft.com/office/spreadsheetml/2009/9/ac" r="129" x14ac:dyDescent="0.2">
      <c r="A129" s="331" t="e">
        <f ca="true">+RIGHT('Data Summary'!A129,LEN('Data Summary'!A129)-9)</f>
        <v>#VALUE!</v>
      </c>
      <c r="B129" s="38" t="str">
        <f ca="true">+IF(ISTEXT('Data Summary'!B129),'Data Summary'!B129,"")</f>
        <v/>
      </c>
      <c r="C129" s="330" t="e">
        <f ca="true">+VALUE('Data Summary'!C129)</f>
        <v>#VALUE!</v>
      </c>
      <c r="D129" s="99" t="e">
        <f ca="true">+IF(AND(ISNUMBER(OFFSET('Water Data'!$D$4,0,10*ROW('Water Data'!D123))),'Data Summary'!BS129="Yes"),100-OFFSET('Water Data'!$D$4,0,10*ROW('Water Data'!D123)),NA())</f>
        <v>#N/A</v>
      </c>
      <c r="E129" s="99" t="e">
        <f ca="true">+IF(AND(ISNUMBER(OFFSET('Water Data'!$D$6,0,10*ROW('Water Data'!D123))),'Data Summary'!BT129="Yes"),OFFSET('Water Data'!$D$6,0,10*ROW('Water Data'!D123)),NA())</f>
        <v>#N/A</v>
      </c>
      <c r="F129" s="99" t="e">
        <f ca="true">+IF(AND(ISNUMBER(OFFSET('Water Data'!$D$9,0,10*ROW('Water Data'!D123))),'Data Summary'!BU129="Yes"),OFFSET('Water Data'!$D$9,0,10*ROW('Water Data'!D123)),NA())</f>
        <v>#N/A</v>
      </c>
      <c r="G129" s="99" t="e">
        <f ca="true">+IF(AND(ISNUMBER(OFFSET('Water Data'!$E$4,0,10*ROW('Water Data'!E123))),'Data Summary'!BV129="Yes"),100-OFFSET('Water Data'!$E$4,0,10*ROW('Water Data'!E123)),NA())</f>
        <v>#N/A</v>
      </c>
      <c r="H129" s="99" t="e">
        <f ca="true">+IF(AND(ISNUMBER(OFFSET('Water Data'!$E$6,0,10*ROW('Water Data'!E123))),'Data Summary'!BW129="Yes"),OFFSET('Water Data'!$E$6,0,10*ROW('Water Data'!E123)),NA())</f>
        <v>#N/A</v>
      </c>
      <c r="I129" s="99" t="e">
        <f ca="true">+IF(AND(ISNUMBER(OFFSET('Water Data'!$E$9,0,10*ROW('Water Data'!E123))),'Data Summary'!BX129="Yes"),OFFSET('Water Data'!$E$9,0,10*ROW('Water Data'!E123)),NA())</f>
        <v>#N/A</v>
      </c>
      <c r="J129" s="99" t="e">
        <f ca="true">+IF(AND(ISNUMBER(OFFSET('Water Data'!$F$4,0,10*ROW('Water Data'!F123))),'Data Summary'!BY129="Yes"),100-OFFSET('Water Data'!$F$4,0,10*ROW('Water Data'!F123)),NA())</f>
        <v>#N/A</v>
      </c>
      <c r="K129" s="99" t="e">
        <f ca="true">+IF(AND(ISNUMBER(OFFSET('Water Data'!$F$6,0,10*ROW('Water Data'!F123))),'Data Summary'!BZ129="Yes"),OFFSET('Water Data'!$F$6,0,10*ROW('Water Data'!F123)),NA())</f>
        <v>#N/A</v>
      </c>
      <c r="L129" s="99" t="e">
        <f ca="true">+IF(AND(ISNUMBER(OFFSET('Water Data'!$F$9,0,10*ROW('Water Data'!F123))),'Data Summary'!CA129="Yes"),OFFSET('Water Data'!$F$9,0,10*ROW('Water Data'!F123)),NA())</f>
        <v>#N/A</v>
      </c>
      <c r="M129" s="99" t="e">
        <f ca="true">+IF(AND(ISNUMBER(OFFSET('Water Data'!$G$4,0,10*ROW('Water Data'!G123))),'Data Summary'!CB129="Yes"),100-OFFSET('Water Data'!$G$4,0,10*ROW('Water Data'!G123)),NA())</f>
        <v>#N/A</v>
      </c>
      <c r="N129" s="99" t="e">
        <f ca="true">+IF(AND(ISNUMBER(OFFSET('Water Data'!$G$6,0,10*ROW('Water Data'!G123))),'Data Summary'!CC129="Yes"),OFFSET('Water Data'!$G$6,0,10*ROW('Water Data'!G123)),NA())</f>
        <v>#N/A</v>
      </c>
      <c r="O129" s="99" t="e">
        <f ca="true">+IF(AND(ISNUMBER(OFFSET('Water Data'!$G$9,0,10*ROW('Water Data'!G123))),'Data Summary'!CD129="Yes"),OFFSET('Water Data'!$G$9,0,10*ROW('Water Data'!G123)),NA())</f>
        <v>#N/A</v>
      </c>
      <c r="P129" s="99" t="e">
        <f ca="true">+IF(AND(ISNUMBER(OFFSET('Water Data'!$H$4,0,10*ROW('Water Data'!H123))),'Data Summary'!CE129="Yes"),100-OFFSET('Water Data'!$H$4,0,10*ROW('Water Data'!H123)),NA())</f>
        <v>#N/A</v>
      </c>
      <c r="Q129" s="99" t="e">
        <f ca="true">+IF(AND(ISNUMBER(OFFSET('Water Data'!$H$6,0,10*ROW('Water Data'!H123))),'Data Summary'!CF129="Yes"),OFFSET('Water Data'!$H$6,0,10*ROW('Water Data'!H123)),NA())</f>
        <v>#N/A</v>
      </c>
      <c r="R129" s="99" t="e">
        <f ca="true">+IF(AND(ISNUMBER(OFFSET('Water Data'!$H$9,0,10*ROW('Water Data'!H123))),'Data Summary'!CG129="Yes"),OFFSET('Water Data'!$H$9,0,10*ROW('Water Data'!H123)),NA())</f>
        <v>#N/A</v>
      </c>
      <c r="S129" s="99" t="e">
        <f ca="true">+IF(AND(ISNUMBER(OFFSET('Water Data'!$I$4,0,10*ROW('Water Data'!I123))),'Data Summary'!CH129="Yes"),100-OFFSET('Water Data'!$I$4,0,10*ROW('Water Data'!I123)),NA())</f>
        <v>#N/A</v>
      </c>
      <c r="T129" s="99" t="e">
        <f ca="true">+IF(AND(ISNUMBER(OFFSET('Water Data'!$I$6,0,10*ROW('Water Data'!I123))),'Data Summary'!CI129="Yes"),OFFSET('Water Data'!$I$6,0,10*ROW('Water Data'!I123)),NA())</f>
        <v>#N/A</v>
      </c>
      <c r="U129" s="99" t="e">
        <f ca="true">+IF(AND(ISNUMBER(OFFSET('Water Data'!$I$9,0,10*ROW('Water Data'!I123))),'Data Summary'!CJ129="Yes"),OFFSET('Water Data'!$I$9,0,10*ROW('Water Data'!I123)),NA())</f>
        <v>#N/A</v>
      </c>
      <c r="V129" s="100" t="e">
        <f ca="true">+IF(AND(ISNUMBER(OFFSET('Sanitation Data'!$D$4,0,10*ROW('Sanitation Data'!D123))),'Data Summary'!CK129="Yes"),100-OFFSET('Sanitation Data'!$D$4,0,10*ROW('Sanitation Data'!D123)),NA())</f>
        <v>#N/A</v>
      </c>
      <c r="W129" s="100" t="e">
        <f ca="true">+IF(AND(ISNUMBER(OFFSET('Sanitation Data'!$D$6,0,10*ROW('Sanitation Data'!D123))),'Data Summary'!CL129="Yes"),OFFSET('Sanitation Data'!$D$6,0,10*ROW('Sanitation Data'!D123)),NA())</f>
        <v>#N/A</v>
      </c>
      <c r="X129" s="100" t="e">
        <f ca="true">+IF(AND(ISNUMBER(OFFSET('Sanitation Data'!$D$10,0,10*ROW('Sanitation Data'!D123))),'Data Summary'!CM129="Yes"),OFFSET('Sanitation Data'!$D$10,0,10*ROW('Sanitation Data'!D123)),NA())</f>
        <v>#N/A</v>
      </c>
      <c r="Y129" s="100" t="e">
        <f ca="true">+IF(AND(ISNUMBER(OFFSET('Sanitation Data'!$D$11,0,10*ROW('Sanitation Data'!D123))),'Data Summary'!CN129="Yes"),OFFSET('Sanitation Data'!$D$11,0,10*ROW('Sanitation Data'!D123)),NA())</f>
        <v>#N/A</v>
      </c>
      <c r="Z129" s="100" t="e">
        <f ca="true">+IF(AND(ISNUMBER(OFFSET('Sanitation Data'!$D$12,0,10*ROW('Sanitation Data'!D123))),'Data Summary'!CO129="Yes"),OFFSET('Sanitation Data'!$D$12,0,10*ROW('Sanitation Data'!D123)),NA())</f>
        <v>#N/A</v>
      </c>
      <c r="AA129" s="100" t="e">
        <f ca="true">+IF(AND(ISNUMBER(OFFSET('Sanitation Data'!$E$4,0,10*ROW('Sanitation Data'!E123))),'Data Summary'!CP129="Yes"),100-OFFSET('Sanitation Data'!$E$4,0,10*ROW('Sanitation Data'!E123)),NA())</f>
        <v>#N/A</v>
      </c>
      <c r="AB129" s="100" t="e">
        <f ca="true">+IF(AND(ISNUMBER(OFFSET('Sanitation Data'!$E$6,0,10*ROW('Sanitation Data'!E123))),'Data Summary'!CQ129="Yes"),OFFSET('Sanitation Data'!$E$6,0,10*ROW('Sanitation Data'!E123)),NA())</f>
        <v>#N/A</v>
      </c>
      <c r="AC129" s="100" t="e">
        <f ca="true">+IF(AND(ISNUMBER(OFFSET('Sanitation Data'!$E$10,0,10*ROW('Sanitation Data'!E123))),'Data Summary'!CR129="Yes"),OFFSET('Sanitation Data'!$E$10,0,10*ROW('Sanitation Data'!E123)),NA())</f>
        <v>#N/A</v>
      </c>
      <c r="AD129" s="100" t="e">
        <f ca="true">+IF(AND(ISNUMBER(OFFSET('Sanitation Data'!$E$11,0,10*ROW('Sanitation Data'!E123))),'Data Summary'!CS129="Yes"),OFFSET('Sanitation Data'!$E$11,0,10*ROW('Sanitation Data'!E123)),NA())</f>
        <v>#N/A</v>
      </c>
      <c r="AE129" s="100" t="e">
        <f ca="true">+IF(AND(ISNUMBER(OFFSET('Sanitation Data'!$E$12,0,10*ROW('Sanitation Data'!E123))),'Data Summary'!CT129="Yes"),OFFSET('Sanitation Data'!$E$12,0,10*ROW('Sanitation Data'!E123)),NA())</f>
        <v>#N/A</v>
      </c>
      <c r="AF129" s="100" t="e">
        <f ca="true">+IF(AND(ISNUMBER(OFFSET('Sanitation Data'!$F$4,0,10*ROW('Sanitation Data'!F123))),'Data Summary'!CU129="Yes"),100-OFFSET('Sanitation Data'!$F$4,0,10*ROW('Sanitation Data'!F123)),NA())</f>
        <v>#N/A</v>
      </c>
      <c r="AG129" s="100" t="e">
        <f ca="true">+IF(AND(ISNUMBER(OFFSET('Sanitation Data'!$F$6,0,10*ROW('Sanitation Data'!F123))),'Data Summary'!CV129="Yes"),OFFSET('Sanitation Data'!$F$6,0,10*ROW('Sanitation Data'!F123)),NA())</f>
        <v>#N/A</v>
      </c>
      <c r="AH129" s="100" t="e">
        <f ca="true">+IF(AND(ISNUMBER(OFFSET('Sanitation Data'!$F$10,0,10*ROW('Sanitation Data'!F123))),'Data Summary'!CW129="Yes"),OFFSET('Sanitation Data'!$F$10,0,10*ROW('Sanitation Data'!F123)),NA())</f>
        <v>#N/A</v>
      </c>
      <c r="AI129" s="100" t="e">
        <f ca="true">+IF(AND(ISNUMBER(OFFSET('Sanitation Data'!$F$11,0,10*ROW('Sanitation Data'!F123))),'Data Summary'!CX129="Yes"),OFFSET('Sanitation Data'!$F$11,0,10*ROW('Sanitation Data'!F123)),NA())</f>
        <v>#N/A</v>
      </c>
      <c r="AJ129" s="100" t="e">
        <f ca="true">+IF(AND(ISNUMBER(OFFSET('Sanitation Data'!$F$12,0,10*ROW('Sanitation Data'!F123))),'Data Summary'!CY129="Yes"),OFFSET('Sanitation Data'!$F$12,0,10*ROW('Sanitation Data'!F123)),NA())</f>
        <v>#N/A</v>
      </c>
      <c r="AK129" s="100" t="e">
        <f ca="true">+IF(AND(ISNUMBER(OFFSET('Sanitation Data'!$G$4,0,10*ROW('Sanitation Data'!G123))),'Data Summary'!CZ129="Yes"),100-OFFSET('Sanitation Data'!$G$4,0,10*ROW('Sanitation Data'!G123)),NA())</f>
        <v>#N/A</v>
      </c>
      <c r="AL129" s="100" t="e">
        <f ca="true">+IF(AND(ISNUMBER(OFFSET('Sanitation Data'!$G$6,0,10*ROW('Sanitation Data'!G123))),'Data Summary'!DA129="Yes"),OFFSET('Sanitation Data'!$G$6,0,10*ROW('Sanitation Data'!G123)),NA())</f>
        <v>#N/A</v>
      </c>
      <c r="AM129" s="100" t="e">
        <f ca="true">+IF(AND(ISNUMBER(OFFSET('Sanitation Data'!$G$10,0,10*ROW('Sanitation Data'!G123))),'Data Summary'!DB129="Yes"),OFFSET('Sanitation Data'!$G$10,0,10*ROW('Sanitation Data'!G123)),NA())</f>
        <v>#N/A</v>
      </c>
      <c r="AN129" s="100" t="e">
        <f ca="true">+IF(AND(ISNUMBER(OFFSET('Sanitation Data'!$G$11,0,10*ROW('Sanitation Data'!G123))),'Data Summary'!DC129="Yes"),OFFSET('Sanitation Data'!$G$11,0,10*ROW('Sanitation Data'!G123)),NA())</f>
        <v>#N/A</v>
      </c>
      <c r="AO129" s="100" t="e">
        <f ca="true">+IF(AND(ISNUMBER(OFFSET('Sanitation Data'!$G$12,0,10*ROW('Sanitation Data'!G123))),'Data Summary'!DD129="Yes"),OFFSET('Sanitation Data'!$G$12,0,10*ROW('Sanitation Data'!G123)),NA())</f>
        <v>#N/A</v>
      </c>
      <c r="AP129" s="100" t="e">
        <f ca="true">+IF(AND(ISNUMBER(OFFSET('Sanitation Data'!$H$4,0,10*ROW('Sanitation Data'!H123))),'Data Summary'!DE129="Yes"),100-OFFSET('Sanitation Data'!$H$4,0,10*ROW('Sanitation Data'!H123)),NA())</f>
        <v>#N/A</v>
      </c>
      <c r="AQ129" s="100" t="e">
        <f ca="true">+IF(AND(ISNUMBER(OFFSET('Sanitation Data'!$H$6,0,10*ROW('Sanitation Data'!H123))),'Data Summary'!DF129="Yes"),OFFSET('Sanitation Data'!$H$6,0,10*ROW('Sanitation Data'!H123)),NA())</f>
        <v>#N/A</v>
      </c>
      <c r="AR129" s="100" t="e">
        <f ca="true">+IF(AND(ISNUMBER(OFFSET('Sanitation Data'!$H$10,0,10*ROW('Sanitation Data'!H123))),'Data Summary'!DG129="Yes"),OFFSET('Sanitation Data'!$H$10,0,10*ROW('Sanitation Data'!H123)),NA())</f>
        <v>#N/A</v>
      </c>
      <c r="AS129" s="100" t="e">
        <f ca="true">+IF(AND(ISNUMBER(OFFSET('Sanitation Data'!$H$11,0,10*ROW('Sanitation Data'!H123))),'Data Summary'!DH129="Yes"),OFFSET('Sanitation Data'!$H$11,0,10*ROW('Sanitation Data'!H123)),NA())</f>
        <v>#N/A</v>
      </c>
      <c r="AT129" s="100" t="e">
        <f ca="true">+IF(AND(ISNUMBER(OFFSET('Sanitation Data'!$H$12,0,10*ROW('Sanitation Data'!H123))),'Data Summary'!DI129="Yes"),OFFSET('Sanitation Data'!$H$12,0,10*ROW('Sanitation Data'!H123)),NA())</f>
        <v>#N/A</v>
      </c>
      <c r="AU129" s="100" t="e">
        <f ca="true">+IF(AND(ISNUMBER(OFFSET('Sanitation Data'!$I$4,0,10*ROW('Sanitation Data'!I123))),'Data Summary'!DJ129="Yes"),100-OFFSET('Sanitation Data'!$I$4,0,10*ROW('Sanitation Data'!I123)),NA())</f>
        <v>#N/A</v>
      </c>
      <c r="AV129" s="100" t="e">
        <f ca="true">+IF(AND(ISNUMBER(OFFSET('Sanitation Data'!$I$6,0,10*ROW('Sanitation Data'!I123))),'Data Summary'!DK129="Yes"),OFFSET('Sanitation Data'!$I$6,0,10*ROW('Sanitation Data'!I123)),NA())</f>
        <v>#N/A</v>
      </c>
      <c r="AW129" s="100" t="e">
        <f ca="true">+IF(AND(ISNUMBER(OFFSET('Sanitation Data'!$I$10,0,10*ROW('Sanitation Data'!I123))),'Data Summary'!DL129="Yes"),OFFSET('Sanitation Data'!$I$10,0,10*ROW('Sanitation Data'!I123)),NA())</f>
        <v>#N/A</v>
      </c>
      <c r="AX129" s="100" t="e">
        <f ca="true">+IF(AND(ISNUMBER(OFFSET('Sanitation Data'!$I$11,0,10*ROW('Sanitation Data'!I123))),'Data Summary'!DM129="Yes"),OFFSET('Sanitation Data'!$I$11,0,10*ROW('Sanitation Data'!I123)),NA())</f>
        <v>#N/A</v>
      </c>
      <c r="AY129" s="100" t="e">
        <f ca="true">+IF(AND(ISNUMBER(OFFSET('Sanitation Data'!$I$12,0,10*ROW('Sanitation Data'!I123))),'Data Summary'!DN129="Yes"),OFFSET('Sanitation Data'!$I$12,0,10*ROW('Sanitation Data'!I123)),NA())</f>
        <v>#N/A</v>
      </c>
      <c r="AZ129" s="101" t="e">
        <f ca="true">+IF(AND(ISNUMBER(OFFSET('Hygiene Data'!$D$5,0,10*ROW('Hygiene Data'!D123))),'Data Summary'!DO129="Yes"),OFFSET('Hygiene Data'!$D$5,0,10*ROW('Hygiene Data'!D123)),NA())</f>
        <v>#N/A</v>
      </c>
      <c r="BA129" s="101" t="e">
        <f ca="true">+IF(AND(ISNUMBER(OFFSET('Hygiene Data'!$D$7,0,10*ROW('Hygiene Data'!D123))),'Data Summary'!DP129="Yes"),OFFSET('Hygiene Data'!$D$7,0,10*ROW('Hygiene Data'!D123)),NA())</f>
        <v>#N/A</v>
      </c>
      <c r="BB129" s="101" t="e">
        <f ca="true">+IF(AND(ISNUMBER(OFFSET('Hygiene Data'!$D$9,0,10*ROW('Hygiene Data'!D123))),'Data Summary'!DQ129="Yes"),OFFSET('Hygiene Data'!$D$9,0,10*ROW('Hygiene Data'!D123)),NA())</f>
        <v>#N/A</v>
      </c>
      <c r="BC129" s="101" t="e">
        <f ca="true">+IF(AND(ISNUMBER(OFFSET('Hygiene Data'!$E$5,0,10*ROW('Hygiene Data'!E123))),'Data Summary'!DR129="Yes"),OFFSET('Hygiene Data'!$E$5,0,10*ROW('Hygiene Data'!E123)),NA())</f>
        <v>#N/A</v>
      </c>
      <c r="BD129" s="101" t="e">
        <f ca="true">+IF(AND(ISNUMBER(OFFSET('Hygiene Data'!$E$7,0,10*ROW('Hygiene Data'!E123))),'Data Summary'!DS129="Yes"),OFFSET('Hygiene Data'!$E$7,0,10*ROW('Hygiene Data'!E123)),NA())</f>
        <v>#N/A</v>
      </c>
      <c r="BE129" s="101" t="e">
        <f ca="true">+IF(AND(ISNUMBER(OFFSET('Hygiene Data'!$E$9,0,10*ROW('Hygiene Data'!E123))),'Data Summary'!DT129="Yes"),OFFSET('Hygiene Data'!$E$9,0,10*ROW('Hygiene Data'!E123)),NA())</f>
        <v>#N/A</v>
      </c>
      <c r="BF129" s="101" t="e">
        <f ca="true">+IF(AND(ISNUMBER(OFFSET('Hygiene Data'!$F$5,0,10*ROW('Hygiene Data'!F123))),'Data Summary'!DU129="Yes"),OFFSET('Hygiene Data'!$F$5,0,10*ROW('Hygiene Data'!F123)),NA())</f>
        <v>#N/A</v>
      </c>
      <c r="BG129" s="101" t="e">
        <f ca="true">+IF(AND(ISNUMBER(OFFSET('Hygiene Data'!$F$7,0,10*ROW('Hygiene Data'!F123))),'Data Summary'!DV129="Yes"),OFFSET('Hygiene Data'!$F$7,0,10*ROW('Hygiene Data'!F123)),NA())</f>
        <v>#N/A</v>
      </c>
      <c r="BH129" s="101" t="e">
        <f ca="true">+IF(AND(ISNUMBER(OFFSET('Hygiene Data'!$F$9,0,10*ROW('Hygiene Data'!F123))),'Data Summary'!DW129="Yes"),OFFSET('Hygiene Data'!$F$9,0,10*ROW('Hygiene Data'!F123)),NA())</f>
        <v>#N/A</v>
      </c>
      <c r="BI129" s="101" t="e">
        <f ca="true">+IF(AND(ISNUMBER(OFFSET('Hygiene Data'!$G$5,0,10*ROW('Hygiene Data'!G123))),'Data Summary'!DX129="Yes"),OFFSET('Hygiene Data'!$G$5,0,10*ROW('Hygiene Data'!G123)),NA())</f>
        <v>#N/A</v>
      </c>
      <c r="BJ129" s="101" t="e">
        <f ca="true">+IF(AND(ISNUMBER(OFFSET('Hygiene Data'!$G$7,0,10*ROW('Hygiene Data'!G123))),'Data Summary'!DY129="Yes"),OFFSET('Hygiene Data'!$G$7,0,10*ROW('Hygiene Data'!G123)),NA())</f>
        <v>#N/A</v>
      </c>
      <c r="BK129" s="101" t="e">
        <f ca="true">+IF(AND(ISNUMBER(OFFSET('Hygiene Data'!$G$9,0,10*ROW('Hygiene Data'!G123))),'Data Summary'!DZ129="Yes"),OFFSET('Hygiene Data'!$G$9,0,10*ROW('Hygiene Data'!G123)),NA())</f>
        <v>#N/A</v>
      </c>
      <c r="BL129" s="101" t="e">
        <f ca="true">+IF(AND(ISNUMBER(OFFSET('Hygiene Data'!$H$5,0,10*ROW('Hygiene Data'!H123))),'Data Summary'!EA129="Yes"),OFFSET('Hygiene Data'!$H$5,0,10*ROW('Hygiene Data'!H123)),NA())</f>
        <v>#N/A</v>
      </c>
      <c r="BM129" s="101" t="e">
        <f ca="true">+IF(AND(ISNUMBER(OFFSET('Hygiene Data'!$H$7,0,10*ROW('Hygiene Data'!H123))),'Data Summary'!EB129="Yes"),OFFSET('Hygiene Data'!$H$7,0,10*ROW('Hygiene Data'!H123)),NA())</f>
        <v>#N/A</v>
      </c>
      <c r="BN129" s="101" t="e">
        <f ca="true">+IF(AND(ISNUMBER(OFFSET('Hygiene Data'!$H$9,0,10*ROW('Hygiene Data'!H123))),'Data Summary'!EC129="Yes"),OFFSET('Hygiene Data'!$H$9,0,10*ROW('Hygiene Data'!H123)),NA())</f>
        <v>#N/A</v>
      </c>
      <c r="BO129" s="101" t="e">
        <f ca="true">+IF(AND(ISNUMBER(OFFSET('Hygiene Data'!$I$5,0,10*ROW('Hygiene Data'!I123))),'Data Summary'!ED129="Yes"),OFFSET('Hygiene Data'!$I$5,0,10*ROW('Hygiene Data'!I123)),NA())</f>
        <v>#N/A</v>
      </c>
      <c r="BP129" s="101" t="e">
        <f ca="true">+IF(AND(ISNUMBER(OFFSET('Hygiene Data'!$I$7,0,10*ROW('Hygiene Data'!I123))),'Data Summary'!EE129="Yes"),OFFSET('Hygiene Data'!$I$7,0,10*ROW('Hygiene Data'!I123)),NA())</f>
        <v>#N/A</v>
      </c>
      <c r="BQ129" s="101" t="e">
        <f ca="true">+IF(AND(ISNUMBER(OFFSET('Hygiene Data'!$I$9,0,10*ROW('Hygiene Data'!I123))),'Data Summary'!EF129="Yes"),OFFSET('Hygiene Data'!$I$9,0,10*ROW('Hygiene Data'!I123)),NA())</f>
        <v>#N/A</v>
      </c>
    </row>
    <row xmlns:x14ac="http://schemas.microsoft.com/office/spreadsheetml/2009/9/ac" r="130" x14ac:dyDescent="0.2">
      <c r="A130" s="331" t="e">
        <f ca="true">+RIGHT('Data Summary'!A130,LEN('Data Summary'!A130)-9)</f>
        <v>#VALUE!</v>
      </c>
      <c r="B130" s="38" t="str">
        <f ca="true">+IF(ISTEXT('Data Summary'!B130),'Data Summary'!B130,"")</f>
        <v/>
      </c>
      <c r="C130" s="330" t="e">
        <f ca="true">+VALUE('Data Summary'!C130)</f>
        <v>#VALUE!</v>
      </c>
      <c r="D130" s="99" t="e">
        <f ca="true">+IF(AND(ISNUMBER(OFFSET('Water Data'!$D$4,0,10*ROW('Water Data'!D124))),'Data Summary'!BS130="Yes"),100-OFFSET('Water Data'!$D$4,0,10*ROW('Water Data'!D124)),NA())</f>
        <v>#N/A</v>
      </c>
      <c r="E130" s="99" t="e">
        <f ca="true">+IF(AND(ISNUMBER(OFFSET('Water Data'!$D$6,0,10*ROW('Water Data'!D124))),'Data Summary'!BT130="Yes"),OFFSET('Water Data'!$D$6,0,10*ROW('Water Data'!D124)),NA())</f>
        <v>#N/A</v>
      </c>
      <c r="F130" s="99" t="e">
        <f ca="true">+IF(AND(ISNUMBER(OFFSET('Water Data'!$D$9,0,10*ROW('Water Data'!D124))),'Data Summary'!BU130="Yes"),OFFSET('Water Data'!$D$9,0,10*ROW('Water Data'!D124)),NA())</f>
        <v>#N/A</v>
      </c>
      <c r="G130" s="99" t="e">
        <f ca="true">+IF(AND(ISNUMBER(OFFSET('Water Data'!$E$4,0,10*ROW('Water Data'!E124))),'Data Summary'!BV130="Yes"),100-OFFSET('Water Data'!$E$4,0,10*ROW('Water Data'!E124)),NA())</f>
        <v>#N/A</v>
      </c>
      <c r="H130" s="99" t="e">
        <f ca="true">+IF(AND(ISNUMBER(OFFSET('Water Data'!$E$6,0,10*ROW('Water Data'!E124))),'Data Summary'!BW130="Yes"),OFFSET('Water Data'!$E$6,0,10*ROW('Water Data'!E124)),NA())</f>
        <v>#N/A</v>
      </c>
      <c r="I130" s="99" t="e">
        <f ca="true">+IF(AND(ISNUMBER(OFFSET('Water Data'!$E$9,0,10*ROW('Water Data'!E124))),'Data Summary'!BX130="Yes"),OFFSET('Water Data'!$E$9,0,10*ROW('Water Data'!E124)),NA())</f>
        <v>#N/A</v>
      </c>
      <c r="J130" s="99" t="e">
        <f ca="true">+IF(AND(ISNUMBER(OFFSET('Water Data'!$F$4,0,10*ROW('Water Data'!F124))),'Data Summary'!BY130="Yes"),100-OFFSET('Water Data'!$F$4,0,10*ROW('Water Data'!F124)),NA())</f>
        <v>#N/A</v>
      </c>
      <c r="K130" s="99" t="e">
        <f ca="true">+IF(AND(ISNUMBER(OFFSET('Water Data'!$F$6,0,10*ROW('Water Data'!F124))),'Data Summary'!BZ130="Yes"),OFFSET('Water Data'!$F$6,0,10*ROW('Water Data'!F124)),NA())</f>
        <v>#N/A</v>
      </c>
      <c r="L130" s="99" t="e">
        <f ca="true">+IF(AND(ISNUMBER(OFFSET('Water Data'!$F$9,0,10*ROW('Water Data'!F124))),'Data Summary'!CA130="Yes"),OFFSET('Water Data'!$F$9,0,10*ROW('Water Data'!F124)),NA())</f>
        <v>#N/A</v>
      </c>
      <c r="M130" s="99" t="e">
        <f ca="true">+IF(AND(ISNUMBER(OFFSET('Water Data'!$G$4,0,10*ROW('Water Data'!G124))),'Data Summary'!CB130="Yes"),100-OFFSET('Water Data'!$G$4,0,10*ROW('Water Data'!G124)),NA())</f>
        <v>#N/A</v>
      </c>
      <c r="N130" s="99" t="e">
        <f ca="true">+IF(AND(ISNUMBER(OFFSET('Water Data'!$G$6,0,10*ROW('Water Data'!G124))),'Data Summary'!CC130="Yes"),OFFSET('Water Data'!$G$6,0,10*ROW('Water Data'!G124)),NA())</f>
        <v>#N/A</v>
      </c>
      <c r="O130" s="99" t="e">
        <f ca="true">+IF(AND(ISNUMBER(OFFSET('Water Data'!$G$9,0,10*ROW('Water Data'!G124))),'Data Summary'!CD130="Yes"),OFFSET('Water Data'!$G$9,0,10*ROW('Water Data'!G124)),NA())</f>
        <v>#N/A</v>
      </c>
      <c r="P130" s="99" t="e">
        <f ca="true">+IF(AND(ISNUMBER(OFFSET('Water Data'!$H$4,0,10*ROW('Water Data'!H124))),'Data Summary'!CE130="Yes"),100-OFFSET('Water Data'!$H$4,0,10*ROW('Water Data'!H124)),NA())</f>
        <v>#N/A</v>
      </c>
      <c r="Q130" s="99" t="e">
        <f ca="true">+IF(AND(ISNUMBER(OFFSET('Water Data'!$H$6,0,10*ROW('Water Data'!H124))),'Data Summary'!CF130="Yes"),OFFSET('Water Data'!$H$6,0,10*ROW('Water Data'!H124)),NA())</f>
        <v>#N/A</v>
      </c>
      <c r="R130" s="99" t="e">
        <f ca="true">+IF(AND(ISNUMBER(OFFSET('Water Data'!$H$9,0,10*ROW('Water Data'!H124))),'Data Summary'!CG130="Yes"),OFFSET('Water Data'!$H$9,0,10*ROW('Water Data'!H124)),NA())</f>
        <v>#N/A</v>
      </c>
      <c r="S130" s="99" t="e">
        <f ca="true">+IF(AND(ISNUMBER(OFFSET('Water Data'!$I$4,0,10*ROW('Water Data'!I124))),'Data Summary'!CH130="Yes"),100-OFFSET('Water Data'!$I$4,0,10*ROW('Water Data'!I124)),NA())</f>
        <v>#N/A</v>
      </c>
      <c r="T130" s="99" t="e">
        <f ca="true">+IF(AND(ISNUMBER(OFFSET('Water Data'!$I$6,0,10*ROW('Water Data'!I124))),'Data Summary'!CI130="Yes"),OFFSET('Water Data'!$I$6,0,10*ROW('Water Data'!I124)),NA())</f>
        <v>#N/A</v>
      </c>
      <c r="U130" s="99" t="e">
        <f ca="true">+IF(AND(ISNUMBER(OFFSET('Water Data'!$I$9,0,10*ROW('Water Data'!I124))),'Data Summary'!CJ130="Yes"),OFFSET('Water Data'!$I$9,0,10*ROW('Water Data'!I124)),NA())</f>
        <v>#N/A</v>
      </c>
      <c r="V130" s="100" t="e">
        <f ca="true">+IF(AND(ISNUMBER(OFFSET('Sanitation Data'!$D$4,0,10*ROW('Sanitation Data'!D124))),'Data Summary'!CK130="Yes"),100-OFFSET('Sanitation Data'!$D$4,0,10*ROW('Sanitation Data'!D124)),NA())</f>
        <v>#N/A</v>
      </c>
      <c r="W130" s="100" t="e">
        <f ca="true">+IF(AND(ISNUMBER(OFFSET('Sanitation Data'!$D$6,0,10*ROW('Sanitation Data'!D124))),'Data Summary'!CL130="Yes"),OFFSET('Sanitation Data'!$D$6,0,10*ROW('Sanitation Data'!D124)),NA())</f>
        <v>#N/A</v>
      </c>
      <c r="X130" s="100" t="e">
        <f ca="true">+IF(AND(ISNUMBER(OFFSET('Sanitation Data'!$D$10,0,10*ROW('Sanitation Data'!D124))),'Data Summary'!CM130="Yes"),OFFSET('Sanitation Data'!$D$10,0,10*ROW('Sanitation Data'!D124)),NA())</f>
        <v>#N/A</v>
      </c>
      <c r="Y130" s="100" t="e">
        <f ca="true">+IF(AND(ISNUMBER(OFFSET('Sanitation Data'!$D$11,0,10*ROW('Sanitation Data'!D124))),'Data Summary'!CN130="Yes"),OFFSET('Sanitation Data'!$D$11,0,10*ROW('Sanitation Data'!D124)),NA())</f>
        <v>#N/A</v>
      </c>
      <c r="Z130" s="100" t="e">
        <f ca="true">+IF(AND(ISNUMBER(OFFSET('Sanitation Data'!$D$12,0,10*ROW('Sanitation Data'!D124))),'Data Summary'!CO130="Yes"),OFFSET('Sanitation Data'!$D$12,0,10*ROW('Sanitation Data'!D124)),NA())</f>
        <v>#N/A</v>
      </c>
      <c r="AA130" s="100" t="e">
        <f ca="true">+IF(AND(ISNUMBER(OFFSET('Sanitation Data'!$E$4,0,10*ROW('Sanitation Data'!E124))),'Data Summary'!CP130="Yes"),100-OFFSET('Sanitation Data'!$E$4,0,10*ROW('Sanitation Data'!E124)),NA())</f>
        <v>#N/A</v>
      </c>
      <c r="AB130" s="100" t="e">
        <f ca="true">+IF(AND(ISNUMBER(OFFSET('Sanitation Data'!$E$6,0,10*ROW('Sanitation Data'!E124))),'Data Summary'!CQ130="Yes"),OFFSET('Sanitation Data'!$E$6,0,10*ROW('Sanitation Data'!E124)),NA())</f>
        <v>#N/A</v>
      </c>
      <c r="AC130" s="100" t="e">
        <f ca="true">+IF(AND(ISNUMBER(OFFSET('Sanitation Data'!$E$10,0,10*ROW('Sanitation Data'!E124))),'Data Summary'!CR130="Yes"),OFFSET('Sanitation Data'!$E$10,0,10*ROW('Sanitation Data'!E124)),NA())</f>
        <v>#N/A</v>
      </c>
      <c r="AD130" s="100" t="e">
        <f ca="true">+IF(AND(ISNUMBER(OFFSET('Sanitation Data'!$E$11,0,10*ROW('Sanitation Data'!E124))),'Data Summary'!CS130="Yes"),OFFSET('Sanitation Data'!$E$11,0,10*ROW('Sanitation Data'!E124)),NA())</f>
        <v>#N/A</v>
      </c>
      <c r="AE130" s="100" t="e">
        <f ca="true">+IF(AND(ISNUMBER(OFFSET('Sanitation Data'!$E$12,0,10*ROW('Sanitation Data'!E124))),'Data Summary'!CT130="Yes"),OFFSET('Sanitation Data'!$E$12,0,10*ROW('Sanitation Data'!E124)),NA())</f>
        <v>#N/A</v>
      </c>
      <c r="AF130" s="100" t="e">
        <f ca="true">+IF(AND(ISNUMBER(OFFSET('Sanitation Data'!$F$4,0,10*ROW('Sanitation Data'!F124))),'Data Summary'!CU130="Yes"),100-OFFSET('Sanitation Data'!$F$4,0,10*ROW('Sanitation Data'!F124)),NA())</f>
        <v>#N/A</v>
      </c>
      <c r="AG130" s="100" t="e">
        <f ca="true">+IF(AND(ISNUMBER(OFFSET('Sanitation Data'!$F$6,0,10*ROW('Sanitation Data'!F124))),'Data Summary'!CV130="Yes"),OFFSET('Sanitation Data'!$F$6,0,10*ROW('Sanitation Data'!F124)),NA())</f>
        <v>#N/A</v>
      </c>
      <c r="AH130" s="100" t="e">
        <f ca="true">+IF(AND(ISNUMBER(OFFSET('Sanitation Data'!$F$10,0,10*ROW('Sanitation Data'!F124))),'Data Summary'!CW130="Yes"),OFFSET('Sanitation Data'!$F$10,0,10*ROW('Sanitation Data'!F124)),NA())</f>
        <v>#N/A</v>
      </c>
      <c r="AI130" s="100" t="e">
        <f ca="true">+IF(AND(ISNUMBER(OFFSET('Sanitation Data'!$F$11,0,10*ROW('Sanitation Data'!F124))),'Data Summary'!CX130="Yes"),OFFSET('Sanitation Data'!$F$11,0,10*ROW('Sanitation Data'!F124)),NA())</f>
        <v>#N/A</v>
      </c>
      <c r="AJ130" s="100" t="e">
        <f ca="true">+IF(AND(ISNUMBER(OFFSET('Sanitation Data'!$F$12,0,10*ROW('Sanitation Data'!F124))),'Data Summary'!CY130="Yes"),OFFSET('Sanitation Data'!$F$12,0,10*ROW('Sanitation Data'!F124)),NA())</f>
        <v>#N/A</v>
      </c>
      <c r="AK130" s="100" t="e">
        <f ca="true">+IF(AND(ISNUMBER(OFFSET('Sanitation Data'!$G$4,0,10*ROW('Sanitation Data'!G124))),'Data Summary'!CZ130="Yes"),100-OFFSET('Sanitation Data'!$G$4,0,10*ROW('Sanitation Data'!G124)),NA())</f>
        <v>#N/A</v>
      </c>
      <c r="AL130" s="100" t="e">
        <f ca="true">+IF(AND(ISNUMBER(OFFSET('Sanitation Data'!$G$6,0,10*ROW('Sanitation Data'!G124))),'Data Summary'!DA130="Yes"),OFFSET('Sanitation Data'!$G$6,0,10*ROW('Sanitation Data'!G124)),NA())</f>
        <v>#N/A</v>
      </c>
      <c r="AM130" s="100" t="e">
        <f ca="true">+IF(AND(ISNUMBER(OFFSET('Sanitation Data'!$G$10,0,10*ROW('Sanitation Data'!G124))),'Data Summary'!DB130="Yes"),OFFSET('Sanitation Data'!$G$10,0,10*ROW('Sanitation Data'!G124)),NA())</f>
        <v>#N/A</v>
      </c>
      <c r="AN130" s="100" t="e">
        <f ca="true">+IF(AND(ISNUMBER(OFFSET('Sanitation Data'!$G$11,0,10*ROW('Sanitation Data'!G124))),'Data Summary'!DC130="Yes"),OFFSET('Sanitation Data'!$G$11,0,10*ROW('Sanitation Data'!G124)),NA())</f>
        <v>#N/A</v>
      </c>
      <c r="AO130" s="100" t="e">
        <f ca="true">+IF(AND(ISNUMBER(OFFSET('Sanitation Data'!$G$12,0,10*ROW('Sanitation Data'!G124))),'Data Summary'!DD130="Yes"),OFFSET('Sanitation Data'!$G$12,0,10*ROW('Sanitation Data'!G124)),NA())</f>
        <v>#N/A</v>
      </c>
      <c r="AP130" s="100" t="e">
        <f ca="true">+IF(AND(ISNUMBER(OFFSET('Sanitation Data'!$H$4,0,10*ROW('Sanitation Data'!H124))),'Data Summary'!DE130="Yes"),100-OFFSET('Sanitation Data'!$H$4,0,10*ROW('Sanitation Data'!H124)),NA())</f>
        <v>#N/A</v>
      </c>
      <c r="AQ130" s="100" t="e">
        <f ca="true">+IF(AND(ISNUMBER(OFFSET('Sanitation Data'!$H$6,0,10*ROW('Sanitation Data'!H124))),'Data Summary'!DF130="Yes"),OFFSET('Sanitation Data'!$H$6,0,10*ROW('Sanitation Data'!H124)),NA())</f>
        <v>#N/A</v>
      </c>
      <c r="AR130" s="100" t="e">
        <f ca="true">+IF(AND(ISNUMBER(OFFSET('Sanitation Data'!$H$10,0,10*ROW('Sanitation Data'!H124))),'Data Summary'!DG130="Yes"),OFFSET('Sanitation Data'!$H$10,0,10*ROW('Sanitation Data'!H124)),NA())</f>
        <v>#N/A</v>
      </c>
      <c r="AS130" s="100" t="e">
        <f ca="true">+IF(AND(ISNUMBER(OFFSET('Sanitation Data'!$H$11,0,10*ROW('Sanitation Data'!H124))),'Data Summary'!DH130="Yes"),OFFSET('Sanitation Data'!$H$11,0,10*ROW('Sanitation Data'!H124)),NA())</f>
        <v>#N/A</v>
      </c>
      <c r="AT130" s="100" t="e">
        <f ca="true">+IF(AND(ISNUMBER(OFFSET('Sanitation Data'!$H$12,0,10*ROW('Sanitation Data'!H124))),'Data Summary'!DI130="Yes"),OFFSET('Sanitation Data'!$H$12,0,10*ROW('Sanitation Data'!H124)),NA())</f>
        <v>#N/A</v>
      </c>
      <c r="AU130" s="100" t="e">
        <f ca="true">+IF(AND(ISNUMBER(OFFSET('Sanitation Data'!$I$4,0,10*ROW('Sanitation Data'!I124))),'Data Summary'!DJ130="Yes"),100-OFFSET('Sanitation Data'!$I$4,0,10*ROW('Sanitation Data'!I124)),NA())</f>
        <v>#N/A</v>
      </c>
      <c r="AV130" s="100" t="e">
        <f ca="true">+IF(AND(ISNUMBER(OFFSET('Sanitation Data'!$I$6,0,10*ROW('Sanitation Data'!I124))),'Data Summary'!DK130="Yes"),OFFSET('Sanitation Data'!$I$6,0,10*ROW('Sanitation Data'!I124)),NA())</f>
        <v>#N/A</v>
      </c>
      <c r="AW130" s="100" t="e">
        <f ca="true">+IF(AND(ISNUMBER(OFFSET('Sanitation Data'!$I$10,0,10*ROW('Sanitation Data'!I124))),'Data Summary'!DL130="Yes"),OFFSET('Sanitation Data'!$I$10,0,10*ROW('Sanitation Data'!I124)),NA())</f>
        <v>#N/A</v>
      </c>
      <c r="AX130" s="100" t="e">
        <f ca="true">+IF(AND(ISNUMBER(OFFSET('Sanitation Data'!$I$11,0,10*ROW('Sanitation Data'!I124))),'Data Summary'!DM130="Yes"),OFFSET('Sanitation Data'!$I$11,0,10*ROW('Sanitation Data'!I124)),NA())</f>
        <v>#N/A</v>
      </c>
      <c r="AY130" s="100" t="e">
        <f ca="true">+IF(AND(ISNUMBER(OFFSET('Sanitation Data'!$I$12,0,10*ROW('Sanitation Data'!I124))),'Data Summary'!DN130="Yes"),OFFSET('Sanitation Data'!$I$12,0,10*ROW('Sanitation Data'!I124)),NA())</f>
        <v>#N/A</v>
      </c>
      <c r="AZ130" s="101" t="e">
        <f ca="true">+IF(AND(ISNUMBER(OFFSET('Hygiene Data'!$D$5,0,10*ROW('Hygiene Data'!D124))),'Data Summary'!DO130="Yes"),OFFSET('Hygiene Data'!$D$5,0,10*ROW('Hygiene Data'!D124)),NA())</f>
        <v>#N/A</v>
      </c>
      <c r="BA130" s="101" t="e">
        <f ca="true">+IF(AND(ISNUMBER(OFFSET('Hygiene Data'!$D$7,0,10*ROW('Hygiene Data'!D124))),'Data Summary'!DP130="Yes"),OFFSET('Hygiene Data'!$D$7,0,10*ROW('Hygiene Data'!D124)),NA())</f>
        <v>#N/A</v>
      </c>
      <c r="BB130" s="101" t="e">
        <f ca="true">+IF(AND(ISNUMBER(OFFSET('Hygiene Data'!$D$9,0,10*ROW('Hygiene Data'!D124))),'Data Summary'!DQ130="Yes"),OFFSET('Hygiene Data'!$D$9,0,10*ROW('Hygiene Data'!D124)),NA())</f>
        <v>#N/A</v>
      </c>
      <c r="BC130" s="101" t="e">
        <f ca="true">+IF(AND(ISNUMBER(OFFSET('Hygiene Data'!$E$5,0,10*ROW('Hygiene Data'!E124))),'Data Summary'!DR130="Yes"),OFFSET('Hygiene Data'!$E$5,0,10*ROW('Hygiene Data'!E124)),NA())</f>
        <v>#N/A</v>
      </c>
      <c r="BD130" s="101" t="e">
        <f ca="true">+IF(AND(ISNUMBER(OFFSET('Hygiene Data'!$E$7,0,10*ROW('Hygiene Data'!E124))),'Data Summary'!DS130="Yes"),OFFSET('Hygiene Data'!$E$7,0,10*ROW('Hygiene Data'!E124)),NA())</f>
        <v>#N/A</v>
      </c>
      <c r="BE130" s="101" t="e">
        <f ca="true">+IF(AND(ISNUMBER(OFFSET('Hygiene Data'!$E$9,0,10*ROW('Hygiene Data'!E124))),'Data Summary'!DT130="Yes"),OFFSET('Hygiene Data'!$E$9,0,10*ROW('Hygiene Data'!E124)),NA())</f>
        <v>#N/A</v>
      </c>
      <c r="BF130" s="101" t="e">
        <f ca="true">+IF(AND(ISNUMBER(OFFSET('Hygiene Data'!$F$5,0,10*ROW('Hygiene Data'!F124))),'Data Summary'!DU130="Yes"),OFFSET('Hygiene Data'!$F$5,0,10*ROW('Hygiene Data'!F124)),NA())</f>
        <v>#N/A</v>
      </c>
      <c r="BG130" s="101" t="e">
        <f ca="true">+IF(AND(ISNUMBER(OFFSET('Hygiene Data'!$F$7,0,10*ROW('Hygiene Data'!F124))),'Data Summary'!DV130="Yes"),OFFSET('Hygiene Data'!$F$7,0,10*ROW('Hygiene Data'!F124)),NA())</f>
        <v>#N/A</v>
      </c>
      <c r="BH130" s="101" t="e">
        <f ca="true">+IF(AND(ISNUMBER(OFFSET('Hygiene Data'!$F$9,0,10*ROW('Hygiene Data'!F124))),'Data Summary'!DW130="Yes"),OFFSET('Hygiene Data'!$F$9,0,10*ROW('Hygiene Data'!F124)),NA())</f>
        <v>#N/A</v>
      </c>
      <c r="BI130" s="101" t="e">
        <f ca="true">+IF(AND(ISNUMBER(OFFSET('Hygiene Data'!$G$5,0,10*ROW('Hygiene Data'!G124))),'Data Summary'!DX130="Yes"),OFFSET('Hygiene Data'!$G$5,0,10*ROW('Hygiene Data'!G124)),NA())</f>
        <v>#N/A</v>
      </c>
      <c r="BJ130" s="101" t="e">
        <f ca="true">+IF(AND(ISNUMBER(OFFSET('Hygiene Data'!$G$7,0,10*ROW('Hygiene Data'!G124))),'Data Summary'!DY130="Yes"),OFFSET('Hygiene Data'!$G$7,0,10*ROW('Hygiene Data'!G124)),NA())</f>
        <v>#N/A</v>
      </c>
      <c r="BK130" s="101" t="e">
        <f ca="true">+IF(AND(ISNUMBER(OFFSET('Hygiene Data'!$G$9,0,10*ROW('Hygiene Data'!G124))),'Data Summary'!DZ130="Yes"),OFFSET('Hygiene Data'!$G$9,0,10*ROW('Hygiene Data'!G124)),NA())</f>
        <v>#N/A</v>
      </c>
      <c r="BL130" s="101" t="e">
        <f ca="true">+IF(AND(ISNUMBER(OFFSET('Hygiene Data'!$H$5,0,10*ROW('Hygiene Data'!H124))),'Data Summary'!EA130="Yes"),OFFSET('Hygiene Data'!$H$5,0,10*ROW('Hygiene Data'!H124)),NA())</f>
        <v>#N/A</v>
      </c>
      <c r="BM130" s="101" t="e">
        <f ca="true">+IF(AND(ISNUMBER(OFFSET('Hygiene Data'!$H$7,0,10*ROW('Hygiene Data'!H124))),'Data Summary'!EB130="Yes"),OFFSET('Hygiene Data'!$H$7,0,10*ROW('Hygiene Data'!H124)),NA())</f>
        <v>#N/A</v>
      </c>
      <c r="BN130" s="101" t="e">
        <f ca="true">+IF(AND(ISNUMBER(OFFSET('Hygiene Data'!$H$9,0,10*ROW('Hygiene Data'!H124))),'Data Summary'!EC130="Yes"),OFFSET('Hygiene Data'!$H$9,0,10*ROW('Hygiene Data'!H124)),NA())</f>
        <v>#N/A</v>
      </c>
      <c r="BO130" s="101" t="e">
        <f ca="true">+IF(AND(ISNUMBER(OFFSET('Hygiene Data'!$I$5,0,10*ROW('Hygiene Data'!I124))),'Data Summary'!ED130="Yes"),OFFSET('Hygiene Data'!$I$5,0,10*ROW('Hygiene Data'!I124)),NA())</f>
        <v>#N/A</v>
      </c>
      <c r="BP130" s="101" t="e">
        <f ca="true">+IF(AND(ISNUMBER(OFFSET('Hygiene Data'!$I$7,0,10*ROW('Hygiene Data'!I124))),'Data Summary'!EE130="Yes"),OFFSET('Hygiene Data'!$I$7,0,10*ROW('Hygiene Data'!I124)),NA())</f>
        <v>#N/A</v>
      </c>
      <c r="BQ130" s="101" t="e">
        <f ca="true">+IF(AND(ISNUMBER(OFFSET('Hygiene Data'!$I$9,0,10*ROW('Hygiene Data'!I124))),'Data Summary'!EF130="Yes"),OFFSET('Hygiene Data'!$I$9,0,10*ROW('Hygiene Data'!I124)),NA())</f>
        <v>#N/A</v>
      </c>
    </row>
    <row xmlns:x14ac="http://schemas.microsoft.com/office/spreadsheetml/2009/9/ac" r="131" x14ac:dyDescent="0.2">
      <c r="A131" s="331" t="e">
        <f ca="true">+RIGHT('Data Summary'!A131,LEN('Data Summary'!A131)-9)</f>
        <v>#VALUE!</v>
      </c>
      <c r="B131" s="38" t="str">
        <f ca="true">+IF(ISTEXT('Data Summary'!B131),'Data Summary'!B131,"")</f>
        <v/>
      </c>
      <c r="C131" s="330" t="e">
        <f ca="true">+VALUE('Data Summary'!C131)</f>
        <v>#VALUE!</v>
      </c>
      <c r="D131" s="99" t="e">
        <f ca="true">+IF(AND(ISNUMBER(OFFSET('Water Data'!$D$4,0,10*ROW('Water Data'!D125))),'Data Summary'!BS131="Yes"),100-OFFSET('Water Data'!$D$4,0,10*ROW('Water Data'!D125)),NA())</f>
        <v>#N/A</v>
      </c>
      <c r="E131" s="99" t="e">
        <f ca="true">+IF(AND(ISNUMBER(OFFSET('Water Data'!$D$6,0,10*ROW('Water Data'!D125))),'Data Summary'!BT131="Yes"),OFFSET('Water Data'!$D$6,0,10*ROW('Water Data'!D125)),NA())</f>
        <v>#N/A</v>
      </c>
      <c r="F131" s="99" t="e">
        <f ca="true">+IF(AND(ISNUMBER(OFFSET('Water Data'!$D$9,0,10*ROW('Water Data'!D125))),'Data Summary'!BU131="Yes"),OFFSET('Water Data'!$D$9,0,10*ROW('Water Data'!D125)),NA())</f>
        <v>#N/A</v>
      </c>
      <c r="G131" s="99" t="e">
        <f ca="true">+IF(AND(ISNUMBER(OFFSET('Water Data'!$E$4,0,10*ROW('Water Data'!E125))),'Data Summary'!BV131="Yes"),100-OFFSET('Water Data'!$E$4,0,10*ROW('Water Data'!E125)),NA())</f>
        <v>#N/A</v>
      </c>
      <c r="H131" s="99" t="e">
        <f ca="true">+IF(AND(ISNUMBER(OFFSET('Water Data'!$E$6,0,10*ROW('Water Data'!E125))),'Data Summary'!BW131="Yes"),OFFSET('Water Data'!$E$6,0,10*ROW('Water Data'!E125)),NA())</f>
        <v>#N/A</v>
      </c>
      <c r="I131" s="99" t="e">
        <f ca="true">+IF(AND(ISNUMBER(OFFSET('Water Data'!$E$9,0,10*ROW('Water Data'!E125))),'Data Summary'!BX131="Yes"),OFFSET('Water Data'!$E$9,0,10*ROW('Water Data'!E125)),NA())</f>
        <v>#N/A</v>
      </c>
      <c r="J131" s="99" t="e">
        <f ca="true">+IF(AND(ISNUMBER(OFFSET('Water Data'!$F$4,0,10*ROW('Water Data'!F125))),'Data Summary'!BY131="Yes"),100-OFFSET('Water Data'!$F$4,0,10*ROW('Water Data'!F125)),NA())</f>
        <v>#N/A</v>
      </c>
      <c r="K131" s="99" t="e">
        <f ca="true">+IF(AND(ISNUMBER(OFFSET('Water Data'!$F$6,0,10*ROW('Water Data'!F125))),'Data Summary'!BZ131="Yes"),OFFSET('Water Data'!$F$6,0,10*ROW('Water Data'!F125)),NA())</f>
        <v>#N/A</v>
      </c>
      <c r="L131" s="99" t="e">
        <f ca="true">+IF(AND(ISNUMBER(OFFSET('Water Data'!$F$9,0,10*ROW('Water Data'!F125))),'Data Summary'!CA131="Yes"),OFFSET('Water Data'!$F$9,0,10*ROW('Water Data'!F125)),NA())</f>
        <v>#N/A</v>
      </c>
      <c r="M131" s="99" t="e">
        <f ca="true">+IF(AND(ISNUMBER(OFFSET('Water Data'!$G$4,0,10*ROW('Water Data'!G125))),'Data Summary'!CB131="Yes"),100-OFFSET('Water Data'!$G$4,0,10*ROW('Water Data'!G125)),NA())</f>
        <v>#N/A</v>
      </c>
      <c r="N131" s="99" t="e">
        <f ca="true">+IF(AND(ISNUMBER(OFFSET('Water Data'!$G$6,0,10*ROW('Water Data'!G125))),'Data Summary'!CC131="Yes"),OFFSET('Water Data'!$G$6,0,10*ROW('Water Data'!G125)),NA())</f>
        <v>#N/A</v>
      </c>
      <c r="O131" s="99" t="e">
        <f ca="true">+IF(AND(ISNUMBER(OFFSET('Water Data'!$G$9,0,10*ROW('Water Data'!G125))),'Data Summary'!CD131="Yes"),OFFSET('Water Data'!$G$9,0,10*ROW('Water Data'!G125)),NA())</f>
        <v>#N/A</v>
      </c>
      <c r="P131" s="99" t="e">
        <f ca="true">+IF(AND(ISNUMBER(OFFSET('Water Data'!$H$4,0,10*ROW('Water Data'!H125))),'Data Summary'!CE131="Yes"),100-OFFSET('Water Data'!$H$4,0,10*ROW('Water Data'!H125)),NA())</f>
        <v>#N/A</v>
      </c>
      <c r="Q131" s="99" t="e">
        <f ca="true">+IF(AND(ISNUMBER(OFFSET('Water Data'!$H$6,0,10*ROW('Water Data'!H125))),'Data Summary'!CF131="Yes"),OFFSET('Water Data'!$H$6,0,10*ROW('Water Data'!H125)),NA())</f>
        <v>#N/A</v>
      </c>
      <c r="R131" s="99" t="e">
        <f ca="true">+IF(AND(ISNUMBER(OFFSET('Water Data'!$H$9,0,10*ROW('Water Data'!H125))),'Data Summary'!CG131="Yes"),OFFSET('Water Data'!$H$9,0,10*ROW('Water Data'!H125)),NA())</f>
        <v>#N/A</v>
      </c>
      <c r="S131" s="99" t="e">
        <f ca="true">+IF(AND(ISNUMBER(OFFSET('Water Data'!$I$4,0,10*ROW('Water Data'!I125))),'Data Summary'!CH131="Yes"),100-OFFSET('Water Data'!$I$4,0,10*ROW('Water Data'!I125)),NA())</f>
        <v>#N/A</v>
      </c>
      <c r="T131" s="99" t="e">
        <f ca="true">+IF(AND(ISNUMBER(OFFSET('Water Data'!$I$6,0,10*ROW('Water Data'!I125))),'Data Summary'!CI131="Yes"),OFFSET('Water Data'!$I$6,0,10*ROW('Water Data'!I125)),NA())</f>
        <v>#N/A</v>
      </c>
      <c r="U131" s="99" t="e">
        <f ca="true">+IF(AND(ISNUMBER(OFFSET('Water Data'!$I$9,0,10*ROW('Water Data'!I125))),'Data Summary'!CJ131="Yes"),OFFSET('Water Data'!$I$9,0,10*ROW('Water Data'!I125)),NA())</f>
        <v>#N/A</v>
      </c>
      <c r="V131" s="100" t="e">
        <f ca="true">+IF(AND(ISNUMBER(OFFSET('Sanitation Data'!$D$4,0,10*ROW('Sanitation Data'!D125))),'Data Summary'!CK131="Yes"),100-OFFSET('Sanitation Data'!$D$4,0,10*ROW('Sanitation Data'!D125)),NA())</f>
        <v>#N/A</v>
      </c>
      <c r="W131" s="100" t="e">
        <f ca="true">+IF(AND(ISNUMBER(OFFSET('Sanitation Data'!$D$6,0,10*ROW('Sanitation Data'!D125))),'Data Summary'!CL131="Yes"),OFFSET('Sanitation Data'!$D$6,0,10*ROW('Sanitation Data'!D125)),NA())</f>
        <v>#N/A</v>
      </c>
      <c r="X131" s="100" t="e">
        <f ca="true">+IF(AND(ISNUMBER(OFFSET('Sanitation Data'!$D$10,0,10*ROW('Sanitation Data'!D125))),'Data Summary'!CM131="Yes"),OFFSET('Sanitation Data'!$D$10,0,10*ROW('Sanitation Data'!D125)),NA())</f>
        <v>#N/A</v>
      </c>
      <c r="Y131" s="100" t="e">
        <f ca="true">+IF(AND(ISNUMBER(OFFSET('Sanitation Data'!$D$11,0,10*ROW('Sanitation Data'!D125))),'Data Summary'!CN131="Yes"),OFFSET('Sanitation Data'!$D$11,0,10*ROW('Sanitation Data'!D125)),NA())</f>
        <v>#N/A</v>
      </c>
      <c r="Z131" s="100" t="e">
        <f ca="true">+IF(AND(ISNUMBER(OFFSET('Sanitation Data'!$D$12,0,10*ROW('Sanitation Data'!D125))),'Data Summary'!CO131="Yes"),OFFSET('Sanitation Data'!$D$12,0,10*ROW('Sanitation Data'!D125)),NA())</f>
        <v>#N/A</v>
      </c>
      <c r="AA131" s="100" t="e">
        <f ca="true">+IF(AND(ISNUMBER(OFFSET('Sanitation Data'!$E$4,0,10*ROW('Sanitation Data'!E125))),'Data Summary'!CP131="Yes"),100-OFFSET('Sanitation Data'!$E$4,0,10*ROW('Sanitation Data'!E125)),NA())</f>
        <v>#N/A</v>
      </c>
      <c r="AB131" s="100" t="e">
        <f ca="true">+IF(AND(ISNUMBER(OFFSET('Sanitation Data'!$E$6,0,10*ROW('Sanitation Data'!E125))),'Data Summary'!CQ131="Yes"),OFFSET('Sanitation Data'!$E$6,0,10*ROW('Sanitation Data'!E125)),NA())</f>
        <v>#N/A</v>
      </c>
      <c r="AC131" s="100" t="e">
        <f ca="true">+IF(AND(ISNUMBER(OFFSET('Sanitation Data'!$E$10,0,10*ROW('Sanitation Data'!E125))),'Data Summary'!CR131="Yes"),OFFSET('Sanitation Data'!$E$10,0,10*ROW('Sanitation Data'!E125)),NA())</f>
        <v>#N/A</v>
      </c>
      <c r="AD131" s="100" t="e">
        <f ca="true">+IF(AND(ISNUMBER(OFFSET('Sanitation Data'!$E$11,0,10*ROW('Sanitation Data'!E125))),'Data Summary'!CS131="Yes"),OFFSET('Sanitation Data'!$E$11,0,10*ROW('Sanitation Data'!E125)),NA())</f>
        <v>#N/A</v>
      </c>
      <c r="AE131" s="100" t="e">
        <f ca="true">+IF(AND(ISNUMBER(OFFSET('Sanitation Data'!$E$12,0,10*ROW('Sanitation Data'!E125))),'Data Summary'!CT131="Yes"),OFFSET('Sanitation Data'!$E$12,0,10*ROW('Sanitation Data'!E125)),NA())</f>
        <v>#N/A</v>
      </c>
      <c r="AF131" s="100" t="e">
        <f ca="true">+IF(AND(ISNUMBER(OFFSET('Sanitation Data'!$F$4,0,10*ROW('Sanitation Data'!F125))),'Data Summary'!CU131="Yes"),100-OFFSET('Sanitation Data'!$F$4,0,10*ROW('Sanitation Data'!F125)),NA())</f>
        <v>#N/A</v>
      </c>
      <c r="AG131" s="100" t="e">
        <f ca="true">+IF(AND(ISNUMBER(OFFSET('Sanitation Data'!$F$6,0,10*ROW('Sanitation Data'!F125))),'Data Summary'!CV131="Yes"),OFFSET('Sanitation Data'!$F$6,0,10*ROW('Sanitation Data'!F125)),NA())</f>
        <v>#N/A</v>
      </c>
      <c r="AH131" s="100" t="e">
        <f ca="true">+IF(AND(ISNUMBER(OFFSET('Sanitation Data'!$F$10,0,10*ROW('Sanitation Data'!F125))),'Data Summary'!CW131="Yes"),OFFSET('Sanitation Data'!$F$10,0,10*ROW('Sanitation Data'!F125)),NA())</f>
        <v>#N/A</v>
      </c>
      <c r="AI131" s="100" t="e">
        <f ca="true">+IF(AND(ISNUMBER(OFFSET('Sanitation Data'!$F$11,0,10*ROW('Sanitation Data'!F125))),'Data Summary'!CX131="Yes"),OFFSET('Sanitation Data'!$F$11,0,10*ROW('Sanitation Data'!F125)),NA())</f>
        <v>#N/A</v>
      </c>
      <c r="AJ131" s="100" t="e">
        <f ca="true">+IF(AND(ISNUMBER(OFFSET('Sanitation Data'!$F$12,0,10*ROW('Sanitation Data'!F125))),'Data Summary'!CY131="Yes"),OFFSET('Sanitation Data'!$F$12,0,10*ROW('Sanitation Data'!F125)),NA())</f>
        <v>#N/A</v>
      </c>
      <c r="AK131" s="100" t="e">
        <f ca="true">+IF(AND(ISNUMBER(OFFSET('Sanitation Data'!$G$4,0,10*ROW('Sanitation Data'!G125))),'Data Summary'!CZ131="Yes"),100-OFFSET('Sanitation Data'!$G$4,0,10*ROW('Sanitation Data'!G125)),NA())</f>
        <v>#N/A</v>
      </c>
      <c r="AL131" s="100" t="e">
        <f ca="true">+IF(AND(ISNUMBER(OFFSET('Sanitation Data'!$G$6,0,10*ROW('Sanitation Data'!G125))),'Data Summary'!DA131="Yes"),OFFSET('Sanitation Data'!$G$6,0,10*ROW('Sanitation Data'!G125)),NA())</f>
        <v>#N/A</v>
      </c>
      <c r="AM131" s="100" t="e">
        <f ca="true">+IF(AND(ISNUMBER(OFFSET('Sanitation Data'!$G$10,0,10*ROW('Sanitation Data'!G125))),'Data Summary'!DB131="Yes"),OFFSET('Sanitation Data'!$G$10,0,10*ROW('Sanitation Data'!G125)),NA())</f>
        <v>#N/A</v>
      </c>
      <c r="AN131" s="100" t="e">
        <f ca="true">+IF(AND(ISNUMBER(OFFSET('Sanitation Data'!$G$11,0,10*ROW('Sanitation Data'!G125))),'Data Summary'!DC131="Yes"),OFFSET('Sanitation Data'!$G$11,0,10*ROW('Sanitation Data'!G125)),NA())</f>
        <v>#N/A</v>
      </c>
      <c r="AO131" s="100" t="e">
        <f ca="true">+IF(AND(ISNUMBER(OFFSET('Sanitation Data'!$G$12,0,10*ROW('Sanitation Data'!G125))),'Data Summary'!DD131="Yes"),OFFSET('Sanitation Data'!$G$12,0,10*ROW('Sanitation Data'!G125)),NA())</f>
        <v>#N/A</v>
      </c>
      <c r="AP131" s="100" t="e">
        <f ca="true">+IF(AND(ISNUMBER(OFFSET('Sanitation Data'!$H$4,0,10*ROW('Sanitation Data'!H125))),'Data Summary'!DE131="Yes"),100-OFFSET('Sanitation Data'!$H$4,0,10*ROW('Sanitation Data'!H125)),NA())</f>
        <v>#N/A</v>
      </c>
      <c r="AQ131" s="100" t="e">
        <f ca="true">+IF(AND(ISNUMBER(OFFSET('Sanitation Data'!$H$6,0,10*ROW('Sanitation Data'!H125))),'Data Summary'!DF131="Yes"),OFFSET('Sanitation Data'!$H$6,0,10*ROW('Sanitation Data'!H125)),NA())</f>
        <v>#N/A</v>
      </c>
      <c r="AR131" s="100" t="e">
        <f ca="true">+IF(AND(ISNUMBER(OFFSET('Sanitation Data'!$H$10,0,10*ROW('Sanitation Data'!H125))),'Data Summary'!DG131="Yes"),OFFSET('Sanitation Data'!$H$10,0,10*ROW('Sanitation Data'!H125)),NA())</f>
        <v>#N/A</v>
      </c>
      <c r="AS131" s="100" t="e">
        <f ca="true">+IF(AND(ISNUMBER(OFFSET('Sanitation Data'!$H$11,0,10*ROW('Sanitation Data'!H125))),'Data Summary'!DH131="Yes"),OFFSET('Sanitation Data'!$H$11,0,10*ROW('Sanitation Data'!H125)),NA())</f>
        <v>#N/A</v>
      </c>
      <c r="AT131" s="100" t="e">
        <f ca="true">+IF(AND(ISNUMBER(OFFSET('Sanitation Data'!$H$12,0,10*ROW('Sanitation Data'!H125))),'Data Summary'!DI131="Yes"),OFFSET('Sanitation Data'!$H$12,0,10*ROW('Sanitation Data'!H125)),NA())</f>
        <v>#N/A</v>
      </c>
      <c r="AU131" s="100" t="e">
        <f ca="true">+IF(AND(ISNUMBER(OFFSET('Sanitation Data'!$I$4,0,10*ROW('Sanitation Data'!I125))),'Data Summary'!DJ131="Yes"),100-OFFSET('Sanitation Data'!$I$4,0,10*ROW('Sanitation Data'!I125)),NA())</f>
        <v>#N/A</v>
      </c>
      <c r="AV131" s="100" t="e">
        <f ca="true">+IF(AND(ISNUMBER(OFFSET('Sanitation Data'!$I$6,0,10*ROW('Sanitation Data'!I125))),'Data Summary'!DK131="Yes"),OFFSET('Sanitation Data'!$I$6,0,10*ROW('Sanitation Data'!I125)),NA())</f>
        <v>#N/A</v>
      </c>
      <c r="AW131" s="100" t="e">
        <f ca="true">+IF(AND(ISNUMBER(OFFSET('Sanitation Data'!$I$10,0,10*ROW('Sanitation Data'!I125))),'Data Summary'!DL131="Yes"),OFFSET('Sanitation Data'!$I$10,0,10*ROW('Sanitation Data'!I125)),NA())</f>
        <v>#N/A</v>
      </c>
      <c r="AX131" s="100" t="e">
        <f ca="true">+IF(AND(ISNUMBER(OFFSET('Sanitation Data'!$I$11,0,10*ROW('Sanitation Data'!I125))),'Data Summary'!DM131="Yes"),OFFSET('Sanitation Data'!$I$11,0,10*ROW('Sanitation Data'!I125)),NA())</f>
        <v>#N/A</v>
      </c>
      <c r="AY131" s="100" t="e">
        <f ca="true">+IF(AND(ISNUMBER(OFFSET('Sanitation Data'!$I$12,0,10*ROW('Sanitation Data'!I125))),'Data Summary'!DN131="Yes"),OFFSET('Sanitation Data'!$I$12,0,10*ROW('Sanitation Data'!I125)),NA())</f>
        <v>#N/A</v>
      </c>
      <c r="AZ131" s="101" t="e">
        <f ca="true">+IF(AND(ISNUMBER(OFFSET('Hygiene Data'!$D$5,0,10*ROW('Hygiene Data'!D125))),'Data Summary'!DO131="Yes"),OFFSET('Hygiene Data'!$D$5,0,10*ROW('Hygiene Data'!D125)),NA())</f>
        <v>#N/A</v>
      </c>
      <c r="BA131" s="101" t="e">
        <f ca="true">+IF(AND(ISNUMBER(OFFSET('Hygiene Data'!$D$7,0,10*ROW('Hygiene Data'!D125))),'Data Summary'!DP131="Yes"),OFFSET('Hygiene Data'!$D$7,0,10*ROW('Hygiene Data'!D125)),NA())</f>
        <v>#N/A</v>
      </c>
      <c r="BB131" s="101" t="e">
        <f ca="true">+IF(AND(ISNUMBER(OFFSET('Hygiene Data'!$D$9,0,10*ROW('Hygiene Data'!D125))),'Data Summary'!DQ131="Yes"),OFFSET('Hygiene Data'!$D$9,0,10*ROW('Hygiene Data'!D125)),NA())</f>
        <v>#N/A</v>
      </c>
      <c r="BC131" s="101" t="e">
        <f ca="true">+IF(AND(ISNUMBER(OFFSET('Hygiene Data'!$E$5,0,10*ROW('Hygiene Data'!E125))),'Data Summary'!DR131="Yes"),OFFSET('Hygiene Data'!$E$5,0,10*ROW('Hygiene Data'!E125)),NA())</f>
        <v>#N/A</v>
      </c>
      <c r="BD131" s="101" t="e">
        <f ca="true">+IF(AND(ISNUMBER(OFFSET('Hygiene Data'!$E$7,0,10*ROW('Hygiene Data'!E125))),'Data Summary'!DS131="Yes"),OFFSET('Hygiene Data'!$E$7,0,10*ROW('Hygiene Data'!E125)),NA())</f>
        <v>#N/A</v>
      </c>
      <c r="BE131" s="101" t="e">
        <f ca="true">+IF(AND(ISNUMBER(OFFSET('Hygiene Data'!$E$9,0,10*ROW('Hygiene Data'!E125))),'Data Summary'!DT131="Yes"),OFFSET('Hygiene Data'!$E$9,0,10*ROW('Hygiene Data'!E125)),NA())</f>
        <v>#N/A</v>
      </c>
      <c r="BF131" s="101" t="e">
        <f ca="true">+IF(AND(ISNUMBER(OFFSET('Hygiene Data'!$F$5,0,10*ROW('Hygiene Data'!F125))),'Data Summary'!DU131="Yes"),OFFSET('Hygiene Data'!$F$5,0,10*ROW('Hygiene Data'!F125)),NA())</f>
        <v>#N/A</v>
      </c>
      <c r="BG131" s="101" t="e">
        <f ca="true">+IF(AND(ISNUMBER(OFFSET('Hygiene Data'!$F$7,0,10*ROW('Hygiene Data'!F125))),'Data Summary'!DV131="Yes"),OFFSET('Hygiene Data'!$F$7,0,10*ROW('Hygiene Data'!F125)),NA())</f>
        <v>#N/A</v>
      </c>
      <c r="BH131" s="101" t="e">
        <f ca="true">+IF(AND(ISNUMBER(OFFSET('Hygiene Data'!$F$9,0,10*ROW('Hygiene Data'!F125))),'Data Summary'!DW131="Yes"),OFFSET('Hygiene Data'!$F$9,0,10*ROW('Hygiene Data'!F125)),NA())</f>
        <v>#N/A</v>
      </c>
      <c r="BI131" s="101" t="e">
        <f ca="true">+IF(AND(ISNUMBER(OFFSET('Hygiene Data'!$G$5,0,10*ROW('Hygiene Data'!G125))),'Data Summary'!DX131="Yes"),OFFSET('Hygiene Data'!$G$5,0,10*ROW('Hygiene Data'!G125)),NA())</f>
        <v>#N/A</v>
      </c>
      <c r="BJ131" s="101" t="e">
        <f ca="true">+IF(AND(ISNUMBER(OFFSET('Hygiene Data'!$G$7,0,10*ROW('Hygiene Data'!G125))),'Data Summary'!DY131="Yes"),OFFSET('Hygiene Data'!$G$7,0,10*ROW('Hygiene Data'!G125)),NA())</f>
        <v>#N/A</v>
      </c>
      <c r="BK131" s="101" t="e">
        <f ca="true">+IF(AND(ISNUMBER(OFFSET('Hygiene Data'!$G$9,0,10*ROW('Hygiene Data'!G125))),'Data Summary'!DZ131="Yes"),OFFSET('Hygiene Data'!$G$9,0,10*ROW('Hygiene Data'!G125)),NA())</f>
        <v>#N/A</v>
      </c>
      <c r="BL131" s="101" t="e">
        <f ca="true">+IF(AND(ISNUMBER(OFFSET('Hygiene Data'!$H$5,0,10*ROW('Hygiene Data'!H125))),'Data Summary'!EA131="Yes"),OFFSET('Hygiene Data'!$H$5,0,10*ROW('Hygiene Data'!H125)),NA())</f>
        <v>#N/A</v>
      </c>
      <c r="BM131" s="101" t="e">
        <f ca="true">+IF(AND(ISNUMBER(OFFSET('Hygiene Data'!$H$7,0,10*ROW('Hygiene Data'!H125))),'Data Summary'!EB131="Yes"),OFFSET('Hygiene Data'!$H$7,0,10*ROW('Hygiene Data'!H125)),NA())</f>
        <v>#N/A</v>
      </c>
      <c r="BN131" s="101" t="e">
        <f ca="true">+IF(AND(ISNUMBER(OFFSET('Hygiene Data'!$H$9,0,10*ROW('Hygiene Data'!H125))),'Data Summary'!EC131="Yes"),OFFSET('Hygiene Data'!$H$9,0,10*ROW('Hygiene Data'!H125)),NA())</f>
        <v>#N/A</v>
      </c>
      <c r="BO131" s="101" t="e">
        <f ca="true">+IF(AND(ISNUMBER(OFFSET('Hygiene Data'!$I$5,0,10*ROW('Hygiene Data'!I125))),'Data Summary'!ED131="Yes"),OFFSET('Hygiene Data'!$I$5,0,10*ROW('Hygiene Data'!I125)),NA())</f>
        <v>#N/A</v>
      </c>
      <c r="BP131" s="101" t="e">
        <f ca="true">+IF(AND(ISNUMBER(OFFSET('Hygiene Data'!$I$7,0,10*ROW('Hygiene Data'!I125))),'Data Summary'!EE131="Yes"),OFFSET('Hygiene Data'!$I$7,0,10*ROW('Hygiene Data'!I125)),NA())</f>
        <v>#N/A</v>
      </c>
      <c r="BQ131" s="101" t="e">
        <f ca="true">+IF(AND(ISNUMBER(OFFSET('Hygiene Data'!$I$9,0,10*ROW('Hygiene Data'!I125))),'Data Summary'!EF131="Yes"),OFFSET('Hygiene Data'!$I$9,0,10*ROW('Hygiene Data'!I125)),NA())</f>
        <v>#N/A</v>
      </c>
    </row>
    <row xmlns:x14ac="http://schemas.microsoft.com/office/spreadsheetml/2009/9/ac" r="132" x14ac:dyDescent="0.2">
      <c r="A132" s="331" t="e">
        <f ca="true">+RIGHT('Data Summary'!A132,LEN('Data Summary'!A132)-9)</f>
        <v>#VALUE!</v>
      </c>
      <c r="B132" s="38" t="str">
        <f ca="true">+IF(ISTEXT('Data Summary'!B132),'Data Summary'!B132,"")</f>
        <v/>
      </c>
      <c r="C132" s="330" t="e">
        <f ca="true">+VALUE('Data Summary'!C132)</f>
        <v>#VALUE!</v>
      </c>
      <c r="D132" s="99" t="e">
        <f ca="true">+IF(AND(ISNUMBER(OFFSET('Water Data'!$D$4,0,10*ROW('Water Data'!D126))),'Data Summary'!BS132="Yes"),100-OFFSET('Water Data'!$D$4,0,10*ROW('Water Data'!D126)),NA())</f>
        <v>#N/A</v>
      </c>
      <c r="E132" s="99" t="e">
        <f ca="true">+IF(AND(ISNUMBER(OFFSET('Water Data'!$D$6,0,10*ROW('Water Data'!D126))),'Data Summary'!BT132="Yes"),OFFSET('Water Data'!$D$6,0,10*ROW('Water Data'!D126)),NA())</f>
        <v>#N/A</v>
      </c>
      <c r="F132" s="99" t="e">
        <f ca="true">+IF(AND(ISNUMBER(OFFSET('Water Data'!$D$9,0,10*ROW('Water Data'!D126))),'Data Summary'!BU132="Yes"),OFFSET('Water Data'!$D$9,0,10*ROW('Water Data'!D126)),NA())</f>
        <v>#N/A</v>
      </c>
      <c r="G132" s="99" t="e">
        <f ca="true">+IF(AND(ISNUMBER(OFFSET('Water Data'!$E$4,0,10*ROW('Water Data'!E126))),'Data Summary'!BV132="Yes"),100-OFFSET('Water Data'!$E$4,0,10*ROW('Water Data'!E126)),NA())</f>
        <v>#N/A</v>
      </c>
      <c r="H132" s="99" t="e">
        <f ca="true">+IF(AND(ISNUMBER(OFFSET('Water Data'!$E$6,0,10*ROW('Water Data'!E126))),'Data Summary'!BW132="Yes"),OFFSET('Water Data'!$E$6,0,10*ROW('Water Data'!E126)),NA())</f>
        <v>#N/A</v>
      </c>
      <c r="I132" s="99" t="e">
        <f ca="true">+IF(AND(ISNUMBER(OFFSET('Water Data'!$E$9,0,10*ROW('Water Data'!E126))),'Data Summary'!BX132="Yes"),OFFSET('Water Data'!$E$9,0,10*ROW('Water Data'!E126)),NA())</f>
        <v>#N/A</v>
      </c>
      <c r="J132" s="99" t="e">
        <f ca="true">+IF(AND(ISNUMBER(OFFSET('Water Data'!$F$4,0,10*ROW('Water Data'!F126))),'Data Summary'!BY132="Yes"),100-OFFSET('Water Data'!$F$4,0,10*ROW('Water Data'!F126)),NA())</f>
        <v>#N/A</v>
      </c>
      <c r="K132" s="99" t="e">
        <f ca="true">+IF(AND(ISNUMBER(OFFSET('Water Data'!$F$6,0,10*ROW('Water Data'!F126))),'Data Summary'!BZ132="Yes"),OFFSET('Water Data'!$F$6,0,10*ROW('Water Data'!F126)),NA())</f>
        <v>#N/A</v>
      </c>
      <c r="L132" s="99" t="e">
        <f ca="true">+IF(AND(ISNUMBER(OFFSET('Water Data'!$F$9,0,10*ROW('Water Data'!F126))),'Data Summary'!CA132="Yes"),OFFSET('Water Data'!$F$9,0,10*ROW('Water Data'!F126)),NA())</f>
        <v>#N/A</v>
      </c>
      <c r="M132" s="99" t="e">
        <f ca="true">+IF(AND(ISNUMBER(OFFSET('Water Data'!$G$4,0,10*ROW('Water Data'!G126))),'Data Summary'!CB132="Yes"),100-OFFSET('Water Data'!$G$4,0,10*ROW('Water Data'!G126)),NA())</f>
        <v>#N/A</v>
      </c>
      <c r="N132" s="99" t="e">
        <f ca="true">+IF(AND(ISNUMBER(OFFSET('Water Data'!$G$6,0,10*ROW('Water Data'!G126))),'Data Summary'!CC132="Yes"),OFFSET('Water Data'!$G$6,0,10*ROW('Water Data'!G126)),NA())</f>
        <v>#N/A</v>
      </c>
      <c r="O132" s="99" t="e">
        <f ca="true">+IF(AND(ISNUMBER(OFFSET('Water Data'!$G$9,0,10*ROW('Water Data'!G126))),'Data Summary'!CD132="Yes"),OFFSET('Water Data'!$G$9,0,10*ROW('Water Data'!G126)),NA())</f>
        <v>#N/A</v>
      </c>
      <c r="P132" s="99" t="e">
        <f ca="true">+IF(AND(ISNUMBER(OFFSET('Water Data'!$H$4,0,10*ROW('Water Data'!H126))),'Data Summary'!CE132="Yes"),100-OFFSET('Water Data'!$H$4,0,10*ROW('Water Data'!H126)),NA())</f>
        <v>#N/A</v>
      </c>
      <c r="Q132" s="99" t="e">
        <f ca="true">+IF(AND(ISNUMBER(OFFSET('Water Data'!$H$6,0,10*ROW('Water Data'!H126))),'Data Summary'!CF132="Yes"),OFFSET('Water Data'!$H$6,0,10*ROW('Water Data'!H126)),NA())</f>
        <v>#N/A</v>
      </c>
      <c r="R132" s="99" t="e">
        <f ca="true">+IF(AND(ISNUMBER(OFFSET('Water Data'!$H$9,0,10*ROW('Water Data'!H126))),'Data Summary'!CG132="Yes"),OFFSET('Water Data'!$H$9,0,10*ROW('Water Data'!H126)),NA())</f>
        <v>#N/A</v>
      </c>
      <c r="S132" s="99" t="e">
        <f ca="true">+IF(AND(ISNUMBER(OFFSET('Water Data'!$I$4,0,10*ROW('Water Data'!I126))),'Data Summary'!CH132="Yes"),100-OFFSET('Water Data'!$I$4,0,10*ROW('Water Data'!I126)),NA())</f>
        <v>#N/A</v>
      </c>
      <c r="T132" s="99" t="e">
        <f ca="true">+IF(AND(ISNUMBER(OFFSET('Water Data'!$I$6,0,10*ROW('Water Data'!I126))),'Data Summary'!CI132="Yes"),OFFSET('Water Data'!$I$6,0,10*ROW('Water Data'!I126)),NA())</f>
        <v>#N/A</v>
      </c>
      <c r="U132" s="99" t="e">
        <f ca="true">+IF(AND(ISNUMBER(OFFSET('Water Data'!$I$9,0,10*ROW('Water Data'!I126))),'Data Summary'!CJ132="Yes"),OFFSET('Water Data'!$I$9,0,10*ROW('Water Data'!I126)),NA())</f>
        <v>#N/A</v>
      </c>
      <c r="V132" s="100" t="e">
        <f ca="true">+IF(AND(ISNUMBER(OFFSET('Sanitation Data'!$D$4,0,10*ROW('Sanitation Data'!D126))),'Data Summary'!CK132="Yes"),100-OFFSET('Sanitation Data'!$D$4,0,10*ROW('Sanitation Data'!D126)),NA())</f>
        <v>#N/A</v>
      </c>
      <c r="W132" s="100" t="e">
        <f ca="true">+IF(AND(ISNUMBER(OFFSET('Sanitation Data'!$D$6,0,10*ROW('Sanitation Data'!D126))),'Data Summary'!CL132="Yes"),OFFSET('Sanitation Data'!$D$6,0,10*ROW('Sanitation Data'!D126)),NA())</f>
        <v>#N/A</v>
      </c>
      <c r="X132" s="100" t="e">
        <f ca="true">+IF(AND(ISNUMBER(OFFSET('Sanitation Data'!$D$10,0,10*ROW('Sanitation Data'!D126))),'Data Summary'!CM132="Yes"),OFFSET('Sanitation Data'!$D$10,0,10*ROW('Sanitation Data'!D126)),NA())</f>
        <v>#N/A</v>
      </c>
      <c r="Y132" s="100" t="e">
        <f ca="true">+IF(AND(ISNUMBER(OFFSET('Sanitation Data'!$D$11,0,10*ROW('Sanitation Data'!D126))),'Data Summary'!CN132="Yes"),OFFSET('Sanitation Data'!$D$11,0,10*ROW('Sanitation Data'!D126)),NA())</f>
        <v>#N/A</v>
      </c>
      <c r="Z132" s="100" t="e">
        <f ca="true">+IF(AND(ISNUMBER(OFFSET('Sanitation Data'!$D$12,0,10*ROW('Sanitation Data'!D126))),'Data Summary'!CO132="Yes"),OFFSET('Sanitation Data'!$D$12,0,10*ROW('Sanitation Data'!D126)),NA())</f>
        <v>#N/A</v>
      </c>
      <c r="AA132" s="100" t="e">
        <f ca="true">+IF(AND(ISNUMBER(OFFSET('Sanitation Data'!$E$4,0,10*ROW('Sanitation Data'!E126))),'Data Summary'!CP132="Yes"),100-OFFSET('Sanitation Data'!$E$4,0,10*ROW('Sanitation Data'!E126)),NA())</f>
        <v>#N/A</v>
      </c>
      <c r="AB132" s="100" t="e">
        <f ca="true">+IF(AND(ISNUMBER(OFFSET('Sanitation Data'!$E$6,0,10*ROW('Sanitation Data'!E126))),'Data Summary'!CQ132="Yes"),OFFSET('Sanitation Data'!$E$6,0,10*ROW('Sanitation Data'!E126)),NA())</f>
        <v>#N/A</v>
      </c>
      <c r="AC132" s="100" t="e">
        <f ca="true">+IF(AND(ISNUMBER(OFFSET('Sanitation Data'!$E$10,0,10*ROW('Sanitation Data'!E126))),'Data Summary'!CR132="Yes"),OFFSET('Sanitation Data'!$E$10,0,10*ROW('Sanitation Data'!E126)),NA())</f>
        <v>#N/A</v>
      </c>
      <c r="AD132" s="100" t="e">
        <f ca="true">+IF(AND(ISNUMBER(OFFSET('Sanitation Data'!$E$11,0,10*ROW('Sanitation Data'!E126))),'Data Summary'!CS132="Yes"),OFFSET('Sanitation Data'!$E$11,0,10*ROW('Sanitation Data'!E126)),NA())</f>
        <v>#N/A</v>
      </c>
      <c r="AE132" s="100" t="e">
        <f ca="true">+IF(AND(ISNUMBER(OFFSET('Sanitation Data'!$E$12,0,10*ROW('Sanitation Data'!E126))),'Data Summary'!CT132="Yes"),OFFSET('Sanitation Data'!$E$12,0,10*ROW('Sanitation Data'!E126)),NA())</f>
        <v>#N/A</v>
      </c>
      <c r="AF132" s="100" t="e">
        <f ca="true">+IF(AND(ISNUMBER(OFFSET('Sanitation Data'!$F$4,0,10*ROW('Sanitation Data'!F126))),'Data Summary'!CU132="Yes"),100-OFFSET('Sanitation Data'!$F$4,0,10*ROW('Sanitation Data'!F126)),NA())</f>
        <v>#N/A</v>
      </c>
      <c r="AG132" s="100" t="e">
        <f ca="true">+IF(AND(ISNUMBER(OFFSET('Sanitation Data'!$F$6,0,10*ROW('Sanitation Data'!F126))),'Data Summary'!CV132="Yes"),OFFSET('Sanitation Data'!$F$6,0,10*ROW('Sanitation Data'!F126)),NA())</f>
        <v>#N/A</v>
      </c>
      <c r="AH132" s="100" t="e">
        <f ca="true">+IF(AND(ISNUMBER(OFFSET('Sanitation Data'!$F$10,0,10*ROW('Sanitation Data'!F126))),'Data Summary'!CW132="Yes"),OFFSET('Sanitation Data'!$F$10,0,10*ROW('Sanitation Data'!F126)),NA())</f>
        <v>#N/A</v>
      </c>
      <c r="AI132" s="100" t="e">
        <f ca="true">+IF(AND(ISNUMBER(OFFSET('Sanitation Data'!$F$11,0,10*ROW('Sanitation Data'!F126))),'Data Summary'!CX132="Yes"),OFFSET('Sanitation Data'!$F$11,0,10*ROW('Sanitation Data'!F126)),NA())</f>
        <v>#N/A</v>
      </c>
      <c r="AJ132" s="100" t="e">
        <f ca="true">+IF(AND(ISNUMBER(OFFSET('Sanitation Data'!$F$12,0,10*ROW('Sanitation Data'!F126))),'Data Summary'!CY132="Yes"),OFFSET('Sanitation Data'!$F$12,0,10*ROW('Sanitation Data'!F126)),NA())</f>
        <v>#N/A</v>
      </c>
      <c r="AK132" s="100" t="e">
        <f ca="true">+IF(AND(ISNUMBER(OFFSET('Sanitation Data'!$G$4,0,10*ROW('Sanitation Data'!G126))),'Data Summary'!CZ132="Yes"),100-OFFSET('Sanitation Data'!$G$4,0,10*ROW('Sanitation Data'!G126)),NA())</f>
        <v>#N/A</v>
      </c>
      <c r="AL132" s="100" t="e">
        <f ca="true">+IF(AND(ISNUMBER(OFFSET('Sanitation Data'!$G$6,0,10*ROW('Sanitation Data'!G126))),'Data Summary'!DA132="Yes"),OFFSET('Sanitation Data'!$G$6,0,10*ROW('Sanitation Data'!G126)),NA())</f>
        <v>#N/A</v>
      </c>
      <c r="AM132" s="100" t="e">
        <f ca="true">+IF(AND(ISNUMBER(OFFSET('Sanitation Data'!$G$10,0,10*ROW('Sanitation Data'!G126))),'Data Summary'!DB132="Yes"),OFFSET('Sanitation Data'!$G$10,0,10*ROW('Sanitation Data'!G126)),NA())</f>
        <v>#N/A</v>
      </c>
      <c r="AN132" s="100" t="e">
        <f ca="true">+IF(AND(ISNUMBER(OFFSET('Sanitation Data'!$G$11,0,10*ROW('Sanitation Data'!G126))),'Data Summary'!DC132="Yes"),OFFSET('Sanitation Data'!$G$11,0,10*ROW('Sanitation Data'!G126)),NA())</f>
        <v>#N/A</v>
      </c>
      <c r="AO132" s="100" t="e">
        <f ca="true">+IF(AND(ISNUMBER(OFFSET('Sanitation Data'!$G$12,0,10*ROW('Sanitation Data'!G126))),'Data Summary'!DD132="Yes"),OFFSET('Sanitation Data'!$G$12,0,10*ROW('Sanitation Data'!G126)),NA())</f>
        <v>#N/A</v>
      </c>
      <c r="AP132" s="100" t="e">
        <f ca="true">+IF(AND(ISNUMBER(OFFSET('Sanitation Data'!$H$4,0,10*ROW('Sanitation Data'!H126))),'Data Summary'!DE132="Yes"),100-OFFSET('Sanitation Data'!$H$4,0,10*ROW('Sanitation Data'!H126)),NA())</f>
        <v>#N/A</v>
      </c>
      <c r="AQ132" s="100" t="e">
        <f ca="true">+IF(AND(ISNUMBER(OFFSET('Sanitation Data'!$H$6,0,10*ROW('Sanitation Data'!H126))),'Data Summary'!DF132="Yes"),OFFSET('Sanitation Data'!$H$6,0,10*ROW('Sanitation Data'!H126)),NA())</f>
        <v>#N/A</v>
      </c>
      <c r="AR132" s="100" t="e">
        <f ca="true">+IF(AND(ISNUMBER(OFFSET('Sanitation Data'!$H$10,0,10*ROW('Sanitation Data'!H126))),'Data Summary'!DG132="Yes"),OFFSET('Sanitation Data'!$H$10,0,10*ROW('Sanitation Data'!H126)),NA())</f>
        <v>#N/A</v>
      </c>
      <c r="AS132" s="100" t="e">
        <f ca="true">+IF(AND(ISNUMBER(OFFSET('Sanitation Data'!$H$11,0,10*ROW('Sanitation Data'!H126))),'Data Summary'!DH132="Yes"),OFFSET('Sanitation Data'!$H$11,0,10*ROW('Sanitation Data'!H126)),NA())</f>
        <v>#N/A</v>
      </c>
      <c r="AT132" s="100" t="e">
        <f ca="true">+IF(AND(ISNUMBER(OFFSET('Sanitation Data'!$H$12,0,10*ROW('Sanitation Data'!H126))),'Data Summary'!DI132="Yes"),OFFSET('Sanitation Data'!$H$12,0,10*ROW('Sanitation Data'!H126)),NA())</f>
        <v>#N/A</v>
      </c>
      <c r="AU132" s="100" t="e">
        <f ca="true">+IF(AND(ISNUMBER(OFFSET('Sanitation Data'!$I$4,0,10*ROW('Sanitation Data'!I126))),'Data Summary'!DJ132="Yes"),100-OFFSET('Sanitation Data'!$I$4,0,10*ROW('Sanitation Data'!I126)),NA())</f>
        <v>#N/A</v>
      </c>
      <c r="AV132" s="100" t="e">
        <f ca="true">+IF(AND(ISNUMBER(OFFSET('Sanitation Data'!$I$6,0,10*ROW('Sanitation Data'!I126))),'Data Summary'!DK132="Yes"),OFFSET('Sanitation Data'!$I$6,0,10*ROW('Sanitation Data'!I126)),NA())</f>
        <v>#N/A</v>
      </c>
      <c r="AW132" s="100" t="e">
        <f ca="true">+IF(AND(ISNUMBER(OFFSET('Sanitation Data'!$I$10,0,10*ROW('Sanitation Data'!I126))),'Data Summary'!DL132="Yes"),OFFSET('Sanitation Data'!$I$10,0,10*ROW('Sanitation Data'!I126)),NA())</f>
        <v>#N/A</v>
      </c>
      <c r="AX132" s="100" t="e">
        <f ca="true">+IF(AND(ISNUMBER(OFFSET('Sanitation Data'!$I$11,0,10*ROW('Sanitation Data'!I126))),'Data Summary'!DM132="Yes"),OFFSET('Sanitation Data'!$I$11,0,10*ROW('Sanitation Data'!I126)),NA())</f>
        <v>#N/A</v>
      </c>
      <c r="AY132" s="100" t="e">
        <f ca="true">+IF(AND(ISNUMBER(OFFSET('Sanitation Data'!$I$12,0,10*ROW('Sanitation Data'!I126))),'Data Summary'!DN132="Yes"),OFFSET('Sanitation Data'!$I$12,0,10*ROW('Sanitation Data'!I126)),NA())</f>
        <v>#N/A</v>
      </c>
      <c r="AZ132" s="101" t="e">
        <f ca="true">+IF(AND(ISNUMBER(OFFSET('Hygiene Data'!$D$5,0,10*ROW('Hygiene Data'!D126))),'Data Summary'!DO132="Yes"),OFFSET('Hygiene Data'!$D$5,0,10*ROW('Hygiene Data'!D126)),NA())</f>
        <v>#N/A</v>
      </c>
      <c r="BA132" s="101" t="e">
        <f ca="true">+IF(AND(ISNUMBER(OFFSET('Hygiene Data'!$D$7,0,10*ROW('Hygiene Data'!D126))),'Data Summary'!DP132="Yes"),OFFSET('Hygiene Data'!$D$7,0,10*ROW('Hygiene Data'!D126)),NA())</f>
        <v>#N/A</v>
      </c>
      <c r="BB132" s="101" t="e">
        <f ca="true">+IF(AND(ISNUMBER(OFFSET('Hygiene Data'!$D$9,0,10*ROW('Hygiene Data'!D126))),'Data Summary'!DQ132="Yes"),OFFSET('Hygiene Data'!$D$9,0,10*ROW('Hygiene Data'!D126)),NA())</f>
        <v>#N/A</v>
      </c>
      <c r="BC132" s="101" t="e">
        <f ca="true">+IF(AND(ISNUMBER(OFFSET('Hygiene Data'!$E$5,0,10*ROW('Hygiene Data'!E126))),'Data Summary'!DR132="Yes"),OFFSET('Hygiene Data'!$E$5,0,10*ROW('Hygiene Data'!E126)),NA())</f>
        <v>#N/A</v>
      </c>
      <c r="BD132" s="101" t="e">
        <f ca="true">+IF(AND(ISNUMBER(OFFSET('Hygiene Data'!$E$7,0,10*ROW('Hygiene Data'!E126))),'Data Summary'!DS132="Yes"),OFFSET('Hygiene Data'!$E$7,0,10*ROW('Hygiene Data'!E126)),NA())</f>
        <v>#N/A</v>
      </c>
      <c r="BE132" s="101" t="e">
        <f ca="true">+IF(AND(ISNUMBER(OFFSET('Hygiene Data'!$E$9,0,10*ROW('Hygiene Data'!E126))),'Data Summary'!DT132="Yes"),OFFSET('Hygiene Data'!$E$9,0,10*ROW('Hygiene Data'!E126)),NA())</f>
        <v>#N/A</v>
      </c>
      <c r="BF132" s="101" t="e">
        <f ca="true">+IF(AND(ISNUMBER(OFFSET('Hygiene Data'!$F$5,0,10*ROW('Hygiene Data'!F126))),'Data Summary'!DU132="Yes"),OFFSET('Hygiene Data'!$F$5,0,10*ROW('Hygiene Data'!F126)),NA())</f>
        <v>#N/A</v>
      </c>
      <c r="BG132" s="101" t="e">
        <f ca="true">+IF(AND(ISNUMBER(OFFSET('Hygiene Data'!$F$7,0,10*ROW('Hygiene Data'!F126))),'Data Summary'!DV132="Yes"),OFFSET('Hygiene Data'!$F$7,0,10*ROW('Hygiene Data'!F126)),NA())</f>
        <v>#N/A</v>
      </c>
      <c r="BH132" s="101" t="e">
        <f ca="true">+IF(AND(ISNUMBER(OFFSET('Hygiene Data'!$F$9,0,10*ROW('Hygiene Data'!F126))),'Data Summary'!DW132="Yes"),OFFSET('Hygiene Data'!$F$9,0,10*ROW('Hygiene Data'!F126)),NA())</f>
        <v>#N/A</v>
      </c>
      <c r="BI132" s="101" t="e">
        <f ca="true">+IF(AND(ISNUMBER(OFFSET('Hygiene Data'!$G$5,0,10*ROW('Hygiene Data'!G126))),'Data Summary'!DX132="Yes"),OFFSET('Hygiene Data'!$G$5,0,10*ROW('Hygiene Data'!G126)),NA())</f>
        <v>#N/A</v>
      </c>
      <c r="BJ132" s="101" t="e">
        <f ca="true">+IF(AND(ISNUMBER(OFFSET('Hygiene Data'!$G$7,0,10*ROW('Hygiene Data'!G126))),'Data Summary'!DY132="Yes"),OFFSET('Hygiene Data'!$G$7,0,10*ROW('Hygiene Data'!G126)),NA())</f>
        <v>#N/A</v>
      </c>
      <c r="BK132" s="101" t="e">
        <f ca="true">+IF(AND(ISNUMBER(OFFSET('Hygiene Data'!$G$9,0,10*ROW('Hygiene Data'!G126))),'Data Summary'!DZ132="Yes"),OFFSET('Hygiene Data'!$G$9,0,10*ROW('Hygiene Data'!G126)),NA())</f>
        <v>#N/A</v>
      </c>
      <c r="BL132" s="101" t="e">
        <f ca="true">+IF(AND(ISNUMBER(OFFSET('Hygiene Data'!$H$5,0,10*ROW('Hygiene Data'!H126))),'Data Summary'!EA132="Yes"),OFFSET('Hygiene Data'!$H$5,0,10*ROW('Hygiene Data'!H126)),NA())</f>
        <v>#N/A</v>
      </c>
      <c r="BM132" s="101" t="e">
        <f ca="true">+IF(AND(ISNUMBER(OFFSET('Hygiene Data'!$H$7,0,10*ROW('Hygiene Data'!H126))),'Data Summary'!EB132="Yes"),OFFSET('Hygiene Data'!$H$7,0,10*ROW('Hygiene Data'!H126)),NA())</f>
        <v>#N/A</v>
      </c>
      <c r="BN132" s="101" t="e">
        <f ca="true">+IF(AND(ISNUMBER(OFFSET('Hygiene Data'!$H$9,0,10*ROW('Hygiene Data'!H126))),'Data Summary'!EC132="Yes"),OFFSET('Hygiene Data'!$H$9,0,10*ROW('Hygiene Data'!H126)),NA())</f>
        <v>#N/A</v>
      </c>
      <c r="BO132" s="101" t="e">
        <f ca="true">+IF(AND(ISNUMBER(OFFSET('Hygiene Data'!$I$5,0,10*ROW('Hygiene Data'!I126))),'Data Summary'!ED132="Yes"),OFFSET('Hygiene Data'!$I$5,0,10*ROW('Hygiene Data'!I126)),NA())</f>
        <v>#N/A</v>
      </c>
      <c r="BP132" s="101" t="e">
        <f ca="true">+IF(AND(ISNUMBER(OFFSET('Hygiene Data'!$I$7,0,10*ROW('Hygiene Data'!I126))),'Data Summary'!EE132="Yes"),OFFSET('Hygiene Data'!$I$7,0,10*ROW('Hygiene Data'!I126)),NA())</f>
        <v>#N/A</v>
      </c>
      <c r="BQ132" s="101" t="e">
        <f ca="true">+IF(AND(ISNUMBER(OFFSET('Hygiene Data'!$I$9,0,10*ROW('Hygiene Data'!I126))),'Data Summary'!EF132="Yes"),OFFSET('Hygiene Data'!$I$9,0,10*ROW('Hygiene Data'!I126)),NA())</f>
        <v>#N/A</v>
      </c>
    </row>
    <row xmlns:x14ac="http://schemas.microsoft.com/office/spreadsheetml/2009/9/ac" r="133" x14ac:dyDescent="0.2">
      <c r="A133" s="331" t="e">
        <f ca="true">+RIGHT('Data Summary'!A133,LEN('Data Summary'!A133)-9)</f>
        <v>#VALUE!</v>
      </c>
      <c r="B133" s="38" t="str">
        <f ca="true">+IF(ISTEXT('Data Summary'!B133),'Data Summary'!B133,"")</f>
        <v/>
      </c>
      <c r="C133" s="330" t="e">
        <f ca="true">+VALUE('Data Summary'!C133)</f>
        <v>#VALUE!</v>
      </c>
      <c r="D133" s="99" t="e">
        <f ca="true">+IF(AND(ISNUMBER(OFFSET('Water Data'!$D$4,0,10*ROW('Water Data'!D127))),'Data Summary'!BS133="Yes"),100-OFFSET('Water Data'!$D$4,0,10*ROW('Water Data'!D127)),NA())</f>
        <v>#N/A</v>
      </c>
      <c r="E133" s="99" t="e">
        <f ca="true">+IF(AND(ISNUMBER(OFFSET('Water Data'!$D$6,0,10*ROW('Water Data'!D127))),'Data Summary'!BT133="Yes"),OFFSET('Water Data'!$D$6,0,10*ROW('Water Data'!D127)),NA())</f>
        <v>#N/A</v>
      </c>
      <c r="F133" s="99" t="e">
        <f ca="true">+IF(AND(ISNUMBER(OFFSET('Water Data'!$D$9,0,10*ROW('Water Data'!D127))),'Data Summary'!BU133="Yes"),OFFSET('Water Data'!$D$9,0,10*ROW('Water Data'!D127)),NA())</f>
        <v>#N/A</v>
      </c>
      <c r="G133" s="99" t="e">
        <f ca="true">+IF(AND(ISNUMBER(OFFSET('Water Data'!$E$4,0,10*ROW('Water Data'!E127))),'Data Summary'!BV133="Yes"),100-OFFSET('Water Data'!$E$4,0,10*ROW('Water Data'!E127)),NA())</f>
        <v>#N/A</v>
      </c>
      <c r="H133" s="99" t="e">
        <f ca="true">+IF(AND(ISNUMBER(OFFSET('Water Data'!$E$6,0,10*ROW('Water Data'!E127))),'Data Summary'!BW133="Yes"),OFFSET('Water Data'!$E$6,0,10*ROW('Water Data'!E127)),NA())</f>
        <v>#N/A</v>
      </c>
      <c r="I133" s="99" t="e">
        <f ca="true">+IF(AND(ISNUMBER(OFFSET('Water Data'!$E$9,0,10*ROW('Water Data'!E127))),'Data Summary'!BX133="Yes"),OFFSET('Water Data'!$E$9,0,10*ROW('Water Data'!E127)),NA())</f>
        <v>#N/A</v>
      </c>
      <c r="J133" s="99" t="e">
        <f ca="true">+IF(AND(ISNUMBER(OFFSET('Water Data'!$F$4,0,10*ROW('Water Data'!F127))),'Data Summary'!BY133="Yes"),100-OFFSET('Water Data'!$F$4,0,10*ROW('Water Data'!F127)),NA())</f>
        <v>#N/A</v>
      </c>
      <c r="K133" s="99" t="e">
        <f ca="true">+IF(AND(ISNUMBER(OFFSET('Water Data'!$F$6,0,10*ROW('Water Data'!F127))),'Data Summary'!BZ133="Yes"),OFFSET('Water Data'!$F$6,0,10*ROW('Water Data'!F127)),NA())</f>
        <v>#N/A</v>
      </c>
      <c r="L133" s="99" t="e">
        <f ca="true">+IF(AND(ISNUMBER(OFFSET('Water Data'!$F$9,0,10*ROW('Water Data'!F127))),'Data Summary'!CA133="Yes"),OFFSET('Water Data'!$F$9,0,10*ROW('Water Data'!F127)),NA())</f>
        <v>#N/A</v>
      </c>
      <c r="M133" s="99" t="e">
        <f ca="true">+IF(AND(ISNUMBER(OFFSET('Water Data'!$G$4,0,10*ROW('Water Data'!G127))),'Data Summary'!CB133="Yes"),100-OFFSET('Water Data'!$G$4,0,10*ROW('Water Data'!G127)),NA())</f>
        <v>#N/A</v>
      </c>
      <c r="N133" s="99" t="e">
        <f ca="true">+IF(AND(ISNUMBER(OFFSET('Water Data'!$G$6,0,10*ROW('Water Data'!G127))),'Data Summary'!CC133="Yes"),OFFSET('Water Data'!$G$6,0,10*ROW('Water Data'!G127)),NA())</f>
        <v>#N/A</v>
      </c>
      <c r="O133" s="99" t="e">
        <f ca="true">+IF(AND(ISNUMBER(OFFSET('Water Data'!$G$9,0,10*ROW('Water Data'!G127))),'Data Summary'!CD133="Yes"),OFFSET('Water Data'!$G$9,0,10*ROW('Water Data'!G127)),NA())</f>
        <v>#N/A</v>
      </c>
      <c r="P133" s="99" t="e">
        <f ca="true">+IF(AND(ISNUMBER(OFFSET('Water Data'!$H$4,0,10*ROW('Water Data'!H127))),'Data Summary'!CE133="Yes"),100-OFFSET('Water Data'!$H$4,0,10*ROW('Water Data'!H127)),NA())</f>
        <v>#N/A</v>
      </c>
      <c r="Q133" s="99" t="e">
        <f ca="true">+IF(AND(ISNUMBER(OFFSET('Water Data'!$H$6,0,10*ROW('Water Data'!H127))),'Data Summary'!CF133="Yes"),OFFSET('Water Data'!$H$6,0,10*ROW('Water Data'!H127)),NA())</f>
        <v>#N/A</v>
      </c>
      <c r="R133" s="99" t="e">
        <f ca="true">+IF(AND(ISNUMBER(OFFSET('Water Data'!$H$9,0,10*ROW('Water Data'!H127))),'Data Summary'!CG133="Yes"),OFFSET('Water Data'!$H$9,0,10*ROW('Water Data'!H127)),NA())</f>
        <v>#N/A</v>
      </c>
      <c r="S133" s="99" t="e">
        <f ca="true">+IF(AND(ISNUMBER(OFFSET('Water Data'!$I$4,0,10*ROW('Water Data'!I127))),'Data Summary'!CH133="Yes"),100-OFFSET('Water Data'!$I$4,0,10*ROW('Water Data'!I127)),NA())</f>
        <v>#N/A</v>
      </c>
      <c r="T133" s="99" t="e">
        <f ca="true">+IF(AND(ISNUMBER(OFFSET('Water Data'!$I$6,0,10*ROW('Water Data'!I127))),'Data Summary'!CI133="Yes"),OFFSET('Water Data'!$I$6,0,10*ROW('Water Data'!I127)),NA())</f>
        <v>#N/A</v>
      </c>
      <c r="U133" s="99" t="e">
        <f ca="true">+IF(AND(ISNUMBER(OFFSET('Water Data'!$I$9,0,10*ROW('Water Data'!I127))),'Data Summary'!CJ133="Yes"),OFFSET('Water Data'!$I$9,0,10*ROW('Water Data'!I127)),NA())</f>
        <v>#N/A</v>
      </c>
      <c r="V133" s="100" t="e">
        <f ca="true">+IF(AND(ISNUMBER(OFFSET('Sanitation Data'!$D$4,0,10*ROW('Sanitation Data'!D127))),'Data Summary'!CK133="Yes"),100-OFFSET('Sanitation Data'!$D$4,0,10*ROW('Sanitation Data'!D127)),NA())</f>
        <v>#N/A</v>
      </c>
      <c r="W133" s="100" t="e">
        <f ca="true">+IF(AND(ISNUMBER(OFFSET('Sanitation Data'!$D$6,0,10*ROW('Sanitation Data'!D127))),'Data Summary'!CL133="Yes"),OFFSET('Sanitation Data'!$D$6,0,10*ROW('Sanitation Data'!D127)),NA())</f>
        <v>#N/A</v>
      </c>
      <c r="X133" s="100" t="e">
        <f ca="true">+IF(AND(ISNUMBER(OFFSET('Sanitation Data'!$D$10,0,10*ROW('Sanitation Data'!D127))),'Data Summary'!CM133="Yes"),OFFSET('Sanitation Data'!$D$10,0,10*ROW('Sanitation Data'!D127)),NA())</f>
        <v>#N/A</v>
      </c>
      <c r="Y133" s="100" t="e">
        <f ca="true">+IF(AND(ISNUMBER(OFFSET('Sanitation Data'!$D$11,0,10*ROW('Sanitation Data'!D127))),'Data Summary'!CN133="Yes"),OFFSET('Sanitation Data'!$D$11,0,10*ROW('Sanitation Data'!D127)),NA())</f>
        <v>#N/A</v>
      </c>
      <c r="Z133" s="100" t="e">
        <f ca="true">+IF(AND(ISNUMBER(OFFSET('Sanitation Data'!$D$12,0,10*ROW('Sanitation Data'!D127))),'Data Summary'!CO133="Yes"),OFFSET('Sanitation Data'!$D$12,0,10*ROW('Sanitation Data'!D127)),NA())</f>
        <v>#N/A</v>
      </c>
      <c r="AA133" s="100" t="e">
        <f ca="true">+IF(AND(ISNUMBER(OFFSET('Sanitation Data'!$E$4,0,10*ROW('Sanitation Data'!E127))),'Data Summary'!CP133="Yes"),100-OFFSET('Sanitation Data'!$E$4,0,10*ROW('Sanitation Data'!E127)),NA())</f>
        <v>#N/A</v>
      </c>
      <c r="AB133" s="100" t="e">
        <f ca="true">+IF(AND(ISNUMBER(OFFSET('Sanitation Data'!$E$6,0,10*ROW('Sanitation Data'!E127))),'Data Summary'!CQ133="Yes"),OFFSET('Sanitation Data'!$E$6,0,10*ROW('Sanitation Data'!E127)),NA())</f>
        <v>#N/A</v>
      </c>
      <c r="AC133" s="100" t="e">
        <f ca="true">+IF(AND(ISNUMBER(OFFSET('Sanitation Data'!$E$10,0,10*ROW('Sanitation Data'!E127))),'Data Summary'!CR133="Yes"),OFFSET('Sanitation Data'!$E$10,0,10*ROW('Sanitation Data'!E127)),NA())</f>
        <v>#N/A</v>
      </c>
      <c r="AD133" s="100" t="e">
        <f ca="true">+IF(AND(ISNUMBER(OFFSET('Sanitation Data'!$E$11,0,10*ROW('Sanitation Data'!E127))),'Data Summary'!CS133="Yes"),OFFSET('Sanitation Data'!$E$11,0,10*ROW('Sanitation Data'!E127)),NA())</f>
        <v>#N/A</v>
      </c>
      <c r="AE133" s="100" t="e">
        <f ca="true">+IF(AND(ISNUMBER(OFFSET('Sanitation Data'!$E$12,0,10*ROW('Sanitation Data'!E127))),'Data Summary'!CT133="Yes"),OFFSET('Sanitation Data'!$E$12,0,10*ROW('Sanitation Data'!E127)),NA())</f>
        <v>#N/A</v>
      </c>
      <c r="AF133" s="100" t="e">
        <f ca="true">+IF(AND(ISNUMBER(OFFSET('Sanitation Data'!$F$4,0,10*ROW('Sanitation Data'!F127))),'Data Summary'!CU133="Yes"),100-OFFSET('Sanitation Data'!$F$4,0,10*ROW('Sanitation Data'!F127)),NA())</f>
        <v>#N/A</v>
      </c>
      <c r="AG133" s="100" t="e">
        <f ca="true">+IF(AND(ISNUMBER(OFFSET('Sanitation Data'!$F$6,0,10*ROW('Sanitation Data'!F127))),'Data Summary'!CV133="Yes"),OFFSET('Sanitation Data'!$F$6,0,10*ROW('Sanitation Data'!F127)),NA())</f>
        <v>#N/A</v>
      </c>
      <c r="AH133" s="100" t="e">
        <f ca="true">+IF(AND(ISNUMBER(OFFSET('Sanitation Data'!$F$10,0,10*ROW('Sanitation Data'!F127))),'Data Summary'!CW133="Yes"),OFFSET('Sanitation Data'!$F$10,0,10*ROW('Sanitation Data'!F127)),NA())</f>
        <v>#N/A</v>
      </c>
      <c r="AI133" s="100" t="e">
        <f ca="true">+IF(AND(ISNUMBER(OFFSET('Sanitation Data'!$F$11,0,10*ROW('Sanitation Data'!F127))),'Data Summary'!CX133="Yes"),OFFSET('Sanitation Data'!$F$11,0,10*ROW('Sanitation Data'!F127)),NA())</f>
        <v>#N/A</v>
      </c>
      <c r="AJ133" s="100" t="e">
        <f ca="true">+IF(AND(ISNUMBER(OFFSET('Sanitation Data'!$F$12,0,10*ROW('Sanitation Data'!F127))),'Data Summary'!CY133="Yes"),OFFSET('Sanitation Data'!$F$12,0,10*ROW('Sanitation Data'!F127)),NA())</f>
        <v>#N/A</v>
      </c>
      <c r="AK133" s="100" t="e">
        <f ca="true">+IF(AND(ISNUMBER(OFFSET('Sanitation Data'!$G$4,0,10*ROW('Sanitation Data'!G127))),'Data Summary'!CZ133="Yes"),100-OFFSET('Sanitation Data'!$G$4,0,10*ROW('Sanitation Data'!G127)),NA())</f>
        <v>#N/A</v>
      </c>
      <c r="AL133" s="100" t="e">
        <f ca="true">+IF(AND(ISNUMBER(OFFSET('Sanitation Data'!$G$6,0,10*ROW('Sanitation Data'!G127))),'Data Summary'!DA133="Yes"),OFFSET('Sanitation Data'!$G$6,0,10*ROW('Sanitation Data'!G127)),NA())</f>
        <v>#N/A</v>
      </c>
      <c r="AM133" s="100" t="e">
        <f ca="true">+IF(AND(ISNUMBER(OFFSET('Sanitation Data'!$G$10,0,10*ROW('Sanitation Data'!G127))),'Data Summary'!DB133="Yes"),OFFSET('Sanitation Data'!$G$10,0,10*ROW('Sanitation Data'!G127)),NA())</f>
        <v>#N/A</v>
      </c>
      <c r="AN133" s="100" t="e">
        <f ca="true">+IF(AND(ISNUMBER(OFFSET('Sanitation Data'!$G$11,0,10*ROW('Sanitation Data'!G127))),'Data Summary'!DC133="Yes"),OFFSET('Sanitation Data'!$G$11,0,10*ROW('Sanitation Data'!G127)),NA())</f>
        <v>#N/A</v>
      </c>
      <c r="AO133" s="100" t="e">
        <f ca="true">+IF(AND(ISNUMBER(OFFSET('Sanitation Data'!$G$12,0,10*ROW('Sanitation Data'!G127))),'Data Summary'!DD133="Yes"),OFFSET('Sanitation Data'!$G$12,0,10*ROW('Sanitation Data'!G127)),NA())</f>
        <v>#N/A</v>
      </c>
      <c r="AP133" s="100" t="e">
        <f ca="true">+IF(AND(ISNUMBER(OFFSET('Sanitation Data'!$H$4,0,10*ROW('Sanitation Data'!H127))),'Data Summary'!DE133="Yes"),100-OFFSET('Sanitation Data'!$H$4,0,10*ROW('Sanitation Data'!H127)),NA())</f>
        <v>#N/A</v>
      </c>
      <c r="AQ133" s="100" t="e">
        <f ca="true">+IF(AND(ISNUMBER(OFFSET('Sanitation Data'!$H$6,0,10*ROW('Sanitation Data'!H127))),'Data Summary'!DF133="Yes"),OFFSET('Sanitation Data'!$H$6,0,10*ROW('Sanitation Data'!H127)),NA())</f>
        <v>#N/A</v>
      </c>
      <c r="AR133" s="100" t="e">
        <f ca="true">+IF(AND(ISNUMBER(OFFSET('Sanitation Data'!$H$10,0,10*ROW('Sanitation Data'!H127))),'Data Summary'!DG133="Yes"),OFFSET('Sanitation Data'!$H$10,0,10*ROW('Sanitation Data'!H127)),NA())</f>
        <v>#N/A</v>
      </c>
      <c r="AS133" s="100" t="e">
        <f ca="true">+IF(AND(ISNUMBER(OFFSET('Sanitation Data'!$H$11,0,10*ROW('Sanitation Data'!H127))),'Data Summary'!DH133="Yes"),OFFSET('Sanitation Data'!$H$11,0,10*ROW('Sanitation Data'!H127)),NA())</f>
        <v>#N/A</v>
      </c>
      <c r="AT133" s="100" t="e">
        <f ca="true">+IF(AND(ISNUMBER(OFFSET('Sanitation Data'!$H$12,0,10*ROW('Sanitation Data'!H127))),'Data Summary'!DI133="Yes"),OFFSET('Sanitation Data'!$H$12,0,10*ROW('Sanitation Data'!H127)),NA())</f>
        <v>#N/A</v>
      </c>
      <c r="AU133" s="100" t="e">
        <f ca="true">+IF(AND(ISNUMBER(OFFSET('Sanitation Data'!$I$4,0,10*ROW('Sanitation Data'!I127))),'Data Summary'!DJ133="Yes"),100-OFFSET('Sanitation Data'!$I$4,0,10*ROW('Sanitation Data'!I127)),NA())</f>
        <v>#N/A</v>
      </c>
      <c r="AV133" s="100" t="e">
        <f ca="true">+IF(AND(ISNUMBER(OFFSET('Sanitation Data'!$I$6,0,10*ROW('Sanitation Data'!I127))),'Data Summary'!DK133="Yes"),OFFSET('Sanitation Data'!$I$6,0,10*ROW('Sanitation Data'!I127)),NA())</f>
        <v>#N/A</v>
      </c>
      <c r="AW133" s="100" t="e">
        <f ca="true">+IF(AND(ISNUMBER(OFFSET('Sanitation Data'!$I$10,0,10*ROW('Sanitation Data'!I127))),'Data Summary'!DL133="Yes"),OFFSET('Sanitation Data'!$I$10,0,10*ROW('Sanitation Data'!I127)),NA())</f>
        <v>#N/A</v>
      </c>
      <c r="AX133" s="100" t="e">
        <f ca="true">+IF(AND(ISNUMBER(OFFSET('Sanitation Data'!$I$11,0,10*ROW('Sanitation Data'!I127))),'Data Summary'!DM133="Yes"),OFFSET('Sanitation Data'!$I$11,0,10*ROW('Sanitation Data'!I127)),NA())</f>
        <v>#N/A</v>
      </c>
      <c r="AY133" s="100" t="e">
        <f ca="true">+IF(AND(ISNUMBER(OFFSET('Sanitation Data'!$I$12,0,10*ROW('Sanitation Data'!I127))),'Data Summary'!DN133="Yes"),OFFSET('Sanitation Data'!$I$12,0,10*ROW('Sanitation Data'!I127)),NA())</f>
        <v>#N/A</v>
      </c>
      <c r="AZ133" s="101" t="e">
        <f ca="true">+IF(AND(ISNUMBER(OFFSET('Hygiene Data'!$D$5,0,10*ROW('Hygiene Data'!D127))),'Data Summary'!DO133="Yes"),OFFSET('Hygiene Data'!$D$5,0,10*ROW('Hygiene Data'!D127)),NA())</f>
        <v>#N/A</v>
      </c>
      <c r="BA133" s="101" t="e">
        <f ca="true">+IF(AND(ISNUMBER(OFFSET('Hygiene Data'!$D$7,0,10*ROW('Hygiene Data'!D127))),'Data Summary'!DP133="Yes"),OFFSET('Hygiene Data'!$D$7,0,10*ROW('Hygiene Data'!D127)),NA())</f>
        <v>#N/A</v>
      </c>
      <c r="BB133" s="101" t="e">
        <f ca="true">+IF(AND(ISNUMBER(OFFSET('Hygiene Data'!$D$9,0,10*ROW('Hygiene Data'!D127))),'Data Summary'!DQ133="Yes"),OFFSET('Hygiene Data'!$D$9,0,10*ROW('Hygiene Data'!D127)),NA())</f>
        <v>#N/A</v>
      </c>
      <c r="BC133" s="101" t="e">
        <f ca="true">+IF(AND(ISNUMBER(OFFSET('Hygiene Data'!$E$5,0,10*ROW('Hygiene Data'!E127))),'Data Summary'!DR133="Yes"),OFFSET('Hygiene Data'!$E$5,0,10*ROW('Hygiene Data'!E127)),NA())</f>
        <v>#N/A</v>
      </c>
      <c r="BD133" s="101" t="e">
        <f ca="true">+IF(AND(ISNUMBER(OFFSET('Hygiene Data'!$E$7,0,10*ROW('Hygiene Data'!E127))),'Data Summary'!DS133="Yes"),OFFSET('Hygiene Data'!$E$7,0,10*ROW('Hygiene Data'!E127)),NA())</f>
        <v>#N/A</v>
      </c>
      <c r="BE133" s="101" t="e">
        <f ca="true">+IF(AND(ISNUMBER(OFFSET('Hygiene Data'!$E$9,0,10*ROW('Hygiene Data'!E127))),'Data Summary'!DT133="Yes"),OFFSET('Hygiene Data'!$E$9,0,10*ROW('Hygiene Data'!E127)),NA())</f>
        <v>#N/A</v>
      </c>
      <c r="BF133" s="101" t="e">
        <f ca="true">+IF(AND(ISNUMBER(OFFSET('Hygiene Data'!$F$5,0,10*ROW('Hygiene Data'!F127))),'Data Summary'!DU133="Yes"),OFFSET('Hygiene Data'!$F$5,0,10*ROW('Hygiene Data'!F127)),NA())</f>
        <v>#N/A</v>
      </c>
      <c r="BG133" s="101" t="e">
        <f ca="true">+IF(AND(ISNUMBER(OFFSET('Hygiene Data'!$F$7,0,10*ROW('Hygiene Data'!F127))),'Data Summary'!DV133="Yes"),OFFSET('Hygiene Data'!$F$7,0,10*ROW('Hygiene Data'!F127)),NA())</f>
        <v>#N/A</v>
      </c>
      <c r="BH133" s="101" t="e">
        <f ca="true">+IF(AND(ISNUMBER(OFFSET('Hygiene Data'!$F$9,0,10*ROW('Hygiene Data'!F127))),'Data Summary'!DW133="Yes"),OFFSET('Hygiene Data'!$F$9,0,10*ROW('Hygiene Data'!F127)),NA())</f>
        <v>#N/A</v>
      </c>
      <c r="BI133" s="101" t="e">
        <f ca="true">+IF(AND(ISNUMBER(OFFSET('Hygiene Data'!$G$5,0,10*ROW('Hygiene Data'!G127))),'Data Summary'!DX133="Yes"),OFFSET('Hygiene Data'!$G$5,0,10*ROW('Hygiene Data'!G127)),NA())</f>
        <v>#N/A</v>
      </c>
      <c r="BJ133" s="101" t="e">
        <f ca="true">+IF(AND(ISNUMBER(OFFSET('Hygiene Data'!$G$7,0,10*ROW('Hygiene Data'!G127))),'Data Summary'!DY133="Yes"),OFFSET('Hygiene Data'!$G$7,0,10*ROW('Hygiene Data'!G127)),NA())</f>
        <v>#N/A</v>
      </c>
      <c r="BK133" s="101" t="e">
        <f ca="true">+IF(AND(ISNUMBER(OFFSET('Hygiene Data'!$G$9,0,10*ROW('Hygiene Data'!G127))),'Data Summary'!DZ133="Yes"),OFFSET('Hygiene Data'!$G$9,0,10*ROW('Hygiene Data'!G127)),NA())</f>
        <v>#N/A</v>
      </c>
      <c r="BL133" s="101" t="e">
        <f ca="true">+IF(AND(ISNUMBER(OFFSET('Hygiene Data'!$H$5,0,10*ROW('Hygiene Data'!H127))),'Data Summary'!EA133="Yes"),OFFSET('Hygiene Data'!$H$5,0,10*ROW('Hygiene Data'!H127)),NA())</f>
        <v>#N/A</v>
      </c>
      <c r="BM133" s="101" t="e">
        <f ca="true">+IF(AND(ISNUMBER(OFFSET('Hygiene Data'!$H$7,0,10*ROW('Hygiene Data'!H127))),'Data Summary'!EB133="Yes"),OFFSET('Hygiene Data'!$H$7,0,10*ROW('Hygiene Data'!H127)),NA())</f>
        <v>#N/A</v>
      </c>
      <c r="BN133" s="101" t="e">
        <f ca="true">+IF(AND(ISNUMBER(OFFSET('Hygiene Data'!$H$9,0,10*ROW('Hygiene Data'!H127))),'Data Summary'!EC133="Yes"),OFFSET('Hygiene Data'!$H$9,0,10*ROW('Hygiene Data'!H127)),NA())</f>
        <v>#N/A</v>
      </c>
      <c r="BO133" s="101" t="e">
        <f ca="true">+IF(AND(ISNUMBER(OFFSET('Hygiene Data'!$I$5,0,10*ROW('Hygiene Data'!I127))),'Data Summary'!ED133="Yes"),OFFSET('Hygiene Data'!$I$5,0,10*ROW('Hygiene Data'!I127)),NA())</f>
        <v>#N/A</v>
      </c>
      <c r="BP133" s="101" t="e">
        <f ca="true">+IF(AND(ISNUMBER(OFFSET('Hygiene Data'!$I$7,0,10*ROW('Hygiene Data'!I127))),'Data Summary'!EE133="Yes"),OFFSET('Hygiene Data'!$I$7,0,10*ROW('Hygiene Data'!I127)),NA())</f>
        <v>#N/A</v>
      </c>
      <c r="BQ133" s="101" t="e">
        <f ca="true">+IF(AND(ISNUMBER(OFFSET('Hygiene Data'!$I$9,0,10*ROW('Hygiene Data'!I127))),'Data Summary'!EF133="Yes"),OFFSET('Hygiene Data'!$I$9,0,10*ROW('Hygiene Data'!I127)),NA())</f>
        <v>#N/A</v>
      </c>
    </row>
    <row xmlns:x14ac="http://schemas.microsoft.com/office/spreadsheetml/2009/9/ac" r="134" x14ac:dyDescent="0.2">
      <c r="A134" s="331" t="e">
        <f ca="true">+RIGHT('Data Summary'!A134,LEN('Data Summary'!A134)-9)</f>
        <v>#VALUE!</v>
      </c>
      <c r="B134" s="38" t="str">
        <f ca="true">+IF(ISTEXT('Data Summary'!B134),'Data Summary'!B134,"")</f>
        <v/>
      </c>
      <c r="C134" s="330" t="e">
        <f ca="true">+VALUE('Data Summary'!C134)</f>
        <v>#VALUE!</v>
      </c>
      <c r="D134" s="99" t="e">
        <f ca="true">+IF(AND(ISNUMBER(OFFSET('Water Data'!$D$4,0,10*ROW('Water Data'!D128))),'Data Summary'!BS134="Yes"),100-OFFSET('Water Data'!$D$4,0,10*ROW('Water Data'!D128)),NA())</f>
        <v>#N/A</v>
      </c>
      <c r="E134" s="99" t="e">
        <f ca="true">+IF(AND(ISNUMBER(OFFSET('Water Data'!$D$6,0,10*ROW('Water Data'!D128))),'Data Summary'!BT134="Yes"),OFFSET('Water Data'!$D$6,0,10*ROW('Water Data'!D128)),NA())</f>
        <v>#N/A</v>
      </c>
      <c r="F134" s="99" t="e">
        <f ca="true">+IF(AND(ISNUMBER(OFFSET('Water Data'!$D$9,0,10*ROW('Water Data'!D128))),'Data Summary'!BU134="Yes"),OFFSET('Water Data'!$D$9,0,10*ROW('Water Data'!D128)),NA())</f>
        <v>#N/A</v>
      </c>
      <c r="G134" s="99" t="e">
        <f ca="true">+IF(AND(ISNUMBER(OFFSET('Water Data'!$E$4,0,10*ROW('Water Data'!E128))),'Data Summary'!BV134="Yes"),100-OFFSET('Water Data'!$E$4,0,10*ROW('Water Data'!E128)),NA())</f>
        <v>#N/A</v>
      </c>
      <c r="H134" s="99" t="e">
        <f ca="true">+IF(AND(ISNUMBER(OFFSET('Water Data'!$E$6,0,10*ROW('Water Data'!E128))),'Data Summary'!BW134="Yes"),OFFSET('Water Data'!$E$6,0,10*ROW('Water Data'!E128)),NA())</f>
        <v>#N/A</v>
      </c>
      <c r="I134" s="99" t="e">
        <f ca="true">+IF(AND(ISNUMBER(OFFSET('Water Data'!$E$9,0,10*ROW('Water Data'!E128))),'Data Summary'!BX134="Yes"),OFFSET('Water Data'!$E$9,0,10*ROW('Water Data'!E128)),NA())</f>
        <v>#N/A</v>
      </c>
      <c r="J134" s="99" t="e">
        <f ca="true">+IF(AND(ISNUMBER(OFFSET('Water Data'!$F$4,0,10*ROW('Water Data'!F128))),'Data Summary'!BY134="Yes"),100-OFFSET('Water Data'!$F$4,0,10*ROW('Water Data'!F128)),NA())</f>
        <v>#N/A</v>
      </c>
      <c r="K134" s="99" t="e">
        <f ca="true">+IF(AND(ISNUMBER(OFFSET('Water Data'!$F$6,0,10*ROW('Water Data'!F128))),'Data Summary'!BZ134="Yes"),OFFSET('Water Data'!$F$6,0,10*ROW('Water Data'!F128)),NA())</f>
        <v>#N/A</v>
      </c>
      <c r="L134" s="99" t="e">
        <f ca="true">+IF(AND(ISNUMBER(OFFSET('Water Data'!$F$9,0,10*ROW('Water Data'!F128))),'Data Summary'!CA134="Yes"),OFFSET('Water Data'!$F$9,0,10*ROW('Water Data'!F128)),NA())</f>
        <v>#N/A</v>
      </c>
      <c r="M134" s="99" t="e">
        <f ca="true">+IF(AND(ISNUMBER(OFFSET('Water Data'!$G$4,0,10*ROW('Water Data'!G128))),'Data Summary'!CB134="Yes"),100-OFFSET('Water Data'!$G$4,0,10*ROW('Water Data'!G128)),NA())</f>
        <v>#N/A</v>
      </c>
      <c r="N134" s="99" t="e">
        <f ca="true">+IF(AND(ISNUMBER(OFFSET('Water Data'!$G$6,0,10*ROW('Water Data'!G128))),'Data Summary'!CC134="Yes"),OFFSET('Water Data'!$G$6,0,10*ROW('Water Data'!G128)),NA())</f>
        <v>#N/A</v>
      </c>
      <c r="O134" s="99" t="e">
        <f ca="true">+IF(AND(ISNUMBER(OFFSET('Water Data'!$G$9,0,10*ROW('Water Data'!G128))),'Data Summary'!CD134="Yes"),OFFSET('Water Data'!$G$9,0,10*ROW('Water Data'!G128)),NA())</f>
        <v>#N/A</v>
      </c>
      <c r="P134" s="99" t="e">
        <f ca="true">+IF(AND(ISNUMBER(OFFSET('Water Data'!$H$4,0,10*ROW('Water Data'!H128))),'Data Summary'!CE134="Yes"),100-OFFSET('Water Data'!$H$4,0,10*ROW('Water Data'!H128)),NA())</f>
        <v>#N/A</v>
      </c>
      <c r="Q134" s="99" t="e">
        <f ca="true">+IF(AND(ISNUMBER(OFFSET('Water Data'!$H$6,0,10*ROW('Water Data'!H128))),'Data Summary'!CF134="Yes"),OFFSET('Water Data'!$H$6,0,10*ROW('Water Data'!H128)),NA())</f>
        <v>#N/A</v>
      </c>
      <c r="R134" s="99" t="e">
        <f ca="true">+IF(AND(ISNUMBER(OFFSET('Water Data'!$H$9,0,10*ROW('Water Data'!H128))),'Data Summary'!CG134="Yes"),OFFSET('Water Data'!$H$9,0,10*ROW('Water Data'!H128)),NA())</f>
        <v>#N/A</v>
      </c>
      <c r="S134" s="99" t="e">
        <f ca="true">+IF(AND(ISNUMBER(OFFSET('Water Data'!$I$4,0,10*ROW('Water Data'!I128))),'Data Summary'!CH134="Yes"),100-OFFSET('Water Data'!$I$4,0,10*ROW('Water Data'!I128)),NA())</f>
        <v>#N/A</v>
      </c>
      <c r="T134" s="99" t="e">
        <f ca="true">+IF(AND(ISNUMBER(OFFSET('Water Data'!$I$6,0,10*ROW('Water Data'!I128))),'Data Summary'!CI134="Yes"),OFFSET('Water Data'!$I$6,0,10*ROW('Water Data'!I128)),NA())</f>
        <v>#N/A</v>
      </c>
      <c r="U134" s="99" t="e">
        <f ca="true">+IF(AND(ISNUMBER(OFFSET('Water Data'!$I$9,0,10*ROW('Water Data'!I128))),'Data Summary'!CJ134="Yes"),OFFSET('Water Data'!$I$9,0,10*ROW('Water Data'!I128)),NA())</f>
        <v>#N/A</v>
      </c>
      <c r="V134" s="100" t="e">
        <f ca="true">+IF(AND(ISNUMBER(OFFSET('Sanitation Data'!$D$4,0,10*ROW('Sanitation Data'!D128))),'Data Summary'!CK134="Yes"),100-OFFSET('Sanitation Data'!$D$4,0,10*ROW('Sanitation Data'!D128)),NA())</f>
        <v>#N/A</v>
      </c>
      <c r="W134" s="100" t="e">
        <f ca="true">+IF(AND(ISNUMBER(OFFSET('Sanitation Data'!$D$6,0,10*ROW('Sanitation Data'!D128))),'Data Summary'!CL134="Yes"),OFFSET('Sanitation Data'!$D$6,0,10*ROW('Sanitation Data'!D128)),NA())</f>
        <v>#N/A</v>
      </c>
      <c r="X134" s="100" t="e">
        <f ca="true">+IF(AND(ISNUMBER(OFFSET('Sanitation Data'!$D$10,0,10*ROW('Sanitation Data'!D128))),'Data Summary'!CM134="Yes"),OFFSET('Sanitation Data'!$D$10,0,10*ROW('Sanitation Data'!D128)),NA())</f>
        <v>#N/A</v>
      </c>
      <c r="Y134" s="100" t="e">
        <f ca="true">+IF(AND(ISNUMBER(OFFSET('Sanitation Data'!$D$11,0,10*ROW('Sanitation Data'!D128))),'Data Summary'!CN134="Yes"),OFFSET('Sanitation Data'!$D$11,0,10*ROW('Sanitation Data'!D128)),NA())</f>
        <v>#N/A</v>
      </c>
      <c r="Z134" s="100" t="e">
        <f ca="true">+IF(AND(ISNUMBER(OFFSET('Sanitation Data'!$D$12,0,10*ROW('Sanitation Data'!D128))),'Data Summary'!CO134="Yes"),OFFSET('Sanitation Data'!$D$12,0,10*ROW('Sanitation Data'!D128)),NA())</f>
        <v>#N/A</v>
      </c>
      <c r="AA134" s="100" t="e">
        <f ca="true">+IF(AND(ISNUMBER(OFFSET('Sanitation Data'!$E$4,0,10*ROW('Sanitation Data'!E128))),'Data Summary'!CP134="Yes"),100-OFFSET('Sanitation Data'!$E$4,0,10*ROW('Sanitation Data'!E128)),NA())</f>
        <v>#N/A</v>
      </c>
      <c r="AB134" s="100" t="e">
        <f ca="true">+IF(AND(ISNUMBER(OFFSET('Sanitation Data'!$E$6,0,10*ROW('Sanitation Data'!E128))),'Data Summary'!CQ134="Yes"),OFFSET('Sanitation Data'!$E$6,0,10*ROW('Sanitation Data'!E128)),NA())</f>
        <v>#N/A</v>
      </c>
      <c r="AC134" s="100" t="e">
        <f ca="true">+IF(AND(ISNUMBER(OFFSET('Sanitation Data'!$E$10,0,10*ROW('Sanitation Data'!E128))),'Data Summary'!CR134="Yes"),OFFSET('Sanitation Data'!$E$10,0,10*ROW('Sanitation Data'!E128)),NA())</f>
        <v>#N/A</v>
      </c>
      <c r="AD134" s="100" t="e">
        <f ca="true">+IF(AND(ISNUMBER(OFFSET('Sanitation Data'!$E$11,0,10*ROW('Sanitation Data'!E128))),'Data Summary'!CS134="Yes"),OFFSET('Sanitation Data'!$E$11,0,10*ROW('Sanitation Data'!E128)),NA())</f>
        <v>#N/A</v>
      </c>
      <c r="AE134" s="100" t="e">
        <f ca="true">+IF(AND(ISNUMBER(OFFSET('Sanitation Data'!$E$12,0,10*ROW('Sanitation Data'!E128))),'Data Summary'!CT134="Yes"),OFFSET('Sanitation Data'!$E$12,0,10*ROW('Sanitation Data'!E128)),NA())</f>
        <v>#N/A</v>
      </c>
      <c r="AF134" s="100" t="e">
        <f ca="true">+IF(AND(ISNUMBER(OFFSET('Sanitation Data'!$F$4,0,10*ROW('Sanitation Data'!F128))),'Data Summary'!CU134="Yes"),100-OFFSET('Sanitation Data'!$F$4,0,10*ROW('Sanitation Data'!F128)),NA())</f>
        <v>#N/A</v>
      </c>
      <c r="AG134" s="100" t="e">
        <f ca="true">+IF(AND(ISNUMBER(OFFSET('Sanitation Data'!$F$6,0,10*ROW('Sanitation Data'!F128))),'Data Summary'!CV134="Yes"),OFFSET('Sanitation Data'!$F$6,0,10*ROW('Sanitation Data'!F128)),NA())</f>
        <v>#N/A</v>
      </c>
      <c r="AH134" s="100" t="e">
        <f ca="true">+IF(AND(ISNUMBER(OFFSET('Sanitation Data'!$F$10,0,10*ROW('Sanitation Data'!F128))),'Data Summary'!CW134="Yes"),OFFSET('Sanitation Data'!$F$10,0,10*ROW('Sanitation Data'!F128)),NA())</f>
        <v>#N/A</v>
      </c>
      <c r="AI134" s="100" t="e">
        <f ca="true">+IF(AND(ISNUMBER(OFFSET('Sanitation Data'!$F$11,0,10*ROW('Sanitation Data'!F128))),'Data Summary'!CX134="Yes"),OFFSET('Sanitation Data'!$F$11,0,10*ROW('Sanitation Data'!F128)),NA())</f>
        <v>#N/A</v>
      </c>
      <c r="AJ134" s="100" t="e">
        <f ca="true">+IF(AND(ISNUMBER(OFFSET('Sanitation Data'!$F$12,0,10*ROW('Sanitation Data'!F128))),'Data Summary'!CY134="Yes"),OFFSET('Sanitation Data'!$F$12,0,10*ROW('Sanitation Data'!F128)),NA())</f>
        <v>#N/A</v>
      </c>
      <c r="AK134" s="100" t="e">
        <f ca="true">+IF(AND(ISNUMBER(OFFSET('Sanitation Data'!$G$4,0,10*ROW('Sanitation Data'!G128))),'Data Summary'!CZ134="Yes"),100-OFFSET('Sanitation Data'!$G$4,0,10*ROW('Sanitation Data'!G128)),NA())</f>
        <v>#N/A</v>
      </c>
      <c r="AL134" s="100" t="e">
        <f ca="true">+IF(AND(ISNUMBER(OFFSET('Sanitation Data'!$G$6,0,10*ROW('Sanitation Data'!G128))),'Data Summary'!DA134="Yes"),OFFSET('Sanitation Data'!$G$6,0,10*ROW('Sanitation Data'!G128)),NA())</f>
        <v>#N/A</v>
      </c>
      <c r="AM134" s="100" t="e">
        <f ca="true">+IF(AND(ISNUMBER(OFFSET('Sanitation Data'!$G$10,0,10*ROW('Sanitation Data'!G128))),'Data Summary'!DB134="Yes"),OFFSET('Sanitation Data'!$G$10,0,10*ROW('Sanitation Data'!G128)),NA())</f>
        <v>#N/A</v>
      </c>
      <c r="AN134" s="100" t="e">
        <f ca="true">+IF(AND(ISNUMBER(OFFSET('Sanitation Data'!$G$11,0,10*ROW('Sanitation Data'!G128))),'Data Summary'!DC134="Yes"),OFFSET('Sanitation Data'!$G$11,0,10*ROW('Sanitation Data'!G128)),NA())</f>
        <v>#N/A</v>
      </c>
      <c r="AO134" s="100" t="e">
        <f ca="true">+IF(AND(ISNUMBER(OFFSET('Sanitation Data'!$G$12,0,10*ROW('Sanitation Data'!G128))),'Data Summary'!DD134="Yes"),OFFSET('Sanitation Data'!$G$12,0,10*ROW('Sanitation Data'!G128)),NA())</f>
        <v>#N/A</v>
      </c>
      <c r="AP134" s="100" t="e">
        <f ca="true">+IF(AND(ISNUMBER(OFFSET('Sanitation Data'!$H$4,0,10*ROW('Sanitation Data'!H128))),'Data Summary'!DE134="Yes"),100-OFFSET('Sanitation Data'!$H$4,0,10*ROW('Sanitation Data'!H128)),NA())</f>
        <v>#N/A</v>
      </c>
      <c r="AQ134" s="100" t="e">
        <f ca="true">+IF(AND(ISNUMBER(OFFSET('Sanitation Data'!$H$6,0,10*ROW('Sanitation Data'!H128))),'Data Summary'!DF134="Yes"),OFFSET('Sanitation Data'!$H$6,0,10*ROW('Sanitation Data'!H128)),NA())</f>
        <v>#N/A</v>
      </c>
      <c r="AR134" s="100" t="e">
        <f ca="true">+IF(AND(ISNUMBER(OFFSET('Sanitation Data'!$H$10,0,10*ROW('Sanitation Data'!H128))),'Data Summary'!DG134="Yes"),OFFSET('Sanitation Data'!$H$10,0,10*ROW('Sanitation Data'!H128)),NA())</f>
        <v>#N/A</v>
      </c>
      <c r="AS134" s="100" t="e">
        <f ca="true">+IF(AND(ISNUMBER(OFFSET('Sanitation Data'!$H$11,0,10*ROW('Sanitation Data'!H128))),'Data Summary'!DH134="Yes"),OFFSET('Sanitation Data'!$H$11,0,10*ROW('Sanitation Data'!H128)),NA())</f>
        <v>#N/A</v>
      </c>
      <c r="AT134" s="100" t="e">
        <f ca="true">+IF(AND(ISNUMBER(OFFSET('Sanitation Data'!$H$12,0,10*ROW('Sanitation Data'!H128))),'Data Summary'!DI134="Yes"),OFFSET('Sanitation Data'!$H$12,0,10*ROW('Sanitation Data'!H128)),NA())</f>
        <v>#N/A</v>
      </c>
      <c r="AU134" s="100" t="e">
        <f ca="true">+IF(AND(ISNUMBER(OFFSET('Sanitation Data'!$I$4,0,10*ROW('Sanitation Data'!I128))),'Data Summary'!DJ134="Yes"),100-OFFSET('Sanitation Data'!$I$4,0,10*ROW('Sanitation Data'!I128)),NA())</f>
        <v>#N/A</v>
      </c>
      <c r="AV134" s="100" t="e">
        <f ca="true">+IF(AND(ISNUMBER(OFFSET('Sanitation Data'!$I$6,0,10*ROW('Sanitation Data'!I128))),'Data Summary'!DK134="Yes"),OFFSET('Sanitation Data'!$I$6,0,10*ROW('Sanitation Data'!I128)),NA())</f>
        <v>#N/A</v>
      </c>
      <c r="AW134" s="100" t="e">
        <f ca="true">+IF(AND(ISNUMBER(OFFSET('Sanitation Data'!$I$10,0,10*ROW('Sanitation Data'!I128))),'Data Summary'!DL134="Yes"),OFFSET('Sanitation Data'!$I$10,0,10*ROW('Sanitation Data'!I128)),NA())</f>
        <v>#N/A</v>
      </c>
      <c r="AX134" s="100" t="e">
        <f ca="true">+IF(AND(ISNUMBER(OFFSET('Sanitation Data'!$I$11,0,10*ROW('Sanitation Data'!I128))),'Data Summary'!DM134="Yes"),OFFSET('Sanitation Data'!$I$11,0,10*ROW('Sanitation Data'!I128)),NA())</f>
        <v>#N/A</v>
      </c>
      <c r="AY134" s="100" t="e">
        <f ca="true">+IF(AND(ISNUMBER(OFFSET('Sanitation Data'!$I$12,0,10*ROW('Sanitation Data'!I128))),'Data Summary'!DN134="Yes"),OFFSET('Sanitation Data'!$I$12,0,10*ROW('Sanitation Data'!I128)),NA())</f>
        <v>#N/A</v>
      </c>
      <c r="AZ134" s="101" t="e">
        <f ca="true">+IF(AND(ISNUMBER(OFFSET('Hygiene Data'!$D$5,0,10*ROW('Hygiene Data'!D128))),'Data Summary'!DO134="Yes"),OFFSET('Hygiene Data'!$D$5,0,10*ROW('Hygiene Data'!D128)),NA())</f>
        <v>#N/A</v>
      </c>
      <c r="BA134" s="101" t="e">
        <f ca="true">+IF(AND(ISNUMBER(OFFSET('Hygiene Data'!$D$7,0,10*ROW('Hygiene Data'!D128))),'Data Summary'!DP134="Yes"),OFFSET('Hygiene Data'!$D$7,0,10*ROW('Hygiene Data'!D128)),NA())</f>
        <v>#N/A</v>
      </c>
      <c r="BB134" s="101" t="e">
        <f ca="true">+IF(AND(ISNUMBER(OFFSET('Hygiene Data'!$D$9,0,10*ROW('Hygiene Data'!D128))),'Data Summary'!DQ134="Yes"),OFFSET('Hygiene Data'!$D$9,0,10*ROW('Hygiene Data'!D128)),NA())</f>
        <v>#N/A</v>
      </c>
      <c r="BC134" s="101" t="e">
        <f ca="true">+IF(AND(ISNUMBER(OFFSET('Hygiene Data'!$E$5,0,10*ROW('Hygiene Data'!E128))),'Data Summary'!DR134="Yes"),OFFSET('Hygiene Data'!$E$5,0,10*ROW('Hygiene Data'!E128)),NA())</f>
        <v>#N/A</v>
      </c>
      <c r="BD134" s="101" t="e">
        <f ca="true">+IF(AND(ISNUMBER(OFFSET('Hygiene Data'!$E$7,0,10*ROW('Hygiene Data'!E128))),'Data Summary'!DS134="Yes"),OFFSET('Hygiene Data'!$E$7,0,10*ROW('Hygiene Data'!E128)),NA())</f>
        <v>#N/A</v>
      </c>
      <c r="BE134" s="101" t="e">
        <f ca="true">+IF(AND(ISNUMBER(OFFSET('Hygiene Data'!$E$9,0,10*ROW('Hygiene Data'!E128))),'Data Summary'!DT134="Yes"),OFFSET('Hygiene Data'!$E$9,0,10*ROW('Hygiene Data'!E128)),NA())</f>
        <v>#N/A</v>
      </c>
      <c r="BF134" s="101" t="e">
        <f ca="true">+IF(AND(ISNUMBER(OFFSET('Hygiene Data'!$F$5,0,10*ROW('Hygiene Data'!F128))),'Data Summary'!DU134="Yes"),OFFSET('Hygiene Data'!$F$5,0,10*ROW('Hygiene Data'!F128)),NA())</f>
        <v>#N/A</v>
      </c>
      <c r="BG134" s="101" t="e">
        <f ca="true">+IF(AND(ISNUMBER(OFFSET('Hygiene Data'!$F$7,0,10*ROW('Hygiene Data'!F128))),'Data Summary'!DV134="Yes"),OFFSET('Hygiene Data'!$F$7,0,10*ROW('Hygiene Data'!F128)),NA())</f>
        <v>#N/A</v>
      </c>
      <c r="BH134" s="101" t="e">
        <f ca="true">+IF(AND(ISNUMBER(OFFSET('Hygiene Data'!$F$9,0,10*ROW('Hygiene Data'!F128))),'Data Summary'!DW134="Yes"),OFFSET('Hygiene Data'!$F$9,0,10*ROW('Hygiene Data'!F128)),NA())</f>
        <v>#N/A</v>
      </c>
      <c r="BI134" s="101" t="e">
        <f ca="true">+IF(AND(ISNUMBER(OFFSET('Hygiene Data'!$G$5,0,10*ROW('Hygiene Data'!G128))),'Data Summary'!DX134="Yes"),OFFSET('Hygiene Data'!$G$5,0,10*ROW('Hygiene Data'!G128)),NA())</f>
        <v>#N/A</v>
      </c>
      <c r="BJ134" s="101" t="e">
        <f ca="true">+IF(AND(ISNUMBER(OFFSET('Hygiene Data'!$G$7,0,10*ROW('Hygiene Data'!G128))),'Data Summary'!DY134="Yes"),OFFSET('Hygiene Data'!$G$7,0,10*ROW('Hygiene Data'!G128)),NA())</f>
        <v>#N/A</v>
      </c>
      <c r="BK134" s="101" t="e">
        <f ca="true">+IF(AND(ISNUMBER(OFFSET('Hygiene Data'!$G$9,0,10*ROW('Hygiene Data'!G128))),'Data Summary'!DZ134="Yes"),OFFSET('Hygiene Data'!$G$9,0,10*ROW('Hygiene Data'!G128)),NA())</f>
        <v>#N/A</v>
      </c>
      <c r="BL134" s="101" t="e">
        <f ca="true">+IF(AND(ISNUMBER(OFFSET('Hygiene Data'!$H$5,0,10*ROW('Hygiene Data'!H128))),'Data Summary'!EA134="Yes"),OFFSET('Hygiene Data'!$H$5,0,10*ROW('Hygiene Data'!H128)),NA())</f>
        <v>#N/A</v>
      </c>
      <c r="BM134" s="101" t="e">
        <f ca="true">+IF(AND(ISNUMBER(OFFSET('Hygiene Data'!$H$7,0,10*ROW('Hygiene Data'!H128))),'Data Summary'!EB134="Yes"),OFFSET('Hygiene Data'!$H$7,0,10*ROW('Hygiene Data'!H128)),NA())</f>
        <v>#N/A</v>
      </c>
      <c r="BN134" s="101" t="e">
        <f ca="true">+IF(AND(ISNUMBER(OFFSET('Hygiene Data'!$H$9,0,10*ROW('Hygiene Data'!H128))),'Data Summary'!EC134="Yes"),OFFSET('Hygiene Data'!$H$9,0,10*ROW('Hygiene Data'!H128)),NA())</f>
        <v>#N/A</v>
      </c>
      <c r="BO134" s="101" t="e">
        <f ca="true">+IF(AND(ISNUMBER(OFFSET('Hygiene Data'!$I$5,0,10*ROW('Hygiene Data'!I128))),'Data Summary'!ED134="Yes"),OFFSET('Hygiene Data'!$I$5,0,10*ROW('Hygiene Data'!I128)),NA())</f>
        <v>#N/A</v>
      </c>
      <c r="BP134" s="101" t="e">
        <f ca="true">+IF(AND(ISNUMBER(OFFSET('Hygiene Data'!$I$7,0,10*ROW('Hygiene Data'!I128))),'Data Summary'!EE134="Yes"),OFFSET('Hygiene Data'!$I$7,0,10*ROW('Hygiene Data'!I128)),NA())</f>
        <v>#N/A</v>
      </c>
      <c r="BQ134" s="101" t="e">
        <f ca="true">+IF(AND(ISNUMBER(OFFSET('Hygiene Data'!$I$9,0,10*ROW('Hygiene Data'!I128))),'Data Summary'!EF134="Yes"),OFFSET('Hygiene Data'!$I$9,0,10*ROW('Hygiene Data'!I128)),NA())</f>
        <v>#N/A</v>
      </c>
    </row>
    <row xmlns:x14ac="http://schemas.microsoft.com/office/spreadsheetml/2009/9/ac" r="135" x14ac:dyDescent="0.2">
      <c r="A135" s="331" t="e">
        <f ca="true">+RIGHT('Data Summary'!A135,LEN('Data Summary'!A135)-9)</f>
        <v>#VALUE!</v>
      </c>
      <c r="B135" s="38" t="str">
        <f ca="true">+IF(ISTEXT('Data Summary'!B135),'Data Summary'!B135,"")</f>
        <v/>
      </c>
      <c r="C135" s="330" t="e">
        <f ca="true">+VALUE('Data Summary'!C135)</f>
        <v>#VALUE!</v>
      </c>
      <c r="D135" s="99" t="e">
        <f ca="true">+IF(AND(ISNUMBER(OFFSET('Water Data'!$D$4,0,10*ROW('Water Data'!D129))),'Data Summary'!BS135="Yes"),100-OFFSET('Water Data'!$D$4,0,10*ROW('Water Data'!D129)),NA())</f>
        <v>#N/A</v>
      </c>
      <c r="E135" s="99" t="e">
        <f ca="true">+IF(AND(ISNUMBER(OFFSET('Water Data'!$D$6,0,10*ROW('Water Data'!D129))),'Data Summary'!BT135="Yes"),OFFSET('Water Data'!$D$6,0,10*ROW('Water Data'!D129)),NA())</f>
        <v>#N/A</v>
      </c>
      <c r="F135" s="99" t="e">
        <f ca="true">+IF(AND(ISNUMBER(OFFSET('Water Data'!$D$9,0,10*ROW('Water Data'!D129))),'Data Summary'!BU135="Yes"),OFFSET('Water Data'!$D$9,0,10*ROW('Water Data'!D129)),NA())</f>
        <v>#N/A</v>
      </c>
      <c r="G135" s="99" t="e">
        <f ca="true">+IF(AND(ISNUMBER(OFFSET('Water Data'!$E$4,0,10*ROW('Water Data'!E129))),'Data Summary'!BV135="Yes"),100-OFFSET('Water Data'!$E$4,0,10*ROW('Water Data'!E129)),NA())</f>
        <v>#N/A</v>
      </c>
      <c r="H135" s="99" t="e">
        <f ca="true">+IF(AND(ISNUMBER(OFFSET('Water Data'!$E$6,0,10*ROW('Water Data'!E129))),'Data Summary'!BW135="Yes"),OFFSET('Water Data'!$E$6,0,10*ROW('Water Data'!E129)),NA())</f>
        <v>#N/A</v>
      </c>
      <c r="I135" s="99" t="e">
        <f ca="true">+IF(AND(ISNUMBER(OFFSET('Water Data'!$E$9,0,10*ROW('Water Data'!E129))),'Data Summary'!BX135="Yes"),OFFSET('Water Data'!$E$9,0,10*ROW('Water Data'!E129)),NA())</f>
        <v>#N/A</v>
      </c>
      <c r="J135" s="99" t="e">
        <f ca="true">+IF(AND(ISNUMBER(OFFSET('Water Data'!$F$4,0,10*ROW('Water Data'!F129))),'Data Summary'!BY135="Yes"),100-OFFSET('Water Data'!$F$4,0,10*ROW('Water Data'!F129)),NA())</f>
        <v>#N/A</v>
      </c>
      <c r="K135" s="99" t="e">
        <f ca="true">+IF(AND(ISNUMBER(OFFSET('Water Data'!$F$6,0,10*ROW('Water Data'!F129))),'Data Summary'!BZ135="Yes"),OFFSET('Water Data'!$F$6,0,10*ROW('Water Data'!F129)),NA())</f>
        <v>#N/A</v>
      </c>
      <c r="L135" s="99" t="e">
        <f ca="true">+IF(AND(ISNUMBER(OFFSET('Water Data'!$F$9,0,10*ROW('Water Data'!F129))),'Data Summary'!CA135="Yes"),OFFSET('Water Data'!$F$9,0,10*ROW('Water Data'!F129)),NA())</f>
        <v>#N/A</v>
      </c>
      <c r="M135" s="99" t="e">
        <f ca="true">+IF(AND(ISNUMBER(OFFSET('Water Data'!$G$4,0,10*ROW('Water Data'!G129))),'Data Summary'!CB135="Yes"),100-OFFSET('Water Data'!$G$4,0,10*ROW('Water Data'!G129)),NA())</f>
        <v>#N/A</v>
      </c>
      <c r="N135" s="99" t="e">
        <f ca="true">+IF(AND(ISNUMBER(OFFSET('Water Data'!$G$6,0,10*ROW('Water Data'!G129))),'Data Summary'!CC135="Yes"),OFFSET('Water Data'!$G$6,0,10*ROW('Water Data'!G129)),NA())</f>
        <v>#N/A</v>
      </c>
      <c r="O135" s="99" t="e">
        <f ca="true">+IF(AND(ISNUMBER(OFFSET('Water Data'!$G$9,0,10*ROW('Water Data'!G129))),'Data Summary'!CD135="Yes"),OFFSET('Water Data'!$G$9,0,10*ROW('Water Data'!G129)),NA())</f>
        <v>#N/A</v>
      </c>
      <c r="P135" s="99" t="e">
        <f ca="true">+IF(AND(ISNUMBER(OFFSET('Water Data'!$H$4,0,10*ROW('Water Data'!H129))),'Data Summary'!CE135="Yes"),100-OFFSET('Water Data'!$H$4,0,10*ROW('Water Data'!H129)),NA())</f>
        <v>#N/A</v>
      </c>
      <c r="Q135" s="99" t="e">
        <f ca="true">+IF(AND(ISNUMBER(OFFSET('Water Data'!$H$6,0,10*ROW('Water Data'!H129))),'Data Summary'!CF135="Yes"),OFFSET('Water Data'!$H$6,0,10*ROW('Water Data'!H129)),NA())</f>
        <v>#N/A</v>
      </c>
      <c r="R135" s="99" t="e">
        <f ca="true">+IF(AND(ISNUMBER(OFFSET('Water Data'!$H$9,0,10*ROW('Water Data'!H129))),'Data Summary'!CG135="Yes"),OFFSET('Water Data'!$H$9,0,10*ROW('Water Data'!H129)),NA())</f>
        <v>#N/A</v>
      </c>
      <c r="S135" s="99" t="e">
        <f ca="true">+IF(AND(ISNUMBER(OFFSET('Water Data'!$I$4,0,10*ROW('Water Data'!I129))),'Data Summary'!CH135="Yes"),100-OFFSET('Water Data'!$I$4,0,10*ROW('Water Data'!I129)),NA())</f>
        <v>#N/A</v>
      </c>
      <c r="T135" s="99" t="e">
        <f ca="true">+IF(AND(ISNUMBER(OFFSET('Water Data'!$I$6,0,10*ROW('Water Data'!I129))),'Data Summary'!CI135="Yes"),OFFSET('Water Data'!$I$6,0,10*ROW('Water Data'!I129)),NA())</f>
        <v>#N/A</v>
      </c>
      <c r="U135" s="99" t="e">
        <f ca="true">+IF(AND(ISNUMBER(OFFSET('Water Data'!$I$9,0,10*ROW('Water Data'!I129))),'Data Summary'!CJ135="Yes"),OFFSET('Water Data'!$I$9,0,10*ROW('Water Data'!I129)),NA())</f>
        <v>#N/A</v>
      </c>
      <c r="V135" s="100" t="e">
        <f ca="true">+IF(AND(ISNUMBER(OFFSET('Sanitation Data'!$D$4,0,10*ROW('Sanitation Data'!D129))),'Data Summary'!CK135="Yes"),100-OFFSET('Sanitation Data'!$D$4,0,10*ROW('Sanitation Data'!D129)),NA())</f>
        <v>#N/A</v>
      </c>
      <c r="W135" s="100" t="e">
        <f ca="true">+IF(AND(ISNUMBER(OFFSET('Sanitation Data'!$D$6,0,10*ROW('Sanitation Data'!D129))),'Data Summary'!CL135="Yes"),OFFSET('Sanitation Data'!$D$6,0,10*ROW('Sanitation Data'!D129)),NA())</f>
        <v>#N/A</v>
      </c>
      <c r="X135" s="100" t="e">
        <f ca="true">+IF(AND(ISNUMBER(OFFSET('Sanitation Data'!$D$10,0,10*ROW('Sanitation Data'!D129))),'Data Summary'!CM135="Yes"),OFFSET('Sanitation Data'!$D$10,0,10*ROW('Sanitation Data'!D129)),NA())</f>
        <v>#N/A</v>
      </c>
      <c r="Y135" s="100" t="e">
        <f ca="true">+IF(AND(ISNUMBER(OFFSET('Sanitation Data'!$D$11,0,10*ROW('Sanitation Data'!D129))),'Data Summary'!CN135="Yes"),OFFSET('Sanitation Data'!$D$11,0,10*ROW('Sanitation Data'!D129)),NA())</f>
        <v>#N/A</v>
      </c>
      <c r="Z135" s="100" t="e">
        <f ca="true">+IF(AND(ISNUMBER(OFFSET('Sanitation Data'!$D$12,0,10*ROW('Sanitation Data'!D129))),'Data Summary'!CO135="Yes"),OFFSET('Sanitation Data'!$D$12,0,10*ROW('Sanitation Data'!D129)),NA())</f>
        <v>#N/A</v>
      </c>
      <c r="AA135" s="100" t="e">
        <f ca="true">+IF(AND(ISNUMBER(OFFSET('Sanitation Data'!$E$4,0,10*ROW('Sanitation Data'!E129))),'Data Summary'!CP135="Yes"),100-OFFSET('Sanitation Data'!$E$4,0,10*ROW('Sanitation Data'!E129)),NA())</f>
        <v>#N/A</v>
      </c>
      <c r="AB135" s="100" t="e">
        <f ca="true">+IF(AND(ISNUMBER(OFFSET('Sanitation Data'!$E$6,0,10*ROW('Sanitation Data'!E129))),'Data Summary'!CQ135="Yes"),OFFSET('Sanitation Data'!$E$6,0,10*ROW('Sanitation Data'!E129)),NA())</f>
        <v>#N/A</v>
      </c>
      <c r="AC135" s="100" t="e">
        <f ca="true">+IF(AND(ISNUMBER(OFFSET('Sanitation Data'!$E$10,0,10*ROW('Sanitation Data'!E129))),'Data Summary'!CR135="Yes"),OFFSET('Sanitation Data'!$E$10,0,10*ROW('Sanitation Data'!E129)),NA())</f>
        <v>#N/A</v>
      </c>
      <c r="AD135" s="100" t="e">
        <f ca="true">+IF(AND(ISNUMBER(OFFSET('Sanitation Data'!$E$11,0,10*ROW('Sanitation Data'!E129))),'Data Summary'!CS135="Yes"),OFFSET('Sanitation Data'!$E$11,0,10*ROW('Sanitation Data'!E129)),NA())</f>
        <v>#N/A</v>
      </c>
      <c r="AE135" s="100" t="e">
        <f ca="true">+IF(AND(ISNUMBER(OFFSET('Sanitation Data'!$E$12,0,10*ROW('Sanitation Data'!E129))),'Data Summary'!CT135="Yes"),OFFSET('Sanitation Data'!$E$12,0,10*ROW('Sanitation Data'!E129)),NA())</f>
        <v>#N/A</v>
      </c>
      <c r="AF135" s="100" t="e">
        <f ca="true">+IF(AND(ISNUMBER(OFFSET('Sanitation Data'!$F$4,0,10*ROW('Sanitation Data'!F129))),'Data Summary'!CU135="Yes"),100-OFFSET('Sanitation Data'!$F$4,0,10*ROW('Sanitation Data'!F129)),NA())</f>
        <v>#N/A</v>
      </c>
      <c r="AG135" s="100" t="e">
        <f ca="true">+IF(AND(ISNUMBER(OFFSET('Sanitation Data'!$F$6,0,10*ROW('Sanitation Data'!F129))),'Data Summary'!CV135="Yes"),OFFSET('Sanitation Data'!$F$6,0,10*ROW('Sanitation Data'!F129)),NA())</f>
        <v>#N/A</v>
      </c>
      <c r="AH135" s="100" t="e">
        <f ca="true">+IF(AND(ISNUMBER(OFFSET('Sanitation Data'!$F$10,0,10*ROW('Sanitation Data'!F129))),'Data Summary'!CW135="Yes"),OFFSET('Sanitation Data'!$F$10,0,10*ROW('Sanitation Data'!F129)),NA())</f>
        <v>#N/A</v>
      </c>
      <c r="AI135" s="100" t="e">
        <f ca="true">+IF(AND(ISNUMBER(OFFSET('Sanitation Data'!$F$11,0,10*ROW('Sanitation Data'!F129))),'Data Summary'!CX135="Yes"),OFFSET('Sanitation Data'!$F$11,0,10*ROW('Sanitation Data'!F129)),NA())</f>
        <v>#N/A</v>
      </c>
      <c r="AJ135" s="100" t="e">
        <f ca="true">+IF(AND(ISNUMBER(OFFSET('Sanitation Data'!$F$12,0,10*ROW('Sanitation Data'!F129))),'Data Summary'!CY135="Yes"),OFFSET('Sanitation Data'!$F$12,0,10*ROW('Sanitation Data'!F129)),NA())</f>
        <v>#N/A</v>
      </c>
      <c r="AK135" s="100" t="e">
        <f ca="true">+IF(AND(ISNUMBER(OFFSET('Sanitation Data'!$G$4,0,10*ROW('Sanitation Data'!G129))),'Data Summary'!CZ135="Yes"),100-OFFSET('Sanitation Data'!$G$4,0,10*ROW('Sanitation Data'!G129)),NA())</f>
        <v>#N/A</v>
      </c>
      <c r="AL135" s="100" t="e">
        <f ca="true">+IF(AND(ISNUMBER(OFFSET('Sanitation Data'!$G$6,0,10*ROW('Sanitation Data'!G129))),'Data Summary'!DA135="Yes"),OFFSET('Sanitation Data'!$G$6,0,10*ROW('Sanitation Data'!G129)),NA())</f>
        <v>#N/A</v>
      </c>
      <c r="AM135" s="100" t="e">
        <f ca="true">+IF(AND(ISNUMBER(OFFSET('Sanitation Data'!$G$10,0,10*ROW('Sanitation Data'!G129))),'Data Summary'!DB135="Yes"),OFFSET('Sanitation Data'!$G$10,0,10*ROW('Sanitation Data'!G129)),NA())</f>
        <v>#N/A</v>
      </c>
      <c r="AN135" s="100" t="e">
        <f ca="true">+IF(AND(ISNUMBER(OFFSET('Sanitation Data'!$G$11,0,10*ROW('Sanitation Data'!G129))),'Data Summary'!DC135="Yes"),OFFSET('Sanitation Data'!$G$11,0,10*ROW('Sanitation Data'!G129)),NA())</f>
        <v>#N/A</v>
      </c>
      <c r="AO135" s="100" t="e">
        <f ca="true">+IF(AND(ISNUMBER(OFFSET('Sanitation Data'!$G$12,0,10*ROW('Sanitation Data'!G129))),'Data Summary'!DD135="Yes"),OFFSET('Sanitation Data'!$G$12,0,10*ROW('Sanitation Data'!G129)),NA())</f>
        <v>#N/A</v>
      </c>
      <c r="AP135" s="100" t="e">
        <f ca="true">+IF(AND(ISNUMBER(OFFSET('Sanitation Data'!$H$4,0,10*ROW('Sanitation Data'!H129))),'Data Summary'!DE135="Yes"),100-OFFSET('Sanitation Data'!$H$4,0,10*ROW('Sanitation Data'!H129)),NA())</f>
        <v>#N/A</v>
      </c>
      <c r="AQ135" s="100" t="e">
        <f ca="true">+IF(AND(ISNUMBER(OFFSET('Sanitation Data'!$H$6,0,10*ROW('Sanitation Data'!H129))),'Data Summary'!DF135="Yes"),OFFSET('Sanitation Data'!$H$6,0,10*ROW('Sanitation Data'!H129)),NA())</f>
        <v>#N/A</v>
      </c>
      <c r="AR135" s="100" t="e">
        <f ca="true">+IF(AND(ISNUMBER(OFFSET('Sanitation Data'!$H$10,0,10*ROW('Sanitation Data'!H129))),'Data Summary'!DG135="Yes"),OFFSET('Sanitation Data'!$H$10,0,10*ROW('Sanitation Data'!H129)),NA())</f>
        <v>#N/A</v>
      </c>
      <c r="AS135" s="100" t="e">
        <f ca="true">+IF(AND(ISNUMBER(OFFSET('Sanitation Data'!$H$11,0,10*ROW('Sanitation Data'!H129))),'Data Summary'!DH135="Yes"),OFFSET('Sanitation Data'!$H$11,0,10*ROW('Sanitation Data'!H129)),NA())</f>
        <v>#N/A</v>
      </c>
      <c r="AT135" s="100" t="e">
        <f ca="true">+IF(AND(ISNUMBER(OFFSET('Sanitation Data'!$H$12,0,10*ROW('Sanitation Data'!H129))),'Data Summary'!DI135="Yes"),OFFSET('Sanitation Data'!$H$12,0,10*ROW('Sanitation Data'!H129)),NA())</f>
        <v>#N/A</v>
      </c>
      <c r="AU135" s="100" t="e">
        <f ca="true">+IF(AND(ISNUMBER(OFFSET('Sanitation Data'!$I$4,0,10*ROW('Sanitation Data'!I129))),'Data Summary'!DJ135="Yes"),100-OFFSET('Sanitation Data'!$I$4,0,10*ROW('Sanitation Data'!I129)),NA())</f>
        <v>#N/A</v>
      </c>
      <c r="AV135" s="100" t="e">
        <f ca="true">+IF(AND(ISNUMBER(OFFSET('Sanitation Data'!$I$6,0,10*ROW('Sanitation Data'!I129))),'Data Summary'!DK135="Yes"),OFFSET('Sanitation Data'!$I$6,0,10*ROW('Sanitation Data'!I129)),NA())</f>
        <v>#N/A</v>
      </c>
      <c r="AW135" s="100" t="e">
        <f ca="true">+IF(AND(ISNUMBER(OFFSET('Sanitation Data'!$I$10,0,10*ROW('Sanitation Data'!I129))),'Data Summary'!DL135="Yes"),OFFSET('Sanitation Data'!$I$10,0,10*ROW('Sanitation Data'!I129)),NA())</f>
        <v>#N/A</v>
      </c>
      <c r="AX135" s="100" t="e">
        <f ca="true">+IF(AND(ISNUMBER(OFFSET('Sanitation Data'!$I$11,0,10*ROW('Sanitation Data'!I129))),'Data Summary'!DM135="Yes"),OFFSET('Sanitation Data'!$I$11,0,10*ROW('Sanitation Data'!I129)),NA())</f>
        <v>#N/A</v>
      </c>
      <c r="AY135" s="100" t="e">
        <f ca="true">+IF(AND(ISNUMBER(OFFSET('Sanitation Data'!$I$12,0,10*ROW('Sanitation Data'!I129))),'Data Summary'!DN135="Yes"),OFFSET('Sanitation Data'!$I$12,0,10*ROW('Sanitation Data'!I129)),NA())</f>
        <v>#N/A</v>
      </c>
      <c r="AZ135" s="101" t="e">
        <f ca="true">+IF(AND(ISNUMBER(OFFSET('Hygiene Data'!$D$5,0,10*ROW('Hygiene Data'!D129))),'Data Summary'!DO135="Yes"),OFFSET('Hygiene Data'!$D$5,0,10*ROW('Hygiene Data'!D129)),NA())</f>
        <v>#N/A</v>
      </c>
      <c r="BA135" s="101" t="e">
        <f ca="true">+IF(AND(ISNUMBER(OFFSET('Hygiene Data'!$D$7,0,10*ROW('Hygiene Data'!D129))),'Data Summary'!DP135="Yes"),OFFSET('Hygiene Data'!$D$7,0,10*ROW('Hygiene Data'!D129)),NA())</f>
        <v>#N/A</v>
      </c>
      <c r="BB135" s="101" t="e">
        <f ca="true">+IF(AND(ISNUMBER(OFFSET('Hygiene Data'!$D$9,0,10*ROW('Hygiene Data'!D129))),'Data Summary'!DQ135="Yes"),OFFSET('Hygiene Data'!$D$9,0,10*ROW('Hygiene Data'!D129)),NA())</f>
        <v>#N/A</v>
      </c>
      <c r="BC135" s="101" t="e">
        <f ca="true">+IF(AND(ISNUMBER(OFFSET('Hygiene Data'!$E$5,0,10*ROW('Hygiene Data'!E129))),'Data Summary'!DR135="Yes"),OFFSET('Hygiene Data'!$E$5,0,10*ROW('Hygiene Data'!E129)),NA())</f>
        <v>#N/A</v>
      </c>
      <c r="BD135" s="101" t="e">
        <f ca="true">+IF(AND(ISNUMBER(OFFSET('Hygiene Data'!$E$7,0,10*ROW('Hygiene Data'!E129))),'Data Summary'!DS135="Yes"),OFFSET('Hygiene Data'!$E$7,0,10*ROW('Hygiene Data'!E129)),NA())</f>
        <v>#N/A</v>
      </c>
      <c r="BE135" s="101" t="e">
        <f ca="true">+IF(AND(ISNUMBER(OFFSET('Hygiene Data'!$E$9,0,10*ROW('Hygiene Data'!E129))),'Data Summary'!DT135="Yes"),OFFSET('Hygiene Data'!$E$9,0,10*ROW('Hygiene Data'!E129)),NA())</f>
        <v>#N/A</v>
      </c>
      <c r="BF135" s="101" t="e">
        <f ca="true">+IF(AND(ISNUMBER(OFFSET('Hygiene Data'!$F$5,0,10*ROW('Hygiene Data'!F129))),'Data Summary'!DU135="Yes"),OFFSET('Hygiene Data'!$F$5,0,10*ROW('Hygiene Data'!F129)),NA())</f>
        <v>#N/A</v>
      </c>
      <c r="BG135" s="101" t="e">
        <f ca="true">+IF(AND(ISNUMBER(OFFSET('Hygiene Data'!$F$7,0,10*ROW('Hygiene Data'!F129))),'Data Summary'!DV135="Yes"),OFFSET('Hygiene Data'!$F$7,0,10*ROW('Hygiene Data'!F129)),NA())</f>
        <v>#N/A</v>
      </c>
      <c r="BH135" s="101" t="e">
        <f ca="true">+IF(AND(ISNUMBER(OFFSET('Hygiene Data'!$F$9,0,10*ROW('Hygiene Data'!F129))),'Data Summary'!DW135="Yes"),OFFSET('Hygiene Data'!$F$9,0,10*ROW('Hygiene Data'!F129)),NA())</f>
        <v>#N/A</v>
      </c>
      <c r="BI135" s="101" t="e">
        <f ca="true">+IF(AND(ISNUMBER(OFFSET('Hygiene Data'!$G$5,0,10*ROW('Hygiene Data'!G129))),'Data Summary'!DX135="Yes"),OFFSET('Hygiene Data'!$G$5,0,10*ROW('Hygiene Data'!G129)),NA())</f>
        <v>#N/A</v>
      </c>
      <c r="BJ135" s="101" t="e">
        <f ca="true">+IF(AND(ISNUMBER(OFFSET('Hygiene Data'!$G$7,0,10*ROW('Hygiene Data'!G129))),'Data Summary'!DY135="Yes"),OFFSET('Hygiene Data'!$G$7,0,10*ROW('Hygiene Data'!G129)),NA())</f>
        <v>#N/A</v>
      </c>
      <c r="BK135" s="101" t="e">
        <f ca="true">+IF(AND(ISNUMBER(OFFSET('Hygiene Data'!$G$9,0,10*ROW('Hygiene Data'!G129))),'Data Summary'!DZ135="Yes"),OFFSET('Hygiene Data'!$G$9,0,10*ROW('Hygiene Data'!G129)),NA())</f>
        <v>#N/A</v>
      </c>
      <c r="BL135" s="101" t="e">
        <f ca="true">+IF(AND(ISNUMBER(OFFSET('Hygiene Data'!$H$5,0,10*ROW('Hygiene Data'!H129))),'Data Summary'!EA135="Yes"),OFFSET('Hygiene Data'!$H$5,0,10*ROW('Hygiene Data'!H129)),NA())</f>
        <v>#N/A</v>
      </c>
      <c r="BM135" s="101" t="e">
        <f ca="true">+IF(AND(ISNUMBER(OFFSET('Hygiene Data'!$H$7,0,10*ROW('Hygiene Data'!H129))),'Data Summary'!EB135="Yes"),OFFSET('Hygiene Data'!$H$7,0,10*ROW('Hygiene Data'!H129)),NA())</f>
        <v>#N/A</v>
      </c>
      <c r="BN135" s="101" t="e">
        <f ca="true">+IF(AND(ISNUMBER(OFFSET('Hygiene Data'!$H$9,0,10*ROW('Hygiene Data'!H129))),'Data Summary'!EC135="Yes"),OFFSET('Hygiene Data'!$H$9,0,10*ROW('Hygiene Data'!H129)),NA())</f>
        <v>#N/A</v>
      </c>
      <c r="BO135" s="101" t="e">
        <f ca="true">+IF(AND(ISNUMBER(OFFSET('Hygiene Data'!$I$5,0,10*ROW('Hygiene Data'!I129))),'Data Summary'!ED135="Yes"),OFFSET('Hygiene Data'!$I$5,0,10*ROW('Hygiene Data'!I129)),NA())</f>
        <v>#N/A</v>
      </c>
      <c r="BP135" s="101" t="e">
        <f ca="true">+IF(AND(ISNUMBER(OFFSET('Hygiene Data'!$I$7,0,10*ROW('Hygiene Data'!I129))),'Data Summary'!EE135="Yes"),OFFSET('Hygiene Data'!$I$7,0,10*ROW('Hygiene Data'!I129)),NA())</f>
        <v>#N/A</v>
      </c>
      <c r="BQ135" s="101" t="e">
        <f ca="true">+IF(AND(ISNUMBER(OFFSET('Hygiene Data'!$I$9,0,10*ROW('Hygiene Data'!I129))),'Data Summary'!EF135="Yes"),OFFSET('Hygiene Data'!$I$9,0,10*ROW('Hygiene Data'!I129)),NA())</f>
        <v>#N/A</v>
      </c>
    </row>
    <row xmlns:x14ac="http://schemas.microsoft.com/office/spreadsheetml/2009/9/ac" r="136" x14ac:dyDescent="0.2">
      <c r="A136" s="331" t="e">
        <f ca="true">+RIGHT('Data Summary'!A136,LEN('Data Summary'!A136)-9)</f>
        <v>#VALUE!</v>
      </c>
      <c r="B136" s="38" t="str">
        <f ca="true">+IF(ISTEXT('Data Summary'!B136),'Data Summary'!B136,"")</f>
        <v/>
      </c>
      <c r="C136" s="330" t="e">
        <f ca="true">+VALUE('Data Summary'!C136)</f>
        <v>#VALUE!</v>
      </c>
      <c r="D136" s="99" t="e">
        <f ca="true">+IF(AND(ISNUMBER(OFFSET('Water Data'!$D$4,0,10*ROW('Water Data'!D130))),'Data Summary'!BS136="Yes"),100-OFFSET('Water Data'!$D$4,0,10*ROW('Water Data'!D130)),NA())</f>
        <v>#N/A</v>
      </c>
      <c r="E136" s="99" t="e">
        <f ca="true">+IF(AND(ISNUMBER(OFFSET('Water Data'!$D$6,0,10*ROW('Water Data'!D130))),'Data Summary'!BT136="Yes"),OFFSET('Water Data'!$D$6,0,10*ROW('Water Data'!D130)),NA())</f>
        <v>#N/A</v>
      </c>
      <c r="F136" s="99" t="e">
        <f ca="true">+IF(AND(ISNUMBER(OFFSET('Water Data'!$D$9,0,10*ROW('Water Data'!D130))),'Data Summary'!BU136="Yes"),OFFSET('Water Data'!$D$9,0,10*ROW('Water Data'!D130)),NA())</f>
        <v>#N/A</v>
      </c>
      <c r="G136" s="99" t="e">
        <f ca="true">+IF(AND(ISNUMBER(OFFSET('Water Data'!$E$4,0,10*ROW('Water Data'!E130))),'Data Summary'!BV136="Yes"),100-OFFSET('Water Data'!$E$4,0,10*ROW('Water Data'!E130)),NA())</f>
        <v>#N/A</v>
      </c>
      <c r="H136" s="99" t="e">
        <f ca="true">+IF(AND(ISNUMBER(OFFSET('Water Data'!$E$6,0,10*ROW('Water Data'!E130))),'Data Summary'!BW136="Yes"),OFFSET('Water Data'!$E$6,0,10*ROW('Water Data'!E130)),NA())</f>
        <v>#N/A</v>
      </c>
      <c r="I136" s="99" t="e">
        <f ca="true">+IF(AND(ISNUMBER(OFFSET('Water Data'!$E$9,0,10*ROW('Water Data'!E130))),'Data Summary'!BX136="Yes"),OFFSET('Water Data'!$E$9,0,10*ROW('Water Data'!E130)),NA())</f>
        <v>#N/A</v>
      </c>
      <c r="J136" s="99" t="e">
        <f ca="true">+IF(AND(ISNUMBER(OFFSET('Water Data'!$F$4,0,10*ROW('Water Data'!F130))),'Data Summary'!BY136="Yes"),100-OFFSET('Water Data'!$F$4,0,10*ROW('Water Data'!F130)),NA())</f>
        <v>#N/A</v>
      </c>
      <c r="K136" s="99" t="e">
        <f ca="true">+IF(AND(ISNUMBER(OFFSET('Water Data'!$F$6,0,10*ROW('Water Data'!F130))),'Data Summary'!BZ136="Yes"),OFFSET('Water Data'!$F$6,0,10*ROW('Water Data'!F130)),NA())</f>
        <v>#N/A</v>
      </c>
      <c r="L136" s="99" t="e">
        <f ca="true">+IF(AND(ISNUMBER(OFFSET('Water Data'!$F$9,0,10*ROW('Water Data'!F130))),'Data Summary'!CA136="Yes"),OFFSET('Water Data'!$F$9,0,10*ROW('Water Data'!F130)),NA())</f>
        <v>#N/A</v>
      </c>
      <c r="M136" s="99" t="e">
        <f ca="true">+IF(AND(ISNUMBER(OFFSET('Water Data'!$G$4,0,10*ROW('Water Data'!G130))),'Data Summary'!CB136="Yes"),100-OFFSET('Water Data'!$G$4,0,10*ROW('Water Data'!G130)),NA())</f>
        <v>#N/A</v>
      </c>
      <c r="N136" s="99" t="e">
        <f ca="true">+IF(AND(ISNUMBER(OFFSET('Water Data'!$G$6,0,10*ROW('Water Data'!G130))),'Data Summary'!CC136="Yes"),OFFSET('Water Data'!$G$6,0,10*ROW('Water Data'!G130)),NA())</f>
        <v>#N/A</v>
      </c>
      <c r="O136" s="99" t="e">
        <f ca="true">+IF(AND(ISNUMBER(OFFSET('Water Data'!$G$9,0,10*ROW('Water Data'!G130))),'Data Summary'!CD136="Yes"),OFFSET('Water Data'!$G$9,0,10*ROW('Water Data'!G130)),NA())</f>
        <v>#N/A</v>
      </c>
      <c r="P136" s="99" t="e">
        <f ca="true">+IF(AND(ISNUMBER(OFFSET('Water Data'!$H$4,0,10*ROW('Water Data'!H130))),'Data Summary'!CE136="Yes"),100-OFFSET('Water Data'!$H$4,0,10*ROW('Water Data'!H130)),NA())</f>
        <v>#N/A</v>
      </c>
      <c r="Q136" s="99" t="e">
        <f ca="true">+IF(AND(ISNUMBER(OFFSET('Water Data'!$H$6,0,10*ROW('Water Data'!H130))),'Data Summary'!CF136="Yes"),OFFSET('Water Data'!$H$6,0,10*ROW('Water Data'!H130)),NA())</f>
        <v>#N/A</v>
      </c>
      <c r="R136" s="99" t="e">
        <f ca="true">+IF(AND(ISNUMBER(OFFSET('Water Data'!$H$9,0,10*ROW('Water Data'!H130))),'Data Summary'!CG136="Yes"),OFFSET('Water Data'!$H$9,0,10*ROW('Water Data'!H130)),NA())</f>
        <v>#N/A</v>
      </c>
      <c r="S136" s="99" t="e">
        <f ca="true">+IF(AND(ISNUMBER(OFFSET('Water Data'!$I$4,0,10*ROW('Water Data'!I130))),'Data Summary'!CH136="Yes"),100-OFFSET('Water Data'!$I$4,0,10*ROW('Water Data'!I130)),NA())</f>
        <v>#N/A</v>
      </c>
      <c r="T136" s="99" t="e">
        <f ca="true">+IF(AND(ISNUMBER(OFFSET('Water Data'!$I$6,0,10*ROW('Water Data'!I130))),'Data Summary'!CI136="Yes"),OFFSET('Water Data'!$I$6,0,10*ROW('Water Data'!I130)),NA())</f>
        <v>#N/A</v>
      </c>
      <c r="U136" s="99" t="e">
        <f ca="true">+IF(AND(ISNUMBER(OFFSET('Water Data'!$I$9,0,10*ROW('Water Data'!I130))),'Data Summary'!CJ136="Yes"),OFFSET('Water Data'!$I$9,0,10*ROW('Water Data'!I130)),NA())</f>
        <v>#N/A</v>
      </c>
      <c r="V136" s="100" t="e">
        <f ca="true">+IF(AND(ISNUMBER(OFFSET('Sanitation Data'!$D$4,0,10*ROW('Sanitation Data'!D130))),'Data Summary'!CK136="Yes"),100-OFFSET('Sanitation Data'!$D$4,0,10*ROW('Sanitation Data'!D130)),NA())</f>
        <v>#N/A</v>
      </c>
      <c r="W136" s="100" t="e">
        <f ca="true">+IF(AND(ISNUMBER(OFFSET('Sanitation Data'!$D$6,0,10*ROW('Sanitation Data'!D130))),'Data Summary'!CL136="Yes"),OFFSET('Sanitation Data'!$D$6,0,10*ROW('Sanitation Data'!D130)),NA())</f>
        <v>#N/A</v>
      </c>
      <c r="X136" s="100" t="e">
        <f ca="true">+IF(AND(ISNUMBER(OFFSET('Sanitation Data'!$D$10,0,10*ROW('Sanitation Data'!D130))),'Data Summary'!CM136="Yes"),OFFSET('Sanitation Data'!$D$10,0,10*ROW('Sanitation Data'!D130)),NA())</f>
        <v>#N/A</v>
      </c>
      <c r="Y136" s="100" t="e">
        <f ca="true">+IF(AND(ISNUMBER(OFFSET('Sanitation Data'!$D$11,0,10*ROW('Sanitation Data'!D130))),'Data Summary'!CN136="Yes"),OFFSET('Sanitation Data'!$D$11,0,10*ROW('Sanitation Data'!D130)),NA())</f>
        <v>#N/A</v>
      </c>
      <c r="Z136" s="100" t="e">
        <f ca="true">+IF(AND(ISNUMBER(OFFSET('Sanitation Data'!$D$12,0,10*ROW('Sanitation Data'!D130))),'Data Summary'!CO136="Yes"),OFFSET('Sanitation Data'!$D$12,0,10*ROW('Sanitation Data'!D130)),NA())</f>
        <v>#N/A</v>
      </c>
      <c r="AA136" s="100" t="e">
        <f ca="true">+IF(AND(ISNUMBER(OFFSET('Sanitation Data'!$E$4,0,10*ROW('Sanitation Data'!E130))),'Data Summary'!CP136="Yes"),100-OFFSET('Sanitation Data'!$E$4,0,10*ROW('Sanitation Data'!E130)),NA())</f>
        <v>#N/A</v>
      </c>
      <c r="AB136" s="100" t="e">
        <f ca="true">+IF(AND(ISNUMBER(OFFSET('Sanitation Data'!$E$6,0,10*ROW('Sanitation Data'!E130))),'Data Summary'!CQ136="Yes"),OFFSET('Sanitation Data'!$E$6,0,10*ROW('Sanitation Data'!E130)),NA())</f>
        <v>#N/A</v>
      </c>
      <c r="AC136" s="100" t="e">
        <f ca="true">+IF(AND(ISNUMBER(OFFSET('Sanitation Data'!$E$10,0,10*ROW('Sanitation Data'!E130))),'Data Summary'!CR136="Yes"),OFFSET('Sanitation Data'!$E$10,0,10*ROW('Sanitation Data'!E130)),NA())</f>
        <v>#N/A</v>
      </c>
      <c r="AD136" s="100" t="e">
        <f ca="true">+IF(AND(ISNUMBER(OFFSET('Sanitation Data'!$E$11,0,10*ROW('Sanitation Data'!E130))),'Data Summary'!CS136="Yes"),OFFSET('Sanitation Data'!$E$11,0,10*ROW('Sanitation Data'!E130)),NA())</f>
        <v>#N/A</v>
      </c>
      <c r="AE136" s="100" t="e">
        <f ca="true">+IF(AND(ISNUMBER(OFFSET('Sanitation Data'!$E$12,0,10*ROW('Sanitation Data'!E130))),'Data Summary'!CT136="Yes"),OFFSET('Sanitation Data'!$E$12,0,10*ROW('Sanitation Data'!E130)),NA())</f>
        <v>#N/A</v>
      </c>
      <c r="AF136" s="100" t="e">
        <f ca="true">+IF(AND(ISNUMBER(OFFSET('Sanitation Data'!$F$4,0,10*ROW('Sanitation Data'!F130))),'Data Summary'!CU136="Yes"),100-OFFSET('Sanitation Data'!$F$4,0,10*ROW('Sanitation Data'!F130)),NA())</f>
        <v>#N/A</v>
      </c>
      <c r="AG136" s="100" t="e">
        <f ca="true">+IF(AND(ISNUMBER(OFFSET('Sanitation Data'!$F$6,0,10*ROW('Sanitation Data'!F130))),'Data Summary'!CV136="Yes"),OFFSET('Sanitation Data'!$F$6,0,10*ROW('Sanitation Data'!F130)),NA())</f>
        <v>#N/A</v>
      </c>
      <c r="AH136" s="100" t="e">
        <f ca="true">+IF(AND(ISNUMBER(OFFSET('Sanitation Data'!$F$10,0,10*ROW('Sanitation Data'!F130))),'Data Summary'!CW136="Yes"),OFFSET('Sanitation Data'!$F$10,0,10*ROW('Sanitation Data'!F130)),NA())</f>
        <v>#N/A</v>
      </c>
      <c r="AI136" s="100" t="e">
        <f ca="true">+IF(AND(ISNUMBER(OFFSET('Sanitation Data'!$F$11,0,10*ROW('Sanitation Data'!F130))),'Data Summary'!CX136="Yes"),OFFSET('Sanitation Data'!$F$11,0,10*ROW('Sanitation Data'!F130)),NA())</f>
        <v>#N/A</v>
      </c>
      <c r="AJ136" s="100" t="e">
        <f ca="true">+IF(AND(ISNUMBER(OFFSET('Sanitation Data'!$F$12,0,10*ROW('Sanitation Data'!F130))),'Data Summary'!CY136="Yes"),OFFSET('Sanitation Data'!$F$12,0,10*ROW('Sanitation Data'!F130)),NA())</f>
        <v>#N/A</v>
      </c>
      <c r="AK136" s="100" t="e">
        <f ca="true">+IF(AND(ISNUMBER(OFFSET('Sanitation Data'!$G$4,0,10*ROW('Sanitation Data'!G130))),'Data Summary'!CZ136="Yes"),100-OFFSET('Sanitation Data'!$G$4,0,10*ROW('Sanitation Data'!G130)),NA())</f>
        <v>#N/A</v>
      </c>
      <c r="AL136" s="100" t="e">
        <f ca="true">+IF(AND(ISNUMBER(OFFSET('Sanitation Data'!$G$6,0,10*ROW('Sanitation Data'!G130))),'Data Summary'!DA136="Yes"),OFFSET('Sanitation Data'!$G$6,0,10*ROW('Sanitation Data'!G130)),NA())</f>
        <v>#N/A</v>
      </c>
      <c r="AM136" s="100" t="e">
        <f ca="true">+IF(AND(ISNUMBER(OFFSET('Sanitation Data'!$G$10,0,10*ROW('Sanitation Data'!G130))),'Data Summary'!DB136="Yes"),OFFSET('Sanitation Data'!$G$10,0,10*ROW('Sanitation Data'!G130)),NA())</f>
        <v>#N/A</v>
      </c>
      <c r="AN136" s="100" t="e">
        <f ca="true">+IF(AND(ISNUMBER(OFFSET('Sanitation Data'!$G$11,0,10*ROW('Sanitation Data'!G130))),'Data Summary'!DC136="Yes"),OFFSET('Sanitation Data'!$G$11,0,10*ROW('Sanitation Data'!G130)),NA())</f>
        <v>#N/A</v>
      </c>
      <c r="AO136" s="100" t="e">
        <f ca="true">+IF(AND(ISNUMBER(OFFSET('Sanitation Data'!$G$12,0,10*ROW('Sanitation Data'!G130))),'Data Summary'!DD136="Yes"),OFFSET('Sanitation Data'!$G$12,0,10*ROW('Sanitation Data'!G130)),NA())</f>
        <v>#N/A</v>
      </c>
      <c r="AP136" s="100" t="e">
        <f ca="true">+IF(AND(ISNUMBER(OFFSET('Sanitation Data'!$H$4,0,10*ROW('Sanitation Data'!H130))),'Data Summary'!DE136="Yes"),100-OFFSET('Sanitation Data'!$H$4,0,10*ROW('Sanitation Data'!H130)),NA())</f>
        <v>#N/A</v>
      </c>
      <c r="AQ136" s="100" t="e">
        <f ca="true">+IF(AND(ISNUMBER(OFFSET('Sanitation Data'!$H$6,0,10*ROW('Sanitation Data'!H130))),'Data Summary'!DF136="Yes"),OFFSET('Sanitation Data'!$H$6,0,10*ROW('Sanitation Data'!H130)),NA())</f>
        <v>#N/A</v>
      </c>
      <c r="AR136" s="100" t="e">
        <f ca="true">+IF(AND(ISNUMBER(OFFSET('Sanitation Data'!$H$10,0,10*ROW('Sanitation Data'!H130))),'Data Summary'!DG136="Yes"),OFFSET('Sanitation Data'!$H$10,0,10*ROW('Sanitation Data'!H130)),NA())</f>
        <v>#N/A</v>
      </c>
      <c r="AS136" s="100" t="e">
        <f ca="true">+IF(AND(ISNUMBER(OFFSET('Sanitation Data'!$H$11,0,10*ROW('Sanitation Data'!H130))),'Data Summary'!DH136="Yes"),OFFSET('Sanitation Data'!$H$11,0,10*ROW('Sanitation Data'!H130)),NA())</f>
        <v>#N/A</v>
      </c>
      <c r="AT136" s="100" t="e">
        <f ca="true">+IF(AND(ISNUMBER(OFFSET('Sanitation Data'!$H$12,0,10*ROW('Sanitation Data'!H130))),'Data Summary'!DI136="Yes"),OFFSET('Sanitation Data'!$H$12,0,10*ROW('Sanitation Data'!H130)),NA())</f>
        <v>#N/A</v>
      </c>
      <c r="AU136" s="100" t="e">
        <f ca="true">+IF(AND(ISNUMBER(OFFSET('Sanitation Data'!$I$4,0,10*ROW('Sanitation Data'!I130))),'Data Summary'!DJ136="Yes"),100-OFFSET('Sanitation Data'!$I$4,0,10*ROW('Sanitation Data'!I130)),NA())</f>
        <v>#N/A</v>
      </c>
      <c r="AV136" s="100" t="e">
        <f ca="true">+IF(AND(ISNUMBER(OFFSET('Sanitation Data'!$I$6,0,10*ROW('Sanitation Data'!I130))),'Data Summary'!DK136="Yes"),OFFSET('Sanitation Data'!$I$6,0,10*ROW('Sanitation Data'!I130)),NA())</f>
        <v>#N/A</v>
      </c>
      <c r="AW136" s="100" t="e">
        <f ca="true">+IF(AND(ISNUMBER(OFFSET('Sanitation Data'!$I$10,0,10*ROW('Sanitation Data'!I130))),'Data Summary'!DL136="Yes"),OFFSET('Sanitation Data'!$I$10,0,10*ROW('Sanitation Data'!I130)),NA())</f>
        <v>#N/A</v>
      </c>
      <c r="AX136" s="100" t="e">
        <f ca="true">+IF(AND(ISNUMBER(OFFSET('Sanitation Data'!$I$11,0,10*ROW('Sanitation Data'!I130))),'Data Summary'!DM136="Yes"),OFFSET('Sanitation Data'!$I$11,0,10*ROW('Sanitation Data'!I130)),NA())</f>
        <v>#N/A</v>
      </c>
      <c r="AY136" s="100" t="e">
        <f ca="true">+IF(AND(ISNUMBER(OFFSET('Sanitation Data'!$I$12,0,10*ROW('Sanitation Data'!I130))),'Data Summary'!DN136="Yes"),OFFSET('Sanitation Data'!$I$12,0,10*ROW('Sanitation Data'!I130)),NA())</f>
        <v>#N/A</v>
      </c>
      <c r="AZ136" s="101" t="e">
        <f ca="true">+IF(AND(ISNUMBER(OFFSET('Hygiene Data'!$D$5,0,10*ROW('Hygiene Data'!D130))),'Data Summary'!DO136="Yes"),OFFSET('Hygiene Data'!$D$5,0,10*ROW('Hygiene Data'!D130)),NA())</f>
        <v>#N/A</v>
      </c>
      <c r="BA136" s="101" t="e">
        <f ca="true">+IF(AND(ISNUMBER(OFFSET('Hygiene Data'!$D$7,0,10*ROW('Hygiene Data'!D130))),'Data Summary'!DP136="Yes"),OFFSET('Hygiene Data'!$D$7,0,10*ROW('Hygiene Data'!D130)),NA())</f>
        <v>#N/A</v>
      </c>
      <c r="BB136" s="101" t="e">
        <f ca="true">+IF(AND(ISNUMBER(OFFSET('Hygiene Data'!$D$9,0,10*ROW('Hygiene Data'!D130))),'Data Summary'!DQ136="Yes"),OFFSET('Hygiene Data'!$D$9,0,10*ROW('Hygiene Data'!D130)),NA())</f>
        <v>#N/A</v>
      </c>
      <c r="BC136" s="101" t="e">
        <f ca="true">+IF(AND(ISNUMBER(OFFSET('Hygiene Data'!$E$5,0,10*ROW('Hygiene Data'!E130))),'Data Summary'!DR136="Yes"),OFFSET('Hygiene Data'!$E$5,0,10*ROW('Hygiene Data'!E130)),NA())</f>
        <v>#N/A</v>
      </c>
      <c r="BD136" s="101" t="e">
        <f ca="true">+IF(AND(ISNUMBER(OFFSET('Hygiene Data'!$E$7,0,10*ROW('Hygiene Data'!E130))),'Data Summary'!DS136="Yes"),OFFSET('Hygiene Data'!$E$7,0,10*ROW('Hygiene Data'!E130)),NA())</f>
        <v>#N/A</v>
      </c>
      <c r="BE136" s="101" t="e">
        <f ca="true">+IF(AND(ISNUMBER(OFFSET('Hygiene Data'!$E$9,0,10*ROW('Hygiene Data'!E130))),'Data Summary'!DT136="Yes"),OFFSET('Hygiene Data'!$E$9,0,10*ROW('Hygiene Data'!E130)),NA())</f>
        <v>#N/A</v>
      </c>
      <c r="BF136" s="101" t="e">
        <f ca="true">+IF(AND(ISNUMBER(OFFSET('Hygiene Data'!$F$5,0,10*ROW('Hygiene Data'!F130))),'Data Summary'!DU136="Yes"),OFFSET('Hygiene Data'!$F$5,0,10*ROW('Hygiene Data'!F130)),NA())</f>
        <v>#N/A</v>
      </c>
      <c r="BG136" s="101" t="e">
        <f ca="true">+IF(AND(ISNUMBER(OFFSET('Hygiene Data'!$F$7,0,10*ROW('Hygiene Data'!F130))),'Data Summary'!DV136="Yes"),OFFSET('Hygiene Data'!$F$7,0,10*ROW('Hygiene Data'!F130)),NA())</f>
        <v>#N/A</v>
      </c>
      <c r="BH136" s="101" t="e">
        <f ca="true">+IF(AND(ISNUMBER(OFFSET('Hygiene Data'!$F$9,0,10*ROW('Hygiene Data'!F130))),'Data Summary'!DW136="Yes"),OFFSET('Hygiene Data'!$F$9,0,10*ROW('Hygiene Data'!F130)),NA())</f>
        <v>#N/A</v>
      </c>
      <c r="BI136" s="101" t="e">
        <f ca="true">+IF(AND(ISNUMBER(OFFSET('Hygiene Data'!$G$5,0,10*ROW('Hygiene Data'!G130))),'Data Summary'!DX136="Yes"),OFFSET('Hygiene Data'!$G$5,0,10*ROW('Hygiene Data'!G130)),NA())</f>
        <v>#N/A</v>
      </c>
      <c r="BJ136" s="101" t="e">
        <f ca="true">+IF(AND(ISNUMBER(OFFSET('Hygiene Data'!$G$7,0,10*ROW('Hygiene Data'!G130))),'Data Summary'!DY136="Yes"),OFFSET('Hygiene Data'!$G$7,0,10*ROW('Hygiene Data'!G130)),NA())</f>
        <v>#N/A</v>
      </c>
      <c r="BK136" s="101" t="e">
        <f ca="true">+IF(AND(ISNUMBER(OFFSET('Hygiene Data'!$G$9,0,10*ROW('Hygiene Data'!G130))),'Data Summary'!DZ136="Yes"),OFFSET('Hygiene Data'!$G$9,0,10*ROW('Hygiene Data'!G130)),NA())</f>
        <v>#N/A</v>
      </c>
      <c r="BL136" s="101" t="e">
        <f ca="true">+IF(AND(ISNUMBER(OFFSET('Hygiene Data'!$H$5,0,10*ROW('Hygiene Data'!H130))),'Data Summary'!EA136="Yes"),OFFSET('Hygiene Data'!$H$5,0,10*ROW('Hygiene Data'!H130)),NA())</f>
        <v>#N/A</v>
      </c>
      <c r="BM136" s="101" t="e">
        <f ca="true">+IF(AND(ISNUMBER(OFFSET('Hygiene Data'!$H$7,0,10*ROW('Hygiene Data'!H130))),'Data Summary'!EB136="Yes"),OFFSET('Hygiene Data'!$H$7,0,10*ROW('Hygiene Data'!H130)),NA())</f>
        <v>#N/A</v>
      </c>
      <c r="BN136" s="101" t="e">
        <f ca="true">+IF(AND(ISNUMBER(OFFSET('Hygiene Data'!$H$9,0,10*ROW('Hygiene Data'!H130))),'Data Summary'!EC136="Yes"),OFFSET('Hygiene Data'!$H$9,0,10*ROW('Hygiene Data'!H130)),NA())</f>
        <v>#N/A</v>
      </c>
      <c r="BO136" s="101" t="e">
        <f ca="true">+IF(AND(ISNUMBER(OFFSET('Hygiene Data'!$I$5,0,10*ROW('Hygiene Data'!I130))),'Data Summary'!ED136="Yes"),OFFSET('Hygiene Data'!$I$5,0,10*ROW('Hygiene Data'!I130)),NA())</f>
        <v>#N/A</v>
      </c>
      <c r="BP136" s="101" t="e">
        <f ca="true">+IF(AND(ISNUMBER(OFFSET('Hygiene Data'!$I$7,0,10*ROW('Hygiene Data'!I130))),'Data Summary'!EE136="Yes"),OFFSET('Hygiene Data'!$I$7,0,10*ROW('Hygiene Data'!I130)),NA())</f>
        <v>#N/A</v>
      </c>
      <c r="BQ136" s="101" t="e">
        <f ca="true">+IF(AND(ISNUMBER(OFFSET('Hygiene Data'!$I$9,0,10*ROW('Hygiene Data'!I130))),'Data Summary'!EF136="Yes"),OFFSET('Hygiene Data'!$I$9,0,10*ROW('Hygiene Data'!I130)),NA())</f>
        <v>#N/A</v>
      </c>
    </row>
    <row xmlns:x14ac="http://schemas.microsoft.com/office/spreadsheetml/2009/9/ac" r="137" x14ac:dyDescent="0.2">
      <c r="A137" s="331" t="e">
        <f ca="true">+RIGHT('Data Summary'!A137,LEN('Data Summary'!A137)-9)</f>
        <v>#VALUE!</v>
      </c>
      <c r="B137" s="38" t="str">
        <f ca="true">+IF(ISTEXT('Data Summary'!B137),'Data Summary'!B137,"")</f>
        <v/>
      </c>
      <c r="C137" s="330" t="e">
        <f ca="true">+VALUE('Data Summary'!C137)</f>
        <v>#VALUE!</v>
      </c>
      <c r="D137" s="99" t="e">
        <f ca="true">+IF(AND(ISNUMBER(OFFSET('Water Data'!$D$4,0,10*ROW('Water Data'!D131))),'Data Summary'!BS137="Yes"),100-OFFSET('Water Data'!$D$4,0,10*ROW('Water Data'!D131)),NA())</f>
        <v>#N/A</v>
      </c>
      <c r="E137" s="99" t="e">
        <f ca="true">+IF(AND(ISNUMBER(OFFSET('Water Data'!$D$6,0,10*ROW('Water Data'!D131))),'Data Summary'!BT137="Yes"),OFFSET('Water Data'!$D$6,0,10*ROW('Water Data'!D131)),NA())</f>
        <v>#N/A</v>
      </c>
      <c r="F137" s="99" t="e">
        <f ca="true">+IF(AND(ISNUMBER(OFFSET('Water Data'!$D$9,0,10*ROW('Water Data'!D131))),'Data Summary'!BU137="Yes"),OFFSET('Water Data'!$D$9,0,10*ROW('Water Data'!D131)),NA())</f>
        <v>#N/A</v>
      </c>
      <c r="G137" s="99" t="e">
        <f ca="true">+IF(AND(ISNUMBER(OFFSET('Water Data'!$E$4,0,10*ROW('Water Data'!E131))),'Data Summary'!BV137="Yes"),100-OFFSET('Water Data'!$E$4,0,10*ROW('Water Data'!E131)),NA())</f>
        <v>#N/A</v>
      </c>
      <c r="H137" s="99" t="e">
        <f ca="true">+IF(AND(ISNUMBER(OFFSET('Water Data'!$E$6,0,10*ROW('Water Data'!E131))),'Data Summary'!BW137="Yes"),OFFSET('Water Data'!$E$6,0,10*ROW('Water Data'!E131)),NA())</f>
        <v>#N/A</v>
      </c>
      <c r="I137" s="99" t="e">
        <f ca="true">+IF(AND(ISNUMBER(OFFSET('Water Data'!$E$9,0,10*ROW('Water Data'!E131))),'Data Summary'!BX137="Yes"),OFFSET('Water Data'!$E$9,0,10*ROW('Water Data'!E131)),NA())</f>
        <v>#N/A</v>
      </c>
      <c r="J137" s="99" t="e">
        <f ca="true">+IF(AND(ISNUMBER(OFFSET('Water Data'!$F$4,0,10*ROW('Water Data'!F131))),'Data Summary'!BY137="Yes"),100-OFFSET('Water Data'!$F$4,0,10*ROW('Water Data'!F131)),NA())</f>
        <v>#N/A</v>
      </c>
      <c r="K137" s="99" t="e">
        <f ca="true">+IF(AND(ISNUMBER(OFFSET('Water Data'!$F$6,0,10*ROW('Water Data'!F131))),'Data Summary'!BZ137="Yes"),OFFSET('Water Data'!$F$6,0,10*ROW('Water Data'!F131)),NA())</f>
        <v>#N/A</v>
      </c>
      <c r="L137" s="99" t="e">
        <f ca="true">+IF(AND(ISNUMBER(OFFSET('Water Data'!$F$9,0,10*ROW('Water Data'!F131))),'Data Summary'!CA137="Yes"),OFFSET('Water Data'!$F$9,0,10*ROW('Water Data'!F131)),NA())</f>
        <v>#N/A</v>
      </c>
      <c r="M137" s="99" t="e">
        <f ca="true">+IF(AND(ISNUMBER(OFFSET('Water Data'!$G$4,0,10*ROW('Water Data'!G131))),'Data Summary'!CB137="Yes"),100-OFFSET('Water Data'!$G$4,0,10*ROW('Water Data'!G131)),NA())</f>
        <v>#N/A</v>
      </c>
      <c r="N137" s="99" t="e">
        <f ca="true">+IF(AND(ISNUMBER(OFFSET('Water Data'!$G$6,0,10*ROW('Water Data'!G131))),'Data Summary'!CC137="Yes"),OFFSET('Water Data'!$G$6,0,10*ROW('Water Data'!G131)),NA())</f>
        <v>#N/A</v>
      </c>
      <c r="O137" s="99" t="e">
        <f ca="true">+IF(AND(ISNUMBER(OFFSET('Water Data'!$G$9,0,10*ROW('Water Data'!G131))),'Data Summary'!CD137="Yes"),OFFSET('Water Data'!$G$9,0,10*ROW('Water Data'!G131)),NA())</f>
        <v>#N/A</v>
      </c>
      <c r="P137" s="99" t="e">
        <f ca="true">+IF(AND(ISNUMBER(OFFSET('Water Data'!$H$4,0,10*ROW('Water Data'!H131))),'Data Summary'!CE137="Yes"),100-OFFSET('Water Data'!$H$4,0,10*ROW('Water Data'!H131)),NA())</f>
        <v>#N/A</v>
      </c>
      <c r="Q137" s="99" t="e">
        <f ca="true">+IF(AND(ISNUMBER(OFFSET('Water Data'!$H$6,0,10*ROW('Water Data'!H131))),'Data Summary'!CF137="Yes"),OFFSET('Water Data'!$H$6,0,10*ROW('Water Data'!H131)),NA())</f>
        <v>#N/A</v>
      </c>
      <c r="R137" s="99" t="e">
        <f ca="true">+IF(AND(ISNUMBER(OFFSET('Water Data'!$H$9,0,10*ROW('Water Data'!H131))),'Data Summary'!CG137="Yes"),OFFSET('Water Data'!$H$9,0,10*ROW('Water Data'!H131)),NA())</f>
        <v>#N/A</v>
      </c>
      <c r="S137" s="99" t="e">
        <f ca="true">+IF(AND(ISNUMBER(OFFSET('Water Data'!$I$4,0,10*ROW('Water Data'!I131))),'Data Summary'!CH137="Yes"),100-OFFSET('Water Data'!$I$4,0,10*ROW('Water Data'!I131)),NA())</f>
        <v>#N/A</v>
      </c>
      <c r="T137" s="99" t="e">
        <f ca="true">+IF(AND(ISNUMBER(OFFSET('Water Data'!$I$6,0,10*ROW('Water Data'!I131))),'Data Summary'!CI137="Yes"),OFFSET('Water Data'!$I$6,0,10*ROW('Water Data'!I131)),NA())</f>
        <v>#N/A</v>
      </c>
      <c r="U137" s="99" t="e">
        <f ca="true">+IF(AND(ISNUMBER(OFFSET('Water Data'!$I$9,0,10*ROW('Water Data'!I131))),'Data Summary'!CJ137="Yes"),OFFSET('Water Data'!$I$9,0,10*ROW('Water Data'!I131)),NA())</f>
        <v>#N/A</v>
      </c>
      <c r="V137" s="100" t="e">
        <f ca="true">+IF(AND(ISNUMBER(OFFSET('Sanitation Data'!$D$4,0,10*ROW('Sanitation Data'!D131))),'Data Summary'!CK137="Yes"),100-OFFSET('Sanitation Data'!$D$4,0,10*ROW('Sanitation Data'!D131)),NA())</f>
        <v>#N/A</v>
      </c>
      <c r="W137" s="100" t="e">
        <f ca="true">+IF(AND(ISNUMBER(OFFSET('Sanitation Data'!$D$6,0,10*ROW('Sanitation Data'!D131))),'Data Summary'!CL137="Yes"),OFFSET('Sanitation Data'!$D$6,0,10*ROW('Sanitation Data'!D131)),NA())</f>
        <v>#N/A</v>
      </c>
      <c r="X137" s="100" t="e">
        <f ca="true">+IF(AND(ISNUMBER(OFFSET('Sanitation Data'!$D$10,0,10*ROW('Sanitation Data'!D131))),'Data Summary'!CM137="Yes"),OFFSET('Sanitation Data'!$D$10,0,10*ROW('Sanitation Data'!D131)),NA())</f>
        <v>#N/A</v>
      </c>
      <c r="Y137" s="100" t="e">
        <f ca="true">+IF(AND(ISNUMBER(OFFSET('Sanitation Data'!$D$11,0,10*ROW('Sanitation Data'!D131))),'Data Summary'!CN137="Yes"),OFFSET('Sanitation Data'!$D$11,0,10*ROW('Sanitation Data'!D131)),NA())</f>
        <v>#N/A</v>
      </c>
      <c r="Z137" s="100" t="e">
        <f ca="true">+IF(AND(ISNUMBER(OFFSET('Sanitation Data'!$D$12,0,10*ROW('Sanitation Data'!D131))),'Data Summary'!CO137="Yes"),OFFSET('Sanitation Data'!$D$12,0,10*ROW('Sanitation Data'!D131)),NA())</f>
        <v>#N/A</v>
      </c>
      <c r="AA137" s="100" t="e">
        <f ca="true">+IF(AND(ISNUMBER(OFFSET('Sanitation Data'!$E$4,0,10*ROW('Sanitation Data'!E131))),'Data Summary'!CP137="Yes"),100-OFFSET('Sanitation Data'!$E$4,0,10*ROW('Sanitation Data'!E131)),NA())</f>
        <v>#N/A</v>
      </c>
      <c r="AB137" s="100" t="e">
        <f ca="true">+IF(AND(ISNUMBER(OFFSET('Sanitation Data'!$E$6,0,10*ROW('Sanitation Data'!E131))),'Data Summary'!CQ137="Yes"),OFFSET('Sanitation Data'!$E$6,0,10*ROW('Sanitation Data'!E131)),NA())</f>
        <v>#N/A</v>
      </c>
      <c r="AC137" s="100" t="e">
        <f ca="true">+IF(AND(ISNUMBER(OFFSET('Sanitation Data'!$E$10,0,10*ROW('Sanitation Data'!E131))),'Data Summary'!CR137="Yes"),OFFSET('Sanitation Data'!$E$10,0,10*ROW('Sanitation Data'!E131)),NA())</f>
        <v>#N/A</v>
      </c>
      <c r="AD137" s="100" t="e">
        <f ca="true">+IF(AND(ISNUMBER(OFFSET('Sanitation Data'!$E$11,0,10*ROW('Sanitation Data'!E131))),'Data Summary'!CS137="Yes"),OFFSET('Sanitation Data'!$E$11,0,10*ROW('Sanitation Data'!E131)),NA())</f>
        <v>#N/A</v>
      </c>
      <c r="AE137" s="100" t="e">
        <f ca="true">+IF(AND(ISNUMBER(OFFSET('Sanitation Data'!$E$12,0,10*ROW('Sanitation Data'!E131))),'Data Summary'!CT137="Yes"),OFFSET('Sanitation Data'!$E$12,0,10*ROW('Sanitation Data'!E131)),NA())</f>
        <v>#N/A</v>
      </c>
      <c r="AF137" s="100" t="e">
        <f ca="true">+IF(AND(ISNUMBER(OFFSET('Sanitation Data'!$F$4,0,10*ROW('Sanitation Data'!F131))),'Data Summary'!CU137="Yes"),100-OFFSET('Sanitation Data'!$F$4,0,10*ROW('Sanitation Data'!F131)),NA())</f>
        <v>#N/A</v>
      </c>
      <c r="AG137" s="100" t="e">
        <f ca="true">+IF(AND(ISNUMBER(OFFSET('Sanitation Data'!$F$6,0,10*ROW('Sanitation Data'!F131))),'Data Summary'!CV137="Yes"),OFFSET('Sanitation Data'!$F$6,0,10*ROW('Sanitation Data'!F131)),NA())</f>
        <v>#N/A</v>
      </c>
      <c r="AH137" s="100" t="e">
        <f ca="true">+IF(AND(ISNUMBER(OFFSET('Sanitation Data'!$F$10,0,10*ROW('Sanitation Data'!F131))),'Data Summary'!CW137="Yes"),OFFSET('Sanitation Data'!$F$10,0,10*ROW('Sanitation Data'!F131)),NA())</f>
        <v>#N/A</v>
      </c>
      <c r="AI137" s="100" t="e">
        <f ca="true">+IF(AND(ISNUMBER(OFFSET('Sanitation Data'!$F$11,0,10*ROW('Sanitation Data'!F131))),'Data Summary'!CX137="Yes"),OFFSET('Sanitation Data'!$F$11,0,10*ROW('Sanitation Data'!F131)),NA())</f>
        <v>#N/A</v>
      </c>
      <c r="AJ137" s="100" t="e">
        <f ca="true">+IF(AND(ISNUMBER(OFFSET('Sanitation Data'!$F$12,0,10*ROW('Sanitation Data'!F131))),'Data Summary'!CY137="Yes"),OFFSET('Sanitation Data'!$F$12,0,10*ROW('Sanitation Data'!F131)),NA())</f>
        <v>#N/A</v>
      </c>
      <c r="AK137" s="100" t="e">
        <f ca="true">+IF(AND(ISNUMBER(OFFSET('Sanitation Data'!$G$4,0,10*ROW('Sanitation Data'!G131))),'Data Summary'!CZ137="Yes"),100-OFFSET('Sanitation Data'!$G$4,0,10*ROW('Sanitation Data'!G131)),NA())</f>
        <v>#N/A</v>
      </c>
      <c r="AL137" s="100" t="e">
        <f ca="true">+IF(AND(ISNUMBER(OFFSET('Sanitation Data'!$G$6,0,10*ROW('Sanitation Data'!G131))),'Data Summary'!DA137="Yes"),OFFSET('Sanitation Data'!$G$6,0,10*ROW('Sanitation Data'!G131)),NA())</f>
        <v>#N/A</v>
      </c>
      <c r="AM137" s="100" t="e">
        <f ca="true">+IF(AND(ISNUMBER(OFFSET('Sanitation Data'!$G$10,0,10*ROW('Sanitation Data'!G131))),'Data Summary'!DB137="Yes"),OFFSET('Sanitation Data'!$G$10,0,10*ROW('Sanitation Data'!G131)),NA())</f>
        <v>#N/A</v>
      </c>
      <c r="AN137" s="100" t="e">
        <f ca="true">+IF(AND(ISNUMBER(OFFSET('Sanitation Data'!$G$11,0,10*ROW('Sanitation Data'!G131))),'Data Summary'!DC137="Yes"),OFFSET('Sanitation Data'!$G$11,0,10*ROW('Sanitation Data'!G131)),NA())</f>
        <v>#N/A</v>
      </c>
      <c r="AO137" s="100" t="e">
        <f ca="true">+IF(AND(ISNUMBER(OFFSET('Sanitation Data'!$G$12,0,10*ROW('Sanitation Data'!G131))),'Data Summary'!DD137="Yes"),OFFSET('Sanitation Data'!$G$12,0,10*ROW('Sanitation Data'!G131)),NA())</f>
        <v>#N/A</v>
      </c>
      <c r="AP137" s="100" t="e">
        <f ca="true">+IF(AND(ISNUMBER(OFFSET('Sanitation Data'!$H$4,0,10*ROW('Sanitation Data'!H131))),'Data Summary'!DE137="Yes"),100-OFFSET('Sanitation Data'!$H$4,0,10*ROW('Sanitation Data'!H131)),NA())</f>
        <v>#N/A</v>
      </c>
      <c r="AQ137" s="100" t="e">
        <f ca="true">+IF(AND(ISNUMBER(OFFSET('Sanitation Data'!$H$6,0,10*ROW('Sanitation Data'!H131))),'Data Summary'!DF137="Yes"),OFFSET('Sanitation Data'!$H$6,0,10*ROW('Sanitation Data'!H131)),NA())</f>
        <v>#N/A</v>
      </c>
      <c r="AR137" s="100" t="e">
        <f ca="true">+IF(AND(ISNUMBER(OFFSET('Sanitation Data'!$H$10,0,10*ROW('Sanitation Data'!H131))),'Data Summary'!DG137="Yes"),OFFSET('Sanitation Data'!$H$10,0,10*ROW('Sanitation Data'!H131)),NA())</f>
        <v>#N/A</v>
      </c>
      <c r="AS137" s="100" t="e">
        <f ca="true">+IF(AND(ISNUMBER(OFFSET('Sanitation Data'!$H$11,0,10*ROW('Sanitation Data'!H131))),'Data Summary'!DH137="Yes"),OFFSET('Sanitation Data'!$H$11,0,10*ROW('Sanitation Data'!H131)),NA())</f>
        <v>#N/A</v>
      </c>
      <c r="AT137" s="100" t="e">
        <f ca="true">+IF(AND(ISNUMBER(OFFSET('Sanitation Data'!$H$12,0,10*ROW('Sanitation Data'!H131))),'Data Summary'!DI137="Yes"),OFFSET('Sanitation Data'!$H$12,0,10*ROW('Sanitation Data'!H131)),NA())</f>
        <v>#N/A</v>
      </c>
      <c r="AU137" s="100" t="e">
        <f ca="true">+IF(AND(ISNUMBER(OFFSET('Sanitation Data'!$I$4,0,10*ROW('Sanitation Data'!I131))),'Data Summary'!DJ137="Yes"),100-OFFSET('Sanitation Data'!$I$4,0,10*ROW('Sanitation Data'!I131)),NA())</f>
        <v>#N/A</v>
      </c>
      <c r="AV137" s="100" t="e">
        <f ca="true">+IF(AND(ISNUMBER(OFFSET('Sanitation Data'!$I$6,0,10*ROW('Sanitation Data'!I131))),'Data Summary'!DK137="Yes"),OFFSET('Sanitation Data'!$I$6,0,10*ROW('Sanitation Data'!I131)),NA())</f>
        <v>#N/A</v>
      </c>
      <c r="AW137" s="100" t="e">
        <f ca="true">+IF(AND(ISNUMBER(OFFSET('Sanitation Data'!$I$10,0,10*ROW('Sanitation Data'!I131))),'Data Summary'!DL137="Yes"),OFFSET('Sanitation Data'!$I$10,0,10*ROW('Sanitation Data'!I131)),NA())</f>
        <v>#N/A</v>
      </c>
      <c r="AX137" s="100" t="e">
        <f ca="true">+IF(AND(ISNUMBER(OFFSET('Sanitation Data'!$I$11,0,10*ROW('Sanitation Data'!I131))),'Data Summary'!DM137="Yes"),OFFSET('Sanitation Data'!$I$11,0,10*ROW('Sanitation Data'!I131)),NA())</f>
        <v>#N/A</v>
      </c>
      <c r="AY137" s="100" t="e">
        <f ca="true">+IF(AND(ISNUMBER(OFFSET('Sanitation Data'!$I$12,0,10*ROW('Sanitation Data'!I131))),'Data Summary'!DN137="Yes"),OFFSET('Sanitation Data'!$I$12,0,10*ROW('Sanitation Data'!I131)),NA())</f>
        <v>#N/A</v>
      </c>
      <c r="AZ137" s="101" t="e">
        <f ca="true">+IF(AND(ISNUMBER(OFFSET('Hygiene Data'!$D$5,0,10*ROW('Hygiene Data'!D131))),'Data Summary'!DO137="Yes"),OFFSET('Hygiene Data'!$D$5,0,10*ROW('Hygiene Data'!D131)),NA())</f>
        <v>#N/A</v>
      </c>
      <c r="BA137" s="101" t="e">
        <f ca="true">+IF(AND(ISNUMBER(OFFSET('Hygiene Data'!$D$7,0,10*ROW('Hygiene Data'!D131))),'Data Summary'!DP137="Yes"),OFFSET('Hygiene Data'!$D$7,0,10*ROW('Hygiene Data'!D131)),NA())</f>
        <v>#N/A</v>
      </c>
      <c r="BB137" s="101" t="e">
        <f ca="true">+IF(AND(ISNUMBER(OFFSET('Hygiene Data'!$D$9,0,10*ROW('Hygiene Data'!D131))),'Data Summary'!DQ137="Yes"),OFFSET('Hygiene Data'!$D$9,0,10*ROW('Hygiene Data'!D131)),NA())</f>
        <v>#N/A</v>
      </c>
      <c r="BC137" s="101" t="e">
        <f ca="true">+IF(AND(ISNUMBER(OFFSET('Hygiene Data'!$E$5,0,10*ROW('Hygiene Data'!E131))),'Data Summary'!DR137="Yes"),OFFSET('Hygiene Data'!$E$5,0,10*ROW('Hygiene Data'!E131)),NA())</f>
        <v>#N/A</v>
      </c>
      <c r="BD137" s="101" t="e">
        <f ca="true">+IF(AND(ISNUMBER(OFFSET('Hygiene Data'!$E$7,0,10*ROW('Hygiene Data'!E131))),'Data Summary'!DS137="Yes"),OFFSET('Hygiene Data'!$E$7,0,10*ROW('Hygiene Data'!E131)),NA())</f>
        <v>#N/A</v>
      </c>
      <c r="BE137" s="101" t="e">
        <f ca="true">+IF(AND(ISNUMBER(OFFSET('Hygiene Data'!$E$9,0,10*ROW('Hygiene Data'!E131))),'Data Summary'!DT137="Yes"),OFFSET('Hygiene Data'!$E$9,0,10*ROW('Hygiene Data'!E131)),NA())</f>
        <v>#N/A</v>
      </c>
      <c r="BF137" s="101" t="e">
        <f ca="true">+IF(AND(ISNUMBER(OFFSET('Hygiene Data'!$F$5,0,10*ROW('Hygiene Data'!F131))),'Data Summary'!DU137="Yes"),OFFSET('Hygiene Data'!$F$5,0,10*ROW('Hygiene Data'!F131)),NA())</f>
        <v>#N/A</v>
      </c>
      <c r="BG137" s="101" t="e">
        <f ca="true">+IF(AND(ISNUMBER(OFFSET('Hygiene Data'!$F$7,0,10*ROW('Hygiene Data'!F131))),'Data Summary'!DV137="Yes"),OFFSET('Hygiene Data'!$F$7,0,10*ROW('Hygiene Data'!F131)),NA())</f>
        <v>#N/A</v>
      </c>
      <c r="BH137" s="101" t="e">
        <f ca="true">+IF(AND(ISNUMBER(OFFSET('Hygiene Data'!$F$9,0,10*ROW('Hygiene Data'!F131))),'Data Summary'!DW137="Yes"),OFFSET('Hygiene Data'!$F$9,0,10*ROW('Hygiene Data'!F131)),NA())</f>
        <v>#N/A</v>
      </c>
      <c r="BI137" s="101" t="e">
        <f ca="true">+IF(AND(ISNUMBER(OFFSET('Hygiene Data'!$G$5,0,10*ROW('Hygiene Data'!G131))),'Data Summary'!DX137="Yes"),OFFSET('Hygiene Data'!$G$5,0,10*ROW('Hygiene Data'!G131)),NA())</f>
        <v>#N/A</v>
      </c>
      <c r="BJ137" s="101" t="e">
        <f ca="true">+IF(AND(ISNUMBER(OFFSET('Hygiene Data'!$G$7,0,10*ROW('Hygiene Data'!G131))),'Data Summary'!DY137="Yes"),OFFSET('Hygiene Data'!$G$7,0,10*ROW('Hygiene Data'!G131)),NA())</f>
        <v>#N/A</v>
      </c>
      <c r="BK137" s="101" t="e">
        <f ca="true">+IF(AND(ISNUMBER(OFFSET('Hygiene Data'!$G$9,0,10*ROW('Hygiene Data'!G131))),'Data Summary'!DZ137="Yes"),OFFSET('Hygiene Data'!$G$9,0,10*ROW('Hygiene Data'!G131)),NA())</f>
        <v>#N/A</v>
      </c>
      <c r="BL137" s="101" t="e">
        <f ca="true">+IF(AND(ISNUMBER(OFFSET('Hygiene Data'!$H$5,0,10*ROW('Hygiene Data'!H131))),'Data Summary'!EA137="Yes"),OFFSET('Hygiene Data'!$H$5,0,10*ROW('Hygiene Data'!H131)),NA())</f>
        <v>#N/A</v>
      </c>
      <c r="BM137" s="101" t="e">
        <f ca="true">+IF(AND(ISNUMBER(OFFSET('Hygiene Data'!$H$7,0,10*ROW('Hygiene Data'!H131))),'Data Summary'!EB137="Yes"),OFFSET('Hygiene Data'!$H$7,0,10*ROW('Hygiene Data'!H131)),NA())</f>
        <v>#N/A</v>
      </c>
      <c r="BN137" s="101" t="e">
        <f ca="true">+IF(AND(ISNUMBER(OFFSET('Hygiene Data'!$H$9,0,10*ROW('Hygiene Data'!H131))),'Data Summary'!EC137="Yes"),OFFSET('Hygiene Data'!$H$9,0,10*ROW('Hygiene Data'!H131)),NA())</f>
        <v>#N/A</v>
      </c>
      <c r="BO137" s="101" t="e">
        <f ca="true">+IF(AND(ISNUMBER(OFFSET('Hygiene Data'!$I$5,0,10*ROW('Hygiene Data'!I131))),'Data Summary'!ED137="Yes"),OFFSET('Hygiene Data'!$I$5,0,10*ROW('Hygiene Data'!I131)),NA())</f>
        <v>#N/A</v>
      </c>
      <c r="BP137" s="101" t="e">
        <f ca="true">+IF(AND(ISNUMBER(OFFSET('Hygiene Data'!$I$7,0,10*ROW('Hygiene Data'!I131))),'Data Summary'!EE137="Yes"),OFFSET('Hygiene Data'!$I$7,0,10*ROW('Hygiene Data'!I131)),NA())</f>
        <v>#N/A</v>
      </c>
      <c r="BQ137" s="101" t="e">
        <f ca="true">+IF(AND(ISNUMBER(OFFSET('Hygiene Data'!$I$9,0,10*ROW('Hygiene Data'!I131))),'Data Summary'!EF137="Yes"),OFFSET('Hygiene Data'!$I$9,0,10*ROW('Hygiene Data'!I131)),NA())</f>
        <v>#N/A</v>
      </c>
    </row>
    <row xmlns:x14ac="http://schemas.microsoft.com/office/spreadsheetml/2009/9/ac" r="138" x14ac:dyDescent="0.2">
      <c r="A138" s="331" t="e">
        <f ca="true">+RIGHT('Data Summary'!A138,LEN('Data Summary'!A138)-9)</f>
        <v>#VALUE!</v>
      </c>
      <c r="B138" s="38" t="str">
        <f ca="true">+IF(ISTEXT('Data Summary'!B138),'Data Summary'!B138,"")</f>
        <v/>
      </c>
      <c r="C138" s="330" t="e">
        <f ca="true">+VALUE('Data Summary'!C138)</f>
        <v>#VALUE!</v>
      </c>
      <c r="D138" s="99" t="e">
        <f ca="true">+IF(AND(ISNUMBER(OFFSET('Water Data'!$D$4,0,10*ROW('Water Data'!D132))),'Data Summary'!BS138="Yes"),100-OFFSET('Water Data'!$D$4,0,10*ROW('Water Data'!D132)),NA())</f>
        <v>#N/A</v>
      </c>
      <c r="E138" s="99" t="e">
        <f ca="true">+IF(AND(ISNUMBER(OFFSET('Water Data'!$D$6,0,10*ROW('Water Data'!D132))),'Data Summary'!BT138="Yes"),OFFSET('Water Data'!$D$6,0,10*ROW('Water Data'!D132)),NA())</f>
        <v>#N/A</v>
      </c>
      <c r="F138" s="99" t="e">
        <f ca="true">+IF(AND(ISNUMBER(OFFSET('Water Data'!$D$9,0,10*ROW('Water Data'!D132))),'Data Summary'!BU138="Yes"),OFFSET('Water Data'!$D$9,0,10*ROW('Water Data'!D132)),NA())</f>
        <v>#N/A</v>
      </c>
      <c r="G138" s="99" t="e">
        <f ca="true">+IF(AND(ISNUMBER(OFFSET('Water Data'!$E$4,0,10*ROW('Water Data'!E132))),'Data Summary'!BV138="Yes"),100-OFFSET('Water Data'!$E$4,0,10*ROW('Water Data'!E132)),NA())</f>
        <v>#N/A</v>
      </c>
      <c r="H138" s="99" t="e">
        <f ca="true">+IF(AND(ISNUMBER(OFFSET('Water Data'!$E$6,0,10*ROW('Water Data'!E132))),'Data Summary'!BW138="Yes"),OFFSET('Water Data'!$E$6,0,10*ROW('Water Data'!E132)),NA())</f>
        <v>#N/A</v>
      </c>
      <c r="I138" s="99" t="e">
        <f ca="true">+IF(AND(ISNUMBER(OFFSET('Water Data'!$E$9,0,10*ROW('Water Data'!E132))),'Data Summary'!BX138="Yes"),OFFSET('Water Data'!$E$9,0,10*ROW('Water Data'!E132)),NA())</f>
        <v>#N/A</v>
      </c>
      <c r="J138" s="99" t="e">
        <f ca="true">+IF(AND(ISNUMBER(OFFSET('Water Data'!$F$4,0,10*ROW('Water Data'!F132))),'Data Summary'!BY138="Yes"),100-OFFSET('Water Data'!$F$4,0,10*ROW('Water Data'!F132)),NA())</f>
        <v>#N/A</v>
      </c>
      <c r="K138" s="99" t="e">
        <f ca="true">+IF(AND(ISNUMBER(OFFSET('Water Data'!$F$6,0,10*ROW('Water Data'!F132))),'Data Summary'!BZ138="Yes"),OFFSET('Water Data'!$F$6,0,10*ROW('Water Data'!F132)),NA())</f>
        <v>#N/A</v>
      </c>
      <c r="L138" s="99" t="e">
        <f ca="true">+IF(AND(ISNUMBER(OFFSET('Water Data'!$F$9,0,10*ROW('Water Data'!F132))),'Data Summary'!CA138="Yes"),OFFSET('Water Data'!$F$9,0,10*ROW('Water Data'!F132)),NA())</f>
        <v>#N/A</v>
      </c>
      <c r="M138" s="99" t="e">
        <f ca="true">+IF(AND(ISNUMBER(OFFSET('Water Data'!$G$4,0,10*ROW('Water Data'!G132))),'Data Summary'!CB138="Yes"),100-OFFSET('Water Data'!$G$4,0,10*ROW('Water Data'!G132)),NA())</f>
        <v>#N/A</v>
      </c>
      <c r="N138" s="99" t="e">
        <f ca="true">+IF(AND(ISNUMBER(OFFSET('Water Data'!$G$6,0,10*ROW('Water Data'!G132))),'Data Summary'!CC138="Yes"),OFFSET('Water Data'!$G$6,0,10*ROW('Water Data'!G132)),NA())</f>
        <v>#N/A</v>
      </c>
      <c r="O138" s="99" t="e">
        <f ca="true">+IF(AND(ISNUMBER(OFFSET('Water Data'!$G$9,0,10*ROW('Water Data'!G132))),'Data Summary'!CD138="Yes"),OFFSET('Water Data'!$G$9,0,10*ROW('Water Data'!G132)),NA())</f>
        <v>#N/A</v>
      </c>
      <c r="P138" s="99" t="e">
        <f ca="true">+IF(AND(ISNUMBER(OFFSET('Water Data'!$H$4,0,10*ROW('Water Data'!H132))),'Data Summary'!CE138="Yes"),100-OFFSET('Water Data'!$H$4,0,10*ROW('Water Data'!H132)),NA())</f>
        <v>#N/A</v>
      </c>
      <c r="Q138" s="99" t="e">
        <f ca="true">+IF(AND(ISNUMBER(OFFSET('Water Data'!$H$6,0,10*ROW('Water Data'!H132))),'Data Summary'!CF138="Yes"),OFFSET('Water Data'!$H$6,0,10*ROW('Water Data'!H132)),NA())</f>
        <v>#N/A</v>
      </c>
      <c r="R138" s="99" t="e">
        <f ca="true">+IF(AND(ISNUMBER(OFFSET('Water Data'!$H$9,0,10*ROW('Water Data'!H132))),'Data Summary'!CG138="Yes"),OFFSET('Water Data'!$H$9,0,10*ROW('Water Data'!H132)),NA())</f>
        <v>#N/A</v>
      </c>
      <c r="S138" s="99" t="e">
        <f ca="true">+IF(AND(ISNUMBER(OFFSET('Water Data'!$I$4,0,10*ROW('Water Data'!I132))),'Data Summary'!CH138="Yes"),100-OFFSET('Water Data'!$I$4,0,10*ROW('Water Data'!I132)),NA())</f>
        <v>#N/A</v>
      </c>
      <c r="T138" s="99" t="e">
        <f ca="true">+IF(AND(ISNUMBER(OFFSET('Water Data'!$I$6,0,10*ROW('Water Data'!I132))),'Data Summary'!CI138="Yes"),OFFSET('Water Data'!$I$6,0,10*ROW('Water Data'!I132)),NA())</f>
        <v>#N/A</v>
      </c>
      <c r="U138" s="99" t="e">
        <f ca="true">+IF(AND(ISNUMBER(OFFSET('Water Data'!$I$9,0,10*ROW('Water Data'!I132))),'Data Summary'!CJ138="Yes"),OFFSET('Water Data'!$I$9,0,10*ROW('Water Data'!I132)),NA())</f>
        <v>#N/A</v>
      </c>
      <c r="V138" s="100" t="e">
        <f ca="true">+IF(AND(ISNUMBER(OFFSET('Sanitation Data'!$D$4,0,10*ROW('Sanitation Data'!D132))),'Data Summary'!CK138="Yes"),100-OFFSET('Sanitation Data'!$D$4,0,10*ROW('Sanitation Data'!D132)),NA())</f>
        <v>#N/A</v>
      </c>
      <c r="W138" s="100" t="e">
        <f ca="true">+IF(AND(ISNUMBER(OFFSET('Sanitation Data'!$D$6,0,10*ROW('Sanitation Data'!D132))),'Data Summary'!CL138="Yes"),OFFSET('Sanitation Data'!$D$6,0,10*ROW('Sanitation Data'!D132)),NA())</f>
        <v>#N/A</v>
      </c>
      <c r="X138" s="100" t="e">
        <f ca="true">+IF(AND(ISNUMBER(OFFSET('Sanitation Data'!$D$10,0,10*ROW('Sanitation Data'!D132))),'Data Summary'!CM138="Yes"),OFFSET('Sanitation Data'!$D$10,0,10*ROW('Sanitation Data'!D132)),NA())</f>
        <v>#N/A</v>
      </c>
      <c r="Y138" s="100" t="e">
        <f ca="true">+IF(AND(ISNUMBER(OFFSET('Sanitation Data'!$D$11,0,10*ROW('Sanitation Data'!D132))),'Data Summary'!CN138="Yes"),OFFSET('Sanitation Data'!$D$11,0,10*ROW('Sanitation Data'!D132)),NA())</f>
        <v>#N/A</v>
      </c>
      <c r="Z138" s="100" t="e">
        <f ca="true">+IF(AND(ISNUMBER(OFFSET('Sanitation Data'!$D$12,0,10*ROW('Sanitation Data'!D132))),'Data Summary'!CO138="Yes"),OFFSET('Sanitation Data'!$D$12,0,10*ROW('Sanitation Data'!D132)),NA())</f>
        <v>#N/A</v>
      </c>
      <c r="AA138" s="100" t="e">
        <f ca="true">+IF(AND(ISNUMBER(OFFSET('Sanitation Data'!$E$4,0,10*ROW('Sanitation Data'!E132))),'Data Summary'!CP138="Yes"),100-OFFSET('Sanitation Data'!$E$4,0,10*ROW('Sanitation Data'!E132)),NA())</f>
        <v>#N/A</v>
      </c>
      <c r="AB138" s="100" t="e">
        <f ca="true">+IF(AND(ISNUMBER(OFFSET('Sanitation Data'!$E$6,0,10*ROW('Sanitation Data'!E132))),'Data Summary'!CQ138="Yes"),OFFSET('Sanitation Data'!$E$6,0,10*ROW('Sanitation Data'!E132)),NA())</f>
        <v>#N/A</v>
      </c>
      <c r="AC138" s="100" t="e">
        <f ca="true">+IF(AND(ISNUMBER(OFFSET('Sanitation Data'!$E$10,0,10*ROW('Sanitation Data'!E132))),'Data Summary'!CR138="Yes"),OFFSET('Sanitation Data'!$E$10,0,10*ROW('Sanitation Data'!E132)),NA())</f>
        <v>#N/A</v>
      </c>
      <c r="AD138" s="100" t="e">
        <f ca="true">+IF(AND(ISNUMBER(OFFSET('Sanitation Data'!$E$11,0,10*ROW('Sanitation Data'!E132))),'Data Summary'!CS138="Yes"),OFFSET('Sanitation Data'!$E$11,0,10*ROW('Sanitation Data'!E132)),NA())</f>
        <v>#N/A</v>
      </c>
      <c r="AE138" s="100" t="e">
        <f ca="true">+IF(AND(ISNUMBER(OFFSET('Sanitation Data'!$E$12,0,10*ROW('Sanitation Data'!E132))),'Data Summary'!CT138="Yes"),OFFSET('Sanitation Data'!$E$12,0,10*ROW('Sanitation Data'!E132)),NA())</f>
        <v>#N/A</v>
      </c>
      <c r="AF138" s="100" t="e">
        <f ca="true">+IF(AND(ISNUMBER(OFFSET('Sanitation Data'!$F$4,0,10*ROW('Sanitation Data'!F132))),'Data Summary'!CU138="Yes"),100-OFFSET('Sanitation Data'!$F$4,0,10*ROW('Sanitation Data'!F132)),NA())</f>
        <v>#N/A</v>
      </c>
      <c r="AG138" s="100" t="e">
        <f ca="true">+IF(AND(ISNUMBER(OFFSET('Sanitation Data'!$F$6,0,10*ROW('Sanitation Data'!F132))),'Data Summary'!CV138="Yes"),OFFSET('Sanitation Data'!$F$6,0,10*ROW('Sanitation Data'!F132)),NA())</f>
        <v>#N/A</v>
      </c>
      <c r="AH138" s="100" t="e">
        <f ca="true">+IF(AND(ISNUMBER(OFFSET('Sanitation Data'!$F$10,0,10*ROW('Sanitation Data'!F132))),'Data Summary'!CW138="Yes"),OFFSET('Sanitation Data'!$F$10,0,10*ROW('Sanitation Data'!F132)),NA())</f>
        <v>#N/A</v>
      </c>
      <c r="AI138" s="100" t="e">
        <f ca="true">+IF(AND(ISNUMBER(OFFSET('Sanitation Data'!$F$11,0,10*ROW('Sanitation Data'!F132))),'Data Summary'!CX138="Yes"),OFFSET('Sanitation Data'!$F$11,0,10*ROW('Sanitation Data'!F132)),NA())</f>
        <v>#N/A</v>
      </c>
      <c r="AJ138" s="100" t="e">
        <f ca="true">+IF(AND(ISNUMBER(OFFSET('Sanitation Data'!$F$12,0,10*ROW('Sanitation Data'!F132))),'Data Summary'!CY138="Yes"),OFFSET('Sanitation Data'!$F$12,0,10*ROW('Sanitation Data'!F132)),NA())</f>
        <v>#N/A</v>
      </c>
      <c r="AK138" s="100" t="e">
        <f ca="true">+IF(AND(ISNUMBER(OFFSET('Sanitation Data'!$G$4,0,10*ROW('Sanitation Data'!G132))),'Data Summary'!CZ138="Yes"),100-OFFSET('Sanitation Data'!$G$4,0,10*ROW('Sanitation Data'!G132)),NA())</f>
        <v>#N/A</v>
      </c>
      <c r="AL138" s="100" t="e">
        <f ca="true">+IF(AND(ISNUMBER(OFFSET('Sanitation Data'!$G$6,0,10*ROW('Sanitation Data'!G132))),'Data Summary'!DA138="Yes"),OFFSET('Sanitation Data'!$G$6,0,10*ROW('Sanitation Data'!G132)),NA())</f>
        <v>#N/A</v>
      </c>
      <c r="AM138" s="100" t="e">
        <f ca="true">+IF(AND(ISNUMBER(OFFSET('Sanitation Data'!$G$10,0,10*ROW('Sanitation Data'!G132))),'Data Summary'!DB138="Yes"),OFFSET('Sanitation Data'!$G$10,0,10*ROW('Sanitation Data'!G132)),NA())</f>
        <v>#N/A</v>
      </c>
      <c r="AN138" s="100" t="e">
        <f ca="true">+IF(AND(ISNUMBER(OFFSET('Sanitation Data'!$G$11,0,10*ROW('Sanitation Data'!G132))),'Data Summary'!DC138="Yes"),OFFSET('Sanitation Data'!$G$11,0,10*ROW('Sanitation Data'!G132)),NA())</f>
        <v>#N/A</v>
      </c>
      <c r="AO138" s="100" t="e">
        <f ca="true">+IF(AND(ISNUMBER(OFFSET('Sanitation Data'!$G$12,0,10*ROW('Sanitation Data'!G132))),'Data Summary'!DD138="Yes"),OFFSET('Sanitation Data'!$G$12,0,10*ROW('Sanitation Data'!G132)),NA())</f>
        <v>#N/A</v>
      </c>
      <c r="AP138" s="100" t="e">
        <f ca="true">+IF(AND(ISNUMBER(OFFSET('Sanitation Data'!$H$4,0,10*ROW('Sanitation Data'!H132))),'Data Summary'!DE138="Yes"),100-OFFSET('Sanitation Data'!$H$4,0,10*ROW('Sanitation Data'!H132)),NA())</f>
        <v>#N/A</v>
      </c>
      <c r="AQ138" s="100" t="e">
        <f ca="true">+IF(AND(ISNUMBER(OFFSET('Sanitation Data'!$H$6,0,10*ROW('Sanitation Data'!H132))),'Data Summary'!DF138="Yes"),OFFSET('Sanitation Data'!$H$6,0,10*ROW('Sanitation Data'!H132)),NA())</f>
        <v>#N/A</v>
      </c>
      <c r="AR138" s="100" t="e">
        <f ca="true">+IF(AND(ISNUMBER(OFFSET('Sanitation Data'!$H$10,0,10*ROW('Sanitation Data'!H132))),'Data Summary'!DG138="Yes"),OFFSET('Sanitation Data'!$H$10,0,10*ROW('Sanitation Data'!H132)),NA())</f>
        <v>#N/A</v>
      </c>
      <c r="AS138" s="100" t="e">
        <f ca="true">+IF(AND(ISNUMBER(OFFSET('Sanitation Data'!$H$11,0,10*ROW('Sanitation Data'!H132))),'Data Summary'!DH138="Yes"),OFFSET('Sanitation Data'!$H$11,0,10*ROW('Sanitation Data'!H132)),NA())</f>
        <v>#N/A</v>
      </c>
      <c r="AT138" s="100" t="e">
        <f ca="true">+IF(AND(ISNUMBER(OFFSET('Sanitation Data'!$H$12,0,10*ROW('Sanitation Data'!H132))),'Data Summary'!DI138="Yes"),OFFSET('Sanitation Data'!$H$12,0,10*ROW('Sanitation Data'!H132)),NA())</f>
        <v>#N/A</v>
      </c>
      <c r="AU138" s="100" t="e">
        <f ca="true">+IF(AND(ISNUMBER(OFFSET('Sanitation Data'!$I$4,0,10*ROW('Sanitation Data'!I132))),'Data Summary'!DJ138="Yes"),100-OFFSET('Sanitation Data'!$I$4,0,10*ROW('Sanitation Data'!I132)),NA())</f>
        <v>#N/A</v>
      </c>
      <c r="AV138" s="100" t="e">
        <f ca="true">+IF(AND(ISNUMBER(OFFSET('Sanitation Data'!$I$6,0,10*ROW('Sanitation Data'!I132))),'Data Summary'!DK138="Yes"),OFFSET('Sanitation Data'!$I$6,0,10*ROW('Sanitation Data'!I132)),NA())</f>
        <v>#N/A</v>
      </c>
      <c r="AW138" s="100" t="e">
        <f ca="true">+IF(AND(ISNUMBER(OFFSET('Sanitation Data'!$I$10,0,10*ROW('Sanitation Data'!I132))),'Data Summary'!DL138="Yes"),OFFSET('Sanitation Data'!$I$10,0,10*ROW('Sanitation Data'!I132)),NA())</f>
        <v>#N/A</v>
      </c>
      <c r="AX138" s="100" t="e">
        <f ca="true">+IF(AND(ISNUMBER(OFFSET('Sanitation Data'!$I$11,0,10*ROW('Sanitation Data'!I132))),'Data Summary'!DM138="Yes"),OFFSET('Sanitation Data'!$I$11,0,10*ROW('Sanitation Data'!I132)),NA())</f>
        <v>#N/A</v>
      </c>
      <c r="AY138" s="100" t="e">
        <f ca="true">+IF(AND(ISNUMBER(OFFSET('Sanitation Data'!$I$12,0,10*ROW('Sanitation Data'!I132))),'Data Summary'!DN138="Yes"),OFFSET('Sanitation Data'!$I$12,0,10*ROW('Sanitation Data'!I132)),NA())</f>
        <v>#N/A</v>
      </c>
      <c r="AZ138" s="101" t="e">
        <f ca="true">+IF(AND(ISNUMBER(OFFSET('Hygiene Data'!$D$5,0,10*ROW('Hygiene Data'!D132))),'Data Summary'!DO138="Yes"),OFFSET('Hygiene Data'!$D$5,0,10*ROW('Hygiene Data'!D132)),NA())</f>
        <v>#N/A</v>
      </c>
      <c r="BA138" s="101" t="e">
        <f ca="true">+IF(AND(ISNUMBER(OFFSET('Hygiene Data'!$D$7,0,10*ROW('Hygiene Data'!D132))),'Data Summary'!DP138="Yes"),OFFSET('Hygiene Data'!$D$7,0,10*ROW('Hygiene Data'!D132)),NA())</f>
        <v>#N/A</v>
      </c>
      <c r="BB138" s="101" t="e">
        <f ca="true">+IF(AND(ISNUMBER(OFFSET('Hygiene Data'!$D$9,0,10*ROW('Hygiene Data'!D132))),'Data Summary'!DQ138="Yes"),OFFSET('Hygiene Data'!$D$9,0,10*ROW('Hygiene Data'!D132)),NA())</f>
        <v>#N/A</v>
      </c>
      <c r="BC138" s="101" t="e">
        <f ca="true">+IF(AND(ISNUMBER(OFFSET('Hygiene Data'!$E$5,0,10*ROW('Hygiene Data'!E132))),'Data Summary'!DR138="Yes"),OFFSET('Hygiene Data'!$E$5,0,10*ROW('Hygiene Data'!E132)),NA())</f>
        <v>#N/A</v>
      </c>
      <c r="BD138" s="101" t="e">
        <f ca="true">+IF(AND(ISNUMBER(OFFSET('Hygiene Data'!$E$7,0,10*ROW('Hygiene Data'!E132))),'Data Summary'!DS138="Yes"),OFFSET('Hygiene Data'!$E$7,0,10*ROW('Hygiene Data'!E132)),NA())</f>
        <v>#N/A</v>
      </c>
      <c r="BE138" s="101" t="e">
        <f ca="true">+IF(AND(ISNUMBER(OFFSET('Hygiene Data'!$E$9,0,10*ROW('Hygiene Data'!E132))),'Data Summary'!DT138="Yes"),OFFSET('Hygiene Data'!$E$9,0,10*ROW('Hygiene Data'!E132)),NA())</f>
        <v>#N/A</v>
      </c>
      <c r="BF138" s="101" t="e">
        <f ca="true">+IF(AND(ISNUMBER(OFFSET('Hygiene Data'!$F$5,0,10*ROW('Hygiene Data'!F132))),'Data Summary'!DU138="Yes"),OFFSET('Hygiene Data'!$F$5,0,10*ROW('Hygiene Data'!F132)),NA())</f>
        <v>#N/A</v>
      </c>
      <c r="BG138" s="101" t="e">
        <f ca="true">+IF(AND(ISNUMBER(OFFSET('Hygiene Data'!$F$7,0,10*ROW('Hygiene Data'!F132))),'Data Summary'!DV138="Yes"),OFFSET('Hygiene Data'!$F$7,0,10*ROW('Hygiene Data'!F132)),NA())</f>
        <v>#N/A</v>
      </c>
      <c r="BH138" s="101" t="e">
        <f ca="true">+IF(AND(ISNUMBER(OFFSET('Hygiene Data'!$F$9,0,10*ROW('Hygiene Data'!F132))),'Data Summary'!DW138="Yes"),OFFSET('Hygiene Data'!$F$9,0,10*ROW('Hygiene Data'!F132)),NA())</f>
        <v>#N/A</v>
      </c>
      <c r="BI138" s="101" t="e">
        <f ca="true">+IF(AND(ISNUMBER(OFFSET('Hygiene Data'!$G$5,0,10*ROW('Hygiene Data'!G132))),'Data Summary'!DX138="Yes"),OFFSET('Hygiene Data'!$G$5,0,10*ROW('Hygiene Data'!G132)),NA())</f>
        <v>#N/A</v>
      </c>
      <c r="BJ138" s="101" t="e">
        <f ca="true">+IF(AND(ISNUMBER(OFFSET('Hygiene Data'!$G$7,0,10*ROW('Hygiene Data'!G132))),'Data Summary'!DY138="Yes"),OFFSET('Hygiene Data'!$G$7,0,10*ROW('Hygiene Data'!G132)),NA())</f>
        <v>#N/A</v>
      </c>
      <c r="BK138" s="101" t="e">
        <f ca="true">+IF(AND(ISNUMBER(OFFSET('Hygiene Data'!$G$9,0,10*ROW('Hygiene Data'!G132))),'Data Summary'!DZ138="Yes"),OFFSET('Hygiene Data'!$G$9,0,10*ROW('Hygiene Data'!G132)),NA())</f>
        <v>#N/A</v>
      </c>
      <c r="BL138" s="101" t="e">
        <f ca="true">+IF(AND(ISNUMBER(OFFSET('Hygiene Data'!$H$5,0,10*ROW('Hygiene Data'!H132))),'Data Summary'!EA138="Yes"),OFFSET('Hygiene Data'!$H$5,0,10*ROW('Hygiene Data'!H132)),NA())</f>
        <v>#N/A</v>
      </c>
      <c r="BM138" s="101" t="e">
        <f ca="true">+IF(AND(ISNUMBER(OFFSET('Hygiene Data'!$H$7,0,10*ROW('Hygiene Data'!H132))),'Data Summary'!EB138="Yes"),OFFSET('Hygiene Data'!$H$7,0,10*ROW('Hygiene Data'!H132)),NA())</f>
        <v>#N/A</v>
      </c>
      <c r="BN138" s="101" t="e">
        <f ca="true">+IF(AND(ISNUMBER(OFFSET('Hygiene Data'!$H$9,0,10*ROW('Hygiene Data'!H132))),'Data Summary'!EC138="Yes"),OFFSET('Hygiene Data'!$H$9,0,10*ROW('Hygiene Data'!H132)),NA())</f>
        <v>#N/A</v>
      </c>
      <c r="BO138" s="101" t="e">
        <f ca="true">+IF(AND(ISNUMBER(OFFSET('Hygiene Data'!$I$5,0,10*ROW('Hygiene Data'!I132))),'Data Summary'!ED138="Yes"),OFFSET('Hygiene Data'!$I$5,0,10*ROW('Hygiene Data'!I132)),NA())</f>
        <v>#N/A</v>
      </c>
      <c r="BP138" s="101" t="e">
        <f ca="true">+IF(AND(ISNUMBER(OFFSET('Hygiene Data'!$I$7,0,10*ROW('Hygiene Data'!I132))),'Data Summary'!EE138="Yes"),OFFSET('Hygiene Data'!$I$7,0,10*ROW('Hygiene Data'!I132)),NA())</f>
        <v>#N/A</v>
      </c>
      <c r="BQ138" s="101" t="e">
        <f ca="true">+IF(AND(ISNUMBER(OFFSET('Hygiene Data'!$I$9,0,10*ROW('Hygiene Data'!I132))),'Data Summary'!EF138="Yes"),OFFSET('Hygiene Data'!$I$9,0,10*ROW('Hygiene Data'!I132)),NA())</f>
        <v>#N/A</v>
      </c>
    </row>
    <row xmlns:x14ac="http://schemas.microsoft.com/office/spreadsheetml/2009/9/ac" r="139" x14ac:dyDescent="0.2">
      <c r="A139" s="331" t="e">
        <f ca="true">+RIGHT('Data Summary'!A139,LEN('Data Summary'!A139)-9)</f>
        <v>#VALUE!</v>
      </c>
      <c r="B139" s="38" t="str">
        <f ca="true">+IF(ISTEXT('Data Summary'!B139),'Data Summary'!B139,"")</f>
        <v/>
      </c>
      <c r="C139" s="330" t="e">
        <f ca="true">+VALUE('Data Summary'!C139)</f>
        <v>#VALUE!</v>
      </c>
      <c r="D139" s="99" t="e">
        <f ca="true">+IF(AND(ISNUMBER(OFFSET('Water Data'!$D$4,0,10*ROW('Water Data'!D133))),'Data Summary'!BS139="Yes"),100-OFFSET('Water Data'!$D$4,0,10*ROW('Water Data'!D133)),NA())</f>
        <v>#N/A</v>
      </c>
      <c r="E139" s="99" t="e">
        <f ca="true">+IF(AND(ISNUMBER(OFFSET('Water Data'!$D$6,0,10*ROW('Water Data'!D133))),'Data Summary'!BT139="Yes"),OFFSET('Water Data'!$D$6,0,10*ROW('Water Data'!D133)),NA())</f>
        <v>#N/A</v>
      </c>
      <c r="F139" s="99" t="e">
        <f ca="true">+IF(AND(ISNUMBER(OFFSET('Water Data'!$D$9,0,10*ROW('Water Data'!D133))),'Data Summary'!BU139="Yes"),OFFSET('Water Data'!$D$9,0,10*ROW('Water Data'!D133)),NA())</f>
        <v>#N/A</v>
      </c>
      <c r="G139" s="99" t="e">
        <f ca="true">+IF(AND(ISNUMBER(OFFSET('Water Data'!$E$4,0,10*ROW('Water Data'!E133))),'Data Summary'!BV139="Yes"),100-OFFSET('Water Data'!$E$4,0,10*ROW('Water Data'!E133)),NA())</f>
        <v>#N/A</v>
      </c>
      <c r="H139" s="99" t="e">
        <f ca="true">+IF(AND(ISNUMBER(OFFSET('Water Data'!$E$6,0,10*ROW('Water Data'!E133))),'Data Summary'!BW139="Yes"),OFFSET('Water Data'!$E$6,0,10*ROW('Water Data'!E133)),NA())</f>
        <v>#N/A</v>
      </c>
      <c r="I139" s="99" t="e">
        <f ca="true">+IF(AND(ISNUMBER(OFFSET('Water Data'!$E$9,0,10*ROW('Water Data'!E133))),'Data Summary'!BX139="Yes"),OFFSET('Water Data'!$E$9,0,10*ROW('Water Data'!E133)),NA())</f>
        <v>#N/A</v>
      </c>
      <c r="J139" s="99" t="e">
        <f ca="true">+IF(AND(ISNUMBER(OFFSET('Water Data'!$F$4,0,10*ROW('Water Data'!F133))),'Data Summary'!BY139="Yes"),100-OFFSET('Water Data'!$F$4,0,10*ROW('Water Data'!F133)),NA())</f>
        <v>#N/A</v>
      </c>
      <c r="K139" s="99" t="e">
        <f ca="true">+IF(AND(ISNUMBER(OFFSET('Water Data'!$F$6,0,10*ROW('Water Data'!F133))),'Data Summary'!BZ139="Yes"),OFFSET('Water Data'!$F$6,0,10*ROW('Water Data'!F133)),NA())</f>
        <v>#N/A</v>
      </c>
      <c r="L139" s="99" t="e">
        <f ca="true">+IF(AND(ISNUMBER(OFFSET('Water Data'!$F$9,0,10*ROW('Water Data'!F133))),'Data Summary'!CA139="Yes"),OFFSET('Water Data'!$F$9,0,10*ROW('Water Data'!F133)),NA())</f>
        <v>#N/A</v>
      </c>
      <c r="M139" s="99" t="e">
        <f ca="true">+IF(AND(ISNUMBER(OFFSET('Water Data'!$G$4,0,10*ROW('Water Data'!G133))),'Data Summary'!CB139="Yes"),100-OFFSET('Water Data'!$G$4,0,10*ROW('Water Data'!G133)),NA())</f>
        <v>#N/A</v>
      </c>
      <c r="N139" s="99" t="e">
        <f ca="true">+IF(AND(ISNUMBER(OFFSET('Water Data'!$G$6,0,10*ROW('Water Data'!G133))),'Data Summary'!CC139="Yes"),OFFSET('Water Data'!$G$6,0,10*ROW('Water Data'!G133)),NA())</f>
        <v>#N/A</v>
      </c>
      <c r="O139" s="99" t="e">
        <f ca="true">+IF(AND(ISNUMBER(OFFSET('Water Data'!$G$9,0,10*ROW('Water Data'!G133))),'Data Summary'!CD139="Yes"),OFFSET('Water Data'!$G$9,0,10*ROW('Water Data'!G133)),NA())</f>
        <v>#N/A</v>
      </c>
      <c r="P139" s="99" t="e">
        <f ca="true">+IF(AND(ISNUMBER(OFFSET('Water Data'!$H$4,0,10*ROW('Water Data'!H133))),'Data Summary'!CE139="Yes"),100-OFFSET('Water Data'!$H$4,0,10*ROW('Water Data'!H133)),NA())</f>
        <v>#N/A</v>
      </c>
      <c r="Q139" s="99" t="e">
        <f ca="true">+IF(AND(ISNUMBER(OFFSET('Water Data'!$H$6,0,10*ROW('Water Data'!H133))),'Data Summary'!CF139="Yes"),OFFSET('Water Data'!$H$6,0,10*ROW('Water Data'!H133)),NA())</f>
        <v>#N/A</v>
      </c>
      <c r="R139" s="99" t="e">
        <f ca="true">+IF(AND(ISNUMBER(OFFSET('Water Data'!$H$9,0,10*ROW('Water Data'!H133))),'Data Summary'!CG139="Yes"),OFFSET('Water Data'!$H$9,0,10*ROW('Water Data'!H133)),NA())</f>
        <v>#N/A</v>
      </c>
      <c r="S139" s="99" t="e">
        <f ca="true">+IF(AND(ISNUMBER(OFFSET('Water Data'!$I$4,0,10*ROW('Water Data'!I133))),'Data Summary'!CH139="Yes"),100-OFFSET('Water Data'!$I$4,0,10*ROW('Water Data'!I133)),NA())</f>
        <v>#N/A</v>
      </c>
      <c r="T139" s="99" t="e">
        <f ca="true">+IF(AND(ISNUMBER(OFFSET('Water Data'!$I$6,0,10*ROW('Water Data'!I133))),'Data Summary'!CI139="Yes"),OFFSET('Water Data'!$I$6,0,10*ROW('Water Data'!I133)),NA())</f>
        <v>#N/A</v>
      </c>
      <c r="U139" s="99" t="e">
        <f ca="true">+IF(AND(ISNUMBER(OFFSET('Water Data'!$I$9,0,10*ROW('Water Data'!I133))),'Data Summary'!CJ139="Yes"),OFFSET('Water Data'!$I$9,0,10*ROW('Water Data'!I133)),NA())</f>
        <v>#N/A</v>
      </c>
      <c r="V139" s="100" t="e">
        <f ca="true">+IF(AND(ISNUMBER(OFFSET('Sanitation Data'!$D$4,0,10*ROW('Sanitation Data'!D133))),'Data Summary'!CK139="Yes"),100-OFFSET('Sanitation Data'!$D$4,0,10*ROW('Sanitation Data'!D133)),NA())</f>
        <v>#N/A</v>
      </c>
      <c r="W139" s="100" t="e">
        <f ca="true">+IF(AND(ISNUMBER(OFFSET('Sanitation Data'!$D$6,0,10*ROW('Sanitation Data'!D133))),'Data Summary'!CL139="Yes"),OFFSET('Sanitation Data'!$D$6,0,10*ROW('Sanitation Data'!D133)),NA())</f>
        <v>#N/A</v>
      </c>
      <c r="X139" s="100" t="e">
        <f ca="true">+IF(AND(ISNUMBER(OFFSET('Sanitation Data'!$D$10,0,10*ROW('Sanitation Data'!D133))),'Data Summary'!CM139="Yes"),OFFSET('Sanitation Data'!$D$10,0,10*ROW('Sanitation Data'!D133)),NA())</f>
        <v>#N/A</v>
      </c>
      <c r="Y139" s="100" t="e">
        <f ca="true">+IF(AND(ISNUMBER(OFFSET('Sanitation Data'!$D$11,0,10*ROW('Sanitation Data'!D133))),'Data Summary'!CN139="Yes"),OFFSET('Sanitation Data'!$D$11,0,10*ROW('Sanitation Data'!D133)),NA())</f>
        <v>#N/A</v>
      </c>
      <c r="Z139" s="100" t="e">
        <f ca="true">+IF(AND(ISNUMBER(OFFSET('Sanitation Data'!$D$12,0,10*ROW('Sanitation Data'!D133))),'Data Summary'!CO139="Yes"),OFFSET('Sanitation Data'!$D$12,0,10*ROW('Sanitation Data'!D133)),NA())</f>
        <v>#N/A</v>
      </c>
      <c r="AA139" s="100" t="e">
        <f ca="true">+IF(AND(ISNUMBER(OFFSET('Sanitation Data'!$E$4,0,10*ROW('Sanitation Data'!E133))),'Data Summary'!CP139="Yes"),100-OFFSET('Sanitation Data'!$E$4,0,10*ROW('Sanitation Data'!E133)),NA())</f>
        <v>#N/A</v>
      </c>
      <c r="AB139" s="100" t="e">
        <f ca="true">+IF(AND(ISNUMBER(OFFSET('Sanitation Data'!$E$6,0,10*ROW('Sanitation Data'!E133))),'Data Summary'!CQ139="Yes"),OFFSET('Sanitation Data'!$E$6,0,10*ROW('Sanitation Data'!E133)),NA())</f>
        <v>#N/A</v>
      </c>
      <c r="AC139" s="100" t="e">
        <f ca="true">+IF(AND(ISNUMBER(OFFSET('Sanitation Data'!$E$10,0,10*ROW('Sanitation Data'!E133))),'Data Summary'!CR139="Yes"),OFFSET('Sanitation Data'!$E$10,0,10*ROW('Sanitation Data'!E133)),NA())</f>
        <v>#N/A</v>
      </c>
      <c r="AD139" s="100" t="e">
        <f ca="true">+IF(AND(ISNUMBER(OFFSET('Sanitation Data'!$E$11,0,10*ROW('Sanitation Data'!E133))),'Data Summary'!CS139="Yes"),OFFSET('Sanitation Data'!$E$11,0,10*ROW('Sanitation Data'!E133)),NA())</f>
        <v>#N/A</v>
      </c>
      <c r="AE139" s="100" t="e">
        <f ca="true">+IF(AND(ISNUMBER(OFFSET('Sanitation Data'!$E$12,0,10*ROW('Sanitation Data'!E133))),'Data Summary'!CT139="Yes"),OFFSET('Sanitation Data'!$E$12,0,10*ROW('Sanitation Data'!E133)),NA())</f>
        <v>#N/A</v>
      </c>
      <c r="AF139" s="100" t="e">
        <f ca="true">+IF(AND(ISNUMBER(OFFSET('Sanitation Data'!$F$4,0,10*ROW('Sanitation Data'!F133))),'Data Summary'!CU139="Yes"),100-OFFSET('Sanitation Data'!$F$4,0,10*ROW('Sanitation Data'!F133)),NA())</f>
        <v>#N/A</v>
      </c>
      <c r="AG139" s="100" t="e">
        <f ca="true">+IF(AND(ISNUMBER(OFFSET('Sanitation Data'!$F$6,0,10*ROW('Sanitation Data'!F133))),'Data Summary'!CV139="Yes"),OFFSET('Sanitation Data'!$F$6,0,10*ROW('Sanitation Data'!F133)),NA())</f>
        <v>#N/A</v>
      </c>
      <c r="AH139" s="100" t="e">
        <f ca="true">+IF(AND(ISNUMBER(OFFSET('Sanitation Data'!$F$10,0,10*ROW('Sanitation Data'!F133))),'Data Summary'!CW139="Yes"),OFFSET('Sanitation Data'!$F$10,0,10*ROW('Sanitation Data'!F133)),NA())</f>
        <v>#N/A</v>
      </c>
      <c r="AI139" s="100" t="e">
        <f ca="true">+IF(AND(ISNUMBER(OFFSET('Sanitation Data'!$F$11,0,10*ROW('Sanitation Data'!F133))),'Data Summary'!CX139="Yes"),OFFSET('Sanitation Data'!$F$11,0,10*ROW('Sanitation Data'!F133)),NA())</f>
        <v>#N/A</v>
      </c>
      <c r="AJ139" s="100" t="e">
        <f ca="true">+IF(AND(ISNUMBER(OFFSET('Sanitation Data'!$F$12,0,10*ROW('Sanitation Data'!F133))),'Data Summary'!CY139="Yes"),OFFSET('Sanitation Data'!$F$12,0,10*ROW('Sanitation Data'!F133)),NA())</f>
        <v>#N/A</v>
      </c>
      <c r="AK139" s="100" t="e">
        <f ca="true">+IF(AND(ISNUMBER(OFFSET('Sanitation Data'!$G$4,0,10*ROW('Sanitation Data'!G133))),'Data Summary'!CZ139="Yes"),100-OFFSET('Sanitation Data'!$G$4,0,10*ROW('Sanitation Data'!G133)),NA())</f>
        <v>#N/A</v>
      </c>
      <c r="AL139" s="100" t="e">
        <f ca="true">+IF(AND(ISNUMBER(OFFSET('Sanitation Data'!$G$6,0,10*ROW('Sanitation Data'!G133))),'Data Summary'!DA139="Yes"),OFFSET('Sanitation Data'!$G$6,0,10*ROW('Sanitation Data'!G133)),NA())</f>
        <v>#N/A</v>
      </c>
      <c r="AM139" s="100" t="e">
        <f ca="true">+IF(AND(ISNUMBER(OFFSET('Sanitation Data'!$G$10,0,10*ROW('Sanitation Data'!G133))),'Data Summary'!DB139="Yes"),OFFSET('Sanitation Data'!$G$10,0,10*ROW('Sanitation Data'!G133)),NA())</f>
        <v>#N/A</v>
      </c>
      <c r="AN139" s="100" t="e">
        <f ca="true">+IF(AND(ISNUMBER(OFFSET('Sanitation Data'!$G$11,0,10*ROW('Sanitation Data'!G133))),'Data Summary'!DC139="Yes"),OFFSET('Sanitation Data'!$G$11,0,10*ROW('Sanitation Data'!G133)),NA())</f>
        <v>#N/A</v>
      </c>
      <c r="AO139" s="100" t="e">
        <f ca="true">+IF(AND(ISNUMBER(OFFSET('Sanitation Data'!$G$12,0,10*ROW('Sanitation Data'!G133))),'Data Summary'!DD139="Yes"),OFFSET('Sanitation Data'!$G$12,0,10*ROW('Sanitation Data'!G133)),NA())</f>
        <v>#N/A</v>
      </c>
      <c r="AP139" s="100" t="e">
        <f ca="true">+IF(AND(ISNUMBER(OFFSET('Sanitation Data'!$H$4,0,10*ROW('Sanitation Data'!H133))),'Data Summary'!DE139="Yes"),100-OFFSET('Sanitation Data'!$H$4,0,10*ROW('Sanitation Data'!H133)),NA())</f>
        <v>#N/A</v>
      </c>
      <c r="AQ139" s="100" t="e">
        <f ca="true">+IF(AND(ISNUMBER(OFFSET('Sanitation Data'!$H$6,0,10*ROW('Sanitation Data'!H133))),'Data Summary'!DF139="Yes"),OFFSET('Sanitation Data'!$H$6,0,10*ROW('Sanitation Data'!H133)),NA())</f>
        <v>#N/A</v>
      </c>
      <c r="AR139" s="100" t="e">
        <f ca="true">+IF(AND(ISNUMBER(OFFSET('Sanitation Data'!$H$10,0,10*ROW('Sanitation Data'!H133))),'Data Summary'!DG139="Yes"),OFFSET('Sanitation Data'!$H$10,0,10*ROW('Sanitation Data'!H133)),NA())</f>
        <v>#N/A</v>
      </c>
      <c r="AS139" s="100" t="e">
        <f ca="true">+IF(AND(ISNUMBER(OFFSET('Sanitation Data'!$H$11,0,10*ROW('Sanitation Data'!H133))),'Data Summary'!DH139="Yes"),OFFSET('Sanitation Data'!$H$11,0,10*ROW('Sanitation Data'!H133)),NA())</f>
        <v>#N/A</v>
      </c>
      <c r="AT139" s="100" t="e">
        <f ca="true">+IF(AND(ISNUMBER(OFFSET('Sanitation Data'!$H$12,0,10*ROW('Sanitation Data'!H133))),'Data Summary'!DI139="Yes"),OFFSET('Sanitation Data'!$H$12,0,10*ROW('Sanitation Data'!H133)),NA())</f>
        <v>#N/A</v>
      </c>
      <c r="AU139" s="100" t="e">
        <f ca="true">+IF(AND(ISNUMBER(OFFSET('Sanitation Data'!$I$4,0,10*ROW('Sanitation Data'!I133))),'Data Summary'!DJ139="Yes"),100-OFFSET('Sanitation Data'!$I$4,0,10*ROW('Sanitation Data'!I133)),NA())</f>
        <v>#N/A</v>
      </c>
      <c r="AV139" s="100" t="e">
        <f ca="true">+IF(AND(ISNUMBER(OFFSET('Sanitation Data'!$I$6,0,10*ROW('Sanitation Data'!I133))),'Data Summary'!DK139="Yes"),OFFSET('Sanitation Data'!$I$6,0,10*ROW('Sanitation Data'!I133)),NA())</f>
        <v>#N/A</v>
      </c>
      <c r="AW139" s="100" t="e">
        <f ca="true">+IF(AND(ISNUMBER(OFFSET('Sanitation Data'!$I$10,0,10*ROW('Sanitation Data'!I133))),'Data Summary'!DL139="Yes"),OFFSET('Sanitation Data'!$I$10,0,10*ROW('Sanitation Data'!I133)),NA())</f>
        <v>#N/A</v>
      </c>
      <c r="AX139" s="100" t="e">
        <f ca="true">+IF(AND(ISNUMBER(OFFSET('Sanitation Data'!$I$11,0,10*ROW('Sanitation Data'!I133))),'Data Summary'!DM139="Yes"),OFFSET('Sanitation Data'!$I$11,0,10*ROW('Sanitation Data'!I133)),NA())</f>
        <v>#N/A</v>
      </c>
      <c r="AY139" s="100" t="e">
        <f ca="true">+IF(AND(ISNUMBER(OFFSET('Sanitation Data'!$I$12,0,10*ROW('Sanitation Data'!I133))),'Data Summary'!DN139="Yes"),OFFSET('Sanitation Data'!$I$12,0,10*ROW('Sanitation Data'!I133)),NA())</f>
        <v>#N/A</v>
      </c>
      <c r="AZ139" s="101" t="e">
        <f ca="true">+IF(AND(ISNUMBER(OFFSET('Hygiene Data'!$D$5,0,10*ROW('Hygiene Data'!D133))),'Data Summary'!DO139="Yes"),OFFSET('Hygiene Data'!$D$5,0,10*ROW('Hygiene Data'!D133)),NA())</f>
        <v>#N/A</v>
      </c>
      <c r="BA139" s="101" t="e">
        <f ca="true">+IF(AND(ISNUMBER(OFFSET('Hygiene Data'!$D$7,0,10*ROW('Hygiene Data'!D133))),'Data Summary'!DP139="Yes"),OFFSET('Hygiene Data'!$D$7,0,10*ROW('Hygiene Data'!D133)),NA())</f>
        <v>#N/A</v>
      </c>
      <c r="BB139" s="101" t="e">
        <f ca="true">+IF(AND(ISNUMBER(OFFSET('Hygiene Data'!$D$9,0,10*ROW('Hygiene Data'!D133))),'Data Summary'!DQ139="Yes"),OFFSET('Hygiene Data'!$D$9,0,10*ROW('Hygiene Data'!D133)),NA())</f>
        <v>#N/A</v>
      </c>
      <c r="BC139" s="101" t="e">
        <f ca="true">+IF(AND(ISNUMBER(OFFSET('Hygiene Data'!$E$5,0,10*ROW('Hygiene Data'!E133))),'Data Summary'!DR139="Yes"),OFFSET('Hygiene Data'!$E$5,0,10*ROW('Hygiene Data'!E133)),NA())</f>
        <v>#N/A</v>
      </c>
      <c r="BD139" s="101" t="e">
        <f ca="true">+IF(AND(ISNUMBER(OFFSET('Hygiene Data'!$E$7,0,10*ROW('Hygiene Data'!E133))),'Data Summary'!DS139="Yes"),OFFSET('Hygiene Data'!$E$7,0,10*ROW('Hygiene Data'!E133)),NA())</f>
        <v>#N/A</v>
      </c>
      <c r="BE139" s="101" t="e">
        <f ca="true">+IF(AND(ISNUMBER(OFFSET('Hygiene Data'!$E$9,0,10*ROW('Hygiene Data'!E133))),'Data Summary'!DT139="Yes"),OFFSET('Hygiene Data'!$E$9,0,10*ROW('Hygiene Data'!E133)),NA())</f>
        <v>#N/A</v>
      </c>
      <c r="BF139" s="101" t="e">
        <f ca="true">+IF(AND(ISNUMBER(OFFSET('Hygiene Data'!$F$5,0,10*ROW('Hygiene Data'!F133))),'Data Summary'!DU139="Yes"),OFFSET('Hygiene Data'!$F$5,0,10*ROW('Hygiene Data'!F133)),NA())</f>
        <v>#N/A</v>
      </c>
      <c r="BG139" s="101" t="e">
        <f ca="true">+IF(AND(ISNUMBER(OFFSET('Hygiene Data'!$F$7,0,10*ROW('Hygiene Data'!F133))),'Data Summary'!DV139="Yes"),OFFSET('Hygiene Data'!$F$7,0,10*ROW('Hygiene Data'!F133)),NA())</f>
        <v>#N/A</v>
      </c>
      <c r="BH139" s="101" t="e">
        <f ca="true">+IF(AND(ISNUMBER(OFFSET('Hygiene Data'!$F$9,0,10*ROW('Hygiene Data'!F133))),'Data Summary'!DW139="Yes"),OFFSET('Hygiene Data'!$F$9,0,10*ROW('Hygiene Data'!F133)),NA())</f>
        <v>#N/A</v>
      </c>
      <c r="BI139" s="101" t="e">
        <f ca="true">+IF(AND(ISNUMBER(OFFSET('Hygiene Data'!$G$5,0,10*ROW('Hygiene Data'!G133))),'Data Summary'!DX139="Yes"),OFFSET('Hygiene Data'!$G$5,0,10*ROW('Hygiene Data'!G133)),NA())</f>
        <v>#N/A</v>
      </c>
      <c r="BJ139" s="101" t="e">
        <f ca="true">+IF(AND(ISNUMBER(OFFSET('Hygiene Data'!$G$7,0,10*ROW('Hygiene Data'!G133))),'Data Summary'!DY139="Yes"),OFFSET('Hygiene Data'!$G$7,0,10*ROW('Hygiene Data'!G133)),NA())</f>
        <v>#N/A</v>
      </c>
      <c r="BK139" s="101" t="e">
        <f ca="true">+IF(AND(ISNUMBER(OFFSET('Hygiene Data'!$G$9,0,10*ROW('Hygiene Data'!G133))),'Data Summary'!DZ139="Yes"),OFFSET('Hygiene Data'!$G$9,0,10*ROW('Hygiene Data'!G133)),NA())</f>
        <v>#N/A</v>
      </c>
      <c r="BL139" s="101" t="e">
        <f ca="true">+IF(AND(ISNUMBER(OFFSET('Hygiene Data'!$H$5,0,10*ROW('Hygiene Data'!H133))),'Data Summary'!EA139="Yes"),OFFSET('Hygiene Data'!$H$5,0,10*ROW('Hygiene Data'!H133)),NA())</f>
        <v>#N/A</v>
      </c>
      <c r="BM139" s="101" t="e">
        <f ca="true">+IF(AND(ISNUMBER(OFFSET('Hygiene Data'!$H$7,0,10*ROW('Hygiene Data'!H133))),'Data Summary'!EB139="Yes"),OFFSET('Hygiene Data'!$H$7,0,10*ROW('Hygiene Data'!H133)),NA())</f>
        <v>#N/A</v>
      </c>
      <c r="BN139" s="101" t="e">
        <f ca="true">+IF(AND(ISNUMBER(OFFSET('Hygiene Data'!$H$9,0,10*ROW('Hygiene Data'!H133))),'Data Summary'!EC139="Yes"),OFFSET('Hygiene Data'!$H$9,0,10*ROW('Hygiene Data'!H133)),NA())</f>
        <v>#N/A</v>
      </c>
      <c r="BO139" s="101" t="e">
        <f ca="true">+IF(AND(ISNUMBER(OFFSET('Hygiene Data'!$I$5,0,10*ROW('Hygiene Data'!I133))),'Data Summary'!ED139="Yes"),OFFSET('Hygiene Data'!$I$5,0,10*ROW('Hygiene Data'!I133)),NA())</f>
        <v>#N/A</v>
      </c>
      <c r="BP139" s="101" t="e">
        <f ca="true">+IF(AND(ISNUMBER(OFFSET('Hygiene Data'!$I$7,0,10*ROW('Hygiene Data'!I133))),'Data Summary'!EE139="Yes"),OFFSET('Hygiene Data'!$I$7,0,10*ROW('Hygiene Data'!I133)),NA())</f>
        <v>#N/A</v>
      </c>
      <c r="BQ139" s="101" t="e">
        <f ca="true">+IF(AND(ISNUMBER(OFFSET('Hygiene Data'!$I$9,0,10*ROW('Hygiene Data'!I133))),'Data Summary'!EF139="Yes"),OFFSET('Hygiene Data'!$I$9,0,10*ROW('Hygiene Data'!I133)),NA())</f>
        <v>#N/A</v>
      </c>
    </row>
    <row xmlns:x14ac="http://schemas.microsoft.com/office/spreadsheetml/2009/9/ac" r="140" x14ac:dyDescent="0.2">
      <c r="A140" s="331" t="e">
        <f ca="true">+RIGHT('Data Summary'!A140,LEN('Data Summary'!A140)-9)</f>
        <v>#VALUE!</v>
      </c>
      <c r="B140" s="38" t="str">
        <f ca="true">+IF(ISTEXT('Data Summary'!B140),'Data Summary'!B140,"")</f>
        <v/>
      </c>
      <c r="C140" s="330" t="e">
        <f ca="true">+VALUE('Data Summary'!C140)</f>
        <v>#VALUE!</v>
      </c>
      <c r="D140" s="99" t="e">
        <f ca="true">+IF(AND(ISNUMBER(OFFSET('Water Data'!$D$4,0,10*ROW('Water Data'!D134))),'Data Summary'!BS140="Yes"),100-OFFSET('Water Data'!$D$4,0,10*ROW('Water Data'!D134)),NA())</f>
        <v>#N/A</v>
      </c>
      <c r="E140" s="99" t="e">
        <f ca="true">+IF(AND(ISNUMBER(OFFSET('Water Data'!$D$6,0,10*ROW('Water Data'!D134))),'Data Summary'!BT140="Yes"),OFFSET('Water Data'!$D$6,0,10*ROW('Water Data'!D134)),NA())</f>
        <v>#N/A</v>
      </c>
      <c r="F140" s="99" t="e">
        <f ca="true">+IF(AND(ISNUMBER(OFFSET('Water Data'!$D$9,0,10*ROW('Water Data'!D134))),'Data Summary'!BU140="Yes"),OFFSET('Water Data'!$D$9,0,10*ROW('Water Data'!D134)),NA())</f>
        <v>#N/A</v>
      </c>
      <c r="G140" s="99" t="e">
        <f ca="true">+IF(AND(ISNUMBER(OFFSET('Water Data'!$E$4,0,10*ROW('Water Data'!E134))),'Data Summary'!BV140="Yes"),100-OFFSET('Water Data'!$E$4,0,10*ROW('Water Data'!E134)),NA())</f>
        <v>#N/A</v>
      </c>
      <c r="H140" s="99" t="e">
        <f ca="true">+IF(AND(ISNUMBER(OFFSET('Water Data'!$E$6,0,10*ROW('Water Data'!E134))),'Data Summary'!BW140="Yes"),OFFSET('Water Data'!$E$6,0,10*ROW('Water Data'!E134)),NA())</f>
        <v>#N/A</v>
      </c>
      <c r="I140" s="99" t="e">
        <f ca="true">+IF(AND(ISNUMBER(OFFSET('Water Data'!$E$9,0,10*ROW('Water Data'!E134))),'Data Summary'!BX140="Yes"),OFFSET('Water Data'!$E$9,0,10*ROW('Water Data'!E134)),NA())</f>
        <v>#N/A</v>
      </c>
      <c r="J140" s="99" t="e">
        <f ca="true">+IF(AND(ISNUMBER(OFFSET('Water Data'!$F$4,0,10*ROW('Water Data'!F134))),'Data Summary'!BY140="Yes"),100-OFFSET('Water Data'!$F$4,0,10*ROW('Water Data'!F134)),NA())</f>
        <v>#N/A</v>
      </c>
      <c r="K140" s="99" t="e">
        <f ca="true">+IF(AND(ISNUMBER(OFFSET('Water Data'!$F$6,0,10*ROW('Water Data'!F134))),'Data Summary'!BZ140="Yes"),OFFSET('Water Data'!$F$6,0,10*ROW('Water Data'!F134)),NA())</f>
        <v>#N/A</v>
      </c>
      <c r="L140" s="99" t="e">
        <f ca="true">+IF(AND(ISNUMBER(OFFSET('Water Data'!$F$9,0,10*ROW('Water Data'!F134))),'Data Summary'!CA140="Yes"),OFFSET('Water Data'!$F$9,0,10*ROW('Water Data'!F134)),NA())</f>
        <v>#N/A</v>
      </c>
      <c r="M140" s="99" t="e">
        <f ca="true">+IF(AND(ISNUMBER(OFFSET('Water Data'!$G$4,0,10*ROW('Water Data'!G134))),'Data Summary'!CB140="Yes"),100-OFFSET('Water Data'!$G$4,0,10*ROW('Water Data'!G134)),NA())</f>
        <v>#N/A</v>
      </c>
      <c r="N140" s="99" t="e">
        <f ca="true">+IF(AND(ISNUMBER(OFFSET('Water Data'!$G$6,0,10*ROW('Water Data'!G134))),'Data Summary'!CC140="Yes"),OFFSET('Water Data'!$G$6,0,10*ROW('Water Data'!G134)),NA())</f>
        <v>#N/A</v>
      </c>
      <c r="O140" s="99" t="e">
        <f ca="true">+IF(AND(ISNUMBER(OFFSET('Water Data'!$G$9,0,10*ROW('Water Data'!G134))),'Data Summary'!CD140="Yes"),OFFSET('Water Data'!$G$9,0,10*ROW('Water Data'!G134)),NA())</f>
        <v>#N/A</v>
      </c>
      <c r="P140" s="99" t="e">
        <f ca="true">+IF(AND(ISNUMBER(OFFSET('Water Data'!$H$4,0,10*ROW('Water Data'!H134))),'Data Summary'!CE140="Yes"),100-OFFSET('Water Data'!$H$4,0,10*ROW('Water Data'!H134)),NA())</f>
        <v>#N/A</v>
      </c>
      <c r="Q140" s="99" t="e">
        <f ca="true">+IF(AND(ISNUMBER(OFFSET('Water Data'!$H$6,0,10*ROW('Water Data'!H134))),'Data Summary'!CF140="Yes"),OFFSET('Water Data'!$H$6,0,10*ROW('Water Data'!H134)),NA())</f>
        <v>#N/A</v>
      </c>
      <c r="R140" s="99" t="e">
        <f ca="true">+IF(AND(ISNUMBER(OFFSET('Water Data'!$H$9,0,10*ROW('Water Data'!H134))),'Data Summary'!CG140="Yes"),OFFSET('Water Data'!$H$9,0,10*ROW('Water Data'!H134)),NA())</f>
        <v>#N/A</v>
      </c>
      <c r="S140" s="99" t="e">
        <f ca="true">+IF(AND(ISNUMBER(OFFSET('Water Data'!$I$4,0,10*ROW('Water Data'!I134))),'Data Summary'!CH140="Yes"),100-OFFSET('Water Data'!$I$4,0,10*ROW('Water Data'!I134)),NA())</f>
        <v>#N/A</v>
      </c>
      <c r="T140" s="99" t="e">
        <f ca="true">+IF(AND(ISNUMBER(OFFSET('Water Data'!$I$6,0,10*ROW('Water Data'!I134))),'Data Summary'!CI140="Yes"),OFFSET('Water Data'!$I$6,0,10*ROW('Water Data'!I134)),NA())</f>
        <v>#N/A</v>
      </c>
      <c r="U140" s="99" t="e">
        <f ca="true">+IF(AND(ISNUMBER(OFFSET('Water Data'!$I$9,0,10*ROW('Water Data'!I134))),'Data Summary'!CJ140="Yes"),OFFSET('Water Data'!$I$9,0,10*ROW('Water Data'!I134)),NA())</f>
        <v>#N/A</v>
      </c>
      <c r="V140" s="100" t="e">
        <f ca="true">+IF(AND(ISNUMBER(OFFSET('Sanitation Data'!$D$4,0,10*ROW('Sanitation Data'!D134))),'Data Summary'!CK140="Yes"),100-OFFSET('Sanitation Data'!$D$4,0,10*ROW('Sanitation Data'!D134)),NA())</f>
        <v>#N/A</v>
      </c>
      <c r="W140" s="100" t="e">
        <f ca="true">+IF(AND(ISNUMBER(OFFSET('Sanitation Data'!$D$6,0,10*ROW('Sanitation Data'!D134))),'Data Summary'!CL140="Yes"),OFFSET('Sanitation Data'!$D$6,0,10*ROW('Sanitation Data'!D134)),NA())</f>
        <v>#N/A</v>
      </c>
      <c r="X140" s="100" t="e">
        <f ca="true">+IF(AND(ISNUMBER(OFFSET('Sanitation Data'!$D$10,0,10*ROW('Sanitation Data'!D134))),'Data Summary'!CM140="Yes"),OFFSET('Sanitation Data'!$D$10,0,10*ROW('Sanitation Data'!D134)),NA())</f>
        <v>#N/A</v>
      </c>
      <c r="Y140" s="100" t="e">
        <f ca="true">+IF(AND(ISNUMBER(OFFSET('Sanitation Data'!$D$11,0,10*ROW('Sanitation Data'!D134))),'Data Summary'!CN140="Yes"),OFFSET('Sanitation Data'!$D$11,0,10*ROW('Sanitation Data'!D134)),NA())</f>
        <v>#N/A</v>
      </c>
      <c r="Z140" s="100" t="e">
        <f ca="true">+IF(AND(ISNUMBER(OFFSET('Sanitation Data'!$D$12,0,10*ROW('Sanitation Data'!D134))),'Data Summary'!CO140="Yes"),OFFSET('Sanitation Data'!$D$12,0,10*ROW('Sanitation Data'!D134)),NA())</f>
        <v>#N/A</v>
      </c>
      <c r="AA140" s="100" t="e">
        <f ca="true">+IF(AND(ISNUMBER(OFFSET('Sanitation Data'!$E$4,0,10*ROW('Sanitation Data'!E134))),'Data Summary'!CP140="Yes"),100-OFFSET('Sanitation Data'!$E$4,0,10*ROW('Sanitation Data'!E134)),NA())</f>
        <v>#N/A</v>
      </c>
      <c r="AB140" s="100" t="e">
        <f ca="true">+IF(AND(ISNUMBER(OFFSET('Sanitation Data'!$E$6,0,10*ROW('Sanitation Data'!E134))),'Data Summary'!CQ140="Yes"),OFFSET('Sanitation Data'!$E$6,0,10*ROW('Sanitation Data'!E134)),NA())</f>
        <v>#N/A</v>
      </c>
      <c r="AC140" s="100" t="e">
        <f ca="true">+IF(AND(ISNUMBER(OFFSET('Sanitation Data'!$E$10,0,10*ROW('Sanitation Data'!E134))),'Data Summary'!CR140="Yes"),OFFSET('Sanitation Data'!$E$10,0,10*ROW('Sanitation Data'!E134)),NA())</f>
        <v>#N/A</v>
      </c>
      <c r="AD140" s="100" t="e">
        <f ca="true">+IF(AND(ISNUMBER(OFFSET('Sanitation Data'!$E$11,0,10*ROW('Sanitation Data'!E134))),'Data Summary'!CS140="Yes"),OFFSET('Sanitation Data'!$E$11,0,10*ROW('Sanitation Data'!E134)),NA())</f>
        <v>#N/A</v>
      </c>
      <c r="AE140" s="100" t="e">
        <f ca="true">+IF(AND(ISNUMBER(OFFSET('Sanitation Data'!$E$12,0,10*ROW('Sanitation Data'!E134))),'Data Summary'!CT140="Yes"),OFFSET('Sanitation Data'!$E$12,0,10*ROW('Sanitation Data'!E134)),NA())</f>
        <v>#N/A</v>
      </c>
      <c r="AF140" s="100" t="e">
        <f ca="true">+IF(AND(ISNUMBER(OFFSET('Sanitation Data'!$F$4,0,10*ROW('Sanitation Data'!F134))),'Data Summary'!CU140="Yes"),100-OFFSET('Sanitation Data'!$F$4,0,10*ROW('Sanitation Data'!F134)),NA())</f>
        <v>#N/A</v>
      </c>
      <c r="AG140" s="100" t="e">
        <f ca="true">+IF(AND(ISNUMBER(OFFSET('Sanitation Data'!$F$6,0,10*ROW('Sanitation Data'!F134))),'Data Summary'!CV140="Yes"),OFFSET('Sanitation Data'!$F$6,0,10*ROW('Sanitation Data'!F134)),NA())</f>
        <v>#N/A</v>
      </c>
      <c r="AH140" s="100" t="e">
        <f ca="true">+IF(AND(ISNUMBER(OFFSET('Sanitation Data'!$F$10,0,10*ROW('Sanitation Data'!F134))),'Data Summary'!CW140="Yes"),OFFSET('Sanitation Data'!$F$10,0,10*ROW('Sanitation Data'!F134)),NA())</f>
        <v>#N/A</v>
      </c>
      <c r="AI140" s="100" t="e">
        <f ca="true">+IF(AND(ISNUMBER(OFFSET('Sanitation Data'!$F$11,0,10*ROW('Sanitation Data'!F134))),'Data Summary'!CX140="Yes"),OFFSET('Sanitation Data'!$F$11,0,10*ROW('Sanitation Data'!F134)),NA())</f>
        <v>#N/A</v>
      </c>
      <c r="AJ140" s="100" t="e">
        <f ca="true">+IF(AND(ISNUMBER(OFFSET('Sanitation Data'!$F$12,0,10*ROW('Sanitation Data'!F134))),'Data Summary'!CY140="Yes"),OFFSET('Sanitation Data'!$F$12,0,10*ROW('Sanitation Data'!F134)),NA())</f>
        <v>#N/A</v>
      </c>
      <c r="AK140" s="100" t="e">
        <f ca="true">+IF(AND(ISNUMBER(OFFSET('Sanitation Data'!$G$4,0,10*ROW('Sanitation Data'!G134))),'Data Summary'!CZ140="Yes"),100-OFFSET('Sanitation Data'!$G$4,0,10*ROW('Sanitation Data'!G134)),NA())</f>
        <v>#N/A</v>
      </c>
      <c r="AL140" s="100" t="e">
        <f ca="true">+IF(AND(ISNUMBER(OFFSET('Sanitation Data'!$G$6,0,10*ROW('Sanitation Data'!G134))),'Data Summary'!DA140="Yes"),OFFSET('Sanitation Data'!$G$6,0,10*ROW('Sanitation Data'!G134)),NA())</f>
        <v>#N/A</v>
      </c>
      <c r="AM140" s="100" t="e">
        <f ca="true">+IF(AND(ISNUMBER(OFFSET('Sanitation Data'!$G$10,0,10*ROW('Sanitation Data'!G134))),'Data Summary'!DB140="Yes"),OFFSET('Sanitation Data'!$G$10,0,10*ROW('Sanitation Data'!G134)),NA())</f>
        <v>#N/A</v>
      </c>
      <c r="AN140" s="100" t="e">
        <f ca="true">+IF(AND(ISNUMBER(OFFSET('Sanitation Data'!$G$11,0,10*ROW('Sanitation Data'!G134))),'Data Summary'!DC140="Yes"),OFFSET('Sanitation Data'!$G$11,0,10*ROW('Sanitation Data'!G134)),NA())</f>
        <v>#N/A</v>
      </c>
      <c r="AO140" s="100" t="e">
        <f ca="true">+IF(AND(ISNUMBER(OFFSET('Sanitation Data'!$G$12,0,10*ROW('Sanitation Data'!G134))),'Data Summary'!DD140="Yes"),OFFSET('Sanitation Data'!$G$12,0,10*ROW('Sanitation Data'!G134)),NA())</f>
        <v>#N/A</v>
      </c>
      <c r="AP140" s="100" t="e">
        <f ca="true">+IF(AND(ISNUMBER(OFFSET('Sanitation Data'!$H$4,0,10*ROW('Sanitation Data'!H134))),'Data Summary'!DE140="Yes"),100-OFFSET('Sanitation Data'!$H$4,0,10*ROW('Sanitation Data'!H134)),NA())</f>
        <v>#N/A</v>
      </c>
      <c r="AQ140" s="100" t="e">
        <f ca="true">+IF(AND(ISNUMBER(OFFSET('Sanitation Data'!$H$6,0,10*ROW('Sanitation Data'!H134))),'Data Summary'!DF140="Yes"),OFFSET('Sanitation Data'!$H$6,0,10*ROW('Sanitation Data'!H134)),NA())</f>
        <v>#N/A</v>
      </c>
      <c r="AR140" s="100" t="e">
        <f ca="true">+IF(AND(ISNUMBER(OFFSET('Sanitation Data'!$H$10,0,10*ROW('Sanitation Data'!H134))),'Data Summary'!DG140="Yes"),OFFSET('Sanitation Data'!$H$10,0,10*ROW('Sanitation Data'!H134)),NA())</f>
        <v>#N/A</v>
      </c>
      <c r="AS140" s="100" t="e">
        <f ca="true">+IF(AND(ISNUMBER(OFFSET('Sanitation Data'!$H$11,0,10*ROW('Sanitation Data'!H134))),'Data Summary'!DH140="Yes"),OFFSET('Sanitation Data'!$H$11,0,10*ROW('Sanitation Data'!H134)),NA())</f>
        <v>#N/A</v>
      </c>
      <c r="AT140" s="100" t="e">
        <f ca="true">+IF(AND(ISNUMBER(OFFSET('Sanitation Data'!$H$12,0,10*ROW('Sanitation Data'!H134))),'Data Summary'!DI140="Yes"),OFFSET('Sanitation Data'!$H$12,0,10*ROW('Sanitation Data'!H134)),NA())</f>
        <v>#N/A</v>
      </c>
      <c r="AU140" s="100" t="e">
        <f ca="true">+IF(AND(ISNUMBER(OFFSET('Sanitation Data'!$I$4,0,10*ROW('Sanitation Data'!I134))),'Data Summary'!DJ140="Yes"),100-OFFSET('Sanitation Data'!$I$4,0,10*ROW('Sanitation Data'!I134)),NA())</f>
        <v>#N/A</v>
      </c>
      <c r="AV140" s="100" t="e">
        <f ca="true">+IF(AND(ISNUMBER(OFFSET('Sanitation Data'!$I$6,0,10*ROW('Sanitation Data'!I134))),'Data Summary'!DK140="Yes"),OFFSET('Sanitation Data'!$I$6,0,10*ROW('Sanitation Data'!I134)),NA())</f>
        <v>#N/A</v>
      </c>
      <c r="AW140" s="100" t="e">
        <f ca="true">+IF(AND(ISNUMBER(OFFSET('Sanitation Data'!$I$10,0,10*ROW('Sanitation Data'!I134))),'Data Summary'!DL140="Yes"),OFFSET('Sanitation Data'!$I$10,0,10*ROW('Sanitation Data'!I134)),NA())</f>
        <v>#N/A</v>
      </c>
      <c r="AX140" s="100" t="e">
        <f ca="true">+IF(AND(ISNUMBER(OFFSET('Sanitation Data'!$I$11,0,10*ROW('Sanitation Data'!I134))),'Data Summary'!DM140="Yes"),OFFSET('Sanitation Data'!$I$11,0,10*ROW('Sanitation Data'!I134)),NA())</f>
        <v>#N/A</v>
      </c>
      <c r="AY140" s="100" t="e">
        <f ca="true">+IF(AND(ISNUMBER(OFFSET('Sanitation Data'!$I$12,0,10*ROW('Sanitation Data'!I134))),'Data Summary'!DN140="Yes"),OFFSET('Sanitation Data'!$I$12,0,10*ROW('Sanitation Data'!I134)),NA())</f>
        <v>#N/A</v>
      </c>
      <c r="AZ140" s="101" t="e">
        <f ca="true">+IF(AND(ISNUMBER(OFFSET('Hygiene Data'!$D$5,0,10*ROW('Hygiene Data'!D134))),'Data Summary'!DO140="Yes"),OFFSET('Hygiene Data'!$D$5,0,10*ROW('Hygiene Data'!D134)),NA())</f>
        <v>#N/A</v>
      </c>
      <c r="BA140" s="101" t="e">
        <f ca="true">+IF(AND(ISNUMBER(OFFSET('Hygiene Data'!$D$7,0,10*ROW('Hygiene Data'!D134))),'Data Summary'!DP140="Yes"),OFFSET('Hygiene Data'!$D$7,0,10*ROW('Hygiene Data'!D134)),NA())</f>
        <v>#N/A</v>
      </c>
      <c r="BB140" s="101" t="e">
        <f ca="true">+IF(AND(ISNUMBER(OFFSET('Hygiene Data'!$D$9,0,10*ROW('Hygiene Data'!D134))),'Data Summary'!DQ140="Yes"),OFFSET('Hygiene Data'!$D$9,0,10*ROW('Hygiene Data'!D134)),NA())</f>
        <v>#N/A</v>
      </c>
      <c r="BC140" s="101" t="e">
        <f ca="true">+IF(AND(ISNUMBER(OFFSET('Hygiene Data'!$E$5,0,10*ROW('Hygiene Data'!E134))),'Data Summary'!DR140="Yes"),OFFSET('Hygiene Data'!$E$5,0,10*ROW('Hygiene Data'!E134)),NA())</f>
        <v>#N/A</v>
      </c>
      <c r="BD140" s="101" t="e">
        <f ca="true">+IF(AND(ISNUMBER(OFFSET('Hygiene Data'!$E$7,0,10*ROW('Hygiene Data'!E134))),'Data Summary'!DS140="Yes"),OFFSET('Hygiene Data'!$E$7,0,10*ROW('Hygiene Data'!E134)),NA())</f>
        <v>#N/A</v>
      </c>
      <c r="BE140" s="101" t="e">
        <f ca="true">+IF(AND(ISNUMBER(OFFSET('Hygiene Data'!$E$9,0,10*ROW('Hygiene Data'!E134))),'Data Summary'!DT140="Yes"),OFFSET('Hygiene Data'!$E$9,0,10*ROW('Hygiene Data'!E134)),NA())</f>
        <v>#N/A</v>
      </c>
      <c r="BF140" s="101" t="e">
        <f ca="true">+IF(AND(ISNUMBER(OFFSET('Hygiene Data'!$F$5,0,10*ROW('Hygiene Data'!F134))),'Data Summary'!DU140="Yes"),OFFSET('Hygiene Data'!$F$5,0,10*ROW('Hygiene Data'!F134)),NA())</f>
        <v>#N/A</v>
      </c>
      <c r="BG140" s="101" t="e">
        <f ca="true">+IF(AND(ISNUMBER(OFFSET('Hygiene Data'!$F$7,0,10*ROW('Hygiene Data'!F134))),'Data Summary'!DV140="Yes"),OFFSET('Hygiene Data'!$F$7,0,10*ROW('Hygiene Data'!F134)),NA())</f>
        <v>#N/A</v>
      </c>
      <c r="BH140" s="101" t="e">
        <f ca="true">+IF(AND(ISNUMBER(OFFSET('Hygiene Data'!$F$9,0,10*ROW('Hygiene Data'!F134))),'Data Summary'!DW140="Yes"),OFFSET('Hygiene Data'!$F$9,0,10*ROW('Hygiene Data'!F134)),NA())</f>
        <v>#N/A</v>
      </c>
      <c r="BI140" s="101" t="e">
        <f ca="true">+IF(AND(ISNUMBER(OFFSET('Hygiene Data'!$G$5,0,10*ROW('Hygiene Data'!G134))),'Data Summary'!DX140="Yes"),OFFSET('Hygiene Data'!$G$5,0,10*ROW('Hygiene Data'!G134)),NA())</f>
        <v>#N/A</v>
      </c>
      <c r="BJ140" s="101" t="e">
        <f ca="true">+IF(AND(ISNUMBER(OFFSET('Hygiene Data'!$G$7,0,10*ROW('Hygiene Data'!G134))),'Data Summary'!DY140="Yes"),OFFSET('Hygiene Data'!$G$7,0,10*ROW('Hygiene Data'!G134)),NA())</f>
        <v>#N/A</v>
      </c>
      <c r="BK140" s="101" t="e">
        <f ca="true">+IF(AND(ISNUMBER(OFFSET('Hygiene Data'!$G$9,0,10*ROW('Hygiene Data'!G134))),'Data Summary'!DZ140="Yes"),OFFSET('Hygiene Data'!$G$9,0,10*ROW('Hygiene Data'!G134)),NA())</f>
        <v>#N/A</v>
      </c>
      <c r="BL140" s="101" t="e">
        <f ca="true">+IF(AND(ISNUMBER(OFFSET('Hygiene Data'!$H$5,0,10*ROW('Hygiene Data'!H134))),'Data Summary'!EA140="Yes"),OFFSET('Hygiene Data'!$H$5,0,10*ROW('Hygiene Data'!H134)),NA())</f>
        <v>#N/A</v>
      </c>
      <c r="BM140" s="101" t="e">
        <f ca="true">+IF(AND(ISNUMBER(OFFSET('Hygiene Data'!$H$7,0,10*ROW('Hygiene Data'!H134))),'Data Summary'!EB140="Yes"),OFFSET('Hygiene Data'!$H$7,0,10*ROW('Hygiene Data'!H134)),NA())</f>
        <v>#N/A</v>
      </c>
      <c r="BN140" s="101" t="e">
        <f ca="true">+IF(AND(ISNUMBER(OFFSET('Hygiene Data'!$H$9,0,10*ROW('Hygiene Data'!H134))),'Data Summary'!EC140="Yes"),OFFSET('Hygiene Data'!$H$9,0,10*ROW('Hygiene Data'!H134)),NA())</f>
        <v>#N/A</v>
      </c>
      <c r="BO140" s="101" t="e">
        <f ca="true">+IF(AND(ISNUMBER(OFFSET('Hygiene Data'!$I$5,0,10*ROW('Hygiene Data'!I134))),'Data Summary'!ED140="Yes"),OFFSET('Hygiene Data'!$I$5,0,10*ROW('Hygiene Data'!I134)),NA())</f>
        <v>#N/A</v>
      </c>
      <c r="BP140" s="101" t="e">
        <f ca="true">+IF(AND(ISNUMBER(OFFSET('Hygiene Data'!$I$7,0,10*ROW('Hygiene Data'!I134))),'Data Summary'!EE140="Yes"),OFFSET('Hygiene Data'!$I$7,0,10*ROW('Hygiene Data'!I134)),NA())</f>
        <v>#N/A</v>
      </c>
      <c r="BQ140" s="101" t="e">
        <f ca="true">+IF(AND(ISNUMBER(OFFSET('Hygiene Data'!$I$9,0,10*ROW('Hygiene Data'!I134))),'Data Summary'!EF140="Yes"),OFFSET('Hygiene Data'!$I$9,0,10*ROW('Hygiene Data'!I134)),NA())</f>
        <v>#N/A</v>
      </c>
    </row>
    <row xmlns:x14ac="http://schemas.microsoft.com/office/spreadsheetml/2009/9/ac" r="141" x14ac:dyDescent="0.2">
      <c r="A141" s="331" t="e">
        <f ca="true">+RIGHT('Data Summary'!A141,LEN('Data Summary'!A141)-9)</f>
        <v>#VALUE!</v>
      </c>
      <c r="B141" s="38" t="str">
        <f ca="true">+IF(ISTEXT('Data Summary'!B141),'Data Summary'!B141,"")</f>
        <v/>
      </c>
      <c r="C141" s="330" t="e">
        <f ca="true">+VALUE('Data Summary'!C141)</f>
        <v>#VALUE!</v>
      </c>
      <c r="D141" s="99" t="e">
        <f ca="true">+IF(AND(ISNUMBER(OFFSET('Water Data'!$D$4,0,10*ROW('Water Data'!D135))),'Data Summary'!BS141="Yes"),100-OFFSET('Water Data'!$D$4,0,10*ROW('Water Data'!D135)),NA())</f>
        <v>#N/A</v>
      </c>
      <c r="E141" s="99" t="e">
        <f ca="true">+IF(AND(ISNUMBER(OFFSET('Water Data'!$D$6,0,10*ROW('Water Data'!D135))),'Data Summary'!BT141="Yes"),OFFSET('Water Data'!$D$6,0,10*ROW('Water Data'!D135)),NA())</f>
        <v>#N/A</v>
      </c>
      <c r="F141" s="99" t="e">
        <f ca="true">+IF(AND(ISNUMBER(OFFSET('Water Data'!$D$9,0,10*ROW('Water Data'!D135))),'Data Summary'!BU141="Yes"),OFFSET('Water Data'!$D$9,0,10*ROW('Water Data'!D135)),NA())</f>
        <v>#N/A</v>
      </c>
      <c r="G141" s="99" t="e">
        <f ca="true">+IF(AND(ISNUMBER(OFFSET('Water Data'!$E$4,0,10*ROW('Water Data'!E135))),'Data Summary'!BV141="Yes"),100-OFFSET('Water Data'!$E$4,0,10*ROW('Water Data'!E135)),NA())</f>
        <v>#N/A</v>
      </c>
      <c r="H141" s="99" t="e">
        <f ca="true">+IF(AND(ISNUMBER(OFFSET('Water Data'!$E$6,0,10*ROW('Water Data'!E135))),'Data Summary'!BW141="Yes"),OFFSET('Water Data'!$E$6,0,10*ROW('Water Data'!E135)),NA())</f>
        <v>#N/A</v>
      </c>
      <c r="I141" s="99" t="e">
        <f ca="true">+IF(AND(ISNUMBER(OFFSET('Water Data'!$E$9,0,10*ROW('Water Data'!E135))),'Data Summary'!BX141="Yes"),OFFSET('Water Data'!$E$9,0,10*ROW('Water Data'!E135)),NA())</f>
        <v>#N/A</v>
      </c>
      <c r="J141" s="99" t="e">
        <f ca="true">+IF(AND(ISNUMBER(OFFSET('Water Data'!$F$4,0,10*ROW('Water Data'!F135))),'Data Summary'!BY141="Yes"),100-OFFSET('Water Data'!$F$4,0,10*ROW('Water Data'!F135)),NA())</f>
        <v>#N/A</v>
      </c>
      <c r="K141" s="99" t="e">
        <f ca="true">+IF(AND(ISNUMBER(OFFSET('Water Data'!$F$6,0,10*ROW('Water Data'!F135))),'Data Summary'!BZ141="Yes"),OFFSET('Water Data'!$F$6,0,10*ROW('Water Data'!F135)),NA())</f>
        <v>#N/A</v>
      </c>
      <c r="L141" s="99" t="e">
        <f ca="true">+IF(AND(ISNUMBER(OFFSET('Water Data'!$F$9,0,10*ROW('Water Data'!F135))),'Data Summary'!CA141="Yes"),OFFSET('Water Data'!$F$9,0,10*ROW('Water Data'!F135)),NA())</f>
        <v>#N/A</v>
      </c>
      <c r="M141" s="99" t="e">
        <f ca="true">+IF(AND(ISNUMBER(OFFSET('Water Data'!$G$4,0,10*ROW('Water Data'!G135))),'Data Summary'!CB141="Yes"),100-OFFSET('Water Data'!$G$4,0,10*ROW('Water Data'!G135)),NA())</f>
        <v>#N/A</v>
      </c>
      <c r="N141" s="99" t="e">
        <f ca="true">+IF(AND(ISNUMBER(OFFSET('Water Data'!$G$6,0,10*ROW('Water Data'!G135))),'Data Summary'!CC141="Yes"),OFFSET('Water Data'!$G$6,0,10*ROW('Water Data'!G135)),NA())</f>
        <v>#N/A</v>
      </c>
      <c r="O141" s="99" t="e">
        <f ca="true">+IF(AND(ISNUMBER(OFFSET('Water Data'!$G$9,0,10*ROW('Water Data'!G135))),'Data Summary'!CD141="Yes"),OFFSET('Water Data'!$G$9,0,10*ROW('Water Data'!G135)),NA())</f>
        <v>#N/A</v>
      </c>
      <c r="P141" s="99" t="e">
        <f ca="true">+IF(AND(ISNUMBER(OFFSET('Water Data'!$H$4,0,10*ROW('Water Data'!H135))),'Data Summary'!CE141="Yes"),100-OFFSET('Water Data'!$H$4,0,10*ROW('Water Data'!H135)),NA())</f>
        <v>#N/A</v>
      </c>
      <c r="Q141" s="99" t="e">
        <f ca="true">+IF(AND(ISNUMBER(OFFSET('Water Data'!$H$6,0,10*ROW('Water Data'!H135))),'Data Summary'!CF141="Yes"),OFFSET('Water Data'!$H$6,0,10*ROW('Water Data'!H135)),NA())</f>
        <v>#N/A</v>
      </c>
      <c r="R141" s="99" t="e">
        <f ca="true">+IF(AND(ISNUMBER(OFFSET('Water Data'!$H$9,0,10*ROW('Water Data'!H135))),'Data Summary'!CG141="Yes"),OFFSET('Water Data'!$H$9,0,10*ROW('Water Data'!H135)),NA())</f>
        <v>#N/A</v>
      </c>
      <c r="S141" s="99" t="e">
        <f ca="true">+IF(AND(ISNUMBER(OFFSET('Water Data'!$I$4,0,10*ROW('Water Data'!I135))),'Data Summary'!CH141="Yes"),100-OFFSET('Water Data'!$I$4,0,10*ROW('Water Data'!I135)),NA())</f>
        <v>#N/A</v>
      </c>
      <c r="T141" s="99" t="e">
        <f ca="true">+IF(AND(ISNUMBER(OFFSET('Water Data'!$I$6,0,10*ROW('Water Data'!I135))),'Data Summary'!CI141="Yes"),OFFSET('Water Data'!$I$6,0,10*ROW('Water Data'!I135)),NA())</f>
        <v>#N/A</v>
      </c>
      <c r="U141" s="99" t="e">
        <f ca="true">+IF(AND(ISNUMBER(OFFSET('Water Data'!$I$9,0,10*ROW('Water Data'!I135))),'Data Summary'!CJ141="Yes"),OFFSET('Water Data'!$I$9,0,10*ROW('Water Data'!I135)),NA())</f>
        <v>#N/A</v>
      </c>
      <c r="V141" s="100" t="e">
        <f ca="true">+IF(AND(ISNUMBER(OFFSET('Sanitation Data'!$D$4,0,10*ROW('Sanitation Data'!D135))),'Data Summary'!CK141="Yes"),100-OFFSET('Sanitation Data'!$D$4,0,10*ROW('Sanitation Data'!D135)),NA())</f>
        <v>#N/A</v>
      </c>
      <c r="W141" s="100" t="e">
        <f ca="true">+IF(AND(ISNUMBER(OFFSET('Sanitation Data'!$D$6,0,10*ROW('Sanitation Data'!D135))),'Data Summary'!CL141="Yes"),OFFSET('Sanitation Data'!$D$6,0,10*ROW('Sanitation Data'!D135)),NA())</f>
        <v>#N/A</v>
      </c>
      <c r="X141" s="100" t="e">
        <f ca="true">+IF(AND(ISNUMBER(OFFSET('Sanitation Data'!$D$10,0,10*ROW('Sanitation Data'!D135))),'Data Summary'!CM141="Yes"),OFFSET('Sanitation Data'!$D$10,0,10*ROW('Sanitation Data'!D135)),NA())</f>
        <v>#N/A</v>
      </c>
      <c r="Y141" s="100" t="e">
        <f ca="true">+IF(AND(ISNUMBER(OFFSET('Sanitation Data'!$D$11,0,10*ROW('Sanitation Data'!D135))),'Data Summary'!CN141="Yes"),OFFSET('Sanitation Data'!$D$11,0,10*ROW('Sanitation Data'!D135)),NA())</f>
        <v>#N/A</v>
      </c>
      <c r="Z141" s="100" t="e">
        <f ca="true">+IF(AND(ISNUMBER(OFFSET('Sanitation Data'!$D$12,0,10*ROW('Sanitation Data'!D135))),'Data Summary'!CO141="Yes"),OFFSET('Sanitation Data'!$D$12,0,10*ROW('Sanitation Data'!D135)),NA())</f>
        <v>#N/A</v>
      </c>
      <c r="AA141" s="100" t="e">
        <f ca="true">+IF(AND(ISNUMBER(OFFSET('Sanitation Data'!$E$4,0,10*ROW('Sanitation Data'!E135))),'Data Summary'!CP141="Yes"),100-OFFSET('Sanitation Data'!$E$4,0,10*ROW('Sanitation Data'!E135)),NA())</f>
        <v>#N/A</v>
      </c>
      <c r="AB141" s="100" t="e">
        <f ca="true">+IF(AND(ISNUMBER(OFFSET('Sanitation Data'!$E$6,0,10*ROW('Sanitation Data'!E135))),'Data Summary'!CQ141="Yes"),OFFSET('Sanitation Data'!$E$6,0,10*ROW('Sanitation Data'!E135)),NA())</f>
        <v>#N/A</v>
      </c>
      <c r="AC141" s="100" t="e">
        <f ca="true">+IF(AND(ISNUMBER(OFFSET('Sanitation Data'!$E$10,0,10*ROW('Sanitation Data'!E135))),'Data Summary'!CR141="Yes"),OFFSET('Sanitation Data'!$E$10,0,10*ROW('Sanitation Data'!E135)),NA())</f>
        <v>#N/A</v>
      </c>
      <c r="AD141" s="100" t="e">
        <f ca="true">+IF(AND(ISNUMBER(OFFSET('Sanitation Data'!$E$11,0,10*ROW('Sanitation Data'!E135))),'Data Summary'!CS141="Yes"),OFFSET('Sanitation Data'!$E$11,0,10*ROW('Sanitation Data'!E135)),NA())</f>
        <v>#N/A</v>
      </c>
      <c r="AE141" s="100" t="e">
        <f ca="true">+IF(AND(ISNUMBER(OFFSET('Sanitation Data'!$E$12,0,10*ROW('Sanitation Data'!E135))),'Data Summary'!CT141="Yes"),OFFSET('Sanitation Data'!$E$12,0,10*ROW('Sanitation Data'!E135)),NA())</f>
        <v>#N/A</v>
      </c>
      <c r="AF141" s="100" t="e">
        <f ca="true">+IF(AND(ISNUMBER(OFFSET('Sanitation Data'!$F$4,0,10*ROW('Sanitation Data'!F135))),'Data Summary'!CU141="Yes"),100-OFFSET('Sanitation Data'!$F$4,0,10*ROW('Sanitation Data'!F135)),NA())</f>
        <v>#N/A</v>
      </c>
      <c r="AG141" s="100" t="e">
        <f ca="true">+IF(AND(ISNUMBER(OFFSET('Sanitation Data'!$F$6,0,10*ROW('Sanitation Data'!F135))),'Data Summary'!CV141="Yes"),OFFSET('Sanitation Data'!$F$6,0,10*ROW('Sanitation Data'!F135)),NA())</f>
        <v>#N/A</v>
      </c>
      <c r="AH141" s="100" t="e">
        <f ca="true">+IF(AND(ISNUMBER(OFFSET('Sanitation Data'!$F$10,0,10*ROW('Sanitation Data'!F135))),'Data Summary'!CW141="Yes"),OFFSET('Sanitation Data'!$F$10,0,10*ROW('Sanitation Data'!F135)),NA())</f>
        <v>#N/A</v>
      </c>
      <c r="AI141" s="100" t="e">
        <f ca="true">+IF(AND(ISNUMBER(OFFSET('Sanitation Data'!$F$11,0,10*ROW('Sanitation Data'!F135))),'Data Summary'!CX141="Yes"),OFFSET('Sanitation Data'!$F$11,0,10*ROW('Sanitation Data'!F135)),NA())</f>
        <v>#N/A</v>
      </c>
      <c r="AJ141" s="100" t="e">
        <f ca="true">+IF(AND(ISNUMBER(OFFSET('Sanitation Data'!$F$12,0,10*ROW('Sanitation Data'!F135))),'Data Summary'!CY141="Yes"),OFFSET('Sanitation Data'!$F$12,0,10*ROW('Sanitation Data'!F135)),NA())</f>
        <v>#N/A</v>
      </c>
      <c r="AK141" s="100" t="e">
        <f ca="true">+IF(AND(ISNUMBER(OFFSET('Sanitation Data'!$G$4,0,10*ROW('Sanitation Data'!G135))),'Data Summary'!CZ141="Yes"),100-OFFSET('Sanitation Data'!$G$4,0,10*ROW('Sanitation Data'!G135)),NA())</f>
        <v>#N/A</v>
      </c>
      <c r="AL141" s="100" t="e">
        <f ca="true">+IF(AND(ISNUMBER(OFFSET('Sanitation Data'!$G$6,0,10*ROW('Sanitation Data'!G135))),'Data Summary'!DA141="Yes"),OFFSET('Sanitation Data'!$G$6,0,10*ROW('Sanitation Data'!G135)),NA())</f>
        <v>#N/A</v>
      </c>
      <c r="AM141" s="100" t="e">
        <f ca="true">+IF(AND(ISNUMBER(OFFSET('Sanitation Data'!$G$10,0,10*ROW('Sanitation Data'!G135))),'Data Summary'!DB141="Yes"),OFFSET('Sanitation Data'!$G$10,0,10*ROW('Sanitation Data'!G135)),NA())</f>
        <v>#N/A</v>
      </c>
      <c r="AN141" s="100" t="e">
        <f ca="true">+IF(AND(ISNUMBER(OFFSET('Sanitation Data'!$G$11,0,10*ROW('Sanitation Data'!G135))),'Data Summary'!DC141="Yes"),OFFSET('Sanitation Data'!$G$11,0,10*ROW('Sanitation Data'!G135)),NA())</f>
        <v>#N/A</v>
      </c>
      <c r="AO141" s="100" t="e">
        <f ca="true">+IF(AND(ISNUMBER(OFFSET('Sanitation Data'!$G$12,0,10*ROW('Sanitation Data'!G135))),'Data Summary'!DD141="Yes"),OFFSET('Sanitation Data'!$G$12,0,10*ROW('Sanitation Data'!G135)),NA())</f>
        <v>#N/A</v>
      </c>
      <c r="AP141" s="100" t="e">
        <f ca="true">+IF(AND(ISNUMBER(OFFSET('Sanitation Data'!$H$4,0,10*ROW('Sanitation Data'!H135))),'Data Summary'!DE141="Yes"),100-OFFSET('Sanitation Data'!$H$4,0,10*ROW('Sanitation Data'!H135)),NA())</f>
        <v>#N/A</v>
      </c>
      <c r="AQ141" s="100" t="e">
        <f ca="true">+IF(AND(ISNUMBER(OFFSET('Sanitation Data'!$H$6,0,10*ROW('Sanitation Data'!H135))),'Data Summary'!DF141="Yes"),OFFSET('Sanitation Data'!$H$6,0,10*ROW('Sanitation Data'!H135)),NA())</f>
        <v>#N/A</v>
      </c>
      <c r="AR141" s="100" t="e">
        <f ca="true">+IF(AND(ISNUMBER(OFFSET('Sanitation Data'!$H$10,0,10*ROW('Sanitation Data'!H135))),'Data Summary'!DG141="Yes"),OFFSET('Sanitation Data'!$H$10,0,10*ROW('Sanitation Data'!H135)),NA())</f>
        <v>#N/A</v>
      </c>
      <c r="AS141" s="100" t="e">
        <f ca="true">+IF(AND(ISNUMBER(OFFSET('Sanitation Data'!$H$11,0,10*ROW('Sanitation Data'!H135))),'Data Summary'!DH141="Yes"),OFFSET('Sanitation Data'!$H$11,0,10*ROW('Sanitation Data'!H135)),NA())</f>
        <v>#N/A</v>
      </c>
      <c r="AT141" s="100" t="e">
        <f ca="true">+IF(AND(ISNUMBER(OFFSET('Sanitation Data'!$H$12,0,10*ROW('Sanitation Data'!H135))),'Data Summary'!DI141="Yes"),OFFSET('Sanitation Data'!$H$12,0,10*ROW('Sanitation Data'!H135)),NA())</f>
        <v>#N/A</v>
      </c>
      <c r="AU141" s="100" t="e">
        <f ca="true">+IF(AND(ISNUMBER(OFFSET('Sanitation Data'!$I$4,0,10*ROW('Sanitation Data'!I135))),'Data Summary'!DJ141="Yes"),100-OFFSET('Sanitation Data'!$I$4,0,10*ROW('Sanitation Data'!I135)),NA())</f>
        <v>#N/A</v>
      </c>
      <c r="AV141" s="100" t="e">
        <f ca="true">+IF(AND(ISNUMBER(OFFSET('Sanitation Data'!$I$6,0,10*ROW('Sanitation Data'!I135))),'Data Summary'!DK141="Yes"),OFFSET('Sanitation Data'!$I$6,0,10*ROW('Sanitation Data'!I135)),NA())</f>
        <v>#N/A</v>
      </c>
      <c r="AW141" s="100" t="e">
        <f ca="true">+IF(AND(ISNUMBER(OFFSET('Sanitation Data'!$I$10,0,10*ROW('Sanitation Data'!I135))),'Data Summary'!DL141="Yes"),OFFSET('Sanitation Data'!$I$10,0,10*ROW('Sanitation Data'!I135)),NA())</f>
        <v>#N/A</v>
      </c>
      <c r="AX141" s="100" t="e">
        <f ca="true">+IF(AND(ISNUMBER(OFFSET('Sanitation Data'!$I$11,0,10*ROW('Sanitation Data'!I135))),'Data Summary'!DM141="Yes"),OFFSET('Sanitation Data'!$I$11,0,10*ROW('Sanitation Data'!I135)),NA())</f>
        <v>#N/A</v>
      </c>
      <c r="AY141" s="100" t="e">
        <f ca="true">+IF(AND(ISNUMBER(OFFSET('Sanitation Data'!$I$12,0,10*ROW('Sanitation Data'!I135))),'Data Summary'!DN141="Yes"),OFFSET('Sanitation Data'!$I$12,0,10*ROW('Sanitation Data'!I135)),NA())</f>
        <v>#N/A</v>
      </c>
      <c r="AZ141" s="101" t="e">
        <f ca="true">+IF(AND(ISNUMBER(OFFSET('Hygiene Data'!$D$5,0,10*ROW('Hygiene Data'!D135))),'Data Summary'!DO141="Yes"),OFFSET('Hygiene Data'!$D$5,0,10*ROW('Hygiene Data'!D135)),NA())</f>
        <v>#N/A</v>
      </c>
      <c r="BA141" s="101" t="e">
        <f ca="true">+IF(AND(ISNUMBER(OFFSET('Hygiene Data'!$D$7,0,10*ROW('Hygiene Data'!D135))),'Data Summary'!DP141="Yes"),OFFSET('Hygiene Data'!$D$7,0,10*ROW('Hygiene Data'!D135)),NA())</f>
        <v>#N/A</v>
      </c>
      <c r="BB141" s="101" t="e">
        <f ca="true">+IF(AND(ISNUMBER(OFFSET('Hygiene Data'!$D$9,0,10*ROW('Hygiene Data'!D135))),'Data Summary'!DQ141="Yes"),OFFSET('Hygiene Data'!$D$9,0,10*ROW('Hygiene Data'!D135)),NA())</f>
        <v>#N/A</v>
      </c>
      <c r="BC141" s="101" t="e">
        <f ca="true">+IF(AND(ISNUMBER(OFFSET('Hygiene Data'!$E$5,0,10*ROW('Hygiene Data'!E135))),'Data Summary'!DR141="Yes"),OFFSET('Hygiene Data'!$E$5,0,10*ROW('Hygiene Data'!E135)),NA())</f>
        <v>#N/A</v>
      </c>
      <c r="BD141" s="101" t="e">
        <f ca="true">+IF(AND(ISNUMBER(OFFSET('Hygiene Data'!$E$7,0,10*ROW('Hygiene Data'!E135))),'Data Summary'!DS141="Yes"),OFFSET('Hygiene Data'!$E$7,0,10*ROW('Hygiene Data'!E135)),NA())</f>
        <v>#N/A</v>
      </c>
      <c r="BE141" s="101" t="e">
        <f ca="true">+IF(AND(ISNUMBER(OFFSET('Hygiene Data'!$E$9,0,10*ROW('Hygiene Data'!E135))),'Data Summary'!DT141="Yes"),OFFSET('Hygiene Data'!$E$9,0,10*ROW('Hygiene Data'!E135)),NA())</f>
        <v>#N/A</v>
      </c>
      <c r="BF141" s="101" t="e">
        <f ca="true">+IF(AND(ISNUMBER(OFFSET('Hygiene Data'!$F$5,0,10*ROW('Hygiene Data'!F135))),'Data Summary'!DU141="Yes"),OFFSET('Hygiene Data'!$F$5,0,10*ROW('Hygiene Data'!F135)),NA())</f>
        <v>#N/A</v>
      </c>
      <c r="BG141" s="101" t="e">
        <f ca="true">+IF(AND(ISNUMBER(OFFSET('Hygiene Data'!$F$7,0,10*ROW('Hygiene Data'!F135))),'Data Summary'!DV141="Yes"),OFFSET('Hygiene Data'!$F$7,0,10*ROW('Hygiene Data'!F135)),NA())</f>
        <v>#N/A</v>
      </c>
      <c r="BH141" s="101" t="e">
        <f ca="true">+IF(AND(ISNUMBER(OFFSET('Hygiene Data'!$F$9,0,10*ROW('Hygiene Data'!F135))),'Data Summary'!DW141="Yes"),OFFSET('Hygiene Data'!$F$9,0,10*ROW('Hygiene Data'!F135)),NA())</f>
        <v>#N/A</v>
      </c>
      <c r="BI141" s="101" t="e">
        <f ca="true">+IF(AND(ISNUMBER(OFFSET('Hygiene Data'!$G$5,0,10*ROW('Hygiene Data'!G135))),'Data Summary'!DX141="Yes"),OFFSET('Hygiene Data'!$G$5,0,10*ROW('Hygiene Data'!G135)),NA())</f>
        <v>#N/A</v>
      </c>
      <c r="BJ141" s="101" t="e">
        <f ca="true">+IF(AND(ISNUMBER(OFFSET('Hygiene Data'!$G$7,0,10*ROW('Hygiene Data'!G135))),'Data Summary'!DY141="Yes"),OFFSET('Hygiene Data'!$G$7,0,10*ROW('Hygiene Data'!G135)),NA())</f>
        <v>#N/A</v>
      </c>
      <c r="BK141" s="101" t="e">
        <f ca="true">+IF(AND(ISNUMBER(OFFSET('Hygiene Data'!$G$9,0,10*ROW('Hygiene Data'!G135))),'Data Summary'!DZ141="Yes"),OFFSET('Hygiene Data'!$G$9,0,10*ROW('Hygiene Data'!G135)),NA())</f>
        <v>#N/A</v>
      </c>
      <c r="BL141" s="101" t="e">
        <f ca="true">+IF(AND(ISNUMBER(OFFSET('Hygiene Data'!$H$5,0,10*ROW('Hygiene Data'!H135))),'Data Summary'!EA141="Yes"),OFFSET('Hygiene Data'!$H$5,0,10*ROW('Hygiene Data'!H135)),NA())</f>
        <v>#N/A</v>
      </c>
      <c r="BM141" s="101" t="e">
        <f ca="true">+IF(AND(ISNUMBER(OFFSET('Hygiene Data'!$H$7,0,10*ROW('Hygiene Data'!H135))),'Data Summary'!EB141="Yes"),OFFSET('Hygiene Data'!$H$7,0,10*ROW('Hygiene Data'!H135)),NA())</f>
        <v>#N/A</v>
      </c>
      <c r="BN141" s="101" t="e">
        <f ca="true">+IF(AND(ISNUMBER(OFFSET('Hygiene Data'!$H$9,0,10*ROW('Hygiene Data'!H135))),'Data Summary'!EC141="Yes"),OFFSET('Hygiene Data'!$H$9,0,10*ROW('Hygiene Data'!H135)),NA())</f>
        <v>#N/A</v>
      </c>
      <c r="BO141" s="101" t="e">
        <f ca="true">+IF(AND(ISNUMBER(OFFSET('Hygiene Data'!$I$5,0,10*ROW('Hygiene Data'!I135))),'Data Summary'!ED141="Yes"),OFFSET('Hygiene Data'!$I$5,0,10*ROW('Hygiene Data'!I135)),NA())</f>
        <v>#N/A</v>
      </c>
      <c r="BP141" s="101" t="e">
        <f ca="true">+IF(AND(ISNUMBER(OFFSET('Hygiene Data'!$I$7,0,10*ROW('Hygiene Data'!I135))),'Data Summary'!EE141="Yes"),OFFSET('Hygiene Data'!$I$7,0,10*ROW('Hygiene Data'!I135)),NA())</f>
        <v>#N/A</v>
      </c>
      <c r="BQ141" s="101" t="e">
        <f ca="true">+IF(AND(ISNUMBER(OFFSET('Hygiene Data'!$I$9,0,10*ROW('Hygiene Data'!I135))),'Data Summary'!EF141="Yes"),OFFSET('Hygiene Data'!$I$9,0,10*ROW('Hygiene Data'!I135)),NA())</f>
        <v>#N/A</v>
      </c>
    </row>
    <row xmlns:x14ac="http://schemas.microsoft.com/office/spreadsheetml/2009/9/ac" r="142" x14ac:dyDescent="0.2">
      <c r="A142" s="331" t="e">
        <f ca="true">+RIGHT('Data Summary'!A142,LEN('Data Summary'!A142)-9)</f>
        <v>#VALUE!</v>
      </c>
      <c r="B142" s="38" t="str">
        <f ca="true">+IF(ISTEXT('Data Summary'!B142),'Data Summary'!B142,"")</f>
        <v/>
      </c>
      <c r="C142" s="330" t="e">
        <f ca="true">+VALUE('Data Summary'!C142)</f>
        <v>#VALUE!</v>
      </c>
      <c r="D142" s="99" t="e">
        <f ca="true">+IF(AND(ISNUMBER(OFFSET('Water Data'!$D$4,0,10*ROW('Water Data'!D136))),'Data Summary'!BS142="Yes"),100-OFFSET('Water Data'!$D$4,0,10*ROW('Water Data'!D136)),NA())</f>
        <v>#N/A</v>
      </c>
      <c r="E142" s="99" t="e">
        <f ca="true">+IF(AND(ISNUMBER(OFFSET('Water Data'!$D$6,0,10*ROW('Water Data'!D136))),'Data Summary'!BT142="Yes"),OFFSET('Water Data'!$D$6,0,10*ROW('Water Data'!D136)),NA())</f>
        <v>#N/A</v>
      </c>
      <c r="F142" s="99" t="e">
        <f ca="true">+IF(AND(ISNUMBER(OFFSET('Water Data'!$D$9,0,10*ROW('Water Data'!D136))),'Data Summary'!BU142="Yes"),OFFSET('Water Data'!$D$9,0,10*ROW('Water Data'!D136)),NA())</f>
        <v>#N/A</v>
      </c>
      <c r="G142" s="99" t="e">
        <f ca="true">+IF(AND(ISNUMBER(OFFSET('Water Data'!$E$4,0,10*ROW('Water Data'!E136))),'Data Summary'!BV142="Yes"),100-OFFSET('Water Data'!$E$4,0,10*ROW('Water Data'!E136)),NA())</f>
        <v>#N/A</v>
      </c>
      <c r="H142" s="99" t="e">
        <f ca="true">+IF(AND(ISNUMBER(OFFSET('Water Data'!$E$6,0,10*ROW('Water Data'!E136))),'Data Summary'!BW142="Yes"),OFFSET('Water Data'!$E$6,0,10*ROW('Water Data'!E136)),NA())</f>
        <v>#N/A</v>
      </c>
      <c r="I142" s="99" t="e">
        <f ca="true">+IF(AND(ISNUMBER(OFFSET('Water Data'!$E$9,0,10*ROW('Water Data'!E136))),'Data Summary'!BX142="Yes"),OFFSET('Water Data'!$E$9,0,10*ROW('Water Data'!E136)),NA())</f>
        <v>#N/A</v>
      </c>
      <c r="J142" s="99" t="e">
        <f ca="true">+IF(AND(ISNUMBER(OFFSET('Water Data'!$F$4,0,10*ROW('Water Data'!F136))),'Data Summary'!BY142="Yes"),100-OFFSET('Water Data'!$F$4,0,10*ROW('Water Data'!F136)),NA())</f>
        <v>#N/A</v>
      </c>
      <c r="K142" s="99" t="e">
        <f ca="true">+IF(AND(ISNUMBER(OFFSET('Water Data'!$F$6,0,10*ROW('Water Data'!F136))),'Data Summary'!BZ142="Yes"),OFFSET('Water Data'!$F$6,0,10*ROW('Water Data'!F136)),NA())</f>
        <v>#N/A</v>
      </c>
      <c r="L142" s="99" t="e">
        <f ca="true">+IF(AND(ISNUMBER(OFFSET('Water Data'!$F$9,0,10*ROW('Water Data'!F136))),'Data Summary'!CA142="Yes"),OFFSET('Water Data'!$F$9,0,10*ROW('Water Data'!F136)),NA())</f>
        <v>#N/A</v>
      </c>
      <c r="M142" s="99" t="e">
        <f ca="true">+IF(AND(ISNUMBER(OFFSET('Water Data'!$G$4,0,10*ROW('Water Data'!G136))),'Data Summary'!CB142="Yes"),100-OFFSET('Water Data'!$G$4,0,10*ROW('Water Data'!G136)),NA())</f>
        <v>#N/A</v>
      </c>
      <c r="N142" s="99" t="e">
        <f ca="true">+IF(AND(ISNUMBER(OFFSET('Water Data'!$G$6,0,10*ROW('Water Data'!G136))),'Data Summary'!CC142="Yes"),OFFSET('Water Data'!$G$6,0,10*ROW('Water Data'!G136)),NA())</f>
        <v>#N/A</v>
      </c>
      <c r="O142" s="99" t="e">
        <f ca="true">+IF(AND(ISNUMBER(OFFSET('Water Data'!$G$9,0,10*ROW('Water Data'!G136))),'Data Summary'!CD142="Yes"),OFFSET('Water Data'!$G$9,0,10*ROW('Water Data'!G136)),NA())</f>
        <v>#N/A</v>
      </c>
      <c r="P142" s="99" t="e">
        <f ca="true">+IF(AND(ISNUMBER(OFFSET('Water Data'!$H$4,0,10*ROW('Water Data'!H136))),'Data Summary'!CE142="Yes"),100-OFFSET('Water Data'!$H$4,0,10*ROW('Water Data'!H136)),NA())</f>
        <v>#N/A</v>
      </c>
      <c r="Q142" s="99" t="e">
        <f ca="true">+IF(AND(ISNUMBER(OFFSET('Water Data'!$H$6,0,10*ROW('Water Data'!H136))),'Data Summary'!CF142="Yes"),OFFSET('Water Data'!$H$6,0,10*ROW('Water Data'!H136)),NA())</f>
        <v>#N/A</v>
      </c>
      <c r="R142" s="99" t="e">
        <f ca="true">+IF(AND(ISNUMBER(OFFSET('Water Data'!$H$9,0,10*ROW('Water Data'!H136))),'Data Summary'!CG142="Yes"),OFFSET('Water Data'!$H$9,0,10*ROW('Water Data'!H136)),NA())</f>
        <v>#N/A</v>
      </c>
      <c r="S142" s="99" t="e">
        <f ca="true">+IF(AND(ISNUMBER(OFFSET('Water Data'!$I$4,0,10*ROW('Water Data'!I136))),'Data Summary'!CH142="Yes"),100-OFFSET('Water Data'!$I$4,0,10*ROW('Water Data'!I136)),NA())</f>
        <v>#N/A</v>
      </c>
      <c r="T142" s="99" t="e">
        <f ca="true">+IF(AND(ISNUMBER(OFFSET('Water Data'!$I$6,0,10*ROW('Water Data'!I136))),'Data Summary'!CI142="Yes"),OFFSET('Water Data'!$I$6,0,10*ROW('Water Data'!I136)),NA())</f>
        <v>#N/A</v>
      </c>
      <c r="U142" s="99" t="e">
        <f ca="true">+IF(AND(ISNUMBER(OFFSET('Water Data'!$I$9,0,10*ROW('Water Data'!I136))),'Data Summary'!CJ142="Yes"),OFFSET('Water Data'!$I$9,0,10*ROW('Water Data'!I136)),NA())</f>
        <v>#N/A</v>
      </c>
      <c r="V142" s="100" t="e">
        <f ca="true">+IF(AND(ISNUMBER(OFFSET('Sanitation Data'!$D$4,0,10*ROW('Sanitation Data'!D136))),'Data Summary'!CK142="Yes"),100-OFFSET('Sanitation Data'!$D$4,0,10*ROW('Sanitation Data'!D136)),NA())</f>
        <v>#N/A</v>
      </c>
      <c r="W142" s="100" t="e">
        <f ca="true">+IF(AND(ISNUMBER(OFFSET('Sanitation Data'!$D$6,0,10*ROW('Sanitation Data'!D136))),'Data Summary'!CL142="Yes"),OFFSET('Sanitation Data'!$D$6,0,10*ROW('Sanitation Data'!D136)),NA())</f>
        <v>#N/A</v>
      </c>
      <c r="X142" s="100" t="e">
        <f ca="true">+IF(AND(ISNUMBER(OFFSET('Sanitation Data'!$D$10,0,10*ROW('Sanitation Data'!D136))),'Data Summary'!CM142="Yes"),OFFSET('Sanitation Data'!$D$10,0,10*ROW('Sanitation Data'!D136)),NA())</f>
        <v>#N/A</v>
      </c>
      <c r="Y142" s="100" t="e">
        <f ca="true">+IF(AND(ISNUMBER(OFFSET('Sanitation Data'!$D$11,0,10*ROW('Sanitation Data'!D136))),'Data Summary'!CN142="Yes"),OFFSET('Sanitation Data'!$D$11,0,10*ROW('Sanitation Data'!D136)),NA())</f>
        <v>#N/A</v>
      </c>
      <c r="Z142" s="100" t="e">
        <f ca="true">+IF(AND(ISNUMBER(OFFSET('Sanitation Data'!$D$12,0,10*ROW('Sanitation Data'!D136))),'Data Summary'!CO142="Yes"),OFFSET('Sanitation Data'!$D$12,0,10*ROW('Sanitation Data'!D136)),NA())</f>
        <v>#N/A</v>
      </c>
      <c r="AA142" s="100" t="e">
        <f ca="true">+IF(AND(ISNUMBER(OFFSET('Sanitation Data'!$E$4,0,10*ROW('Sanitation Data'!E136))),'Data Summary'!CP142="Yes"),100-OFFSET('Sanitation Data'!$E$4,0,10*ROW('Sanitation Data'!E136)),NA())</f>
        <v>#N/A</v>
      </c>
      <c r="AB142" s="100" t="e">
        <f ca="true">+IF(AND(ISNUMBER(OFFSET('Sanitation Data'!$E$6,0,10*ROW('Sanitation Data'!E136))),'Data Summary'!CQ142="Yes"),OFFSET('Sanitation Data'!$E$6,0,10*ROW('Sanitation Data'!E136)),NA())</f>
        <v>#N/A</v>
      </c>
      <c r="AC142" s="100" t="e">
        <f ca="true">+IF(AND(ISNUMBER(OFFSET('Sanitation Data'!$E$10,0,10*ROW('Sanitation Data'!E136))),'Data Summary'!CR142="Yes"),OFFSET('Sanitation Data'!$E$10,0,10*ROW('Sanitation Data'!E136)),NA())</f>
        <v>#N/A</v>
      </c>
      <c r="AD142" s="100" t="e">
        <f ca="true">+IF(AND(ISNUMBER(OFFSET('Sanitation Data'!$E$11,0,10*ROW('Sanitation Data'!E136))),'Data Summary'!CS142="Yes"),OFFSET('Sanitation Data'!$E$11,0,10*ROW('Sanitation Data'!E136)),NA())</f>
        <v>#N/A</v>
      </c>
      <c r="AE142" s="100" t="e">
        <f ca="true">+IF(AND(ISNUMBER(OFFSET('Sanitation Data'!$E$12,0,10*ROW('Sanitation Data'!E136))),'Data Summary'!CT142="Yes"),OFFSET('Sanitation Data'!$E$12,0,10*ROW('Sanitation Data'!E136)),NA())</f>
        <v>#N/A</v>
      </c>
      <c r="AF142" s="100" t="e">
        <f ca="true">+IF(AND(ISNUMBER(OFFSET('Sanitation Data'!$F$4,0,10*ROW('Sanitation Data'!F136))),'Data Summary'!CU142="Yes"),100-OFFSET('Sanitation Data'!$F$4,0,10*ROW('Sanitation Data'!F136)),NA())</f>
        <v>#N/A</v>
      </c>
      <c r="AG142" s="100" t="e">
        <f ca="true">+IF(AND(ISNUMBER(OFFSET('Sanitation Data'!$F$6,0,10*ROW('Sanitation Data'!F136))),'Data Summary'!CV142="Yes"),OFFSET('Sanitation Data'!$F$6,0,10*ROW('Sanitation Data'!F136)),NA())</f>
        <v>#N/A</v>
      </c>
      <c r="AH142" s="100" t="e">
        <f ca="true">+IF(AND(ISNUMBER(OFFSET('Sanitation Data'!$F$10,0,10*ROW('Sanitation Data'!F136))),'Data Summary'!CW142="Yes"),OFFSET('Sanitation Data'!$F$10,0,10*ROW('Sanitation Data'!F136)),NA())</f>
        <v>#N/A</v>
      </c>
      <c r="AI142" s="100" t="e">
        <f ca="true">+IF(AND(ISNUMBER(OFFSET('Sanitation Data'!$F$11,0,10*ROW('Sanitation Data'!F136))),'Data Summary'!CX142="Yes"),OFFSET('Sanitation Data'!$F$11,0,10*ROW('Sanitation Data'!F136)),NA())</f>
        <v>#N/A</v>
      </c>
      <c r="AJ142" s="100" t="e">
        <f ca="true">+IF(AND(ISNUMBER(OFFSET('Sanitation Data'!$F$12,0,10*ROW('Sanitation Data'!F136))),'Data Summary'!CY142="Yes"),OFFSET('Sanitation Data'!$F$12,0,10*ROW('Sanitation Data'!F136)),NA())</f>
        <v>#N/A</v>
      </c>
      <c r="AK142" s="100" t="e">
        <f ca="true">+IF(AND(ISNUMBER(OFFSET('Sanitation Data'!$G$4,0,10*ROW('Sanitation Data'!G136))),'Data Summary'!CZ142="Yes"),100-OFFSET('Sanitation Data'!$G$4,0,10*ROW('Sanitation Data'!G136)),NA())</f>
        <v>#N/A</v>
      </c>
      <c r="AL142" s="100" t="e">
        <f ca="true">+IF(AND(ISNUMBER(OFFSET('Sanitation Data'!$G$6,0,10*ROW('Sanitation Data'!G136))),'Data Summary'!DA142="Yes"),OFFSET('Sanitation Data'!$G$6,0,10*ROW('Sanitation Data'!G136)),NA())</f>
        <v>#N/A</v>
      </c>
      <c r="AM142" s="100" t="e">
        <f ca="true">+IF(AND(ISNUMBER(OFFSET('Sanitation Data'!$G$10,0,10*ROW('Sanitation Data'!G136))),'Data Summary'!DB142="Yes"),OFFSET('Sanitation Data'!$G$10,0,10*ROW('Sanitation Data'!G136)),NA())</f>
        <v>#N/A</v>
      </c>
      <c r="AN142" s="100" t="e">
        <f ca="true">+IF(AND(ISNUMBER(OFFSET('Sanitation Data'!$G$11,0,10*ROW('Sanitation Data'!G136))),'Data Summary'!DC142="Yes"),OFFSET('Sanitation Data'!$G$11,0,10*ROW('Sanitation Data'!G136)),NA())</f>
        <v>#N/A</v>
      </c>
      <c r="AO142" s="100" t="e">
        <f ca="true">+IF(AND(ISNUMBER(OFFSET('Sanitation Data'!$G$12,0,10*ROW('Sanitation Data'!G136))),'Data Summary'!DD142="Yes"),OFFSET('Sanitation Data'!$G$12,0,10*ROW('Sanitation Data'!G136)),NA())</f>
        <v>#N/A</v>
      </c>
      <c r="AP142" s="100" t="e">
        <f ca="true">+IF(AND(ISNUMBER(OFFSET('Sanitation Data'!$H$4,0,10*ROW('Sanitation Data'!H136))),'Data Summary'!DE142="Yes"),100-OFFSET('Sanitation Data'!$H$4,0,10*ROW('Sanitation Data'!H136)),NA())</f>
        <v>#N/A</v>
      </c>
      <c r="AQ142" s="100" t="e">
        <f ca="true">+IF(AND(ISNUMBER(OFFSET('Sanitation Data'!$H$6,0,10*ROW('Sanitation Data'!H136))),'Data Summary'!DF142="Yes"),OFFSET('Sanitation Data'!$H$6,0,10*ROW('Sanitation Data'!H136)),NA())</f>
        <v>#N/A</v>
      </c>
      <c r="AR142" s="100" t="e">
        <f ca="true">+IF(AND(ISNUMBER(OFFSET('Sanitation Data'!$H$10,0,10*ROW('Sanitation Data'!H136))),'Data Summary'!DG142="Yes"),OFFSET('Sanitation Data'!$H$10,0,10*ROW('Sanitation Data'!H136)),NA())</f>
        <v>#N/A</v>
      </c>
      <c r="AS142" s="100" t="e">
        <f ca="true">+IF(AND(ISNUMBER(OFFSET('Sanitation Data'!$H$11,0,10*ROW('Sanitation Data'!H136))),'Data Summary'!DH142="Yes"),OFFSET('Sanitation Data'!$H$11,0,10*ROW('Sanitation Data'!H136)),NA())</f>
        <v>#N/A</v>
      </c>
      <c r="AT142" s="100" t="e">
        <f ca="true">+IF(AND(ISNUMBER(OFFSET('Sanitation Data'!$H$12,0,10*ROW('Sanitation Data'!H136))),'Data Summary'!DI142="Yes"),OFFSET('Sanitation Data'!$H$12,0,10*ROW('Sanitation Data'!H136)),NA())</f>
        <v>#N/A</v>
      </c>
      <c r="AU142" s="100" t="e">
        <f ca="true">+IF(AND(ISNUMBER(OFFSET('Sanitation Data'!$I$4,0,10*ROW('Sanitation Data'!I136))),'Data Summary'!DJ142="Yes"),100-OFFSET('Sanitation Data'!$I$4,0,10*ROW('Sanitation Data'!I136)),NA())</f>
        <v>#N/A</v>
      </c>
      <c r="AV142" s="100" t="e">
        <f ca="true">+IF(AND(ISNUMBER(OFFSET('Sanitation Data'!$I$6,0,10*ROW('Sanitation Data'!I136))),'Data Summary'!DK142="Yes"),OFFSET('Sanitation Data'!$I$6,0,10*ROW('Sanitation Data'!I136)),NA())</f>
        <v>#N/A</v>
      </c>
      <c r="AW142" s="100" t="e">
        <f ca="true">+IF(AND(ISNUMBER(OFFSET('Sanitation Data'!$I$10,0,10*ROW('Sanitation Data'!I136))),'Data Summary'!DL142="Yes"),OFFSET('Sanitation Data'!$I$10,0,10*ROW('Sanitation Data'!I136)),NA())</f>
        <v>#N/A</v>
      </c>
      <c r="AX142" s="100" t="e">
        <f ca="true">+IF(AND(ISNUMBER(OFFSET('Sanitation Data'!$I$11,0,10*ROW('Sanitation Data'!I136))),'Data Summary'!DM142="Yes"),OFFSET('Sanitation Data'!$I$11,0,10*ROW('Sanitation Data'!I136)),NA())</f>
        <v>#N/A</v>
      </c>
      <c r="AY142" s="100" t="e">
        <f ca="true">+IF(AND(ISNUMBER(OFFSET('Sanitation Data'!$I$12,0,10*ROW('Sanitation Data'!I136))),'Data Summary'!DN142="Yes"),OFFSET('Sanitation Data'!$I$12,0,10*ROW('Sanitation Data'!I136)),NA())</f>
        <v>#N/A</v>
      </c>
      <c r="AZ142" s="101" t="e">
        <f ca="true">+IF(AND(ISNUMBER(OFFSET('Hygiene Data'!$D$5,0,10*ROW('Hygiene Data'!D136))),'Data Summary'!DO142="Yes"),OFFSET('Hygiene Data'!$D$5,0,10*ROW('Hygiene Data'!D136)),NA())</f>
        <v>#N/A</v>
      </c>
      <c r="BA142" s="101" t="e">
        <f ca="true">+IF(AND(ISNUMBER(OFFSET('Hygiene Data'!$D$7,0,10*ROW('Hygiene Data'!D136))),'Data Summary'!DP142="Yes"),OFFSET('Hygiene Data'!$D$7,0,10*ROW('Hygiene Data'!D136)),NA())</f>
        <v>#N/A</v>
      </c>
      <c r="BB142" s="101" t="e">
        <f ca="true">+IF(AND(ISNUMBER(OFFSET('Hygiene Data'!$D$9,0,10*ROW('Hygiene Data'!D136))),'Data Summary'!DQ142="Yes"),OFFSET('Hygiene Data'!$D$9,0,10*ROW('Hygiene Data'!D136)),NA())</f>
        <v>#N/A</v>
      </c>
      <c r="BC142" s="101" t="e">
        <f ca="true">+IF(AND(ISNUMBER(OFFSET('Hygiene Data'!$E$5,0,10*ROW('Hygiene Data'!E136))),'Data Summary'!DR142="Yes"),OFFSET('Hygiene Data'!$E$5,0,10*ROW('Hygiene Data'!E136)),NA())</f>
        <v>#N/A</v>
      </c>
      <c r="BD142" s="101" t="e">
        <f ca="true">+IF(AND(ISNUMBER(OFFSET('Hygiene Data'!$E$7,0,10*ROW('Hygiene Data'!E136))),'Data Summary'!DS142="Yes"),OFFSET('Hygiene Data'!$E$7,0,10*ROW('Hygiene Data'!E136)),NA())</f>
        <v>#N/A</v>
      </c>
      <c r="BE142" s="101" t="e">
        <f ca="true">+IF(AND(ISNUMBER(OFFSET('Hygiene Data'!$E$9,0,10*ROW('Hygiene Data'!E136))),'Data Summary'!DT142="Yes"),OFFSET('Hygiene Data'!$E$9,0,10*ROW('Hygiene Data'!E136)),NA())</f>
        <v>#N/A</v>
      </c>
      <c r="BF142" s="101" t="e">
        <f ca="true">+IF(AND(ISNUMBER(OFFSET('Hygiene Data'!$F$5,0,10*ROW('Hygiene Data'!F136))),'Data Summary'!DU142="Yes"),OFFSET('Hygiene Data'!$F$5,0,10*ROW('Hygiene Data'!F136)),NA())</f>
        <v>#N/A</v>
      </c>
      <c r="BG142" s="101" t="e">
        <f ca="true">+IF(AND(ISNUMBER(OFFSET('Hygiene Data'!$F$7,0,10*ROW('Hygiene Data'!F136))),'Data Summary'!DV142="Yes"),OFFSET('Hygiene Data'!$F$7,0,10*ROW('Hygiene Data'!F136)),NA())</f>
        <v>#N/A</v>
      </c>
      <c r="BH142" s="101" t="e">
        <f ca="true">+IF(AND(ISNUMBER(OFFSET('Hygiene Data'!$F$9,0,10*ROW('Hygiene Data'!F136))),'Data Summary'!DW142="Yes"),OFFSET('Hygiene Data'!$F$9,0,10*ROW('Hygiene Data'!F136)),NA())</f>
        <v>#N/A</v>
      </c>
      <c r="BI142" s="101" t="e">
        <f ca="true">+IF(AND(ISNUMBER(OFFSET('Hygiene Data'!$G$5,0,10*ROW('Hygiene Data'!G136))),'Data Summary'!DX142="Yes"),OFFSET('Hygiene Data'!$G$5,0,10*ROW('Hygiene Data'!G136)),NA())</f>
        <v>#N/A</v>
      </c>
      <c r="BJ142" s="101" t="e">
        <f ca="true">+IF(AND(ISNUMBER(OFFSET('Hygiene Data'!$G$7,0,10*ROW('Hygiene Data'!G136))),'Data Summary'!DY142="Yes"),OFFSET('Hygiene Data'!$G$7,0,10*ROW('Hygiene Data'!G136)),NA())</f>
        <v>#N/A</v>
      </c>
      <c r="BK142" s="101" t="e">
        <f ca="true">+IF(AND(ISNUMBER(OFFSET('Hygiene Data'!$G$9,0,10*ROW('Hygiene Data'!G136))),'Data Summary'!DZ142="Yes"),OFFSET('Hygiene Data'!$G$9,0,10*ROW('Hygiene Data'!G136)),NA())</f>
        <v>#N/A</v>
      </c>
      <c r="BL142" s="101" t="e">
        <f ca="true">+IF(AND(ISNUMBER(OFFSET('Hygiene Data'!$H$5,0,10*ROW('Hygiene Data'!H136))),'Data Summary'!EA142="Yes"),OFFSET('Hygiene Data'!$H$5,0,10*ROW('Hygiene Data'!H136)),NA())</f>
        <v>#N/A</v>
      </c>
      <c r="BM142" s="101" t="e">
        <f ca="true">+IF(AND(ISNUMBER(OFFSET('Hygiene Data'!$H$7,0,10*ROW('Hygiene Data'!H136))),'Data Summary'!EB142="Yes"),OFFSET('Hygiene Data'!$H$7,0,10*ROW('Hygiene Data'!H136)),NA())</f>
        <v>#N/A</v>
      </c>
      <c r="BN142" s="101" t="e">
        <f ca="true">+IF(AND(ISNUMBER(OFFSET('Hygiene Data'!$H$9,0,10*ROW('Hygiene Data'!H136))),'Data Summary'!EC142="Yes"),OFFSET('Hygiene Data'!$H$9,0,10*ROW('Hygiene Data'!H136)),NA())</f>
        <v>#N/A</v>
      </c>
      <c r="BO142" s="101" t="e">
        <f ca="true">+IF(AND(ISNUMBER(OFFSET('Hygiene Data'!$I$5,0,10*ROW('Hygiene Data'!I136))),'Data Summary'!ED142="Yes"),OFFSET('Hygiene Data'!$I$5,0,10*ROW('Hygiene Data'!I136)),NA())</f>
        <v>#N/A</v>
      </c>
      <c r="BP142" s="101" t="e">
        <f ca="true">+IF(AND(ISNUMBER(OFFSET('Hygiene Data'!$I$7,0,10*ROW('Hygiene Data'!I136))),'Data Summary'!EE142="Yes"),OFFSET('Hygiene Data'!$I$7,0,10*ROW('Hygiene Data'!I136)),NA())</f>
        <v>#N/A</v>
      </c>
      <c r="BQ142" s="101" t="e">
        <f ca="true">+IF(AND(ISNUMBER(OFFSET('Hygiene Data'!$I$9,0,10*ROW('Hygiene Data'!I136))),'Data Summary'!EF142="Yes"),OFFSET('Hygiene Data'!$I$9,0,10*ROW('Hygiene Data'!I136)),NA())</f>
        <v>#N/A</v>
      </c>
    </row>
    <row xmlns:x14ac="http://schemas.microsoft.com/office/spreadsheetml/2009/9/ac" r="143" x14ac:dyDescent="0.2">
      <c r="A143" s="331" t="e">
        <f ca="true">+RIGHT('Data Summary'!A143,LEN('Data Summary'!A143)-9)</f>
        <v>#VALUE!</v>
      </c>
      <c r="B143" s="38" t="str">
        <f ca="true">+IF(ISTEXT('Data Summary'!B143),'Data Summary'!B143,"")</f>
        <v/>
      </c>
      <c r="C143" s="330" t="e">
        <f ca="true">+VALUE('Data Summary'!C143)</f>
        <v>#VALUE!</v>
      </c>
      <c r="D143" s="99" t="e">
        <f ca="true">+IF(AND(ISNUMBER(OFFSET('Water Data'!$D$4,0,10*ROW('Water Data'!D137))),'Data Summary'!BS143="Yes"),100-OFFSET('Water Data'!$D$4,0,10*ROW('Water Data'!D137)),NA())</f>
        <v>#N/A</v>
      </c>
      <c r="E143" s="99" t="e">
        <f ca="true">+IF(AND(ISNUMBER(OFFSET('Water Data'!$D$6,0,10*ROW('Water Data'!D137))),'Data Summary'!BT143="Yes"),OFFSET('Water Data'!$D$6,0,10*ROW('Water Data'!D137)),NA())</f>
        <v>#N/A</v>
      </c>
      <c r="F143" s="99" t="e">
        <f ca="true">+IF(AND(ISNUMBER(OFFSET('Water Data'!$D$9,0,10*ROW('Water Data'!D137))),'Data Summary'!BU143="Yes"),OFFSET('Water Data'!$D$9,0,10*ROW('Water Data'!D137)),NA())</f>
        <v>#N/A</v>
      </c>
      <c r="G143" s="99" t="e">
        <f ca="true">+IF(AND(ISNUMBER(OFFSET('Water Data'!$E$4,0,10*ROW('Water Data'!E137))),'Data Summary'!BV143="Yes"),100-OFFSET('Water Data'!$E$4,0,10*ROW('Water Data'!E137)),NA())</f>
        <v>#N/A</v>
      </c>
      <c r="H143" s="99" t="e">
        <f ca="true">+IF(AND(ISNUMBER(OFFSET('Water Data'!$E$6,0,10*ROW('Water Data'!E137))),'Data Summary'!BW143="Yes"),OFFSET('Water Data'!$E$6,0,10*ROW('Water Data'!E137)),NA())</f>
        <v>#N/A</v>
      </c>
      <c r="I143" s="99" t="e">
        <f ca="true">+IF(AND(ISNUMBER(OFFSET('Water Data'!$E$9,0,10*ROW('Water Data'!E137))),'Data Summary'!BX143="Yes"),OFFSET('Water Data'!$E$9,0,10*ROW('Water Data'!E137)),NA())</f>
        <v>#N/A</v>
      </c>
      <c r="J143" s="99" t="e">
        <f ca="true">+IF(AND(ISNUMBER(OFFSET('Water Data'!$F$4,0,10*ROW('Water Data'!F137))),'Data Summary'!BY143="Yes"),100-OFFSET('Water Data'!$F$4,0,10*ROW('Water Data'!F137)),NA())</f>
        <v>#N/A</v>
      </c>
      <c r="K143" s="99" t="e">
        <f ca="true">+IF(AND(ISNUMBER(OFFSET('Water Data'!$F$6,0,10*ROW('Water Data'!F137))),'Data Summary'!BZ143="Yes"),OFFSET('Water Data'!$F$6,0,10*ROW('Water Data'!F137)),NA())</f>
        <v>#N/A</v>
      </c>
      <c r="L143" s="99" t="e">
        <f ca="true">+IF(AND(ISNUMBER(OFFSET('Water Data'!$F$9,0,10*ROW('Water Data'!F137))),'Data Summary'!CA143="Yes"),OFFSET('Water Data'!$F$9,0,10*ROW('Water Data'!F137)),NA())</f>
        <v>#N/A</v>
      </c>
      <c r="M143" s="99" t="e">
        <f ca="true">+IF(AND(ISNUMBER(OFFSET('Water Data'!$G$4,0,10*ROW('Water Data'!G137))),'Data Summary'!CB143="Yes"),100-OFFSET('Water Data'!$G$4,0,10*ROW('Water Data'!G137)),NA())</f>
        <v>#N/A</v>
      </c>
      <c r="N143" s="99" t="e">
        <f ca="true">+IF(AND(ISNUMBER(OFFSET('Water Data'!$G$6,0,10*ROW('Water Data'!G137))),'Data Summary'!CC143="Yes"),OFFSET('Water Data'!$G$6,0,10*ROW('Water Data'!G137)),NA())</f>
        <v>#N/A</v>
      </c>
      <c r="O143" s="99" t="e">
        <f ca="true">+IF(AND(ISNUMBER(OFFSET('Water Data'!$G$9,0,10*ROW('Water Data'!G137))),'Data Summary'!CD143="Yes"),OFFSET('Water Data'!$G$9,0,10*ROW('Water Data'!G137)),NA())</f>
        <v>#N/A</v>
      </c>
      <c r="P143" s="99" t="e">
        <f ca="true">+IF(AND(ISNUMBER(OFFSET('Water Data'!$H$4,0,10*ROW('Water Data'!H137))),'Data Summary'!CE143="Yes"),100-OFFSET('Water Data'!$H$4,0,10*ROW('Water Data'!H137)),NA())</f>
        <v>#N/A</v>
      </c>
      <c r="Q143" s="99" t="e">
        <f ca="true">+IF(AND(ISNUMBER(OFFSET('Water Data'!$H$6,0,10*ROW('Water Data'!H137))),'Data Summary'!CF143="Yes"),OFFSET('Water Data'!$H$6,0,10*ROW('Water Data'!H137)),NA())</f>
        <v>#N/A</v>
      </c>
      <c r="R143" s="99" t="e">
        <f ca="true">+IF(AND(ISNUMBER(OFFSET('Water Data'!$H$9,0,10*ROW('Water Data'!H137))),'Data Summary'!CG143="Yes"),OFFSET('Water Data'!$H$9,0,10*ROW('Water Data'!H137)),NA())</f>
        <v>#N/A</v>
      </c>
      <c r="S143" s="99" t="e">
        <f ca="true">+IF(AND(ISNUMBER(OFFSET('Water Data'!$I$4,0,10*ROW('Water Data'!I137))),'Data Summary'!CH143="Yes"),100-OFFSET('Water Data'!$I$4,0,10*ROW('Water Data'!I137)),NA())</f>
        <v>#N/A</v>
      </c>
      <c r="T143" s="99" t="e">
        <f ca="true">+IF(AND(ISNUMBER(OFFSET('Water Data'!$I$6,0,10*ROW('Water Data'!I137))),'Data Summary'!CI143="Yes"),OFFSET('Water Data'!$I$6,0,10*ROW('Water Data'!I137)),NA())</f>
        <v>#N/A</v>
      </c>
      <c r="U143" s="99" t="e">
        <f ca="true">+IF(AND(ISNUMBER(OFFSET('Water Data'!$I$9,0,10*ROW('Water Data'!I137))),'Data Summary'!CJ143="Yes"),OFFSET('Water Data'!$I$9,0,10*ROW('Water Data'!I137)),NA())</f>
        <v>#N/A</v>
      </c>
      <c r="V143" s="100" t="e">
        <f ca="true">+IF(AND(ISNUMBER(OFFSET('Sanitation Data'!$D$4,0,10*ROW('Sanitation Data'!D137))),'Data Summary'!CK143="Yes"),100-OFFSET('Sanitation Data'!$D$4,0,10*ROW('Sanitation Data'!D137)),NA())</f>
        <v>#N/A</v>
      </c>
      <c r="W143" s="100" t="e">
        <f ca="true">+IF(AND(ISNUMBER(OFFSET('Sanitation Data'!$D$6,0,10*ROW('Sanitation Data'!D137))),'Data Summary'!CL143="Yes"),OFFSET('Sanitation Data'!$D$6,0,10*ROW('Sanitation Data'!D137)),NA())</f>
        <v>#N/A</v>
      </c>
      <c r="X143" s="100" t="e">
        <f ca="true">+IF(AND(ISNUMBER(OFFSET('Sanitation Data'!$D$10,0,10*ROW('Sanitation Data'!D137))),'Data Summary'!CM143="Yes"),OFFSET('Sanitation Data'!$D$10,0,10*ROW('Sanitation Data'!D137)),NA())</f>
        <v>#N/A</v>
      </c>
      <c r="Y143" s="100" t="e">
        <f ca="true">+IF(AND(ISNUMBER(OFFSET('Sanitation Data'!$D$11,0,10*ROW('Sanitation Data'!D137))),'Data Summary'!CN143="Yes"),OFFSET('Sanitation Data'!$D$11,0,10*ROW('Sanitation Data'!D137)),NA())</f>
        <v>#N/A</v>
      </c>
      <c r="Z143" s="100" t="e">
        <f ca="true">+IF(AND(ISNUMBER(OFFSET('Sanitation Data'!$D$12,0,10*ROW('Sanitation Data'!D137))),'Data Summary'!CO143="Yes"),OFFSET('Sanitation Data'!$D$12,0,10*ROW('Sanitation Data'!D137)),NA())</f>
        <v>#N/A</v>
      </c>
      <c r="AA143" s="100" t="e">
        <f ca="true">+IF(AND(ISNUMBER(OFFSET('Sanitation Data'!$E$4,0,10*ROW('Sanitation Data'!E137))),'Data Summary'!CP143="Yes"),100-OFFSET('Sanitation Data'!$E$4,0,10*ROW('Sanitation Data'!E137)),NA())</f>
        <v>#N/A</v>
      </c>
      <c r="AB143" s="100" t="e">
        <f ca="true">+IF(AND(ISNUMBER(OFFSET('Sanitation Data'!$E$6,0,10*ROW('Sanitation Data'!E137))),'Data Summary'!CQ143="Yes"),OFFSET('Sanitation Data'!$E$6,0,10*ROW('Sanitation Data'!E137)),NA())</f>
        <v>#N/A</v>
      </c>
      <c r="AC143" s="100" t="e">
        <f ca="true">+IF(AND(ISNUMBER(OFFSET('Sanitation Data'!$E$10,0,10*ROW('Sanitation Data'!E137))),'Data Summary'!CR143="Yes"),OFFSET('Sanitation Data'!$E$10,0,10*ROW('Sanitation Data'!E137)),NA())</f>
        <v>#N/A</v>
      </c>
      <c r="AD143" s="100" t="e">
        <f ca="true">+IF(AND(ISNUMBER(OFFSET('Sanitation Data'!$E$11,0,10*ROW('Sanitation Data'!E137))),'Data Summary'!CS143="Yes"),OFFSET('Sanitation Data'!$E$11,0,10*ROW('Sanitation Data'!E137)),NA())</f>
        <v>#N/A</v>
      </c>
      <c r="AE143" s="100" t="e">
        <f ca="true">+IF(AND(ISNUMBER(OFFSET('Sanitation Data'!$E$12,0,10*ROW('Sanitation Data'!E137))),'Data Summary'!CT143="Yes"),OFFSET('Sanitation Data'!$E$12,0,10*ROW('Sanitation Data'!E137)),NA())</f>
        <v>#N/A</v>
      </c>
      <c r="AF143" s="100" t="e">
        <f ca="true">+IF(AND(ISNUMBER(OFFSET('Sanitation Data'!$F$4,0,10*ROW('Sanitation Data'!F137))),'Data Summary'!CU143="Yes"),100-OFFSET('Sanitation Data'!$F$4,0,10*ROW('Sanitation Data'!F137)),NA())</f>
        <v>#N/A</v>
      </c>
      <c r="AG143" s="100" t="e">
        <f ca="true">+IF(AND(ISNUMBER(OFFSET('Sanitation Data'!$F$6,0,10*ROW('Sanitation Data'!F137))),'Data Summary'!CV143="Yes"),OFFSET('Sanitation Data'!$F$6,0,10*ROW('Sanitation Data'!F137)),NA())</f>
        <v>#N/A</v>
      </c>
      <c r="AH143" s="100" t="e">
        <f ca="true">+IF(AND(ISNUMBER(OFFSET('Sanitation Data'!$F$10,0,10*ROW('Sanitation Data'!F137))),'Data Summary'!CW143="Yes"),OFFSET('Sanitation Data'!$F$10,0,10*ROW('Sanitation Data'!F137)),NA())</f>
        <v>#N/A</v>
      </c>
      <c r="AI143" s="100" t="e">
        <f ca="true">+IF(AND(ISNUMBER(OFFSET('Sanitation Data'!$F$11,0,10*ROW('Sanitation Data'!F137))),'Data Summary'!CX143="Yes"),OFFSET('Sanitation Data'!$F$11,0,10*ROW('Sanitation Data'!F137)),NA())</f>
        <v>#N/A</v>
      </c>
      <c r="AJ143" s="100" t="e">
        <f ca="true">+IF(AND(ISNUMBER(OFFSET('Sanitation Data'!$F$12,0,10*ROW('Sanitation Data'!F137))),'Data Summary'!CY143="Yes"),OFFSET('Sanitation Data'!$F$12,0,10*ROW('Sanitation Data'!F137)),NA())</f>
        <v>#N/A</v>
      </c>
      <c r="AK143" s="100" t="e">
        <f ca="true">+IF(AND(ISNUMBER(OFFSET('Sanitation Data'!$G$4,0,10*ROW('Sanitation Data'!G137))),'Data Summary'!CZ143="Yes"),100-OFFSET('Sanitation Data'!$G$4,0,10*ROW('Sanitation Data'!G137)),NA())</f>
        <v>#N/A</v>
      </c>
      <c r="AL143" s="100" t="e">
        <f ca="true">+IF(AND(ISNUMBER(OFFSET('Sanitation Data'!$G$6,0,10*ROW('Sanitation Data'!G137))),'Data Summary'!DA143="Yes"),OFFSET('Sanitation Data'!$G$6,0,10*ROW('Sanitation Data'!G137)),NA())</f>
        <v>#N/A</v>
      </c>
      <c r="AM143" s="100" t="e">
        <f ca="true">+IF(AND(ISNUMBER(OFFSET('Sanitation Data'!$G$10,0,10*ROW('Sanitation Data'!G137))),'Data Summary'!DB143="Yes"),OFFSET('Sanitation Data'!$G$10,0,10*ROW('Sanitation Data'!G137)),NA())</f>
        <v>#N/A</v>
      </c>
      <c r="AN143" s="100" t="e">
        <f ca="true">+IF(AND(ISNUMBER(OFFSET('Sanitation Data'!$G$11,0,10*ROW('Sanitation Data'!G137))),'Data Summary'!DC143="Yes"),OFFSET('Sanitation Data'!$G$11,0,10*ROW('Sanitation Data'!G137)),NA())</f>
        <v>#N/A</v>
      </c>
      <c r="AO143" s="100" t="e">
        <f ca="true">+IF(AND(ISNUMBER(OFFSET('Sanitation Data'!$G$12,0,10*ROW('Sanitation Data'!G137))),'Data Summary'!DD143="Yes"),OFFSET('Sanitation Data'!$G$12,0,10*ROW('Sanitation Data'!G137)),NA())</f>
        <v>#N/A</v>
      </c>
      <c r="AP143" s="100" t="e">
        <f ca="true">+IF(AND(ISNUMBER(OFFSET('Sanitation Data'!$H$4,0,10*ROW('Sanitation Data'!H137))),'Data Summary'!DE143="Yes"),100-OFFSET('Sanitation Data'!$H$4,0,10*ROW('Sanitation Data'!H137)),NA())</f>
        <v>#N/A</v>
      </c>
      <c r="AQ143" s="100" t="e">
        <f ca="true">+IF(AND(ISNUMBER(OFFSET('Sanitation Data'!$H$6,0,10*ROW('Sanitation Data'!H137))),'Data Summary'!DF143="Yes"),OFFSET('Sanitation Data'!$H$6,0,10*ROW('Sanitation Data'!H137)),NA())</f>
        <v>#N/A</v>
      </c>
      <c r="AR143" s="100" t="e">
        <f ca="true">+IF(AND(ISNUMBER(OFFSET('Sanitation Data'!$H$10,0,10*ROW('Sanitation Data'!H137))),'Data Summary'!DG143="Yes"),OFFSET('Sanitation Data'!$H$10,0,10*ROW('Sanitation Data'!H137)),NA())</f>
        <v>#N/A</v>
      </c>
      <c r="AS143" s="100" t="e">
        <f ca="true">+IF(AND(ISNUMBER(OFFSET('Sanitation Data'!$H$11,0,10*ROW('Sanitation Data'!H137))),'Data Summary'!DH143="Yes"),OFFSET('Sanitation Data'!$H$11,0,10*ROW('Sanitation Data'!H137)),NA())</f>
        <v>#N/A</v>
      </c>
      <c r="AT143" s="100" t="e">
        <f ca="true">+IF(AND(ISNUMBER(OFFSET('Sanitation Data'!$H$12,0,10*ROW('Sanitation Data'!H137))),'Data Summary'!DI143="Yes"),OFFSET('Sanitation Data'!$H$12,0,10*ROW('Sanitation Data'!H137)),NA())</f>
        <v>#N/A</v>
      </c>
      <c r="AU143" s="100" t="e">
        <f ca="true">+IF(AND(ISNUMBER(OFFSET('Sanitation Data'!$I$4,0,10*ROW('Sanitation Data'!I137))),'Data Summary'!DJ143="Yes"),100-OFFSET('Sanitation Data'!$I$4,0,10*ROW('Sanitation Data'!I137)),NA())</f>
        <v>#N/A</v>
      </c>
      <c r="AV143" s="100" t="e">
        <f ca="true">+IF(AND(ISNUMBER(OFFSET('Sanitation Data'!$I$6,0,10*ROW('Sanitation Data'!I137))),'Data Summary'!DK143="Yes"),OFFSET('Sanitation Data'!$I$6,0,10*ROW('Sanitation Data'!I137)),NA())</f>
        <v>#N/A</v>
      </c>
      <c r="AW143" s="100" t="e">
        <f ca="true">+IF(AND(ISNUMBER(OFFSET('Sanitation Data'!$I$10,0,10*ROW('Sanitation Data'!I137))),'Data Summary'!DL143="Yes"),OFFSET('Sanitation Data'!$I$10,0,10*ROW('Sanitation Data'!I137)),NA())</f>
        <v>#N/A</v>
      </c>
      <c r="AX143" s="100" t="e">
        <f ca="true">+IF(AND(ISNUMBER(OFFSET('Sanitation Data'!$I$11,0,10*ROW('Sanitation Data'!I137))),'Data Summary'!DM143="Yes"),OFFSET('Sanitation Data'!$I$11,0,10*ROW('Sanitation Data'!I137)),NA())</f>
        <v>#N/A</v>
      </c>
      <c r="AY143" s="100" t="e">
        <f ca="true">+IF(AND(ISNUMBER(OFFSET('Sanitation Data'!$I$12,0,10*ROW('Sanitation Data'!I137))),'Data Summary'!DN143="Yes"),OFFSET('Sanitation Data'!$I$12,0,10*ROW('Sanitation Data'!I137)),NA())</f>
        <v>#N/A</v>
      </c>
      <c r="AZ143" s="101" t="e">
        <f ca="true">+IF(AND(ISNUMBER(OFFSET('Hygiene Data'!$D$5,0,10*ROW('Hygiene Data'!D137))),'Data Summary'!DO143="Yes"),OFFSET('Hygiene Data'!$D$5,0,10*ROW('Hygiene Data'!D137)),NA())</f>
        <v>#N/A</v>
      </c>
      <c r="BA143" s="101" t="e">
        <f ca="true">+IF(AND(ISNUMBER(OFFSET('Hygiene Data'!$D$7,0,10*ROW('Hygiene Data'!D137))),'Data Summary'!DP143="Yes"),OFFSET('Hygiene Data'!$D$7,0,10*ROW('Hygiene Data'!D137)),NA())</f>
        <v>#N/A</v>
      </c>
      <c r="BB143" s="101" t="e">
        <f ca="true">+IF(AND(ISNUMBER(OFFSET('Hygiene Data'!$D$9,0,10*ROW('Hygiene Data'!D137))),'Data Summary'!DQ143="Yes"),OFFSET('Hygiene Data'!$D$9,0,10*ROW('Hygiene Data'!D137)),NA())</f>
        <v>#N/A</v>
      </c>
      <c r="BC143" s="101" t="e">
        <f ca="true">+IF(AND(ISNUMBER(OFFSET('Hygiene Data'!$E$5,0,10*ROW('Hygiene Data'!E137))),'Data Summary'!DR143="Yes"),OFFSET('Hygiene Data'!$E$5,0,10*ROW('Hygiene Data'!E137)),NA())</f>
        <v>#N/A</v>
      </c>
      <c r="BD143" s="101" t="e">
        <f ca="true">+IF(AND(ISNUMBER(OFFSET('Hygiene Data'!$E$7,0,10*ROW('Hygiene Data'!E137))),'Data Summary'!DS143="Yes"),OFFSET('Hygiene Data'!$E$7,0,10*ROW('Hygiene Data'!E137)),NA())</f>
        <v>#N/A</v>
      </c>
      <c r="BE143" s="101" t="e">
        <f ca="true">+IF(AND(ISNUMBER(OFFSET('Hygiene Data'!$E$9,0,10*ROW('Hygiene Data'!E137))),'Data Summary'!DT143="Yes"),OFFSET('Hygiene Data'!$E$9,0,10*ROW('Hygiene Data'!E137)),NA())</f>
        <v>#N/A</v>
      </c>
      <c r="BF143" s="101" t="e">
        <f ca="true">+IF(AND(ISNUMBER(OFFSET('Hygiene Data'!$F$5,0,10*ROW('Hygiene Data'!F137))),'Data Summary'!DU143="Yes"),OFFSET('Hygiene Data'!$F$5,0,10*ROW('Hygiene Data'!F137)),NA())</f>
        <v>#N/A</v>
      </c>
      <c r="BG143" s="101" t="e">
        <f ca="true">+IF(AND(ISNUMBER(OFFSET('Hygiene Data'!$F$7,0,10*ROW('Hygiene Data'!F137))),'Data Summary'!DV143="Yes"),OFFSET('Hygiene Data'!$F$7,0,10*ROW('Hygiene Data'!F137)),NA())</f>
        <v>#N/A</v>
      </c>
      <c r="BH143" s="101" t="e">
        <f ca="true">+IF(AND(ISNUMBER(OFFSET('Hygiene Data'!$F$9,0,10*ROW('Hygiene Data'!F137))),'Data Summary'!DW143="Yes"),OFFSET('Hygiene Data'!$F$9,0,10*ROW('Hygiene Data'!F137)),NA())</f>
        <v>#N/A</v>
      </c>
      <c r="BI143" s="101" t="e">
        <f ca="true">+IF(AND(ISNUMBER(OFFSET('Hygiene Data'!$G$5,0,10*ROW('Hygiene Data'!G137))),'Data Summary'!DX143="Yes"),OFFSET('Hygiene Data'!$G$5,0,10*ROW('Hygiene Data'!G137)),NA())</f>
        <v>#N/A</v>
      </c>
      <c r="BJ143" s="101" t="e">
        <f ca="true">+IF(AND(ISNUMBER(OFFSET('Hygiene Data'!$G$7,0,10*ROW('Hygiene Data'!G137))),'Data Summary'!DY143="Yes"),OFFSET('Hygiene Data'!$G$7,0,10*ROW('Hygiene Data'!G137)),NA())</f>
        <v>#N/A</v>
      </c>
      <c r="BK143" s="101" t="e">
        <f ca="true">+IF(AND(ISNUMBER(OFFSET('Hygiene Data'!$G$9,0,10*ROW('Hygiene Data'!G137))),'Data Summary'!DZ143="Yes"),OFFSET('Hygiene Data'!$G$9,0,10*ROW('Hygiene Data'!G137)),NA())</f>
        <v>#N/A</v>
      </c>
      <c r="BL143" s="101" t="e">
        <f ca="true">+IF(AND(ISNUMBER(OFFSET('Hygiene Data'!$H$5,0,10*ROW('Hygiene Data'!H137))),'Data Summary'!EA143="Yes"),OFFSET('Hygiene Data'!$H$5,0,10*ROW('Hygiene Data'!H137)),NA())</f>
        <v>#N/A</v>
      </c>
      <c r="BM143" s="101" t="e">
        <f ca="true">+IF(AND(ISNUMBER(OFFSET('Hygiene Data'!$H$7,0,10*ROW('Hygiene Data'!H137))),'Data Summary'!EB143="Yes"),OFFSET('Hygiene Data'!$H$7,0,10*ROW('Hygiene Data'!H137)),NA())</f>
        <v>#N/A</v>
      </c>
      <c r="BN143" s="101" t="e">
        <f ca="true">+IF(AND(ISNUMBER(OFFSET('Hygiene Data'!$H$9,0,10*ROW('Hygiene Data'!H137))),'Data Summary'!EC143="Yes"),OFFSET('Hygiene Data'!$H$9,0,10*ROW('Hygiene Data'!H137)),NA())</f>
        <v>#N/A</v>
      </c>
      <c r="BO143" s="101" t="e">
        <f ca="true">+IF(AND(ISNUMBER(OFFSET('Hygiene Data'!$I$5,0,10*ROW('Hygiene Data'!I137))),'Data Summary'!ED143="Yes"),OFFSET('Hygiene Data'!$I$5,0,10*ROW('Hygiene Data'!I137)),NA())</f>
        <v>#N/A</v>
      </c>
      <c r="BP143" s="101" t="e">
        <f ca="true">+IF(AND(ISNUMBER(OFFSET('Hygiene Data'!$I$7,0,10*ROW('Hygiene Data'!I137))),'Data Summary'!EE143="Yes"),OFFSET('Hygiene Data'!$I$7,0,10*ROW('Hygiene Data'!I137)),NA())</f>
        <v>#N/A</v>
      </c>
      <c r="BQ143" s="101" t="e">
        <f ca="true">+IF(AND(ISNUMBER(OFFSET('Hygiene Data'!$I$9,0,10*ROW('Hygiene Data'!I137))),'Data Summary'!EF143="Yes"),OFFSET('Hygiene Data'!$I$9,0,10*ROW('Hygiene Data'!I137)),NA())</f>
        <v>#N/A</v>
      </c>
    </row>
    <row xmlns:x14ac="http://schemas.microsoft.com/office/spreadsheetml/2009/9/ac" r="144" x14ac:dyDescent="0.2">
      <c r="A144" s="331" t="e">
        <f ca="true">+RIGHT('Data Summary'!A144,LEN('Data Summary'!A144)-9)</f>
        <v>#VALUE!</v>
      </c>
      <c r="B144" s="38" t="str">
        <f ca="true">+IF(ISTEXT('Data Summary'!B144),'Data Summary'!B144,"")</f>
        <v/>
      </c>
      <c r="C144" s="330" t="e">
        <f ca="true">+VALUE('Data Summary'!C144)</f>
        <v>#VALUE!</v>
      </c>
      <c r="D144" s="99" t="e">
        <f ca="true">+IF(AND(ISNUMBER(OFFSET('Water Data'!$D$4,0,10*ROW('Water Data'!D138))),'Data Summary'!BS144="Yes"),100-OFFSET('Water Data'!$D$4,0,10*ROW('Water Data'!D138)),NA())</f>
        <v>#N/A</v>
      </c>
      <c r="E144" s="99" t="e">
        <f ca="true">+IF(AND(ISNUMBER(OFFSET('Water Data'!$D$6,0,10*ROW('Water Data'!D138))),'Data Summary'!BT144="Yes"),OFFSET('Water Data'!$D$6,0,10*ROW('Water Data'!D138)),NA())</f>
        <v>#N/A</v>
      </c>
      <c r="F144" s="99" t="e">
        <f ca="true">+IF(AND(ISNUMBER(OFFSET('Water Data'!$D$9,0,10*ROW('Water Data'!D138))),'Data Summary'!BU144="Yes"),OFFSET('Water Data'!$D$9,0,10*ROW('Water Data'!D138)),NA())</f>
        <v>#N/A</v>
      </c>
      <c r="G144" s="99" t="e">
        <f ca="true">+IF(AND(ISNUMBER(OFFSET('Water Data'!$E$4,0,10*ROW('Water Data'!E138))),'Data Summary'!BV144="Yes"),100-OFFSET('Water Data'!$E$4,0,10*ROW('Water Data'!E138)),NA())</f>
        <v>#N/A</v>
      </c>
      <c r="H144" s="99" t="e">
        <f ca="true">+IF(AND(ISNUMBER(OFFSET('Water Data'!$E$6,0,10*ROW('Water Data'!E138))),'Data Summary'!BW144="Yes"),OFFSET('Water Data'!$E$6,0,10*ROW('Water Data'!E138)),NA())</f>
        <v>#N/A</v>
      </c>
      <c r="I144" s="99" t="e">
        <f ca="true">+IF(AND(ISNUMBER(OFFSET('Water Data'!$E$9,0,10*ROW('Water Data'!E138))),'Data Summary'!BX144="Yes"),OFFSET('Water Data'!$E$9,0,10*ROW('Water Data'!E138)),NA())</f>
        <v>#N/A</v>
      </c>
      <c r="J144" s="99" t="e">
        <f ca="true">+IF(AND(ISNUMBER(OFFSET('Water Data'!$F$4,0,10*ROW('Water Data'!F138))),'Data Summary'!BY144="Yes"),100-OFFSET('Water Data'!$F$4,0,10*ROW('Water Data'!F138)),NA())</f>
        <v>#N/A</v>
      </c>
      <c r="K144" s="99" t="e">
        <f ca="true">+IF(AND(ISNUMBER(OFFSET('Water Data'!$F$6,0,10*ROW('Water Data'!F138))),'Data Summary'!BZ144="Yes"),OFFSET('Water Data'!$F$6,0,10*ROW('Water Data'!F138)),NA())</f>
        <v>#N/A</v>
      </c>
      <c r="L144" s="99" t="e">
        <f ca="true">+IF(AND(ISNUMBER(OFFSET('Water Data'!$F$9,0,10*ROW('Water Data'!F138))),'Data Summary'!CA144="Yes"),OFFSET('Water Data'!$F$9,0,10*ROW('Water Data'!F138)),NA())</f>
        <v>#N/A</v>
      </c>
      <c r="M144" s="99" t="e">
        <f ca="true">+IF(AND(ISNUMBER(OFFSET('Water Data'!$G$4,0,10*ROW('Water Data'!G138))),'Data Summary'!CB144="Yes"),100-OFFSET('Water Data'!$G$4,0,10*ROW('Water Data'!G138)),NA())</f>
        <v>#N/A</v>
      </c>
      <c r="N144" s="99" t="e">
        <f ca="true">+IF(AND(ISNUMBER(OFFSET('Water Data'!$G$6,0,10*ROW('Water Data'!G138))),'Data Summary'!CC144="Yes"),OFFSET('Water Data'!$G$6,0,10*ROW('Water Data'!G138)),NA())</f>
        <v>#N/A</v>
      </c>
      <c r="O144" s="99" t="e">
        <f ca="true">+IF(AND(ISNUMBER(OFFSET('Water Data'!$G$9,0,10*ROW('Water Data'!G138))),'Data Summary'!CD144="Yes"),OFFSET('Water Data'!$G$9,0,10*ROW('Water Data'!G138)),NA())</f>
        <v>#N/A</v>
      </c>
      <c r="P144" s="99" t="e">
        <f ca="true">+IF(AND(ISNUMBER(OFFSET('Water Data'!$H$4,0,10*ROW('Water Data'!H138))),'Data Summary'!CE144="Yes"),100-OFFSET('Water Data'!$H$4,0,10*ROW('Water Data'!H138)),NA())</f>
        <v>#N/A</v>
      </c>
      <c r="Q144" s="99" t="e">
        <f ca="true">+IF(AND(ISNUMBER(OFFSET('Water Data'!$H$6,0,10*ROW('Water Data'!H138))),'Data Summary'!CF144="Yes"),OFFSET('Water Data'!$H$6,0,10*ROW('Water Data'!H138)),NA())</f>
        <v>#N/A</v>
      </c>
      <c r="R144" s="99" t="e">
        <f ca="true">+IF(AND(ISNUMBER(OFFSET('Water Data'!$H$9,0,10*ROW('Water Data'!H138))),'Data Summary'!CG144="Yes"),OFFSET('Water Data'!$H$9,0,10*ROW('Water Data'!H138)),NA())</f>
        <v>#N/A</v>
      </c>
      <c r="S144" s="99" t="e">
        <f ca="true">+IF(AND(ISNUMBER(OFFSET('Water Data'!$I$4,0,10*ROW('Water Data'!I138))),'Data Summary'!CH144="Yes"),100-OFFSET('Water Data'!$I$4,0,10*ROW('Water Data'!I138)),NA())</f>
        <v>#N/A</v>
      </c>
      <c r="T144" s="99" t="e">
        <f ca="true">+IF(AND(ISNUMBER(OFFSET('Water Data'!$I$6,0,10*ROW('Water Data'!I138))),'Data Summary'!CI144="Yes"),OFFSET('Water Data'!$I$6,0,10*ROW('Water Data'!I138)),NA())</f>
        <v>#N/A</v>
      </c>
      <c r="U144" s="99" t="e">
        <f ca="true">+IF(AND(ISNUMBER(OFFSET('Water Data'!$I$9,0,10*ROW('Water Data'!I138))),'Data Summary'!CJ144="Yes"),OFFSET('Water Data'!$I$9,0,10*ROW('Water Data'!I138)),NA())</f>
        <v>#N/A</v>
      </c>
      <c r="V144" s="100" t="e">
        <f ca="true">+IF(AND(ISNUMBER(OFFSET('Sanitation Data'!$D$4,0,10*ROW('Sanitation Data'!D138))),'Data Summary'!CK144="Yes"),100-OFFSET('Sanitation Data'!$D$4,0,10*ROW('Sanitation Data'!D138)),NA())</f>
        <v>#N/A</v>
      </c>
      <c r="W144" s="100" t="e">
        <f ca="true">+IF(AND(ISNUMBER(OFFSET('Sanitation Data'!$D$6,0,10*ROW('Sanitation Data'!D138))),'Data Summary'!CL144="Yes"),OFFSET('Sanitation Data'!$D$6,0,10*ROW('Sanitation Data'!D138)),NA())</f>
        <v>#N/A</v>
      </c>
      <c r="X144" s="100" t="e">
        <f ca="true">+IF(AND(ISNUMBER(OFFSET('Sanitation Data'!$D$10,0,10*ROW('Sanitation Data'!D138))),'Data Summary'!CM144="Yes"),OFFSET('Sanitation Data'!$D$10,0,10*ROW('Sanitation Data'!D138)),NA())</f>
        <v>#N/A</v>
      </c>
      <c r="Y144" s="100" t="e">
        <f ca="true">+IF(AND(ISNUMBER(OFFSET('Sanitation Data'!$D$11,0,10*ROW('Sanitation Data'!D138))),'Data Summary'!CN144="Yes"),OFFSET('Sanitation Data'!$D$11,0,10*ROW('Sanitation Data'!D138)),NA())</f>
        <v>#N/A</v>
      </c>
      <c r="Z144" s="100" t="e">
        <f ca="true">+IF(AND(ISNUMBER(OFFSET('Sanitation Data'!$D$12,0,10*ROW('Sanitation Data'!D138))),'Data Summary'!CO144="Yes"),OFFSET('Sanitation Data'!$D$12,0,10*ROW('Sanitation Data'!D138)),NA())</f>
        <v>#N/A</v>
      </c>
      <c r="AA144" s="100" t="e">
        <f ca="true">+IF(AND(ISNUMBER(OFFSET('Sanitation Data'!$E$4,0,10*ROW('Sanitation Data'!E138))),'Data Summary'!CP144="Yes"),100-OFFSET('Sanitation Data'!$E$4,0,10*ROW('Sanitation Data'!E138)),NA())</f>
        <v>#N/A</v>
      </c>
      <c r="AB144" s="100" t="e">
        <f ca="true">+IF(AND(ISNUMBER(OFFSET('Sanitation Data'!$E$6,0,10*ROW('Sanitation Data'!E138))),'Data Summary'!CQ144="Yes"),OFFSET('Sanitation Data'!$E$6,0,10*ROW('Sanitation Data'!E138)),NA())</f>
        <v>#N/A</v>
      </c>
      <c r="AC144" s="100" t="e">
        <f ca="true">+IF(AND(ISNUMBER(OFFSET('Sanitation Data'!$E$10,0,10*ROW('Sanitation Data'!E138))),'Data Summary'!CR144="Yes"),OFFSET('Sanitation Data'!$E$10,0,10*ROW('Sanitation Data'!E138)),NA())</f>
        <v>#N/A</v>
      </c>
      <c r="AD144" s="100" t="e">
        <f ca="true">+IF(AND(ISNUMBER(OFFSET('Sanitation Data'!$E$11,0,10*ROW('Sanitation Data'!E138))),'Data Summary'!CS144="Yes"),OFFSET('Sanitation Data'!$E$11,0,10*ROW('Sanitation Data'!E138)),NA())</f>
        <v>#N/A</v>
      </c>
      <c r="AE144" s="100" t="e">
        <f ca="true">+IF(AND(ISNUMBER(OFFSET('Sanitation Data'!$E$12,0,10*ROW('Sanitation Data'!E138))),'Data Summary'!CT144="Yes"),OFFSET('Sanitation Data'!$E$12,0,10*ROW('Sanitation Data'!E138)),NA())</f>
        <v>#N/A</v>
      </c>
      <c r="AF144" s="100" t="e">
        <f ca="true">+IF(AND(ISNUMBER(OFFSET('Sanitation Data'!$F$4,0,10*ROW('Sanitation Data'!F138))),'Data Summary'!CU144="Yes"),100-OFFSET('Sanitation Data'!$F$4,0,10*ROW('Sanitation Data'!F138)),NA())</f>
        <v>#N/A</v>
      </c>
      <c r="AG144" s="100" t="e">
        <f ca="true">+IF(AND(ISNUMBER(OFFSET('Sanitation Data'!$F$6,0,10*ROW('Sanitation Data'!F138))),'Data Summary'!CV144="Yes"),OFFSET('Sanitation Data'!$F$6,0,10*ROW('Sanitation Data'!F138)),NA())</f>
        <v>#N/A</v>
      </c>
      <c r="AH144" s="100" t="e">
        <f ca="true">+IF(AND(ISNUMBER(OFFSET('Sanitation Data'!$F$10,0,10*ROW('Sanitation Data'!F138))),'Data Summary'!CW144="Yes"),OFFSET('Sanitation Data'!$F$10,0,10*ROW('Sanitation Data'!F138)),NA())</f>
        <v>#N/A</v>
      </c>
      <c r="AI144" s="100" t="e">
        <f ca="true">+IF(AND(ISNUMBER(OFFSET('Sanitation Data'!$F$11,0,10*ROW('Sanitation Data'!F138))),'Data Summary'!CX144="Yes"),OFFSET('Sanitation Data'!$F$11,0,10*ROW('Sanitation Data'!F138)),NA())</f>
        <v>#N/A</v>
      </c>
      <c r="AJ144" s="100" t="e">
        <f ca="true">+IF(AND(ISNUMBER(OFFSET('Sanitation Data'!$F$12,0,10*ROW('Sanitation Data'!F138))),'Data Summary'!CY144="Yes"),OFFSET('Sanitation Data'!$F$12,0,10*ROW('Sanitation Data'!F138)),NA())</f>
        <v>#N/A</v>
      </c>
      <c r="AK144" s="100" t="e">
        <f ca="true">+IF(AND(ISNUMBER(OFFSET('Sanitation Data'!$G$4,0,10*ROW('Sanitation Data'!G138))),'Data Summary'!CZ144="Yes"),100-OFFSET('Sanitation Data'!$G$4,0,10*ROW('Sanitation Data'!G138)),NA())</f>
        <v>#N/A</v>
      </c>
      <c r="AL144" s="100" t="e">
        <f ca="true">+IF(AND(ISNUMBER(OFFSET('Sanitation Data'!$G$6,0,10*ROW('Sanitation Data'!G138))),'Data Summary'!DA144="Yes"),OFFSET('Sanitation Data'!$G$6,0,10*ROW('Sanitation Data'!G138)),NA())</f>
        <v>#N/A</v>
      </c>
      <c r="AM144" s="100" t="e">
        <f ca="true">+IF(AND(ISNUMBER(OFFSET('Sanitation Data'!$G$10,0,10*ROW('Sanitation Data'!G138))),'Data Summary'!DB144="Yes"),OFFSET('Sanitation Data'!$G$10,0,10*ROW('Sanitation Data'!G138)),NA())</f>
        <v>#N/A</v>
      </c>
      <c r="AN144" s="100" t="e">
        <f ca="true">+IF(AND(ISNUMBER(OFFSET('Sanitation Data'!$G$11,0,10*ROW('Sanitation Data'!G138))),'Data Summary'!DC144="Yes"),OFFSET('Sanitation Data'!$G$11,0,10*ROW('Sanitation Data'!G138)),NA())</f>
        <v>#N/A</v>
      </c>
      <c r="AO144" s="100" t="e">
        <f ca="true">+IF(AND(ISNUMBER(OFFSET('Sanitation Data'!$G$12,0,10*ROW('Sanitation Data'!G138))),'Data Summary'!DD144="Yes"),OFFSET('Sanitation Data'!$G$12,0,10*ROW('Sanitation Data'!G138)),NA())</f>
        <v>#N/A</v>
      </c>
      <c r="AP144" s="100" t="e">
        <f ca="true">+IF(AND(ISNUMBER(OFFSET('Sanitation Data'!$H$4,0,10*ROW('Sanitation Data'!H138))),'Data Summary'!DE144="Yes"),100-OFFSET('Sanitation Data'!$H$4,0,10*ROW('Sanitation Data'!H138)),NA())</f>
        <v>#N/A</v>
      </c>
      <c r="AQ144" s="100" t="e">
        <f ca="true">+IF(AND(ISNUMBER(OFFSET('Sanitation Data'!$H$6,0,10*ROW('Sanitation Data'!H138))),'Data Summary'!DF144="Yes"),OFFSET('Sanitation Data'!$H$6,0,10*ROW('Sanitation Data'!H138)),NA())</f>
        <v>#N/A</v>
      </c>
      <c r="AR144" s="100" t="e">
        <f ca="true">+IF(AND(ISNUMBER(OFFSET('Sanitation Data'!$H$10,0,10*ROW('Sanitation Data'!H138))),'Data Summary'!DG144="Yes"),OFFSET('Sanitation Data'!$H$10,0,10*ROW('Sanitation Data'!H138)),NA())</f>
        <v>#N/A</v>
      </c>
      <c r="AS144" s="100" t="e">
        <f ca="true">+IF(AND(ISNUMBER(OFFSET('Sanitation Data'!$H$11,0,10*ROW('Sanitation Data'!H138))),'Data Summary'!DH144="Yes"),OFFSET('Sanitation Data'!$H$11,0,10*ROW('Sanitation Data'!H138)),NA())</f>
        <v>#N/A</v>
      </c>
      <c r="AT144" s="100" t="e">
        <f ca="true">+IF(AND(ISNUMBER(OFFSET('Sanitation Data'!$H$12,0,10*ROW('Sanitation Data'!H138))),'Data Summary'!DI144="Yes"),OFFSET('Sanitation Data'!$H$12,0,10*ROW('Sanitation Data'!H138)),NA())</f>
        <v>#N/A</v>
      </c>
      <c r="AU144" s="100" t="e">
        <f ca="true">+IF(AND(ISNUMBER(OFFSET('Sanitation Data'!$I$4,0,10*ROW('Sanitation Data'!I138))),'Data Summary'!DJ144="Yes"),100-OFFSET('Sanitation Data'!$I$4,0,10*ROW('Sanitation Data'!I138)),NA())</f>
        <v>#N/A</v>
      </c>
      <c r="AV144" s="100" t="e">
        <f ca="true">+IF(AND(ISNUMBER(OFFSET('Sanitation Data'!$I$6,0,10*ROW('Sanitation Data'!I138))),'Data Summary'!DK144="Yes"),OFFSET('Sanitation Data'!$I$6,0,10*ROW('Sanitation Data'!I138)),NA())</f>
        <v>#N/A</v>
      </c>
      <c r="AW144" s="100" t="e">
        <f ca="true">+IF(AND(ISNUMBER(OFFSET('Sanitation Data'!$I$10,0,10*ROW('Sanitation Data'!I138))),'Data Summary'!DL144="Yes"),OFFSET('Sanitation Data'!$I$10,0,10*ROW('Sanitation Data'!I138)),NA())</f>
        <v>#N/A</v>
      </c>
      <c r="AX144" s="100" t="e">
        <f ca="true">+IF(AND(ISNUMBER(OFFSET('Sanitation Data'!$I$11,0,10*ROW('Sanitation Data'!I138))),'Data Summary'!DM144="Yes"),OFFSET('Sanitation Data'!$I$11,0,10*ROW('Sanitation Data'!I138)),NA())</f>
        <v>#N/A</v>
      </c>
      <c r="AY144" s="100" t="e">
        <f ca="true">+IF(AND(ISNUMBER(OFFSET('Sanitation Data'!$I$12,0,10*ROW('Sanitation Data'!I138))),'Data Summary'!DN144="Yes"),OFFSET('Sanitation Data'!$I$12,0,10*ROW('Sanitation Data'!I138)),NA())</f>
        <v>#N/A</v>
      </c>
      <c r="AZ144" s="101" t="e">
        <f ca="true">+IF(AND(ISNUMBER(OFFSET('Hygiene Data'!$D$5,0,10*ROW('Hygiene Data'!D138))),'Data Summary'!DO144="Yes"),OFFSET('Hygiene Data'!$D$5,0,10*ROW('Hygiene Data'!D138)),NA())</f>
        <v>#N/A</v>
      </c>
      <c r="BA144" s="101" t="e">
        <f ca="true">+IF(AND(ISNUMBER(OFFSET('Hygiene Data'!$D$7,0,10*ROW('Hygiene Data'!D138))),'Data Summary'!DP144="Yes"),OFFSET('Hygiene Data'!$D$7,0,10*ROW('Hygiene Data'!D138)),NA())</f>
        <v>#N/A</v>
      </c>
      <c r="BB144" s="101" t="e">
        <f ca="true">+IF(AND(ISNUMBER(OFFSET('Hygiene Data'!$D$9,0,10*ROW('Hygiene Data'!D138))),'Data Summary'!DQ144="Yes"),OFFSET('Hygiene Data'!$D$9,0,10*ROW('Hygiene Data'!D138)),NA())</f>
        <v>#N/A</v>
      </c>
      <c r="BC144" s="101" t="e">
        <f ca="true">+IF(AND(ISNUMBER(OFFSET('Hygiene Data'!$E$5,0,10*ROW('Hygiene Data'!E138))),'Data Summary'!DR144="Yes"),OFFSET('Hygiene Data'!$E$5,0,10*ROW('Hygiene Data'!E138)),NA())</f>
        <v>#N/A</v>
      </c>
      <c r="BD144" s="101" t="e">
        <f ca="true">+IF(AND(ISNUMBER(OFFSET('Hygiene Data'!$E$7,0,10*ROW('Hygiene Data'!E138))),'Data Summary'!DS144="Yes"),OFFSET('Hygiene Data'!$E$7,0,10*ROW('Hygiene Data'!E138)),NA())</f>
        <v>#N/A</v>
      </c>
      <c r="BE144" s="101" t="e">
        <f ca="true">+IF(AND(ISNUMBER(OFFSET('Hygiene Data'!$E$9,0,10*ROW('Hygiene Data'!E138))),'Data Summary'!DT144="Yes"),OFFSET('Hygiene Data'!$E$9,0,10*ROW('Hygiene Data'!E138)),NA())</f>
        <v>#N/A</v>
      </c>
      <c r="BF144" s="101" t="e">
        <f ca="true">+IF(AND(ISNUMBER(OFFSET('Hygiene Data'!$F$5,0,10*ROW('Hygiene Data'!F138))),'Data Summary'!DU144="Yes"),OFFSET('Hygiene Data'!$F$5,0,10*ROW('Hygiene Data'!F138)),NA())</f>
        <v>#N/A</v>
      </c>
      <c r="BG144" s="101" t="e">
        <f ca="true">+IF(AND(ISNUMBER(OFFSET('Hygiene Data'!$F$7,0,10*ROW('Hygiene Data'!F138))),'Data Summary'!DV144="Yes"),OFFSET('Hygiene Data'!$F$7,0,10*ROW('Hygiene Data'!F138)),NA())</f>
        <v>#N/A</v>
      </c>
      <c r="BH144" s="101" t="e">
        <f ca="true">+IF(AND(ISNUMBER(OFFSET('Hygiene Data'!$F$9,0,10*ROW('Hygiene Data'!F138))),'Data Summary'!DW144="Yes"),OFFSET('Hygiene Data'!$F$9,0,10*ROW('Hygiene Data'!F138)),NA())</f>
        <v>#N/A</v>
      </c>
      <c r="BI144" s="101" t="e">
        <f ca="true">+IF(AND(ISNUMBER(OFFSET('Hygiene Data'!$G$5,0,10*ROW('Hygiene Data'!G138))),'Data Summary'!DX144="Yes"),OFFSET('Hygiene Data'!$G$5,0,10*ROW('Hygiene Data'!G138)),NA())</f>
        <v>#N/A</v>
      </c>
      <c r="BJ144" s="101" t="e">
        <f ca="true">+IF(AND(ISNUMBER(OFFSET('Hygiene Data'!$G$7,0,10*ROW('Hygiene Data'!G138))),'Data Summary'!DY144="Yes"),OFFSET('Hygiene Data'!$G$7,0,10*ROW('Hygiene Data'!G138)),NA())</f>
        <v>#N/A</v>
      </c>
      <c r="BK144" s="101" t="e">
        <f ca="true">+IF(AND(ISNUMBER(OFFSET('Hygiene Data'!$G$9,0,10*ROW('Hygiene Data'!G138))),'Data Summary'!DZ144="Yes"),OFFSET('Hygiene Data'!$G$9,0,10*ROW('Hygiene Data'!G138)),NA())</f>
        <v>#N/A</v>
      </c>
      <c r="BL144" s="101" t="e">
        <f ca="true">+IF(AND(ISNUMBER(OFFSET('Hygiene Data'!$H$5,0,10*ROW('Hygiene Data'!H138))),'Data Summary'!EA144="Yes"),OFFSET('Hygiene Data'!$H$5,0,10*ROW('Hygiene Data'!H138)),NA())</f>
        <v>#N/A</v>
      </c>
      <c r="BM144" s="101" t="e">
        <f ca="true">+IF(AND(ISNUMBER(OFFSET('Hygiene Data'!$H$7,0,10*ROW('Hygiene Data'!H138))),'Data Summary'!EB144="Yes"),OFFSET('Hygiene Data'!$H$7,0,10*ROW('Hygiene Data'!H138)),NA())</f>
        <v>#N/A</v>
      </c>
      <c r="BN144" s="101" t="e">
        <f ca="true">+IF(AND(ISNUMBER(OFFSET('Hygiene Data'!$H$9,0,10*ROW('Hygiene Data'!H138))),'Data Summary'!EC144="Yes"),OFFSET('Hygiene Data'!$H$9,0,10*ROW('Hygiene Data'!H138)),NA())</f>
        <v>#N/A</v>
      </c>
      <c r="BO144" s="101" t="e">
        <f ca="true">+IF(AND(ISNUMBER(OFFSET('Hygiene Data'!$I$5,0,10*ROW('Hygiene Data'!I138))),'Data Summary'!ED144="Yes"),OFFSET('Hygiene Data'!$I$5,0,10*ROW('Hygiene Data'!I138)),NA())</f>
        <v>#N/A</v>
      </c>
      <c r="BP144" s="101" t="e">
        <f ca="true">+IF(AND(ISNUMBER(OFFSET('Hygiene Data'!$I$7,0,10*ROW('Hygiene Data'!I138))),'Data Summary'!EE144="Yes"),OFFSET('Hygiene Data'!$I$7,0,10*ROW('Hygiene Data'!I138)),NA())</f>
        <v>#N/A</v>
      </c>
      <c r="BQ144" s="101" t="e">
        <f ca="true">+IF(AND(ISNUMBER(OFFSET('Hygiene Data'!$I$9,0,10*ROW('Hygiene Data'!I138))),'Data Summary'!EF144="Yes"),OFFSET('Hygiene Data'!$I$9,0,10*ROW('Hygiene Data'!I138)),NA())</f>
        <v>#N/A</v>
      </c>
    </row>
    <row xmlns:x14ac="http://schemas.microsoft.com/office/spreadsheetml/2009/9/ac" r="145" x14ac:dyDescent="0.2">
      <c r="A145" s="331" t="e">
        <f ca="true">+RIGHT('Data Summary'!A145,LEN('Data Summary'!A145)-9)</f>
        <v>#VALUE!</v>
      </c>
      <c r="B145" s="38" t="str">
        <f ca="true">+IF(ISTEXT('Data Summary'!B145),'Data Summary'!B145,"")</f>
        <v/>
      </c>
      <c r="C145" s="330" t="e">
        <f ca="true">+VALUE('Data Summary'!C145)</f>
        <v>#VALUE!</v>
      </c>
      <c r="D145" s="99" t="e">
        <f ca="true">+IF(AND(ISNUMBER(OFFSET('Water Data'!$D$4,0,10*ROW('Water Data'!D139))),'Data Summary'!BS145="Yes"),100-OFFSET('Water Data'!$D$4,0,10*ROW('Water Data'!D139)),NA())</f>
        <v>#N/A</v>
      </c>
      <c r="E145" s="99" t="e">
        <f ca="true">+IF(AND(ISNUMBER(OFFSET('Water Data'!$D$6,0,10*ROW('Water Data'!D139))),'Data Summary'!BT145="Yes"),OFFSET('Water Data'!$D$6,0,10*ROW('Water Data'!D139)),NA())</f>
        <v>#N/A</v>
      </c>
      <c r="F145" s="99" t="e">
        <f ca="true">+IF(AND(ISNUMBER(OFFSET('Water Data'!$D$9,0,10*ROW('Water Data'!D139))),'Data Summary'!BU145="Yes"),OFFSET('Water Data'!$D$9,0,10*ROW('Water Data'!D139)),NA())</f>
        <v>#N/A</v>
      </c>
      <c r="G145" s="99" t="e">
        <f ca="true">+IF(AND(ISNUMBER(OFFSET('Water Data'!$E$4,0,10*ROW('Water Data'!E139))),'Data Summary'!BV145="Yes"),100-OFFSET('Water Data'!$E$4,0,10*ROW('Water Data'!E139)),NA())</f>
        <v>#N/A</v>
      </c>
      <c r="H145" s="99" t="e">
        <f ca="true">+IF(AND(ISNUMBER(OFFSET('Water Data'!$E$6,0,10*ROW('Water Data'!E139))),'Data Summary'!BW145="Yes"),OFFSET('Water Data'!$E$6,0,10*ROW('Water Data'!E139)),NA())</f>
        <v>#N/A</v>
      </c>
      <c r="I145" s="99" t="e">
        <f ca="true">+IF(AND(ISNUMBER(OFFSET('Water Data'!$E$9,0,10*ROW('Water Data'!E139))),'Data Summary'!BX145="Yes"),OFFSET('Water Data'!$E$9,0,10*ROW('Water Data'!E139)),NA())</f>
        <v>#N/A</v>
      </c>
      <c r="J145" s="99" t="e">
        <f ca="true">+IF(AND(ISNUMBER(OFFSET('Water Data'!$F$4,0,10*ROW('Water Data'!F139))),'Data Summary'!BY145="Yes"),100-OFFSET('Water Data'!$F$4,0,10*ROW('Water Data'!F139)),NA())</f>
        <v>#N/A</v>
      </c>
      <c r="K145" s="99" t="e">
        <f ca="true">+IF(AND(ISNUMBER(OFFSET('Water Data'!$F$6,0,10*ROW('Water Data'!F139))),'Data Summary'!BZ145="Yes"),OFFSET('Water Data'!$F$6,0,10*ROW('Water Data'!F139)),NA())</f>
        <v>#N/A</v>
      </c>
      <c r="L145" s="99" t="e">
        <f ca="true">+IF(AND(ISNUMBER(OFFSET('Water Data'!$F$9,0,10*ROW('Water Data'!F139))),'Data Summary'!CA145="Yes"),OFFSET('Water Data'!$F$9,0,10*ROW('Water Data'!F139)),NA())</f>
        <v>#N/A</v>
      </c>
      <c r="M145" s="99" t="e">
        <f ca="true">+IF(AND(ISNUMBER(OFFSET('Water Data'!$G$4,0,10*ROW('Water Data'!G139))),'Data Summary'!CB145="Yes"),100-OFFSET('Water Data'!$G$4,0,10*ROW('Water Data'!G139)),NA())</f>
        <v>#N/A</v>
      </c>
      <c r="N145" s="99" t="e">
        <f ca="true">+IF(AND(ISNUMBER(OFFSET('Water Data'!$G$6,0,10*ROW('Water Data'!G139))),'Data Summary'!CC145="Yes"),OFFSET('Water Data'!$G$6,0,10*ROW('Water Data'!G139)),NA())</f>
        <v>#N/A</v>
      </c>
      <c r="O145" s="99" t="e">
        <f ca="true">+IF(AND(ISNUMBER(OFFSET('Water Data'!$G$9,0,10*ROW('Water Data'!G139))),'Data Summary'!CD145="Yes"),OFFSET('Water Data'!$G$9,0,10*ROW('Water Data'!G139)),NA())</f>
        <v>#N/A</v>
      </c>
      <c r="P145" s="99" t="e">
        <f ca="true">+IF(AND(ISNUMBER(OFFSET('Water Data'!$H$4,0,10*ROW('Water Data'!H139))),'Data Summary'!CE145="Yes"),100-OFFSET('Water Data'!$H$4,0,10*ROW('Water Data'!H139)),NA())</f>
        <v>#N/A</v>
      </c>
      <c r="Q145" s="99" t="e">
        <f ca="true">+IF(AND(ISNUMBER(OFFSET('Water Data'!$H$6,0,10*ROW('Water Data'!H139))),'Data Summary'!CF145="Yes"),OFFSET('Water Data'!$H$6,0,10*ROW('Water Data'!H139)),NA())</f>
        <v>#N/A</v>
      </c>
      <c r="R145" s="99" t="e">
        <f ca="true">+IF(AND(ISNUMBER(OFFSET('Water Data'!$H$9,0,10*ROW('Water Data'!H139))),'Data Summary'!CG145="Yes"),OFFSET('Water Data'!$H$9,0,10*ROW('Water Data'!H139)),NA())</f>
        <v>#N/A</v>
      </c>
      <c r="S145" s="99" t="e">
        <f ca="true">+IF(AND(ISNUMBER(OFFSET('Water Data'!$I$4,0,10*ROW('Water Data'!I139))),'Data Summary'!CH145="Yes"),100-OFFSET('Water Data'!$I$4,0,10*ROW('Water Data'!I139)),NA())</f>
        <v>#N/A</v>
      </c>
      <c r="T145" s="99" t="e">
        <f ca="true">+IF(AND(ISNUMBER(OFFSET('Water Data'!$I$6,0,10*ROW('Water Data'!I139))),'Data Summary'!CI145="Yes"),OFFSET('Water Data'!$I$6,0,10*ROW('Water Data'!I139)),NA())</f>
        <v>#N/A</v>
      </c>
      <c r="U145" s="99" t="e">
        <f ca="true">+IF(AND(ISNUMBER(OFFSET('Water Data'!$I$9,0,10*ROW('Water Data'!I139))),'Data Summary'!CJ145="Yes"),OFFSET('Water Data'!$I$9,0,10*ROW('Water Data'!I139)),NA())</f>
        <v>#N/A</v>
      </c>
      <c r="V145" s="100" t="e">
        <f ca="true">+IF(AND(ISNUMBER(OFFSET('Sanitation Data'!$D$4,0,10*ROW('Sanitation Data'!D139))),'Data Summary'!CK145="Yes"),100-OFFSET('Sanitation Data'!$D$4,0,10*ROW('Sanitation Data'!D139)),NA())</f>
        <v>#N/A</v>
      </c>
      <c r="W145" s="100" t="e">
        <f ca="true">+IF(AND(ISNUMBER(OFFSET('Sanitation Data'!$D$6,0,10*ROW('Sanitation Data'!D139))),'Data Summary'!CL145="Yes"),OFFSET('Sanitation Data'!$D$6,0,10*ROW('Sanitation Data'!D139)),NA())</f>
        <v>#N/A</v>
      </c>
      <c r="X145" s="100" t="e">
        <f ca="true">+IF(AND(ISNUMBER(OFFSET('Sanitation Data'!$D$10,0,10*ROW('Sanitation Data'!D139))),'Data Summary'!CM145="Yes"),OFFSET('Sanitation Data'!$D$10,0,10*ROW('Sanitation Data'!D139)),NA())</f>
        <v>#N/A</v>
      </c>
      <c r="Y145" s="100" t="e">
        <f ca="true">+IF(AND(ISNUMBER(OFFSET('Sanitation Data'!$D$11,0,10*ROW('Sanitation Data'!D139))),'Data Summary'!CN145="Yes"),OFFSET('Sanitation Data'!$D$11,0,10*ROW('Sanitation Data'!D139)),NA())</f>
        <v>#N/A</v>
      </c>
      <c r="Z145" s="100" t="e">
        <f ca="true">+IF(AND(ISNUMBER(OFFSET('Sanitation Data'!$D$12,0,10*ROW('Sanitation Data'!D139))),'Data Summary'!CO145="Yes"),OFFSET('Sanitation Data'!$D$12,0,10*ROW('Sanitation Data'!D139)),NA())</f>
        <v>#N/A</v>
      </c>
      <c r="AA145" s="100" t="e">
        <f ca="true">+IF(AND(ISNUMBER(OFFSET('Sanitation Data'!$E$4,0,10*ROW('Sanitation Data'!E139))),'Data Summary'!CP145="Yes"),100-OFFSET('Sanitation Data'!$E$4,0,10*ROW('Sanitation Data'!E139)),NA())</f>
        <v>#N/A</v>
      </c>
      <c r="AB145" s="100" t="e">
        <f ca="true">+IF(AND(ISNUMBER(OFFSET('Sanitation Data'!$E$6,0,10*ROW('Sanitation Data'!E139))),'Data Summary'!CQ145="Yes"),OFFSET('Sanitation Data'!$E$6,0,10*ROW('Sanitation Data'!E139)),NA())</f>
        <v>#N/A</v>
      </c>
      <c r="AC145" s="100" t="e">
        <f ca="true">+IF(AND(ISNUMBER(OFFSET('Sanitation Data'!$E$10,0,10*ROW('Sanitation Data'!E139))),'Data Summary'!CR145="Yes"),OFFSET('Sanitation Data'!$E$10,0,10*ROW('Sanitation Data'!E139)),NA())</f>
        <v>#N/A</v>
      </c>
      <c r="AD145" s="100" t="e">
        <f ca="true">+IF(AND(ISNUMBER(OFFSET('Sanitation Data'!$E$11,0,10*ROW('Sanitation Data'!E139))),'Data Summary'!CS145="Yes"),OFFSET('Sanitation Data'!$E$11,0,10*ROW('Sanitation Data'!E139)),NA())</f>
        <v>#N/A</v>
      </c>
      <c r="AE145" s="100" t="e">
        <f ca="true">+IF(AND(ISNUMBER(OFFSET('Sanitation Data'!$E$12,0,10*ROW('Sanitation Data'!E139))),'Data Summary'!CT145="Yes"),OFFSET('Sanitation Data'!$E$12,0,10*ROW('Sanitation Data'!E139)),NA())</f>
        <v>#N/A</v>
      </c>
      <c r="AF145" s="100" t="e">
        <f ca="true">+IF(AND(ISNUMBER(OFFSET('Sanitation Data'!$F$4,0,10*ROW('Sanitation Data'!F139))),'Data Summary'!CU145="Yes"),100-OFFSET('Sanitation Data'!$F$4,0,10*ROW('Sanitation Data'!F139)),NA())</f>
        <v>#N/A</v>
      </c>
      <c r="AG145" s="100" t="e">
        <f ca="true">+IF(AND(ISNUMBER(OFFSET('Sanitation Data'!$F$6,0,10*ROW('Sanitation Data'!F139))),'Data Summary'!CV145="Yes"),OFFSET('Sanitation Data'!$F$6,0,10*ROW('Sanitation Data'!F139)),NA())</f>
        <v>#N/A</v>
      </c>
      <c r="AH145" s="100" t="e">
        <f ca="true">+IF(AND(ISNUMBER(OFFSET('Sanitation Data'!$F$10,0,10*ROW('Sanitation Data'!F139))),'Data Summary'!CW145="Yes"),OFFSET('Sanitation Data'!$F$10,0,10*ROW('Sanitation Data'!F139)),NA())</f>
        <v>#N/A</v>
      </c>
      <c r="AI145" s="100" t="e">
        <f ca="true">+IF(AND(ISNUMBER(OFFSET('Sanitation Data'!$F$11,0,10*ROW('Sanitation Data'!F139))),'Data Summary'!CX145="Yes"),OFFSET('Sanitation Data'!$F$11,0,10*ROW('Sanitation Data'!F139)),NA())</f>
        <v>#N/A</v>
      </c>
      <c r="AJ145" s="100" t="e">
        <f ca="true">+IF(AND(ISNUMBER(OFFSET('Sanitation Data'!$F$12,0,10*ROW('Sanitation Data'!F139))),'Data Summary'!CY145="Yes"),OFFSET('Sanitation Data'!$F$12,0,10*ROW('Sanitation Data'!F139)),NA())</f>
        <v>#N/A</v>
      </c>
      <c r="AK145" s="100" t="e">
        <f ca="true">+IF(AND(ISNUMBER(OFFSET('Sanitation Data'!$G$4,0,10*ROW('Sanitation Data'!G139))),'Data Summary'!CZ145="Yes"),100-OFFSET('Sanitation Data'!$G$4,0,10*ROW('Sanitation Data'!G139)),NA())</f>
        <v>#N/A</v>
      </c>
      <c r="AL145" s="100" t="e">
        <f ca="true">+IF(AND(ISNUMBER(OFFSET('Sanitation Data'!$G$6,0,10*ROW('Sanitation Data'!G139))),'Data Summary'!DA145="Yes"),OFFSET('Sanitation Data'!$G$6,0,10*ROW('Sanitation Data'!G139)),NA())</f>
        <v>#N/A</v>
      </c>
      <c r="AM145" s="100" t="e">
        <f ca="true">+IF(AND(ISNUMBER(OFFSET('Sanitation Data'!$G$10,0,10*ROW('Sanitation Data'!G139))),'Data Summary'!DB145="Yes"),OFFSET('Sanitation Data'!$G$10,0,10*ROW('Sanitation Data'!G139)),NA())</f>
        <v>#N/A</v>
      </c>
      <c r="AN145" s="100" t="e">
        <f ca="true">+IF(AND(ISNUMBER(OFFSET('Sanitation Data'!$G$11,0,10*ROW('Sanitation Data'!G139))),'Data Summary'!DC145="Yes"),OFFSET('Sanitation Data'!$G$11,0,10*ROW('Sanitation Data'!G139)),NA())</f>
        <v>#N/A</v>
      </c>
      <c r="AO145" s="100" t="e">
        <f ca="true">+IF(AND(ISNUMBER(OFFSET('Sanitation Data'!$G$12,0,10*ROW('Sanitation Data'!G139))),'Data Summary'!DD145="Yes"),OFFSET('Sanitation Data'!$G$12,0,10*ROW('Sanitation Data'!G139)),NA())</f>
        <v>#N/A</v>
      </c>
      <c r="AP145" s="100" t="e">
        <f ca="true">+IF(AND(ISNUMBER(OFFSET('Sanitation Data'!$H$4,0,10*ROW('Sanitation Data'!H139))),'Data Summary'!DE145="Yes"),100-OFFSET('Sanitation Data'!$H$4,0,10*ROW('Sanitation Data'!H139)),NA())</f>
        <v>#N/A</v>
      </c>
      <c r="AQ145" s="100" t="e">
        <f ca="true">+IF(AND(ISNUMBER(OFFSET('Sanitation Data'!$H$6,0,10*ROW('Sanitation Data'!H139))),'Data Summary'!DF145="Yes"),OFFSET('Sanitation Data'!$H$6,0,10*ROW('Sanitation Data'!H139)),NA())</f>
        <v>#N/A</v>
      </c>
      <c r="AR145" s="100" t="e">
        <f ca="true">+IF(AND(ISNUMBER(OFFSET('Sanitation Data'!$H$10,0,10*ROW('Sanitation Data'!H139))),'Data Summary'!DG145="Yes"),OFFSET('Sanitation Data'!$H$10,0,10*ROW('Sanitation Data'!H139)),NA())</f>
        <v>#N/A</v>
      </c>
      <c r="AS145" s="100" t="e">
        <f ca="true">+IF(AND(ISNUMBER(OFFSET('Sanitation Data'!$H$11,0,10*ROW('Sanitation Data'!H139))),'Data Summary'!DH145="Yes"),OFFSET('Sanitation Data'!$H$11,0,10*ROW('Sanitation Data'!H139)),NA())</f>
        <v>#N/A</v>
      </c>
      <c r="AT145" s="100" t="e">
        <f ca="true">+IF(AND(ISNUMBER(OFFSET('Sanitation Data'!$H$12,0,10*ROW('Sanitation Data'!H139))),'Data Summary'!DI145="Yes"),OFFSET('Sanitation Data'!$H$12,0,10*ROW('Sanitation Data'!H139)),NA())</f>
        <v>#N/A</v>
      </c>
      <c r="AU145" s="100" t="e">
        <f ca="true">+IF(AND(ISNUMBER(OFFSET('Sanitation Data'!$I$4,0,10*ROW('Sanitation Data'!I139))),'Data Summary'!DJ145="Yes"),100-OFFSET('Sanitation Data'!$I$4,0,10*ROW('Sanitation Data'!I139)),NA())</f>
        <v>#N/A</v>
      </c>
      <c r="AV145" s="100" t="e">
        <f ca="true">+IF(AND(ISNUMBER(OFFSET('Sanitation Data'!$I$6,0,10*ROW('Sanitation Data'!I139))),'Data Summary'!DK145="Yes"),OFFSET('Sanitation Data'!$I$6,0,10*ROW('Sanitation Data'!I139)),NA())</f>
        <v>#N/A</v>
      </c>
      <c r="AW145" s="100" t="e">
        <f ca="true">+IF(AND(ISNUMBER(OFFSET('Sanitation Data'!$I$10,0,10*ROW('Sanitation Data'!I139))),'Data Summary'!DL145="Yes"),OFFSET('Sanitation Data'!$I$10,0,10*ROW('Sanitation Data'!I139)),NA())</f>
        <v>#N/A</v>
      </c>
      <c r="AX145" s="100" t="e">
        <f ca="true">+IF(AND(ISNUMBER(OFFSET('Sanitation Data'!$I$11,0,10*ROW('Sanitation Data'!I139))),'Data Summary'!DM145="Yes"),OFFSET('Sanitation Data'!$I$11,0,10*ROW('Sanitation Data'!I139)),NA())</f>
        <v>#N/A</v>
      </c>
      <c r="AY145" s="100" t="e">
        <f ca="true">+IF(AND(ISNUMBER(OFFSET('Sanitation Data'!$I$12,0,10*ROW('Sanitation Data'!I139))),'Data Summary'!DN145="Yes"),OFFSET('Sanitation Data'!$I$12,0,10*ROW('Sanitation Data'!I139)),NA())</f>
        <v>#N/A</v>
      </c>
      <c r="AZ145" s="101" t="e">
        <f ca="true">+IF(AND(ISNUMBER(OFFSET('Hygiene Data'!$D$5,0,10*ROW('Hygiene Data'!D139))),'Data Summary'!DO145="Yes"),OFFSET('Hygiene Data'!$D$5,0,10*ROW('Hygiene Data'!D139)),NA())</f>
        <v>#N/A</v>
      </c>
      <c r="BA145" s="101" t="e">
        <f ca="true">+IF(AND(ISNUMBER(OFFSET('Hygiene Data'!$D$7,0,10*ROW('Hygiene Data'!D139))),'Data Summary'!DP145="Yes"),OFFSET('Hygiene Data'!$D$7,0,10*ROW('Hygiene Data'!D139)),NA())</f>
        <v>#N/A</v>
      </c>
      <c r="BB145" s="101" t="e">
        <f ca="true">+IF(AND(ISNUMBER(OFFSET('Hygiene Data'!$D$9,0,10*ROW('Hygiene Data'!D139))),'Data Summary'!DQ145="Yes"),OFFSET('Hygiene Data'!$D$9,0,10*ROW('Hygiene Data'!D139)),NA())</f>
        <v>#N/A</v>
      </c>
      <c r="BC145" s="101" t="e">
        <f ca="true">+IF(AND(ISNUMBER(OFFSET('Hygiene Data'!$E$5,0,10*ROW('Hygiene Data'!E139))),'Data Summary'!DR145="Yes"),OFFSET('Hygiene Data'!$E$5,0,10*ROW('Hygiene Data'!E139)),NA())</f>
        <v>#N/A</v>
      </c>
      <c r="BD145" s="101" t="e">
        <f ca="true">+IF(AND(ISNUMBER(OFFSET('Hygiene Data'!$E$7,0,10*ROW('Hygiene Data'!E139))),'Data Summary'!DS145="Yes"),OFFSET('Hygiene Data'!$E$7,0,10*ROW('Hygiene Data'!E139)),NA())</f>
        <v>#N/A</v>
      </c>
      <c r="BE145" s="101" t="e">
        <f ca="true">+IF(AND(ISNUMBER(OFFSET('Hygiene Data'!$E$9,0,10*ROW('Hygiene Data'!E139))),'Data Summary'!DT145="Yes"),OFFSET('Hygiene Data'!$E$9,0,10*ROW('Hygiene Data'!E139)),NA())</f>
        <v>#N/A</v>
      </c>
      <c r="BF145" s="101" t="e">
        <f ca="true">+IF(AND(ISNUMBER(OFFSET('Hygiene Data'!$F$5,0,10*ROW('Hygiene Data'!F139))),'Data Summary'!DU145="Yes"),OFFSET('Hygiene Data'!$F$5,0,10*ROW('Hygiene Data'!F139)),NA())</f>
        <v>#N/A</v>
      </c>
      <c r="BG145" s="101" t="e">
        <f ca="true">+IF(AND(ISNUMBER(OFFSET('Hygiene Data'!$F$7,0,10*ROW('Hygiene Data'!F139))),'Data Summary'!DV145="Yes"),OFFSET('Hygiene Data'!$F$7,0,10*ROW('Hygiene Data'!F139)),NA())</f>
        <v>#N/A</v>
      </c>
      <c r="BH145" s="101" t="e">
        <f ca="true">+IF(AND(ISNUMBER(OFFSET('Hygiene Data'!$F$9,0,10*ROW('Hygiene Data'!F139))),'Data Summary'!DW145="Yes"),OFFSET('Hygiene Data'!$F$9,0,10*ROW('Hygiene Data'!F139)),NA())</f>
        <v>#N/A</v>
      </c>
      <c r="BI145" s="101" t="e">
        <f ca="true">+IF(AND(ISNUMBER(OFFSET('Hygiene Data'!$G$5,0,10*ROW('Hygiene Data'!G139))),'Data Summary'!DX145="Yes"),OFFSET('Hygiene Data'!$G$5,0,10*ROW('Hygiene Data'!G139)),NA())</f>
        <v>#N/A</v>
      </c>
      <c r="BJ145" s="101" t="e">
        <f ca="true">+IF(AND(ISNUMBER(OFFSET('Hygiene Data'!$G$7,0,10*ROW('Hygiene Data'!G139))),'Data Summary'!DY145="Yes"),OFFSET('Hygiene Data'!$G$7,0,10*ROW('Hygiene Data'!G139)),NA())</f>
        <v>#N/A</v>
      </c>
      <c r="BK145" s="101" t="e">
        <f ca="true">+IF(AND(ISNUMBER(OFFSET('Hygiene Data'!$G$9,0,10*ROW('Hygiene Data'!G139))),'Data Summary'!DZ145="Yes"),OFFSET('Hygiene Data'!$G$9,0,10*ROW('Hygiene Data'!G139)),NA())</f>
        <v>#N/A</v>
      </c>
      <c r="BL145" s="101" t="e">
        <f ca="true">+IF(AND(ISNUMBER(OFFSET('Hygiene Data'!$H$5,0,10*ROW('Hygiene Data'!H139))),'Data Summary'!EA145="Yes"),OFFSET('Hygiene Data'!$H$5,0,10*ROW('Hygiene Data'!H139)),NA())</f>
        <v>#N/A</v>
      </c>
      <c r="BM145" s="101" t="e">
        <f ca="true">+IF(AND(ISNUMBER(OFFSET('Hygiene Data'!$H$7,0,10*ROW('Hygiene Data'!H139))),'Data Summary'!EB145="Yes"),OFFSET('Hygiene Data'!$H$7,0,10*ROW('Hygiene Data'!H139)),NA())</f>
        <v>#N/A</v>
      </c>
      <c r="BN145" s="101" t="e">
        <f ca="true">+IF(AND(ISNUMBER(OFFSET('Hygiene Data'!$H$9,0,10*ROW('Hygiene Data'!H139))),'Data Summary'!EC145="Yes"),OFFSET('Hygiene Data'!$H$9,0,10*ROW('Hygiene Data'!H139)),NA())</f>
        <v>#N/A</v>
      </c>
      <c r="BO145" s="101" t="e">
        <f ca="true">+IF(AND(ISNUMBER(OFFSET('Hygiene Data'!$I$5,0,10*ROW('Hygiene Data'!I139))),'Data Summary'!ED145="Yes"),OFFSET('Hygiene Data'!$I$5,0,10*ROW('Hygiene Data'!I139)),NA())</f>
        <v>#N/A</v>
      </c>
      <c r="BP145" s="101" t="e">
        <f ca="true">+IF(AND(ISNUMBER(OFFSET('Hygiene Data'!$I$7,0,10*ROW('Hygiene Data'!I139))),'Data Summary'!EE145="Yes"),OFFSET('Hygiene Data'!$I$7,0,10*ROW('Hygiene Data'!I139)),NA())</f>
        <v>#N/A</v>
      </c>
      <c r="BQ145" s="101" t="e">
        <f ca="true">+IF(AND(ISNUMBER(OFFSET('Hygiene Data'!$I$9,0,10*ROW('Hygiene Data'!I139))),'Data Summary'!EF145="Yes"),OFFSET('Hygiene Data'!$I$9,0,10*ROW('Hygiene Data'!I139)),NA())</f>
        <v>#N/A</v>
      </c>
    </row>
    <row xmlns:x14ac="http://schemas.microsoft.com/office/spreadsheetml/2009/9/ac" r="146" x14ac:dyDescent="0.2">
      <c r="A146" s="331" t="e">
        <f ca="true">+RIGHT('Data Summary'!A146,LEN('Data Summary'!A146)-9)</f>
        <v>#VALUE!</v>
      </c>
      <c r="B146" s="38" t="str">
        <f ca="true">+IF(ISTEXT('Data Summary'!B146),'Data Summary'!B146,"")</f>
        <v/>
      </c>
      <c r="C146" s="330" t="e">
        <f ca="true">+VALUE('Data Summary'!C146)</f>
        <v>#VALUE!</v>
      </c>
      <c r="D146" s="99" t="e">
        <f ca="true">+IF(AND(ISNUMBER(OFFSET('Water Data'!$D$4,0,10*ROW('Water Data'!D140))),'Data Summary'!BS146="Yes"),100-OFFSET('Water Data'!$D$4,0,10*ROW('Water Data'!D140)),NA())</f>
        <v>#N/A</v>
      </c>
      <c r="E146" s="99" t="e">
        <f ca="true">+IF(AND(ISNUMBER(OFFSET('Water Data'!$D$6,0,10*ROW('Water Data'!D140))),'Data Summary'!BT146="Yes"),OFFSET('Water Data'!$D$6,0,10*ROW('Water Data'!D140)),NA())</f>
        <v>#N/A</v>
      </c>
      <c r="F146" s="99" t="e">
        <f ca="true">+IF(AND(ISNUMBER(OFFSET('Water Data'!$D$9,0,10*ROW('Water Data'!D140))),'Data Summary'!BU146="Yes"),OFFSET('Water Data'!$D$9,0,10*ROW('Water Data'!D140)),NA())</f>
        <v>#N/A</v>
      </c>
      <c r="G146" s="99" t="e">
        <f ca="true">+IF(AND(ISNUMBER(OFFSET('Water Data'!$E$4,0,10*ROW('Water Data'!E140))),'Data Summary'!BV146="Yes"),100-OFFSET('Water Data'!$E$4,0,10*ROW('Water Data'!E140)),NA())</f>
        <v>#N/A</v>
      </c>
      <c r="H146" s="99" t="e">
        <f ca="true">+IF(AND(ISNUMBER(OFFSET('Water Data'!$E$6,0,10*ROW('Water Data'!E140))),'Data Summary'!BW146="Yes"),OFFSET('Water Data'!$E$6,0,10*ROW('Water Data'!E140)),NA())</f>
        <v>#N/A</v>
      </c>
      <c r="I146" s="99" t="e">
        <f ca="true">+IF(AND(ISNUMBER(OFFSET('Water Data'!$E$9,0,10*ROW('Water Data'!E140))),'Data Summary'!BX146="Yes"),OFFSET('Water Data'!$E$9,0,10*ROW('Water Data'!E140)),NA())</f>
        <v>#N/A</v>
      </c>
      <c r="J146" s="99" t="e">
        <f ca="true">+IF(AND(ISNUMBER(OFFSET('Water Data'!$F$4,0,10*ROW('Water Data'!F140))),'Data Summary'!BY146="Yes"),100-OFFSET('Water Data'!$F$4,0,10*ROW('Water Data'!F140)),NA())</f>
        <v>#N/A</v>
      </c>
      <c r="K146" s="99" t="e">
        <f ca="true">+IF(AND(ISNUMBER(OFFSET('Water Data'!$F$6,0,10*ROW('Water Data'!F140))),'Data Summary'!BZ146="Yes"),OFFSET('Water Data'!$F$6,0,10*ROW('Water Data'!F140)),NA())</f>
        <v>#N/A</v>
      </c>
      <c r="L146" s="99" t="e">
        <f ca="true">+IF(AND(ISNUMBER(OFFSET('Water Data'!$F$9,0,10*ROW('Water Data'!F140))),'Data Summary'!CA146="Yes"),OFFSET('Water Data'!$F$9,0,10*ROW('Water Data'!F140)),NA())</f>
        <v>#N/A</v>
      </c>
      <c r="M146" s="99" t="e">
        <f ca="true">+IF(AND(ISNUMBER(OFFSET('Water Data'!$G$4,0,10*ROW('Water Data'!G140))),'Data Summary'!CB146="Yes"),100-OFFSET('Water Data'!$G$4,0,10*ROW('Water Data'!G140)),NA())</f>
        <v>#N/A</v>
      </c>
      <c r="N146" s="99" t="e">
        <f ca="true">+IF(AND(ISNUMBER(OFFSET('Water Data'!$G$6,0,10*ROW('Water Data'!G140))),'Data Summary'!CC146="Yes"),OFFSET('Water Data'!$G$6,0,10*ROW('Water Data'!G140)),NA())</f>
        <v>#N/A</v>
      </c>
      <c r="O146" s="99" t="e">
        <f ca="true">+IF(AND(ISNUMBER(OFFSET('Water Data'!$G$9,0,10*ROW('Water Data'!G140))),'Data Summary'!CD146="Yes"),OFFSET('Water Data'!$G$9,0,10*ROW('Water Data'!G140)),NA())</f>
        <v>#N/A</v>
      </c>
      <c r="P146" s="99" t="e">
        <f ca="true">+IF(AND(ISNUMBER(OFFSET('Water Data'!$H$4,0,10*ROW('Water Data'!H140))),'Data Summary'!CE146="Yes"),100-OFFSET('Water Data'!$H$4,0,10*ROW('Water Data'!H140)),NA())</f>
        <v>#N/A</v>
      </c>
      <c r="Q146" s="99" t="e">
        <f ca="true">+IF(AND(ISNUMBER(OFFSET('Water Data'!$H$6,0,10*ROW('Water Data'!H140))),'Data Summary'!CF146="Yes"),OFFSET('Water Data'!$H$6,0,10*ROW('Water Data'!H140)),NA())</f>
        <v>#N/A</v>
      </c>
      <c r="R146" s="99" t="e">
        <f ca="true">+IF(AND(ISNUMBER(OFFSET('Water Data'!$H$9,0,10*ROW('Water Data'!H140))),'Data Summary'!CG146="Yes"),OFFSET('Water Data'!$H$9,0,10*ROW('Water Data'!H140)),NA())</f>
        <v>#N/A</v>
      </c>
      <c r="S146" s="99" t="e">
        <f ca="true">+IF(AND(ISNUMBER(OFFSET('Water Data'!$I$4,0,10*ROW('Water Data'!I140))),'Data Summary'!CH146="Yes"),100-OFFSET('Water Data'!$I$4,0,10*ROW('Water Data'!I140)),NA())</f>
        <v>#N/A</v>
      </c>
      <c r="T146" s="99" t="e">
        <f ca="true">+IF(AND(ISNUMBER(OFFSET('Water Data'!$I$6,0,10*ROW('Water Data'!I140))),'Data Summary'!CI146="Yes"),OFFSET('Water Data'!$I$6,0,10*ROW('Water Data'!I140)),NA())</f>
        <v>#N/A</v>
      </c>
      <c r="U146" s="99" t="e">
        <f ca="true">+IF(AND(ISNUMBER(OFFSET('Water Data'!$I$9,0,10*ROW('Water Data'!I140))),'Data Summary'!CJ146="Yes"),OFFSET('Water Data'!$I$9,0,10*ROW('Water Data'!I140)),NA())</f>
        <v>#N/A</v>
      </c>
      <c r="V146" s="100" t="e">
        <f ca="true">+IF(AND(ISNUMBER(OFFSET('Sanitation Data'!$D$4,0,10*ROW('Sanitation Data'!D140))),'Data Summary'!CK146="Yes"),100-OFFSET('Sanitation Data'!$D$4,0,10*ROW('Sanitation Data'!D140)),NA())</f>
        <v>#N/A</v>
      </c>
      <c r="W146" s="100" t="e">
        <f ca="true">+IF(AND(ISNUMBER(OFFSET('Sanitation Data'!$D$6,0,10*ROW('Sanitation Data'!D140))),'Data Summary'!CL146="Yes"),OFFSET('Sanitation Data'!$D$6,0,10*ROW('Sanitation Data'!D140)),NA())</f>
        <v>#N/A</v>
      </c>
      <c r="X146" s="100" t="e">
        <f ca="true">+IF(AND(ISNUMBER(OFFSET('Sanitation Data'!$D$10,0,10*ROW('Sanitation Data'!D140))),'Data Summary'!CM146="Yes"),OFFSET('Sanitation Data'!$D$10,0,10*ROW('Sanitation Data'!D140)),NA())</f>
        <v>#N/A</v>
      </c>
      <c r="Y146" s="100" t="e">
        <f ca="true">+IF(AND(ISNUMBER(OFFSET('Sanitation Data'!$D$11,0,10*ROW('Sanitation Data'!D140))),'Data Summary'!CN146="Yes"),OFFSET('Sanitation Data'!$D$11,0,10*ROW('Sanitation Data'!D140)),NA())</f>
        <v>#N/A</v>
      </c>
      <c r="Z146" s="100" t="e">
        <f ca="true">+IF(AND(ISNUMBER(OFFSET('Sanitation Data'!$D$12,0,10*ROW('Sanitation Data'!D140))),'Data Summary'!CO146="Yes"),OFFSET('Sanitation Data'!$D$12,0,10*ROW('Sanitation Data'!D140)),NA())</f>
        <v>#N/A</v>
      </c>
      <c r="AA146" s="100" t="e">
        <f ca="true">+IF(AND(ISNUMBER(OFFSET('Sanitation Data'!$E$4,0,10*ROW('Sanitation Data'!E140))),'Data Summary'!CP146="Yes"),100-OFFSET('Sanitation Data'!$E$4,0,10*ROW('Sanitation Data'!E140)),NA())</f>
        <v>#N/A</v>
      </c>
      <c r="AB146" s="100" t="e">
        <f ca="true">+IF(AND(ISNUMBER(OFFSET('Sanitation Data'!$E$6,0,10*ROW('Sanitation Data'!E140))),'Data Summary'!CQ146="Yes"),OFFSET('Sanitation Data'!$E$6,0,10*ROW('Sanitation Data'!E140)),NA())</f>
        <v>#N/A</v>
      </c>
      <c r="AC146" s="100" t="e">
        <f ca="true">+IF(AND(ISNUMBER(OFFSET('Sanitation Data'!$E$10,0,10*ROW('Sanitation Data'!E140))),'Data Summary'!CR146="Yes"),OFFSET('Sanitation Data'!$E$10,0,10*ROW('Sanitation Data'!E140)),NA())</f>
        <v>#N/A</v>
      </c>
      <c r="AD146" s="100" t="e">
        <f ca="true">+IF(AND(ISNUMBER(OFFSET('Sanitation Data'!$E$11,0,10*ROW('Sanitation Data'!E140))),'Data Summary'!CS146="Yes"),OFFSET('Sanitation Data'!$E$11,0,10*ROW('Sanitation Data'!E140)),NA())</f>
        <v>#N/A</v>
      </c>
      <c r="AE146" s="100" t="e">
        <f ca="true">+IF(AND(ISNUMBER(OFFSET('Sanitation Data'!$E$12,0,10*ROW('Sanitation Data'!E140))),'Data Summary'!CT146="Yes"),OFFSET('Sanitation Data'!$E$12,0,10*ROW('Sanitation Data'!E140)),NA())</f>
        <v>#N/A</v>
      </c>
      <c r="AF146" s="100" t="e">
        <f ca="true">+IF(AND(ISNUMBER(OFFSET('Sanitation Data'!$F$4,0,10*ROW('Sanitation Data'!F140))),'Data Summary'!CU146="Yes"),100-OFFSET('Sanitation Data'!$F$4,0,10*ROW('Sanitation Data'!F140)),NA())</f>
        <v>#N/A</v>
      </c>
      <c r="AG146" s="100" t="e">
        <f ca="true">+IF(AND(ISNUMBER(OFFSET('Sanitation Data'!$F$6,0,10*ROW('Sanitation Data'!F140))),'Data Summary'!CV146="Yes"),OFFSET('Sanitation Data'!$F$6,0,10*ROW('Sanitation Data'!F140)),NA())</f>
        <v>#N/A</v>
      </c>
      <c r="AH146" s="100" t="e">
        <f ca="true">+IF(AND(ISNUMBER(OFFSET('Sanitation Data'!$F$10,0,10*ROW('Sanitation Data'!F140))),'Data Summary'!CW146="Yes"),OFFSET('Sanitation Data'!$F$10,0,10*ROW('Sanitation Data'!F140)),NA())</f>
        <v>#N/A</v>
      </c>
      <c r="AI146" s="100" t="e">
        <f ca="true">+IF(AND(ISNUMBER(OFFSET('Sanitation Data'!$F$11,0,10*ROW('Sanitation Data'!F140))),'Data Summary'!CX146="Yes"),OFFSET('Sanitation Data'!$F$11,0,10*ROW('Sanitation Data'!F140)),NA())</f>
        <v>#N/A</v>
      </c>
      <c r="AJ146" s="100" t="e">
        <f ca="true">+IF(AND(ISNUMBER(OFFSET('Sanitation Data'!$F$12,0,10*ROW('Sanitation Data'!F140))),'Data Summary'!CY146="Yes"),OFFSET('Sanitation Data'!$F$12,0,10*ROW('Sanitation Data'!F140)),NA())</f>
        <v>#N/A</v>
      </c>
      <c r="AK146" s="100" t="e">
        <f ca="true">+IF(AND(ISNUMBER(OFFSET('Sanitation Data'!$G$4,0,10*ROW('Sanitation Data'!G140))),'Data Summary'!CZ146="Yes"),100-OFFSET('Sanitation Data'!$G$4,0,10*ROW('Sanitation Data'!G140)),NA())</f>
        <v>#N/A</v>
      </c>
      <c r="AL146" s="100" t="e">
        <f ca="true">+IF(AND(ISNUMBER(OFFSET('Sanitation Data'!$G$6,0,10*ROW('Sanitation Data'!G140))),'Data Summary'!DA146="Yes"),OFFSET('Sanitation Data'!$G$6,0,10*ROW('Sanitation Data'!G140)),NA())</f>
        <v>#N/A</v>
      </c>
      <c r="AM146" s="100" t="e">
        <f ca="true">+IF(AND(ISNUMBER(OFFSET('Sanitation Data'!$G$10,0,10*ROW('Sanitation Data'!G140))),'Data Summary'!DB146="Yes"),OFFSET('Sanitation Data'!$G$10,0,10*ROW('Sanitation Data'!G140)),NA())</f>
        <v>#N/A</v>
      </c>
      <c r="AN146" s="100" t="e">
        <f ca="true">+IF(AND(ISNUMBER(OFFSET('Sanitation Data'!$G$11,0,10*ROW('Sanitation Data'!G140))),'Data Summary'!DC146="Yes"),OFFSET('Sanitation Data'!$G$11,0,10*ROW('Sanitation Data'!G140)),NA())</f>
        <v>#N/A</v>
      </c>
      <c r="AO146" s="100" t="e">
        <f ca="true">+IF(AND(ISNUMBER(OFFSET('Sanitation Data'!$G$12,0,10*ROW('Sanitation Data'!G140))),'Data Summary'!DD146="Yes"),OFFSET('Sanitation Data'!$G$12,0,10*ROW('Sanitation Data'!G140)),NA())</f>
        <v>#N/A</v>
      </c>
      <c r="AP146" s="100" t="e">
        <f ca="true">+IF(AND(ISNUMBER(OFFSET('Sanitation Data'!$H$4,0,10*ROW('Sanitation Data'!H140))),'Data Summary'!DE146="Yes"),100-OFFSET('Sanitation Data'!$H$4,0,10*ROW('Sanitation Data'!H140)),NA())</f>
        <v>#N/A</v>
      </c>
      <c r="AQ146" s="100" t="e">
        <f ca="true">+IF(AND(ISNUMBER(OFFSET('Sanitation Data'!$H$6,0,10*ROW('Sanitation Data'!H140))),'Data Summary'!DF146="Yes"),OFFSET('Sanitation Data'!$H$6,0,10*ROW('Sanitation Data'!H140)),NA())</f>
        <v>#N/A</v>
      </c>
      <c r="AR146" s="100" t="e">
        <f ca="true">+IF(AND(ISNUMBER(OFFSET('Sanitation Data'!$H$10,0,10*ROW('Sanitation Data'!H140))),'Data Summary'!DG146="Yes"),OFFSET('Sanitation Data'!$H$10,0,10*ROW('Sanitation Data'!H140)),NA())</f>
        <v>#N/A</v>
      </c>
      <c r="AS146" s="100" t="e">
        <f ca="true">+IF(AND(ISNUMBER(OFFSET('Sanitation Data'!$H$11,0,10*ROW('Sanitation Data'!H140))),'Data Summary'!DH146="Yes"),OFFSET('Sanitation Data'!$H$11,0,10*ROW('Sanitation Data'!H140)),NA())</f>
        <v>#N/A</v>
      </c>
      <c r="AT146" s="100" t="e">
        <f ca="true">+IF(AND(ISNUMBER(OFFSET('Sanitation Data'!$H$12,0,10*ROW('Sanitation Data'!H140))),'Data Summary'!DI146="Yes"),OFFSET('Sanitation Data'!$H$12,0,10*ROW('Sanitation Data'!H140)),NA())</f>
        <v>#N/A</v>
      </c>
      <c r="AU146" s="100" t="e">
        <f ca="true">+IF(AND(ISNUMBER(OFFSET('Sanitation Data'!$I$4,0,10*ROW('Sanitation Data'!I140))),'Data Summary'!DJ146="Yes"),100-OFFSET('Sanitation Data'!$I$4,0,10*ROW('Sanitation Data'!I140)),NA())</f>
        <v>#N/A</v>
      </c>
      <c r="AV146" s="100" t="e">
        <f ca="true">+IF(AND(ISNUMBER(OFFSET('Sanitation Data'!$I$6,0,10*ROW('Sanitation Data'!I140))),'Data Summary'!DK146="Yes"),OFFSET('Sanitation Data'!$I$6,0,10*ROW('Sanitation Data'!I140)),NA())</f>
        <v>#N/A</v>
      </c>
      <c r="AW146" s="100" t="e">
        <f ca="true">+IF(AND(ISNUMBER(OFFSET('Sanitation Data'!$I$10,0,10*ROW('Sanitation Data'!I140))),'Data Summary'!DL146="Yes"),OFFSET('Sanitation Data'!$I$10,0,10*ROW('Sanitation Data'!I140)),NA())</f>
        <v>#N/A</v>
      </c>
      <c r="AX146" s="100" t="e">
        <f ca="true">+IF(AND(ISNUMBER(OFFSET('Sanitation Data'!$I$11,0,10*ROW('Sanitation Data'!I140))),'Data Summary'!DM146="Yes"),OFFSET('Sanitation Data'!$I$11,0,10*ROW('Sanitation Data'!I140)),NA())</f>
        <v>#N/A</v>
      </c>
      <c r="AY146" s="100" t="e">
        <f ca="true">+IF(AND(ISNUMBER(OFFSET('Sanitation Data'!$I$12,0,10*ROW('Sanitation Data'!I140))),'Data Summary'!DN146="Yes"),OFFSET('Sanitation Data'!$I$12,0,10*ROW('Sanitation Data'!I140)),NA())</f>
        <v>#N/A</v>
      </c>
      <c r="AZ146" s="101" t="e">
        <f ca="true">+IF(AND(ISNUMBER(OFFSET('Hygiene Data'!$D$5,0,10*ROW('Hygiene Data'!D140))),'Data Summary'!DO146="Yes"),OFFSET('Hygiene Data'!$D$5,0,10*ROW('Hygiene Data'!D140)),NA())</f>
        <v>#N/A</v>
      </c>
      <c r="BA146" s="101" t="e">
        <f ca="true">+IF(AND(ISNUMBER(OFFSET('Hygiene Data'!$D$7,0,10*ROW('Hygiene Data'!D140))),'Data Summary'!DP146="Yes"),OFFSET('Hygiene Data'!$D$7,0,10*ROW('Hygiene Data'!D140)),NA())</f>
        <v>#N/A</v>
      </c>
      <c r="BB146" s="101" t="e">
        <f ca="true">+IF(AND(ISNUMBER(OFFSET('Hygiene Data'!$D$9,0,10*ROW('Hygiene Data'!D140))),'Data Summary'!DQ146="Yes"),OFFSET('Hygiene Data'!$D$9,0,10*ROW('Hygiene Data'!D140)),NA())</f>
        <v>#N/A</v>
      </c>
      <c r="BC146" s="101" t="e">
        <f ca="true">+IF(AND(ISNUMBER(OFFSET('Hygiene Data'!$E$5,0,10*ROW('Hygiene Data'!E140))),'Data Summary'!DR146="Yes"),OFFSET('Hygiene Data'!$E$5,0,10*ROW('Hygiene Data'!E140)),NA())</f>
        <v>#N/A</v>
      </c>
      <c r="BD146" s="101" t="e">
        <f ca="true">+IF(AND(ISNUMBER(OFFSET('Hygiene Data'!$E$7,0,10*ROW('Hygiene Data'!E140))),'Data Summary'!DS146="Yes"),OFFSET('Hygiene Data'!$E$7,0,10*ROW('Hygiene Data'!E140)),NA())</f>
        <v>#N/A</v>
      </c>
      <c r="BE146" s="101" t="e">
        <f ca="true">+IF(AND(ISNUMBER(OFFSET('Hygiene Data'!$E$9,0,10*ROW('Hygiene Data'!E140))),'Data Summary'!DT146="Yes"),OFFSET('Hygiene Data'!$E$9,0,10*ROW('Hygiene Data'!E140)),NA())</f>
        <v>#N/A</v>
      </c>
      <c r="BF146" s="101" t="e">
        <f ca="true">+IF(AND(ISNUMBER(OFFSET('Hygiene Data'!$F$5,0,10*ROW('Hygiene Data'!F140))),'Data Summary'!DU146="Yes"),OFFSET('Hygiene Data'!$F$5,0,10*ROW('Hygiene Data'!F140)),NA())</f>
        <v>#N/A</v>
      </c>
      <c r="BG146" s="101" t="e">
        <f ca="true">+IF(AND(ISNUMBER(OFFSET('Hygiene Data'!$F$7,0,10*ROW('Hygiene Data'!F140))),'Data Summary'!DV146="Yes"),OFFSET('Hygiene Data'!$F$7,0,10*ROW('Hygiene Data'!F140)),NA())</f>
        <v>#N/A</v>
      </c>
      <c r="BH146" s="101" t="e">
        <f ca="true">+IF(AND(ISNUMBER(OFFSET('Hygiene Data'!$F$9,0,10*ROW('Hygiene Data'!F140))),'Data Summary'!DW146="Yes"),OFFSET('Hygiene Data'!$F$9,0,10*ROW('Hygiene Data'!F140)),NA())</f>
        <v>#N/A</v>
      </c>
      <c r="BI146" s="101" t="e">
        <f ca="true">+IF(AND(ISNUMBER(OFFSET('Hygiene Data'!$G$5,0,10*ROW('Hygiene Data'!G140))),'Data Summary'!DX146="Yes"),OFFSET('Hygiene Data'!$G$5,0,10*ROW('Hygiene Data'!G140)),NA())</f>
        <v>#N/A</v>
      </c>
      <c r="BJ146" s="101" t="e">
        <f ca="true">+IF(AND(ISNUMBER(OFFSET('Hygiene Data'!$G$7,0,10*ROW('Hygiene Data'!G140))),'Data Summary'!DY146="Yes"),OFFSET('Hygiene Data'!$G$7,0,10*ROW('Hygiene Data'!G140)),NA())</f>
        <v>#N/A</v>
      </c>
      <c r="BK146" s="101" t="e">
        <f ca="true">+IF(AND(ISNUMBER(OFFSET('Hygiene Data'!$G$9,0,10*ROW('Hygiene Data'!G140))),'Data Summary'!DZ146="Yes"),OFFSET('Hygiene Data'!$G$9,0,10*ROW('Hygiene Data'!G140)),NA())</f>
        <v>#N/A</v>
      </c>
      <c r="BL146" s="101" t="e">
        <f ca="true">+IF(AND(ISNUMBER(OFFSET('Hygiene Data'!$H$5,0,10*ROW('Hygiene Data'!H140))),'Data Summary'!EA146="Yes"),OFFSET('Hygiene Data'!$H$5,0,10*ROW('Hygiene Data'!H140)),NA())</f>
        <v>#N/A</v>
      </c>
      <c r="BM146" s="101" t="e">
        <f ca="true">+IF(AND(ISNUMBER(OFFSET('Hygiene Data'!$H$7,0,10*ROW('Hygiene Data'!H140))),'Data Summary'!EB146="Yes"),OFFSET('Hygiene Data'!$H$7,0,10*ROW('Hygiene Data'!H140)),NA())</f>
        <v>#N/A</v>
      </c>
      <c r="BN146" s="101" t="e">
        <f ca="true">+IF(AND(ISNUMBER(OFFSET('Hygiene Data'!$H$9,0,10*ROW('Hygiene Data'!H140))),'Data Summary'!EC146="Yes"),OFFSET('Hygiene Data'!$H$9,0,10*ROW('Hygiene Data'!H140)),NA())</f>
        <v>#N/A</v>
      </c>
      <c r="BO146" s="101" t="e">
        <f ca="true">+IF(AND(ISNUMBER(OFFSET('Hygiene Data'!$I$5,0,10*ROW('Hygiene Data'!I140))),'Data Summary'!ED146="Yes"),OFFSET('Hygiene Data'!$I$5,0,10*ROW('Hygiene Data'!I140)),NA())</f>
        <v>#N/A</v>
      </c>
      <c r="BP146" s="101" t="e">
        <f ca="true">+IF(AND(ISNUMBER(OFFSET('Hygiene Data'!$I$7,0,10*ROW('Hygiene Data'!I140))),'Data Summary'!EE146="Yes"),OFFSET('Hygiene Data'!$I$7,0,10*ROW('Hygiene Data'!I140)),NA())</f>
        <v>#N/A</v>
      </c>
      <c r="BQ146" s="101" t="e">
        <f ca="true">+IF(AND(ISNUMBER(OFFSET('Hygiene Data'!$I$9,0,10*ROW('Hygiene Data'!I140))),'Data Summary'!EF146="Yes"),OFFSET('Hygiene Data'!$I$9,0,10*ROW('Hygiene Data'!I140)),NA())</f>
        <v>#N/A</v>
      </c>
    </row>
    <row xmlns:x14ac="http://schemas.microsoft.com/office/spreadsheetml/2009/9/ac" r="147" x14ac:dyDescent="0.2">
      <c r="A147" s="331" t="e">
        <f ca="true">+RIGHT('Data Summary'!A147,LEN('Data Summary'!A147)-9)</f>
        <v>#VALUE!</v>
      </c>
      <c r="B147" s="38" t="str">
        <f ca="true">+IF(ISTEXT('Data Summary'!B147),'Data Summary'!B147,"")</f>
        <v/>
      </c>
      <c r="C147" s="330" t="e">
        <f ca="true">+VALUE('Data Summary'!C147)</f>
        <v>#VALUE!</v>
      </c>
      <c r="D147" s="99" t="e">
        <f ca="true">+IF(AND(ISNUMBER(OFFSET('Water Data'!$D$4,0,10*ROW('Water Data'!D141))),'Data Summary'!BS147="Yes"),100-OFFSET('Water Data'!$D$4,0,10*ROW('Water Data'!D141)),NA())</f>
        <v>#N/A</v>
      </c>
      <c r="E147" s="99" t="e">
        <f ca="true">+IF(AND(ISNUMBER(OFFSET('Water Data'!$D$6,0,10*ROW('Water Data'!D141))),'Data Summary'!BT147="Yes"),OFFSET('Water Data'!$D$6,0,10*ROW('Water Data'!D141)),NA())</f>
        <v>#N/A</v>
      </c>
      <c r="F147" s="99" t="e">
        <f ca="true">+IF(AND(ISNUMBER(OFFSET('Water Data'!$D$9,0,10*ROW('Water Data'!D141))),'Data Summary'!BU147="Yes"),OFFSET('Water Data'!$D$9,0,10*ROW('Water Data'!D141)),NA())</f>
        <v>#N/A</v>
      </c>
      <c r="G147" s="99" t="e">
        <f ca="true">+IF(AND(ISNUMBER(OFFSET('Water Data'!$E$4,0,10*ROW('Water Data'!E141))),'Data Summary'!BV147="Yes"),100-OFFSET('Water Data'!$E$4,0,10*ROW('Water Data'!E141)),NA())</f>
        <v>#N/A</v>
      </c>
      <c r="H147" s="99" t="e">
        <f ca="true">+IF(AND(ISNUMBER(OFFSET('Water Data'!$E$6,0,10*ROW('Water Data'!E141))),'Data Summary'!BW147="Yes"),OFFSET('Water Data'!$E$6,0,10*ROW('Water Data'!E141)),NA())</f>
        <v>#N/A</v>
      </c>
      <c r="I147" s="99" t="e">
        <f ca="true">+IF(AND(ISNUMBER(OFFSET('Water Data'!$E$9,0,10*ROW('Water Data'!E141))),'Data Summary'!BX147="Yes"),OFFSET('Water Data'!$E$9,0,10*ROW('Water Data'!E141)),NA())</f>
        <v>#N/A</v>
      </c>
      <c r="J147" s="99" t="e">
        <f ca="true">+IF(AND(ISNUMBER(OFFSET('Water Data'!$F$4,0,10*ROW('Water Data'!F141))),'Data Summary'!BY147="Yes"),100-OFFSET('Water Data'!$F$4,0,10*ROW('Water Data'!F141)),NA())</f>
        <v>#N/A</v>
      </c>
      <c r="K147" s="99" t="e">
        <f ca="true">+IF(AND(ISNUMBER(OFFSET('Water Data'!$F$6,0,10*ROW('Water Data'!F141))),'Data Summary'!BZ147="Yes"),OFFSET('Water Data'!$F$6,0,10*ROW('Water Data'!F141)),NA())</f>
        <v>#N/A</v>
      </c>
      <c r="L147" s="99" t="e">
        <f ca="true">+IF(AND(ISNUMBER(OFFSET('Water Data'!$F$9,0,10*ROW('Water Data'!F141))),'Data Summary'!CA147="Yes"),OFFSET('Water Data'!$F$9,0,10*ROW('Water Data'!F141)),NA())</f>
        <v>#N/A</v>
      </c>
      <c r="M147" s="99" t="e">
        <f ca="true">+IF(AND(ISNUMBER(OFFSET('Water Data'!$G$4,0,10*ROW('Water Data'!G141))),'Data Summary'!CB147="Yes"),100-OFFSET('Water Data'!$G$4,0,10*ROW('Water Data'!G141)),NA())</f>
        <v>#N/A</v>
      </c>
      <c r="N147" s="99" t="e">
        <f ca="true">+IF(AND(ISNUMBER(OFFSET('Water Data'!$G$6,0,10*ROW('Water Data'!G141))),'Data Summary'!CC147="Yes"),OFFSET('Water Data'!$G$6,0,10*ROW('Water Data'!G141)),NA())</f>
        <v>#N/A</v>
      </c>
      <c r="O147" s="99" t="e">
        <f ca="true">+IF(AND(ISNUMBER(OFFSET('Water Data'!$G$9,0,10*ROW('Water Data'!G141))),'Data Summary'!CD147="Yes"),OFFSET('Water Data'!$G$9,0,10*ROW('Water Data'!G141)),NA())</f>
        <v>#N/A</v>
      </c>
      <c r="P147" s="99" t="e">
        <f ca="true">+IF(AND(ISNUMBER(OFFSET('Water Data'!$H$4,0,10*ROW('Water Data'!H141))),'Data Summary'!CE147="Yes"),100-OFFSET('Water Data'!$H$4,0,10*ROW('Water Data'!H141)),NA())</f>
        <v>#N/A</v>
      </c>
      <c r="Q147" s="99" t="e">
        <f ca="true">+IF(AND(ISNUMBER(OFFSET('Water Data'!$H$6,0,10*ROW('Water Data'!H141))),'Data Summary'!CF147="Yes"),OFFSET('Water Data'!$H$6,0,10*ROW('Water Data'!H141)),NA())</f>
        <v>#N/A</v>
      </c>
      <c r="R147" s="99" t="e">
        <f ca="true">+IF(AND(ISNUMBER(OFFSET('Water Data'!$H$9,0,10*ROW('Water Data'!H141))),'Data Summary'!CG147="Yes"),OFFSET('Water Data'!$H$9,0,10*ROW('Water Data'!H141)),NA())</f>
        <v>#N/A</v>
      </c>
      <c r="S147" s="99" t="e">
        <f ca="true">+IF(AND(ISNUMBER(OFFSET('Water Data'!$I$4,0,10*ROW('Water Data'!I141))),'Data Summary'!CH147="Yes"),100-OFFSET('Water Data'!$I$4,0,10*ROW('Water Data'!I141)),NA())</f>
        <v>#N/A</v>
      </c>
      <c r="T147" s="99" t="e">
        <f ca="true">+IF(AND(ISNUMBER(OFFSET('Water Data'!$I$6,0,10*ROW('Water Data'!I141))),'Data Summary'!CI147="Yes"),OFFSET('Water Data'!$I$6,0,10*ROW('Water Data'!I141)),NA())</f>
        <v>#N/A</v>
      </c>
      <c r="U147" s="99" t="e">
        <f ca="true">+IF(AND(ISNUMBER(OFFSET('Water Data'!$I$9,0,10*ROW('Water Data'!I141))),'Data Summary'!CJ147="Yes"),OFFSET('Water Data'!$I$9,0,10*ROW('Water Data'!I141)),NA())</f>
        <v>#N/A</v>
      </c>
      <c r="V147" s="100" t="e">
        <f ca="true">+IF(AND(ISNUMBER(OFFSET('Sanitation Data'!$D$4,0,10*ROW('Sanitation Data'!D141))),'Data Summary'!CK147="Yes"),100-OFFSET('Sanitation Data'!$D$4,0,10*ROW('Sanitation Data'!D141)),NA())</f>
        <v>#N/A</v>
      </c>
      <c r="W147" s="100" t="e">
        <f ca="true">+IF(AND(ISNUMBER(OFFSET('Sanitation Data'!$D$6,0,10*ROW('Sanitation Data'!D141))),'Data Summary'!CL147="Yes"),OFFSET('Sanitation Data'!$D$6,0,10*ROW('Sanitation Data'!D141)),NA())</f>
        <v>#N/A</v>
      </c>
      <c r="X147" s="100" t="e">
        <f ca="true">+IF(AND(ISNUMBER(OFFSET('Sanitation Data'!$D$10,0,10*ROW('Sanitation Data'!D141))),'Data Summary'!CM147="Yes"),OFFSET('Sanitation Data'!$D$10,0,10*ROW('Sanitation Data'!D141)),NA())</f>
        <v>#N/A</v>
      </c>
      <c r="Y147" s="100" t="e">
        <f ca="true">+IF(AND(ISNUMBER(OFFSET('Sanitation Data'!$D$11,0,10*ROW('Sanitation Data'!D141))),'Data Summary'!CN147="Yes"),OFFSET('Sanitation Data'!$D$11,0,10*ROW('Sanitation Data'!D141)),NA())</f>
        <v>#N/A</v>
      </c>
      <c r="Z147" s="100" t="e">
        <f ca="true">+IF(AND(ISNUMBER(OFFSET('Sanitation Data'!$D$12,0,10*ROW('Sanitation Data'!D141))),'Data Summary'!CO147="Yes"),OFFSET('Sanitation Data'!$D$12,0,10*ROW('Sanitation Data'!D141)),NA())</f>
        <v>#N/A</v>
      </c>
      <c r="AA147" s="100" t="e">
        <f ca="true">+IF(AND(ISNUMBER(OFFSET('Sanitation Data'!$E$4,0,10*ROW('Sanitation Data'!E141))),'Data Summary'!CP147="Yes"),100-OFFSET('Sanitation Data'!$E$4,0,10*ROW('Sanitation Data'!E141)),NA())</f>
        <v>#N/A</v>
      </c>
      <c r="AB147" s="100" t="e">
        <f ca="true">+IF(AND(ISNUMBER(OFFSET('Sanitation Data'!$E$6,0,10*ROW('Sanitation Data'!E141))),'Data Summary'!CQ147="Yes"),OFFSET('Sanitation Data'!$E$6,0,10*ROW('Sanitation Data'!E141)),NA())</f>
        <v>#N/A</v>
      </c>
      <c r="AC147" s="100" t="e">
        <f ca="true">+IF(AND(ISNUMBER(OFFSET('Sanitation Data'!$E$10,0,10*ROW('Sanitation Data'!E141))),'Data Summary'!CR147="Yes"),OFFSET('Sanitation Data'!$E$10,0,10*ROW('Sanitation Data'!E141)),NA())</f>
        <v>#N/A</v>
      </c>
      <c r="AD147" s="100" t="e">
        <f ca="true">+IF(AND(ISNUMBER(OFFSET('Sanitation Data'!$E$11,0,10*ROW('Sanitation Data'!E141))),'Data Summary'!CS147="Yes"),OFFSET('Sanitation Data'!$E$11,0,10*ROW('Sanitation Data'!E141)),NA())</f>
        <v>#N/A</v>
      </c>
      <c r="AE147" s="100" t="e">
        <f ca="true">+IF(AND(ISNUMBER(OFFSET('Sanitation Data'!$E$12,0,10*ROW('Sanitation Data'!E141))),'Data Summary'!CT147="Yes"),OFFSET('Sanitation Data'!$E$12,0,10*ROW('Sanitation Data'!E141)),NA())</f>
        <v>#N/A</v>
      </c>
      <c r="AF147" s="100" t="e">
        <f ca="true">+IF(AND(ISNUMBER(OFFSET('Sanitation Data'!$F$4,0,10*ROW('Sanitation Data'!F141))),'Data Summary'!CU147="Yes"),100-OFFSET('Sanitation Data'!$F$4,0,10*ROW('Sanitation Data'!F141)),NA())</f>
        <v>#N/A</v>
      </c>
      <c r="AG147" s="100" t="e">
        <f ca="true">+IF(AND(ISNUMBER(OFFSET('Sanitation Data'!$F$6,0,10*ROW('Sanitation Data'!F141))),'Data Summary'!CV147="Yes"),OFFSET('Sanitation Data'!$F$6,0,10*ROW('Sanitation Data'!F141)),NA())</f>
        <v>#N/A</v>
      </c>
      <c r="AH147" s="100" t="e">
        <f ca="true">+IF(AND(ISNUMBER(OFFSET('Sanitation Data'!$F$10,0,10*ROW('Sanitation Data'!F141))),'Data Summary'!CW147="Yes"),OFFSET('Sanitation Data'!$F$10,0,10*ROW('Sanitation Data'!F141)),NA())</f>
        <v>#N/A</v>
      </c>
      <c r="AI147" s="100" t="e">
        <f ca="true">+IF(AND(ISNUMBER(OFFSET('Sanitation Data'!$F$11,0,10*ROW('Sanitation Data'!F141))),'Data Summary'!CX147="Yes"),OFFSET('Sanitation Data'!$F$11,0,10*ROW('Sanitation Data'!F141)),NA())</f>
        <v>#N/A</v>
      </c>
      <c r="AJ147" s="100" t="e">
        <f ca="true">+IF(AND(ISNUMBER(OFFSET('Sanitation Data'!$F$12,0,10*ROW('Sanitation Data'!F141))),'Data Summary'!CY147="Yes"),OFFSET('Sanitation Data'!$F$12,0,10*ROW('Sanitation Data'!F141)),NA())</f>
        <v>#N/A</v>
      </c>
      <c r="AK147" s="100" t="e">
        <f ca="true">+IF(AND(ISNUMBER(OFFSET('Sanitation Data'!$G$4,0,10*ROW('Sanitation Data'!G141))),'Data Summary'!CZ147="Yes"),100-OFFSET('Sanitation Data'!$G$4,0,10*ROW('Sanitation Data'!G141)),NA())</f>
        <v>#N/A</v>
      </c>
      <c r="AL147" s="100" t="e">
        <f ca="true">+IF(AND(ISNUMBER(OFFSET('Sanitation Data'!$G$6,0,10*ROW('Sanitation Data'!G141))),'Data Summary'!DA147="Yes"),OFFSET('Sanitation Data'!$G$6,0,10*ROW('Sanitation Data'!G141)),NA())</f>
        <v>#N/A</v>
      </c>
      <c r="AM147" s="100" t="e">
        <f ca="true">+IF(AND(ISNUMBER(OFFSET('Sanitation Data'!$G$10,0,10*ROW('Sanitation Data'!G141))),'Data Summary'!DB147="Yes"),OFFSET('Sanitation Data'!$G$10,0,10*ROW('Sanitation Data'!G141)),NA())</f>
        <v>#N/A</v>
      </c>
      <c r="AN147" s="100" t="e">
        <f ca="true">+IF(AND(ISNUMBER(OFFSET('Sanitation Data'!$G$11,0,10*ROW('Sanitation Data'!G141))),'Data Summary'!DC147="Yes"),OFFSET('Sanitation Data'!$G$11,0,10*ROW('Sanitation Data'!G141)),NA())</f>
        <v>#N/A</v>
      </c>
      <c r="AO147" s="100" t="e">
        <f ca="true">+IF(AND(ISNUMBER(OFFSET('Sanitation Data'!$G$12,0,10*ROW('Sanitation Data'!G141))),'Data Summary'!DD147="Yes"),OFFSET('Sanitation Data'!$G$12,0,10*ROW('Sanitation Data'!G141)),NA())</f>
        <v>#N/A</v>
      </c>
      <c r="AP147" s="100" t="e">
        <f ca="true">+IF(AND(ISNUMBER(OFFSET('Sanitation Data'!$H$4,0,10*ROW('Sanitation Data'!H141))),'Data Summary'!DE147="Yes"),100-OFFSET('Sanitation Data'!$H$4,0,10*ROW('Sanitation Data'!H141)),NA())</f>
        <v>#N/A</v>
      </c>
      <c r="AQ147" s="100" t="e">
        <f ca="true">+IF(AND(ISNUMBER(OFFSET('Sanitation Data'!$H$6,0,10*ROW('Sanitation Data'!H141))),'Data Summary'!DF147="Yes"),OFFSET('Sanitation Data'!$H$6,0,10*ROW('Sanitation Data'!H141)),NA())</f>
        <v>#N/A</v>
      </c>
      <c r="AR147" s="100" t="e">
        <f ca="true">+IF(AND(ISNUMBER(OFFSET('Sanitation Data'!$H$10,0,10*ROW('Sanitation Data'!H141))),'Data Summary'!DG147="Yes"),OFFSET('Sanitation Data'!$H$10,0,10*ROW('Sanitation Data'!H141)),NA())</f>
        <v>#N/A</v>
      </c>
      <c r="AS147" s="100" t="e">
        <f ca="true">+IF(AND(ISNUMBER(OFFSET('Sanitation Data'!$H$11,0,10*ROW('Sanitation Data'!H141))),'Data Summary'!DH147="Yes"),OFFSET('Sanitation Data'!$H$11,0,10*ROW('Sanitation Data'!H141)),NA())</f>
        <v>#N/A</v>
      </c>
      <c r="AT147" s="100" t="e">
        <f ca="true">+IF(AND(ISNUMBER(OFFSET('Sanitation Data'!$H$12,0,10*ROW('Sanitation Data'!H141))),'Data Summary'!DI147="Yes"),OFFSET('Sanitation Data'!$H$12,0,10*ROW('Sanitation Data'!H141)),NA())</f>
        <v>#N/A</v>
      </c>
      <c r="AU147" s="100" t="e">
        <f ca="true">+IF(AND(ISNUMBER(OFFSET('Sanitation Data'!$I$4,0,10*ROW('Sanitation Data'!I141))),'Data Summary'!DJ147="Yes"),100-OFFSET('Sanitation Data'!$I$4,0,10*ROW('Sanitation Data'!I141)),NA())</f>
        <v>#N/A</v>
      </c>
      <c r="AV147" s="100" t="e">
        <f ca="true">+IF(AND(ISNUMBER(OFFSET('Sanitation Data'!$I$6,0,10*ROW('Sanitation Data'!I141))),'Data Summary'!DK147="Yes"),OFFSET('Sanitation Data'!$I$6,0,10*ROW('Sanitation Data'!I141)),NA())</f>
        <v>#N/A</v>
      </c>
      <c r="AW147" s="100" t="e">
        <f ca="true">+IF(AND(ISNUMBER(OFFSET('Sanitation Data'!$I$10,0,10*ROW('Sanitation Data'!I141))),'Data Summary'!DL147="Yes"),OFFSET('Sanitation Data'!$I$10,0,10*ROW('Sanitation Data'!I141)),NA())</f>
        <v>#N/A</v>
      </c>
      <c r="AX147" s="100" t="e">
        <f ca="true">+IF(AND(ISNUMBER(OFFSET('Sanitation Data'!$I$11,0,10*ROW('Sanitation Data'!I141))),'Data Summary'!DM147="Yes"),OFFSET('Sanitation Data'!$I$11,0,10*ROW('Sanitation Data'!I141)),NA())</f>
        <v>#N/A</v>
      </c>
      <c r="AY147" s="100" t="e">
        <f ca="true">+IF(AND(ISNUMBER(OFFSET('Sanitation Data'!$I$12,0,10*ROW('Sanitation Data'!I141))),'Data Summary'!DN147="Yes"),OFFSET('Sanitation Data'!$I$12,0,10*ROW('Sanitation Data'!I141)),NA())</f>
        <v>#N/A</v>
      </c>
      <c r="AZ147" s="101" t="e">
        <f ca="true">+IF(AND(ISNUMBER(OFFSET('Hygiene Data'!$D$5,0,10*ROW('Hygiene Data'!D141))),'Data Summary'!DO147="Yes"),OFFSET('Hygiene Data'!$D$5,0,10*ROW('Hygiene Data'!D141)),NA())</f>
        <v>#N/A</v>
      </c>
      <c r="BA147" s="101" t="e">
        <f ca="true">+IF(AND(ISNUMBER(OFFSET('Hygiene Data'!$D$7,0,10*ROW('Hygiene Data'!D141))),'Data Summary'!DP147="Yes"),OFFSET('Hygiene Data'!$D$7,0,10*ROW('Hygiene Data'!D141)),NA())</f>
        <v>#N/A</v>
      </c>
      <c r="BB147" s="101" t="e">
        <f ca="true">+IF(AND(ISNUMBER(OFFSET('Hygiene Data'!$D$9,0,10*ROW('Hygiene Data'!D141))),'Data Summary'!DQ147="Yes"),OFFSET('Hygiene Data'!$D$9,0,10*ROW('Hygiene Data'!D141)),NA())</f>
        <v>#N/A</v>
      </c>
      <c r="BC147" s="101" t="e">
        <f ca="true">+IF(AND(ISNUMBER(OFFSET('Hygiene Data'!$E$5,0,10*ROW('Hygiene Data'!E141))),'Data Summary'!DR147="Yes"),OFFSET('Hygiene Data'!$E$5,0,10*ROW('Hygiene Data'!E141)),NA())</f>
        <v>#N/A</v>
      </c>
      <c r="BD147" s="101" t="e">
        <f ca="true">+IF(AND(ISNUMBER(OFFSET('Hygiene Data'!$E$7,0,10*ROW('Hygiene Data'!E141))),'Data Summary'!DS147="Yes"),OFFSET('Hygiene Data'!$E$7,0,10*ROW('Hygiene Data'!E141)),NA())</f>
        <v>#N/A</v>
      </c>
      <c r="BE147" s="101" t="e">
        <f ca="true">+IF(AND(ISNUMBER(OFFSET('Hygiene Data'!$E$9,0,10*ROW('Hygiene Data'!E141))),'Data Summary'!DT147="Yes"),OFFSET('Hygiene Data'!$E$9,0,10*ROW('Hygiene Data'!E141)),NA())</f>
        <v>#N/A</v>
      </c>
      <c r="BF147" s="101" t="e">
        <f ca="true">+IF(AND(ISNUMBER(OFFSET('Hygiene Data'!$F$5,0,10*ROW('Hygiene Data'!F141))),'Data Summary'!DU147="Yes"),OFFSET('Hygiene Data'!$F$5,0,10*ROW('Hygiene Data'!F141)),NA())</f>
        <v>#N/A</v>
      </c>
      <c r="BG147" s="101" t="e">
        <f ca="true">+IF(AND(ISNUMBER(OFFSET('Hygiene Data'!$F$7,0,10*ROW('Hygiene Data'!F141))),'Data Summary'!DV147="Yes"),OFFSET('Hygiene Data'!$F$7,0,10*ROW('Hygiene Data'!F141)),NA())</f>
        <v>#N/A</v>
      </c>
      <c r="BH147" s="101" t="e">
        <f ca="true">+IF(AND(ISNUMBER(OFFSET('Hygiene Data'!$F$9,0,10*ROW('Hygiene Data'!F141))),'Data Summary'!DW147="Yes"),OFFSET('Hygiene Data'!$F$9,0,10*ROW('Hygiene Data'!F141)),NA())</f>
        <v>#N/A</v>
      </c>
      <c r="BI147" s="101" t="e">
        <f ca="true">+IF(AND(ISNUMBER(OFFSET('Hygiene Data'!$G$5,0,10*ROW('Hygiene Data'!G141))),'Data Summary'!DX147="Yes"),OFFSET('Hygiene Data'!$G$5,0,10*ROW('Hygiene Data'!G141)),NA())</f>
        <v>#N/A</v>
      </c>
      <c r="BJ147" s="101" t="e">
        <f ca="true">+IF(AND(ISNUMBER(OFFSET('Hygiene Data'!$G$7,0,10*ROW('Hygiene Data'!G141))),'Data Summary'!DY147="Yes"),OFFSET('Hygiene Data'!$G$7,0,10*ROW('Hygiene Data'!G141)),NA())</f>
        <v>#N/A</v>
      </c>
      <c r="BK147" s="101" t="e">
        <f ca="true">+IF(AND(ISNUMBER(OFFSET('Hygiene Data'!$G$9,0,10*ROW('Hygiene Data'!G141))),'Data Summary'!DZ147="Yes"),OFFSET('Hygiene Data'!$G$9,0,10*ROW('Hygiene Data'!G141)),NA())</f>
        <v>#N/A</v>
      </c>
      <c r="BL147" s="101" t="e">
        <f ca="true">+IF(AND(ISNUMBER(OFFSET('Hygiene Data'!$H$5,0,10*ROW('Hygiene Data'!H141))),'Data Summary'!EA147="Yes"),OFFSET('Hygiene Data'!$H$5,0,10*ROW('Hygiene Data'!H141)),NA())</f>
        <v>#N/A</v>
      </c>
      <c r="BM147" s="101" t="e">
        <f ca="true">+IF(AND(ISNUMBER(OFFSET('Hygiene Data'!$H$7,0,10*ROW('Hygiene Data'!H141))),'Data Summary'!EB147="Yes"),OFFSET('Hygiene Data'!$H$7,0,10*ROW('Hygiene Data'!H141)),NA())</f>
        <v>#N/A</v>
      </c>
      <c r="BN147" s="101" t="e">
        <f ca="true">+IF(AND(ISNUMBER(OFFSET('Hygiene Data'!$H$9,0,10*ROW('Hygiene Data'!H141))),'Data Summary'!EC147="Yes"),OFFSET('Hygiene Data'!$H$9,0,10*ROW('Hygiene Data'!H141)),NA())</f>
        <v>#N/A</v>
      </c>
      <c r="BO147" s="101" t="e">
        <f ca="true">+IF(AND(ISNUMBER(OFFSET('Hygiene Data'!$I$5,0,10*ROW('Hygiene Data'!I141))),'Data Summary'!ED147="Yes"),OFFSET('Hygiene Data'!$I$5,0,10*ROW('Hygiene Data'!I141)),NA())</f>
        <v>#N/A</v>
      </c>
      <c r="BP147" s="101" t="e">
        <f ca="true">+IF(AND(ISNUMBER(OFFSET('Hygiene Data'!$I$7,0,10*ROW('Hygiene Data'!I141))),'Data Summary'!EE147="Yes"),OFFSET('Hygiene Data'!$I$7,0,10*ROW('Hygiene Data'!I141)),NA())</f>
        <v>#N/A</v>
      </c>
      <c r="BQ147" s="101" t="e">
        <f ca="true">+IF(AND(ISNUMBER(OFFSET('Hygiene Data'!$I$9,0,10*ROW('Hygiene Data'!I141))),'Data Summary'!EF147="Yes"),OFFSET('Hygiene Data'!$I$9,0,10*ROW('Hygiene Data'!I141)),NA())</f>
        <v>#N/A</v>
      </c>
    </row>
    <row xmlns:x14ac="http://schemas.microsoft.com/office/spreadsheetml/2009/9/ac" r="148" x14ac:dyDescent="0.2">
      <c r="A148" s="331" t="e">
        <f ca="true">+RIGHT('Data Summary'!A148,LEN('Data Summary'!A148)-9)</f>
        <v>#VALUE!</v>
      </c>
      <c r="B148" s="38" t="str">
        <f ca="true">+IF(ISTEXT('Data Summary'!B148),'Data Summary'!B148,"")</f>
        <v/>
      </c>
      <c r="C148" s="330" t="e">
        <f ca="true">+VALUE('Data Summary'!C148)</f>
        <v>#VALUE!</v>
      </c>
      <c r="D148" s="99" t="e">
        <f ca="true">+IF(AND(ISNUMBER(OFFSET('Water Data'!$D$4,0,10*ROW('Water Data'!D142))),'Data Summary'!BS148="Yes"),100-OFFSET('Water Data'!$D$4,0,10*ROW('Water Data'!D142)),NA())</f>
        <v>#N/A</v>
      </c>
      <c r="E148" s="99" t="e">
        <f ca="true">+IF(AND(ISNUMBER(OFFSET('Water Data'!$D$6,0,10*ROW('Water Data'!D142))),'Data Summary'!BT148="Yes"),OFFSET('Water Data'!$D$6,0,10*ROW('Water Data'!D142)),NA())</f>
        <v>#N/A</v>
      </c>
      <c r="F148" s="99" t="e">
        <f ca="true">+IF(AND(ISNUMBER(OFFSET('Water Data'!$D$9,0,10*ROW('Water Data'!D142))),'Data Summary'!BU148="Yes"),OFFSET('Water Data'!$D$9,0,10*ROW('Water Data'!D142)),NA())</f>
        <v>#N/A</v>
      </c>
      <c r="G148" s="99" t="e">
        <f ca="true">+IF(AND(ISNUMBER(OFFSET('Water Data'!$E$4,0,10*ROW('Water Data'!E142))),'Data Summary'!BV148="Yes"),100-OFFSET('Water Data'!$E$4,0,10*ROW('Water Data'!E142)),NA())</f>
        <v>#N/A</v>
      </c>
      <c r="H148" s="99" t="e">
        <f ca="true">+IF(AND(ISNUMBER(OFFSET('Water Data'!$E$6,0,10*ROW('Water Data'!E142))),'Data Summary'!BW148="Yes"),OFFSET('Water Data'!$E$6,0,10*ROW('Water Data'!E142)),NA())</f>
        <v>#N/A</v>
      </c>
      <c r="I148" s="99" t="e">
        <f ca="true">+IF(AND(ISNUMBER(OFFSET('Water Data'!$E$9,0,10*ROW('Water Data'!E142))),'Data Summary'!BX148="Yes"),OFFSET('Water Data'!$E$9,0,10*ROW('Water Data'!E142)),NA())</f>
        <v>#N/A</v>
      </c>
      <c r="J148" s="99" t="e">
        <f ca="true">+IF(AND(ISNUMBER(OFFSET('Water Data'!$F$4,0,10*ROW('Water Data'!F142))),'Data Summary'!BY148="Yes"),100-OFFSET('Water Data'!$F$4,0,10*ROW('Water Data'!F142)),NA())</f>
        <v>#N/A</v>
      </c>
      <c r="K148" s="99" t="e">
        <f ca="true">+IF(AND(ISNUMBER(OFFSET('Water Data'!$F$6,0,10*ROW('Water Data'!F142))),'Data Summary'!BZ148="Yes"),OFFSET('Water Data'!$F$6,0,10*ROW('Water Data'!F142)),NA())</f>
        <v>#N/A</v>
      </c>
      <c r="L148" s="99" t="e">
        <f ca="true">+IF(AND(ISNUMBER(OFFSET('Water Data'!$F$9,0,10*ROW('Water Data'!F142))),'Data Summary'!CA148="Yes"),OFFSET('Water Data'!$F$9,0,10*ROW('Water Data'!F142)),NA())</f>
        <v>#N/A</v>
      </c>
      <c r="M148" s="99" t="e">
        <f ca="true">+IF(AND(ISNUMBER(OFFSET('Water Data'!$G$4,0,10*ROW('Water Data'!G142))),'Data Summary'!CB148="Yes"),100-OFFSET('Water Data'!$G$4,0,10*ROW('Water Data'!G142)),NA())</f>
        <v>#N/A</v>
      </c>
      <c r="N148" s="99" t="e">
        <f ca="true">+IF(AND(ISNUMBER(OFFSET('Water Data'!$G$6,0,10*ROW('Water Data'!G142))),'Data Summary'!CC148="Yes"),OFFSET('Water Data'!$G$6,0,10*ROW('Water Data'!G142)),NA())</f>
        <v>#N/A</v>
      </c>
      <c r="O148" s="99" t="e">
        <f ca="true">+IF(AND(ISNUMBER(OFFSET('Water Data'!$G$9,0,10*ROW('Water Data'!G142))),'Data Summary'!CD148="Yes"),OFFSET('Water Data'!$G$9,0,10*ROW('Water Data'!G142)),NA())</f>
        <v>#N/A</v>
      </c>
      <c r="P148" s="99" t="e">
        <f ca="true">+IF(AND(ISNUMBER(OFFSET('Water Data'!$H$4,0,10*ROW('Water Data'!H142))),'Data Summary'!CE148="Yes"),100-OFFSET('Water Data'!$H$4,0,10*ROW('Water Data'!H142)),NA())</f>
        <v>#N/A</v>
      </c>
      <c r="Q148" s="99" t="e">
        <f ca="true">+IF(AND(ISNUMBER(OFFSET('Water Data'!$H$6,0,10*ROW('Water Data'!H142))),'Data Summary'!CF148="Yes"),OFFSET('Water Data'!$H$6,0,10*ROW('Water Data'!H142)),NA())</f>
        <v>#N/A</v>
      </c>
      <c r="R148" s="99" t="e">
        <f ca="true">+IF(AND(ISNUMBER(OFFSET('Water Data'!$H$9,0,10*ROW('Water Data'!H142))),'Data Summary'!CG148="Yes"),OFFSET('Water Data'!$H$9,0,10*ROW('Water Data'!H142)),NA())</f>
        <v>#N/A</v>
      </c>
      <c r="S148" s="99" t="e">
        <f ca="true">+IF(AND(ISNUMBER(OFFSET('Water Data'!$I$4,0,10*ROW('Water Data'!I142))),'Data Summary'!CH148="Yes"),100-OFFSET('Water Data'!$I$4,0,10*ROW('Water Data'!I142)),NA())</f>
        <v>#N/A</v>
      </c>
      <c r="T148" s="99" t="e">
        <f ca="true">+IF(AND(ISNUMBER(OFFSET('Water Data'!$I$6,0,10*ROW('Water Data'!I142))),'Data Summary'!CI148="Yes"),OFFSET('Water Data'!$I$6,0,10*ROW('Water Data'!I142)),NA())</f>
        <v>#N/A</v>
      </c>
      <c r="U148" s="99" t="e">
        <f ca="true">+IF(AND(ISNUMBER(OFFSET('Water Data'!$I$9,0,10*ROW('Water Data'!I142))),'Data Summary'!CJ148="Yes"),OFFSET('Water Data'!$I$9,0,10*ROW('Water Data'!I142)),NA())</f>
        <v>#N/A</v>
      </c>
      <c r="V148" s="100" t="e">
        <f ca="true">+IF(AND(ISNUMBER(OFFSET('Sanitation Data'!$D$4,0,10*ROW('Sanitation Data'!D142))),'Data Summary'!CK148="Yes"),100-OFFSET('Sanitation Data'!$D$4,0,10*ROW('Sanitation Data'!D142)),NA())</f>
        <v>#N/A</v>
      </c>
      <c r="W148" s="100" t="e">
        <f ca="true">+IF(AND(ISNUMBER(OFFSET('Sanitation Data'!$D$6,0,10*ROW('Sanitation Data'!D142))),'Data Summary'!CL148="Yes"),OFFSET('Sanitation Data'!$D$6,0,10*ROW('Sanitation Data'!D142)),NA())</f>
        <v>#N/A</v>
      </c>
      <c r="X148" s="100" t="e">
        <f ca="true">+IF(AND(ISNUMBER(OFFSET('Sanitation Data'!$D$10,0,10*ROW('Sanitation Data'!D142))),'Data Summary'!CM148="Yes"),OFFSET('Sanitation Data'!$D$10,0,10*ROW('Sanitation Data'!D142)),NA())</f>
        <v>#N/A</v>
      </c>
      <c r="Y148" s="100" t="e">
        <f ca="true">+IF(AND(ISNUMBER(OFFSET('Sanitation Data'!$D$11,0,10*ROW('Sanitation Data'!D142))),'Data Summary'!CN148="Yes"),OFFSET('Sanitation Data'!$D$11,0,10*ROW('Sanitation Data'!D142)),NA())</f>
        <v>#N/A</v>
      </c>
      <c r="Z148" s="100" t="e">
        <f ca="true">+IF(AND(ISNUMBER(OFFSET('Sanitation Data'!$D$12,0,10*ROW('Sanitation Data'!D142))),'Data Summary'!CO148="Yes"),OFFSET('Sanitation Data'!$D$12,0,10*ROW('Sanitation Data'!D142)),NA())</f>
        <v>#N/A</v>
      </c>
      <c r="AA148" s="100" t="e">
        <f ca="true">+IF(AND(ISNUMBER(OFFSET('Sanitation Data'!$E$4,0,10*ROW('Sanitation Data'!E142))),'Data Summary'!CP148="Yes"),100-OFFSET('Sanitation Data'!$E$4,0,10*ROW('Sanitation Data'!E142)),NA())</f>
        <v>#N/A</v>
      </c>
      <c r="AB148" s="100" t="e">
        <f ca="true">+IF(AND(ISNUMBER(OFFSET('Sanitation Data'!$E$6,0,10*ROW('Sanitation Data'!E142))),'Data Summary'!CQ148="Yes"),OFFSET('Sanitation Data'!$E$6,0,10*ROW('Sanitation Data'!E142)),NA())</f>
        <v>#N/A</v>
      </c>
      <c r="AC148" s="100" t="e">
        <f ca="true">+IF(AND(ISNUMBER(OFFSET('Sanitation Data'!$E$10,0,10*ROW('Sanitation Data'!E142))),'Data Summary'!CR148="Yes"),OFFSET('Sanitation Data'!$E$10,0,10*ROW('Sanitation Data'!E142)),NA())</f>
        <v>#N/A</v>
      </c>
      <c r="AD148" s="100" t="e">
        <f ca="true">+IF(AND(ISNUMBER(OFFSET('Sanitation Data'!$E$11,0,10*ROW('Sanitation Data'!E142))),'Data Summary'!CS148="Yes"),OFFSET('Sanitation Data'!$E$11,0,10*ROW('Sanitation Data'!E142)),NA())</f>
        <v>#N/A</v>
      </c>
      <c r="AE148" s="100" t="e">
        <f ca="true">+IF(AND(ISNUMBER(OFFSET('Sanitation Data'!$E$12,0,10*ROW('Sanitation Data'!E142))),'Data Summary'!CT148="Yes"),OFFSET('Sanitation Data'!$E$12,0,10*ROW('Sanitation Data'!E142)),NA())</f>
        <v>#N/A</v>
      </c>
      <c r="AF148" s="100" t="e">
        <f ca="true">+IF(AND(ISNUMBER(OFFSET('Sanitation Data'!$F$4,0,10*ROW('Sanitation Data'!F142))),'Data Summary'!CU148="Yes"),100-OFFSET('Sanitation Data'!$F$4,0,10*ROW('Sanitation Data'!F142)),NA())</f>
        <v>#N/A</v>
      </c>
      <c r="AG148" s="100" t="e">
        <f ca="true">+IF(AND(ISNUMBER(OFFSET('Sanitation Data'!$F$6,0,10*ROW('Sanitation Data'!F142))),'Data Summary'!CV148="Yes"),OFFSET('Sanitation Data'!$F$6,0,10*ROW('Sanitation Data'!F142)),NA())</f>
        <v>#N/A</v>
      </c>
      <c r="AH148" s="100" t="e">
        <f ca="true">+IF(AND(ISNUMBER(OFFSET('Sanitation Data'!$F$10,0,10*ROW('Sanitation Data'!F142))),'Data Summary'!CW148="Yes"),OFFSET('Sanitation Data'!$F$10,0,10*ROW('Sanitation Data'!F142)),NA())</f>
        <v>#N/A</v>
      </c>
      <c r="AI148" s="100" t="e">
        <f ca="true">+IF(AND(ISNUMBER(OFFSET('Sanitation Data'!$F$11,0,10*ROW('Sanitation Data'!F142))),'Data Summary'!CX148="Yes"),OFFSET('Sanitation Data'!$F$11,0,10*ROW('Sanitation Data'!F142)),NA())</f>
        <v>#N/A</v>
      </c>
      <c r="AJ148" s="100" t="e">
        <f ca="true">+IF(AND(ISNUMBER(OFFSET('Sanitation Data'!$F$12,0,10*ROW('Sanitation Data'!F142))),'Data Summary'!CY148="Yes"),OFFSET('Sanitation Data'!$F$12,0,10*ROW('Sanitation Data'!F142)),NA())</f>
        <v>#N/A</v>
      </c>
      <c r="AK148" s="100" t="e">
        <f ca="true">+IF(AND(ISNUMBER(OFFSET('Sanitation Data'!$G$4,0,10*ROW('Sanitation Data'!G142))),'Data Summary'!CZ148="Yes"),100-OFFSET('Sanitation Data'!$G$4,0,10*ROW('Sanitation Data'!G142)),NA())</f>
        <v>#N/A</v>
      </c>
      <c r="AL148" s="100" t="e">
        <f ca="true">+IF(AND(ISNUMBER(OFFSET('Sanitation Data'!$G$6,0,10*ROW('Sanitation Data'!G142))),'Data Summary'!DA148="Yes"),OFFSET('Sanitation Data'!$G$6,0,10*ROW('Sanitation Data'!G142)),NA())</f>
        <v>#N/A</v>
      </c>
      <c r="AM148" s="100" t="e">
        <f ca="true">+IF(AND(ISNUMBER(OFFSET('Sanitation Data'!$G$10,0,10*ROW('Sanitation Data'!G142))),'Data Summary'!DB148="Yes"),OFFSET('Sanitation Data'!$G$10,0,10*ROW('Sanitation Data'!G142)),NA())</f>
        <v>#N/A</v>
      </c>
      <c r="AN148" s="100" t="e">
        <f ca="true">+IF(AND(ISNUMBER(OFFSET('Sanitation Data'!$G$11,0,10*ROW('Sanitation Data'!G142))),'Data Summary'!DC148="Yes"),OFFSET('Sanitation Data'!$G$11,0,10*ROW('Sanitation Data'!G142)),NA())</f>
        <v>#N/A</v>
      </c>
      <c r="AO148" s="100" t="e">
        <f ca="true">+IF(AND(ISNUMBER(OFFSET('Sanitation Data'!$G$12,0,10*ROW('Sanitation Data'!G142))),'Data Summary'!DD148="Yes"),OFFSET('Sanitation Data'!$G$12,0,10*ROW('Sanitation Data'!G142)),NA())</f>
        <v>#N/A</v>
      </c>
      <c r="AP148" s="100" t="e">
        <f ca="true">+IF(AND(ISNUMBER(OFFSET('Sanitation Data'!$H$4,0,10*ROW('Sanitation Data'!H142))),'Data Summary'!DE148="Yes"),100-OFFSET('Sanitation Data'!$H$4,0,10*ROW('Sanitation Data'!H142)),NA())</f>
        <v>#N/A</v>
      </c>
      <c r="AQ148" s="100" t="e">
        <f ca="true">+IF(AND(ISNUMBER(OFFSET('Sanitation Data'!$H$6,0,10*ROW('Sanitation Data'!H142))),'Data Summary'!DF148="Yes"),OFFSET('Sanitation Data'!$H$6,0,10*ROW('Sanitation Data'!H142)),NA())</f>
        <v>#N/A</v>
      </c>
      <c r="AR148" s="100" t="e">
        <f ca="true">+IF(AND(ISNUMBER(OFFSET('Sanitation Data'!$H$10,0,10*ROW('Sanitation Data'!H142))),'Data Summary'!DG148="Yes"),OFFSET('Sanitation Data'!$H$10,0,10*ROW('Sanitation Data'!H142)),NA())</f>
        <v>#N/A</v>
      </c>
      <c r="AS148" s="100" t="e">
        <f ca="true">+IF(AND(ISNUMBER(OFFSET('Sanitation Data'!$H$11,0,10*ROW('Sanitation Data'!H142))),'Data Summary'!DH148="Yes"),OFFSET('Sanitation Data'!$H$11,0,10*ROW('Sanitation Data'!H142)),NA())</f>
        <v>#N/A</v>
      </c>
      <c r="AT148" s="100" t="e">
        <f ca="true">+IF(AND(ISNUMBER(OFFSET('Sanitation Data'!$H$12,0,10*ROW('Sanitation Data'!H142))),'Data Summary'!DI148="Yes"),OFFSET('Sanitation Data'!$H$12,0,10*ROW('Sanitation Data'!H142)),NA())</f>
        <v>#N/A</v>
      </c>
      <c r="AU148" s="100" t="e">
        <f ca="true">+IF(AND(ISNUMBER(OFFSET('Sanitation Data'!$I$4,0,10*ROW('Sanitation Data'!I142))),'Data Summary'!DJ148="Yes"),100-OFFSET('Sanitation Data'!$I$4,0,10*ROW('Sanitation Data'!I142)),NA())</f>
        <v>#N/A</v>
      </c>
      <c r="AV148" s="100" t="e">
        <f ca="true">+IF(AND(ISNUMBER(OFFSET('Sanitation Data'!$I$6,0,10*ROW('Sanitation Data'!I142))),'Data Summary'!DK148="Yes"),OFFSET('Sanitation Data'!$I$6,0,10*ROW('Sanitation Data'!I142)),NA())</f>
        <v>#N/A</v>
      </c>
      <c r="AW148" s="100" t="e">
        <f ca="true">+IF(AND(ISNUMBER(OFFSET('Sanitation Data'!$I$10,0,10*ROW('Sanitation Data'!I142))),'Data Summary'!DL148="Yes"),OFFSET('Sanitation Data'!$I$10,0,10*ROW('Sanitation Data'!I142)),NA())</f>
        <v>#N/A</v>
      </c>
      <c r="AX148" s="100" t="e">
        <f ca="true">+IF(AND(ISNUMBER(OFFSET('Sanitation Data'!$I$11,0,10*ROW('Sanitation Data'!I142))),'Data Summary'!DM148="Yes"),OFFSET('Sanitation Data'!$I$11,0,10*ROW('Sanitation Data'!I142)),NA())</f>
        <v>#N/A</v>
      </c>
      <c r="AY148" s="100" t="e">
        <f ca="true">+IF(AND(ISNUMBER(OFFSET('Sanitation Data'!$I$12,0,10*ROW('Sanitation Data'!I142))),'Data Summary'!DN148="Yes"),OFFSET('Sanitation Data'!$I$12,0,10*ROW('Sanitation Data'!I142)),NA())</f>
        <v>#N/A</v>
      </c>
      <c r="AZ148" s="101" t="e">
        <f ca="true">+IF(AND(ISNUMBER(OFFSET('Hygiene Data'!$D$5,0,10*ROW('Hygiene Data'!D142))),'Data Summary'!DO148="Yes"),OFFSET('Hygiene Data'!$D$5,0,10*ROW('Hygiene Data'!D142)),NA())</f>
        <v>#N/A</v>
      </c>
      <c r="BA148" s="101" t="e">
        <f ca="true">+IF(AND(ISNUMBER(OFFSET('Hygiene Data'!$D$7,0,10*ROW('Hygiene Data'!D142))),'Data Summary'!DP148="Yes"),OFFSET('Hygiene Data'!$D$7,0,10*ROW('Hygiene Data'!D142)),NA())</f>
        <v>#N/A</v>
      </c>
      <c r="BB148" s="101" t="e">
        <f ca="true">+IF(AND(ISNUMBER(OFFSET('Hygiene Data'!$D$9,0,10*ROW('Hygiene Data'!D142))),'Data Summary'!DQ148="Yes"),OFFSET('Hygiene Data'!$D$9,0,10*ROW('Hygiene Data'!D142)),NA())</f>
        <v>#N/A</v>
      </c>
      <c r="BC148" s="101" t="e">
        <f ca="true">+IF(AND(ISNUMBER(OFFSET('Hygiene Data'!$E$5,0,10*ROW('Hygiene Data'!E142))),'Data Summary'!DR148="Yes"),OFFSET('Hygiene Data'!$E$5,0,10*ROW('Hygiene Data'!E142)),NA())</f>
        <v>#N/A</v>
      </c>
      <c r="BD148" s="101" t="e">
        <f ca="true">+IF(AND(ISNUMBER(OFFSET('Hygiene Data'!$E$7,0,10*ROW('Hygiene Data'!E142))),'Data Summary'!DS148="Yes"),OFFSET('Hygiene Data'!$E$7,0,10*ROW('Hygiene Data'!E142)),NA())</f>
        <v>#N/A</v>
      </c>
      <c r="BE148" s="101" t="e">
        <f ca="true">+IF(AND(ISNUMBER(OFFSET('Hygiene Data'!$E$9,0,10*ROW('Hygiene Data'!E142))),'Data Summary'!DT148="Yes"),OFFSET('Hygiene Data'!$E$9,0,10*ROW('Hygiene Data'!E142)),NA())</f>
        <v>#N/A</v>
      </c>
      <c r="BF148" s="101" t="e">
        <f ca="true">+IF(AND(ISNUMBER(OFFSET('Hygiene Data'!$F$5,0,10*ROW('Hygiene Data'!F142))),'Data Summary'!DU148="Yes"),OFFSET('Hygiene Data'!$F$5,0,10*ROW('Hygiene Data'!F142)),NA())</f>
        <v>#N/A</v>
      </c>
      <c r="BG148" s="101" t="e">
        <f ca="true">+IF(AND(ISNUMBER(OFFSET('Hygiene Data'!$F$7,0,10*ROW('Hygiene Data'!F142))),'Data Summary'!DV148="Yes"),OFFSET('Hygiene Data'!$F$7,0,10*ROW('Hygiene Data'!F142)),NA())</f>
        <v>#N/A</v>
      </c>
      <c r="BH148" s="101" t="e">
        <f ca="true">+IF(AND(ISNUMBER(OFFSET('Hygiene Data'!$F$9,0,10*ROW('Hygiene Data'!F142))),'Data Summary'!DW148="Yes"),OFFSET('Hygiene Data'!$F$9,0,10*ROW('Hygiene Data'!F142)),NA())</f>
        <v>#N/A</v>
      </c>
      <c r="BI148" s="101" t="e">
        <f ca="true">+IF(AND(ISNUMBER(OFFSET('Hygiene Data'!$G$5,0,10*ROW('Hygiene Data'!G142))),'Data Summary'!DX148="Yes"),OFFSET('Hygiene Data'!$G$5,0,10*ROW('Hygiene Data'!G142)),NA())</f>
        <v>#N/A</v>
      </c>
      <c r="BJ148" s="101" t="e">
        <f ca="true">+IF(AND(ISNUMBER(OFFSET('Hygiene Data'!$G$7,0,10*ROW('Hygiene Data'!G142))),'Data Summary'!DY148="Yes"),OFFSET('Hygiene Data'!$G$7,0,10*ROW('Hygiene Data'!G142)),NA())</f>
        <v>#N/A</v>
      </c>
      <c r="BK148" s="101" t="e">
        <f ca="true">+IF(AND(ISNUMBER(OFFSET('Hygiene Data'!$G$9,0,10*ROW('Hygiene Data'!G142))),'Data Summary'!DZ148="Yes"),OFFSET('Hygiene Data'!$G$9,0,10*ROW('Hygiene Data'!G142)),NA())</f>
        <v>#N/A</v>
      </c>
      <c r="BL148" s="101" t="e">
        <f ca="true">+IF(AND(ISNUMBER(OFFSET('Hygiene Data'!$H$5,0,10*ROW('Hygiene Data'!H142))),'Data Summary'!EA148="Yes"),OFFSET('Hygiene Data'!$H$5,0,10*ROW('Hygiene Data'!H142)),NA())</f>
        <v>#N/A</v>
      </c>
      <c r="BM148" s="101" t="e">
        <f ca="true">+IF(AND(ISNUMBER(OFFSET('Hygiene Data'!$H$7,0,10*ROW('Hygiene Data'!H142))),'Data Summary'!EB148="Yes"),OFFSET('Hygiene Data'!$H$7,0,10*ROW('Hygiene Data'!H142)),NA())</f>
        <v>#N/A</v>
      </c>
      <c r="BN148" s="101" t="e">
        <f ca="true">+IF(AND(ISNUMBER(OFFSET('Hygiene Data'!$H$9,0,10*ROW('Hygiene Data'!H142))),'Data Summary'!EC148="Yes"),OFFSET('Hygiene Data'!$H$9,0,10*ROW('Hygiene Data'!H142)),NA())</f>
        <v>#N/A</v>
      </c>
      <c r="BO148" s="101" t="e">
        <f ca="true">+IF(AND(ISNUMBER(OFFSET('Hygiene Data'!$I$5,0,10*ROW('Hygiene Data'!I142))),'Data Summary'!ED148="Yes"),OFFSET('Hygiene Data'!$I$5,0,10*ROW('Hygiene Data'!I142)),NA())</f>
        <v>#N/A</v>
      </c>
      <c r="BP148" s="101" t="e">
        <f ca="true">+IF(AND(ISNUMBER(OFFSET('Hygiene Data'!$I$7,0,10*ROW('Hygiene Data'!I142))),'Data Summary'!EE148="Yes"),OFFSET('Hygiene Data'!$I$7,0,10*ROW('Hygiene Data'!I142)),NA())</f>
        <v>#N/A</v>
      </c>
      <c r="BQ148" s="101" t="e">
        <f ca="true">+IF(AND(ISNUMBER(OFFSET('Hygiene Data'!$I$9,0,10*ROW('Hygiene Data'!I142))),'Data Summary'!EF148="Yes"),OFFSET('Hygiene Data'!$I$9,0,10*ROW('Hygiene Data'!I142)),NA())</f>
        <v>#N/A</v>
      </c>
    </row>
    <row xmlns:x14ac="http://schemas.microsoft.com/office/spreadsheetml/2009/9/ac" r="149" x14ac:dyDescent="0.2">
      <c r="A149" s="331" t="e">
        <f ca="true">+RIGHT('Data Summary'!A149,LEN('Data Summary'!A149)-9)</f>
        <v>#VALUE!</v>
      </c>
      <c r="B149" s="38" t="str">
        <f ca="true">+IF(ISTEXT('Data Summary'!B149),'Data Summary'!B149,"")</f>
        <v/>
      </c>
      <c r="C149" s="330" t="e">
        <f ca="true">+VALUE('Data Summary'!C149)</f>
        <v>#VALUE!</v>
      </c>
      <c r="D149" s="99" t="e">
        <f ca="true">+IF(AND(ISNUMBER(OFFSET('Water Data'!$D$4,0,10*ROW('Water Data'!D143))),'Data Summary'!BS149="Yes"),100-OFFSET('Water Data'!$D$4,0,10*ROW('Water Data'!D143)),NA())</f>
        <v>#N/A</v>
      </c>
      <c r="E149" s="99" t="e">
        <f ca="true">+IF(AND(ISNUMBER(OFFSET('Water Data'!$D$6,0,10*ROW('Water Data'!D143))),'Data Summary'!BT149="Yes"),OFFSET('Water Data'!$D$6,0,10*ROW('Water Data'!D143)),NA())</f>
        <v>#N/A</v>
      </c>
      <c r="F149" s="99" t="e">
        <f ca="true">+IF(AND(ISNUMBER(OFFSET('Water Data'!$D$9,0,10*ROW('Water Data'!D143))),'Data Summary'!BU149="Yes"),OFFSET('Water Data'!$D$9,0,10*ROW('Water Data'!D143)),NA())</f>
        <v>#N/A</v>
      </c>
      <c r="G149" s="99" t="e">
        <f ca="true">+IF(AND(ISNUMBER(OFFSET('Water Data'!$E$4,0,10*ROW('Water Data'!E143))),'Data Summary'!BV149="Yes"),100-OFFSET('Water Data'!$E$4,0,10*ROW('Water Data'!E143)),NA())</f>
        <v>#N/A</v>
      </c>
      <c r="H149" s="99" t="e">
        <f ca="true">+IF(AND(ISNUMBER(OFFSET('Water Data'!$E$6,0,10*ROW('Water Data'!E143))),'Data Summary'!BW149="Yes"),OFFSET('Water Data'!$E$6,0,10*ROW('Water Data'!E143)),NA())</f>
        <v>#N/A</v>
      </c>
      <c r="I149" s="99" t="e">
        <f ca="true">+IF(AND(ISNUMBER(OFFSET('Water Data'!$E$9,0,10*ROW('Water Data'!E143))),'Data Summary'!BX149="Yes"),OFFSET('Water Data'!$E$9,0,10*ROW('Water Data'!E143)),NA())</f>
        <v>#N/A</v>
      </c>
      <c r="J149" s="99" t="e">
        <f ca="true">+IF(AND(ISNUMBER(OFFSET('Water Data'!$F$4,0,10*ROW('Water Data'!F143))),'Data Summary'!BY149="Yes"),100-OFFSET('Water Data'!$F$4,0,10*ROW('Water Data'!F143)),NA())</f>
        <v>#N/A</v>
      </c>
      <c r="K149" s="99" t="e">
        <f ca="true">+IF(AND(ISNUMBER(OFFSET('Water Data'!$F$6,0,10*ROW('Water Data'!F143))),'Data Summary'!BZ149="Yes"),OFFSET('Water Data'!$F$6,0,10*ROW('Water Data'!F143)),NA())</f>
        <v>#N/A</v>
      </c>
      <c r="L149" s="99" t="e">
        <f ca="true">+IF(AND(ISNUMBER(OFFSET('Water Data'!$F$9,0,10*ROW('Water Data'!F143))),'Data Summary'!CA149="Yes"),OFFSET('Water Data'!$F$9,0,10*ROW('Water Data'!F143)),NA())</f>
        <v>#N/A</v>
      </c>
      <c r="M149" s="99" t="e">
        <f ca="true">+IF(AND(ISNUMBER(OFFSET('Water Data'!$G$4,0,10*ROW('Water Data'!G143))),'Data Summary'!CB149="Yes"),100-OFFSET('Water Data'!$G$4,0,10*ROW('Water Data'!G143)),NA())</f>
        <v>#N/A</v>
      </c>
      <c r="N149" s="99" t="e">
        <f ca="true">+IF(AND(ISNUMBER(OFFSET('Water Data'!$G$6,0,10*ROW('Water Data'!G143))),'Data Summary'!CC149="Yes"),OFFSET('Water Data'!$G$6,0,10*ROW('Water Data'!G143)),NA())</f>
        <v>#N/A</v>
      </c>
      <c r="O149" s="99" t="e">
        <f ca="true">+IF(AND(ISNUMBER(OFFSET('Water Data'!$G$9,0,10*ROW('Water Data'!G143))),'Data Summary'!CD149="Yes"),OFFSET('Water Data'!$G$9,0,10*ROW('Water Data'!G143)),NA())</f>
        <v>#N/A</v>
      </c>
      <c r="P149" s="99" t="e">
        <f ca="true">+IF(AND(ISNUMBER(OFFSET('Water Data'!$H$4,0,10*ROW('Water Data'!H143))),'Data Summary'!CE149="Yes"),100-OFFSET('Water Data'!$H$4,0,10*ROW('Water Data'!H143)),NA())</f>
        <v>#N/A</v>
      </c>
      <c r="Q149" s="99" t="e">
        <f ca="true">+IF(AND(ISNUMBER(OFFSET('Water Data'!$H$6,0,10*ROW('Water Data'!H143))),'Data Summary'!CF149="Yes"),OFFSET('Water Data'!$H$6,0,10*ROW('Water Data'!H143)),NA())</f>
        <v>#N/A</v>
      </c>
      <c r="R149" s="99" t="e">
        <f ca="true">+IF(AND(ISNUMBER(OFFSET('Water Data'!$H$9,0,10*ROW('Water Data'!H143))),'Data Summary'!CG149="Yes"),OFFSET('Water Data'!$H$9,0,10*ROW('Water Data'!H143)),NA())</f>
        <v>#N/A</v>
      </c>
      <c r="S149" s="99" t="e">
        <f ca="true">+IF(AND(ISNUMBER(OFFSET('Water Data'!$I$4,0,10*ROW('Water Data'!I143))),'Data Summary'!CH149="Yes"),100-OFFSET('Water Data'!$I$4,0,10*ROW('Water Data'!I143)),NA())</f>
        <v>#N/A</v>
      </c>
      <c r="T149" s="99" t="e">
        <f ca="true">+IF(AND(ISNUMBER(OFFSET('Water Data'!$I$6,0,10*ROW('Water Data'!I143))),'Data Summary'!CI149="Yes"),OFFSET('Water Data'!$I$6,0,10*ROW('Water Data'!I143)),NA())</f>
        <v>#N/A</v>
      </c>
      <c r="U149" s="99" t="e">
        <f ca="true">+IF(AND(ISNUMBER(OFFSET('Water Data'!$I$9,0,10*ROW('Water Data'!I143))),'Data Summary'!CJ149="Yes"),OFFSET('Water Data'!$I$9,0,10*ROW('Water Data'!I143)),NA())</f>
        <v>#N/A</v>
      </c>
      <c r="V149" s="100" t="e">
        <f ca="true">+IF(AND(ISNUMBER(OFFSET('Sanitation Data'!$D$4,0,10*ROW('Sanitation Data'!D143))),'Data Summary'!CK149="Yes"),100-OFFSET('Sanitation Data'!$D$4,0,10*ROW('Sanitation Data'!D143)),NA())</f>
        <v>#N/A</v>
      </c>
      <c r="W149" s="100" t="e">
        <f ca="true">+IF(AND(ISNUMBER(OFFSET('Sanitation Data'!$D$6,0,10*ROW('Sanitation Data'!D143))),'Data Summary'!CL149="Yes"),OFFSET('Sanitation Data'!$D$6,0,10*ROW('Sanitation Data'!D143)),NA())</f>
        <v>#N/A</v>
      </c>
      <c r="X149" s="100" t="e">
        <f ca="true">+IF(AND(ISNUMBER(OFFSET('Sanitation Data'!$D$10,0,10*ROW('Sanitation Data'!D143))),'Data Summary'!CM149="Yes"),OFFSET('Sanitation Data'!$D$10,0,10*ROW('Sanitation Data'!D143)),NA())</f>
        <v>#N/A</v>
      </c>
      <c r="Y149" s="100" t="e">
        <f ca="true">+IF(AND(ISNUMBER(OFFSET('Sanitation Data'!$D$11,0,10*ROW('Sanitation Data'!D143))),'Data Summary'!CN149="Yes"),OFFSET('Sanitation Data'!$D$11,0,10*ROW('Sanitation Data'!D143)),NA())</f>
        <v>#N/A</v>
      </c>
      <c r="Z149" s="100" t="e">
        <f ca="true">+IF(AND(ISNUMBER(OFFSET('Sanitation Data'!$D$12,0,10*ROW('Sanitation Data'!D143))),'Data Summary'!CO149="Yes"),OFFSET('Sanitation Data'!$D$12,0,10*ROW('Sanitation Data'!D143)),NA())</f>
        <v>#N/A</v>
      </c>
      <c r="AA149" s="100" t="e">
        <f ca="true">+IF(AND(ISNUMBER(OFFSET('Sanitation Data'!$E$4,0,10*ROW('Sanitation Data'!E143))),'Data Summary'!CP149="Yes"),100-OFFSET('Sanitation Data'!$E$4,0,10*ROW('Sanitation Data'!E143)),NA())</f>
        <v>#N/A</v>
      </c>
      <c r="AB149" s="100" t="e">
        <f ca="true">+IF(AND(ISNUMBER(OFFSET('Sanitation Data'!$E$6,0,10*ROW('Sanitation Data'!E143))),'Data Summary'!CQ149="Yes"),OFFSET('Sanitation Data'!$E$6,0,10*ROW('Sanitation Data'!E143)),NA())</f>
        <v>#N/A</v>
      </c>
      <c r="AC149" s="100" t="e">
        <f ca="true">+IF(AND(ISNUMBER(OFFSET('Sanitation Data'!$E$10,0,10*ROW('Sanitation Data'!E143))),'Data Summary'!CR149="Yes"),OFFSET('Sanitation Data'!$E$10,0,10*ROW('Sanitation Data'!E143)),NA())</f>
        <v>#N/A</v>
      </c>
      <c r="AD149" s="100" t="e">
        <f ca="true">+IF(AND(ISNUMBER(OFFSET('Sanitation Data'!$E$11,0,10*ROW('Sanitation Data'!E143))),'Data Summary'!CS149="Yes"),OFFSET('Sanitation Data'!$E$11,0,10*ROW('Sanitation Data'!E143)),NA())</f>
        <v>#N/A</v>
      </c>
      <c r="AE149" s="100" t="e">
        <f ca="true">+IF(AND(ISNUMBER(OFFSET('Sanitation Data'!$E$12,0,10*ROW('Sanitation Data'!E143))),'Data Summary'!CT149="Yes"),OFFSET('Sanitation Data'!$E$12,0,10*ROW('Sanitation Data'!E143)),NA())</f>
        <v>#N/A</v>
      </c>
      <c r="AF149" s="100" t="e">
        <f ca="true">+IF(AND(ISNUMBER(OFFSET('Sanitation Data'!$F$4,0,10*ROW('Sanitation Data'!F143))),'Data Summary'!CU149="Yes"),100-OFFSET('Sanitation Data'!$F$4,0,10*ROW('Sanitation Data'!F143)),NA())</f>
        <v>#N/A</v>
      </c>
      <c r="AG149" s="100" t="e">
        <f ca="true">+IF(AND(ISNUMBER(OFFSET('Sanitation Data'!$F$6,0,10*ROW('Sanitation Data'!F143))),'Data Summary'!CV149="Yes"),OFFSET('Sanitation Data'!$F$6,0,10*ROW('Sanitation Data'!F143)),NA())</f>
        <v>#N/A</v>
      </c>
      <c r="AH149" s="100" t="e">
        <f ca="true">+IF(AND(ISNUMBER(OFFSET('Sanitation Data'!$F$10,0,10*ROW('Sanitation Data'!F143))),'Data Summary'!CW149="Yes"),OFFSET('Sanitation Data'!$F$10,0,10*ROW('Sanitation Data'!F143)),NA())</f>
        <v>#N/A</v>
      </c>
      <c r="AI149" s="100" t="e">
        <f ca="true">+IF(AND(ISNUMBER(OFFSET('Sanitation Data'!$F$11,0,10*ROW('Sanitation Data'!F143))),'Data Summary'!CX149="Yes"),OFFSET('Sanitation Data'!$F$11,0,10*ROW('Sanitation Data'!F143)),NA())</f>
        <v>#N/A</v>
      </c>
      <c r="AJ149" s="100" t="e">
        <f ca="true">+IF(AND(ISNUMBER(OFFSET('Sanitation Data'!$F$12,0,10*ROW('Sanitation Data'!F143))),'Data Summary'!CY149="Yes"),OFFSET('Sanitation Data'!$F$12,0,10*ROW('Sanitation Data'!F143)),NA())</f>
        <v>#N/A</v>
      </c>
      <c r="AK149" s="100" t="e">
        <f ca="true">+IF(AND(ISNUMBER(OFFSET('Sanitation Data'!$G$4,0,10*ROW('Sanitation Data'!G143))),'Data Summary'!CZ149="Yes"),100-OFFSET('Sanitation Data'!$G$4,0,10*ROW('Sanitation Data'!G143)),NA())</f>
        <v>#N/A</v>
      </c>
      <c r="AL149" s="100" t="e">
        <f ca="true">+IF(AND(ISNUMBER(OFFSET('Sanitation Data'!$G$6,0,10*ROW('Sanitation Data'!G143))),'Data Summary'!DA149="Yes"),OFFSET('Sanitation Data'!$G$6,0,10*ROW('Sanitation Data'!G143)),NA())</f>
        <v>#N/A</v>
      </c>
      <c r="AM149" s="100" t="e">
        <f ca="true">+IF(AND(ISNUMBER(OFFSET('Sanitation Data'!$G$10,0,10*ROW('Sanitation Data'!G143))),'Data Summary'!DB149="Yes"),OFFSET('Sanitation Data'!$G$10,0,10*ROW('Sanitation Data'!G143)),NA())</f>
        <v>#N/A</v>
      </c>
      <c r="AN149" s="100" t="e">
        <f ca="true">+IF(AND(ISNUMBER(OFFSET('Sanitation Data'!$G$11,0,10*ROW('Sanitation Data'!G143))),'Data Summary'!DC149="Yes"),OFFSET('Sanitation Data'!$G$11,0,10*ROW('Sanitation Data'!G143)),NA())</f>
        <v>#N/A</v>
      </c>
      <c r="AO149" s="100" t="e">
        <f ca="true">+IF(AND(ISNUMBER(OFFSET('Sanitation Data'!$G$12,0,10*ROW('Sanitation Data'!G143))),'Data Summary'!DD149="Yes"),OFFSET('Sanitation Data'!$G$12,0,10*ROW('Sanitation Data'!G143)),NA())</f>
        <v>#N/A</v>
      </c>
      <c r="AP149" s="100" t="e">
        <f ca="true">+IF(AND(ISNUMBER(OFFSET('Sanitation Data'!$H$4,0,10*ROW('Sanitation Data'!H143))),'Data Summary'!DE149="Yes"),100-OFFSET('Sanitation Data'!$H$4,0,10*ROW('Sanitation Data'!H143)),NA())</f>
        <v>#N/A</v>
      </c>
      <c r="AQ149" s="100" t="e">
        <f ca="true">+IF(AND(ISNUMBER(OFFSET('Sanitation Data'!$H$6,0,10*ROW('Sanitation Data'!H143))),'Data Summary'!DF149="Yes"),OFFSET('Sanitation Data'!$H$6,0,10*ROW('Sanitation Data'!H143)),NA())</f>
        <v>#N/A</v>
      </c>
      <c r="AR149" s="100" t="e">
        <f ca="true">+IF(AND(ISNUMBER(OFFSET('Sanitation Data'!$H$10,0,10*ROW('Sanitation Data'!H143))),'Data Summary'!DG149="Yes"),OFFSET('Sanitation Data'!$H$10,0,10*ROW('Sanitation Data'!H143)),NA())</f>
        <v>#N/A</v>
      </c>
      <c r="AS149" s="100" t="e">
        <f ca="true">+IF(AND(ISNUMBER(OFFSET('Sanitation Data'!$H$11,0,10*ROW('Sanitation Data'!H143))),'Data Summary'!DH149="Yes"),OFFSET('Sanitation Data'!$H$11,0,10*ROW('Sanitation Data'!H143)),NA())</f>
        <v>#N/A</v>
      </c>
      <c r="AT149" s="100" t="e">
        <f ca="true">+IF(AND(ISNUMBER(OFFSET('Sanitation Data'!$H$12,0,10*ROW('Sanitation Data'!H143))),'Data Summary'!DI149="Yes"),OFFSET('Sanitation Data'!$H$12,0,10*ROW('Sanitation Data'!H143)),NA())</f>
        <v>#N/A</v>
      </c>
      <c r="AU149" s="100" t="e">
        <f ca="true">+IF(AND(ISNUMBER(OFFSET('Sanitation Data'!$I$4,0,10*ROW('Sanitation Data'!I143))),'Data Summary'!DJ149="Yes"),100-OFFSET('Sanitation Data'!$I$4,0,10*ROW('Sanitation Data'!I143)),NA())</f>
        <v>#N/A</v>
      </c>
      <c r="AV149" s="100" t="e">
        <f ca="true">+IF(AND(ISNUMBER(OFFSET('Sanitation Data'!$I$6,0,10*ROW('Sanitation Data'!I143))),'Data Summary'!DK149="Yes"),OFFSET('Sanitation Data'!$I$6,0,10*ROW('Sanitation Data'!I143)),NA())</f>
        <v>#N/A</v>
      </c>
      <c r="AW149" s="100" t="e">
        <f ca="true">+IF(AND(ISNUMBER(OFFSET('Sanitation Data'!$I$10,0,10*ROW('Sanitation Data'!I143))),'Data Summary'!DL149="Yes"),OFFSET('Sanitation Data'!$I$10,0,10*ROW('Sanitation Data'!I143)),NA())</f>
        <v>#N/A</v>
      </c>
      <c r="AX149" s="100" t="e">
        <f ca="true">+IF(AND(ISNUMBER(OFFSET('Sanitation Data'!$I$11,0,10*ROW('Sanitation Data'!I143))),'Data Summary'!DM149="Yes"),OFFSET('Sanitation Data'!$I$11,0,10*ROW('Sanitation Data'!I143)),NA())</f>
        <v>#N/A</v>
      </c>
      <c r="AY149" s="100" t="e">
        <f ca="true">+IF(AND(ISNUMBER(OFFSET('Sanitation Data'!$I$12,0,10*ROW('Sanitation Data'!I143))),'Data Summary'!DN149="Yes"),OFFSET('Sanitation Data'!$I$12,0,10*ROW('Sanitation Data'!I143)),NA())</f>
        <v>#N/A</v>
      </c>
      <c r="AZ149" s="101" t="e">
        <f ca="true">+IF(AND(ISNUMBER(OFFSET('Hygiene Data'!$D$5,0,10*ROW('Hygiene Data'!D143))),'Data Summary'!DO149="Yes"),OFFSET('Hygiene Data'!$D$5,0,10*ROW('Hygiene Data'!D143)),NA())</f>
        <v>#N/A</v>
      </c>
      <c r="BA149" s="101" t="e">
        <f ca="true">+IF(AND(ISNUMBER(OFFSET('Hygiene Data'!$D$7,0,10*ROW('Hygiene Data'!D143))),'Data Summary'!DP149="Yes"),OFFSET('Hygiene Data'!$D$7,0,10*ROW('Hygiene Data'!D143)),NA())</f>
        <v>#N/A</v>
      </c>
      <c r="BB149" s="101" t="e">
        <f ca="true">+IF(AND(ISNUMBER(OFFSET('Hygiene Data'!$D$9,0,10*ROW('Hygiene Data'!D143))),'Data Summary'!DQ149="Yes"),OFFSET('Hygiene Data'!$D$9,0,10*ROW('Hygiene Data'!D143)),NA())</f>
        <v>#N/A</v>
      </c>
      <c r="BC149" s="101" t="e">
        <f ca="true">+IF(AND(ISNUMBER(OFFSET('Hygiene Data'!$E$5,0,10*ROW('Hygiene Data'!E143))),'Data Summary'!DR149="Yes"),OFFSET('Hygiene Data'!$E$5,0,10*ROW('Hygiene Data'!E143)),NA())</f>
        <v>#N/A</v>
      </c>
      <c r="BD149" s="101" t="e">
        <f ca="true">+IF(AND(ISNUMBER(OFFSET('Hygiene Data'!$E$7,0,10*ROW('Hygiene Data'!E143))),'Data Summary'!DS149="Yes"),OFFSET('Hygiene Data'!$E$7,0,10*ROW('Hygiene Data'!E143)),NA())</f>
        <v>#N/A</v>
      </c>
      <c r="BE149" s="101" t="e">
        <f ca="true">+IF(AND(ISNUMBER(OFFSET('Hygiene Data'!$E$9,0,10*ROW('Hygiene Data'!E143))),'Data Summary'!DT149="Yes"),OFFSET('Hygiene Data'!$E$9,0,10*ROW('Hygiene Data'!E143)),NA())</f>
        <v>#N/A</v>
      </c>
      <c r="BF149" s="101" t="e">
        <f ca="true">+IF(AND(ISNUMBER(OFFSET('Hygiene Data'!$F$5,0,10*ROW('Hygiene Data'!F143))),'Data Summary'!DU149="Yes"),OFFSET('Hygiene Data'!$F$5,0,10*ROW('Hygiene Data'!F143)),NA())</f>
        <v>#N/A</v>
      </c>
      <c r="BG149" s="101" t="e">
        <f ca="true">+IF(AND(ISNUMBER(OFFSET('Hygiene Data'!$F$7,0,10*ROW('Hygiene Data'!F143))),'Data Summary'!DV149="Yes"),OFFSET('Hygiene Data'!$F$7,0,10*ROW('Hygiene Data'!F143)),NA())</f>
        <v>#N/A</v>
      </c>
      <c r="BH149" s="101" t="e">
        <f ca="true">+IF(AND(ISNUMBER(OFFSET('Hygiene Data'!$F$9,0,10*ROW('Hygiene Data'!F143))),'Data Summary'!DW149="Yes"),OFFSET('Hygiene Data'!$F$9,0,10*ROW('Hygiene Data'!F143)),NA())</f>
        <v>#N/A</v>
      </c>
      <c r="BI149" s="101" t="e">
        <f ca="true">+IF(AND(ISNUMBER(OFFSET('Hygiene Data'!$G$5,0,10*ROW('Hygiene Data'!G143))),'Data Summary'!DX149="Yes"),OFFSET('Hygiene Data'!$G$5,0,10*ROW('Hygiene Data'!G143)),NA())</f>
        <v>#N/A</v>
      </c>
      <c r="BJ149" s="101" t="e">
        <f ca="true">+IF(AND(ISNUMBER(OFFSET('Hygiene Data'!$G$7,0,10*ROW('Hygiene Data'!G143))),'Data Summary'!DY149="Yes"),OFFSET('Hygiene Data'!$G$7,0,10*ROW('Hygiene Data'!G143)),NA())</f>
        <v>#N/A</v>
      </c>
      <c r="BK149" s="101" t="e">
        <f ca="true">+IF(AND(ISNUMBER(OFFSET('Hygiene Data'!$G$9,0,10*ROW('Hygiene Data'!G143))),'Data Summary'!DZ149="Yes"),OFFSET('Hygiene Data'!$G$9,0,10*ROW('Hygiene Data'!G143)),NA())</f>
        <v>#N/A</v>
      </c>
      <c r="BL149" s="101" t="e">
        <f ca="true">+IF(AND(ISNUMBER(OFFSET('Hygiene Data'!$H$5,0,10*ROW('Hygiene Data'!H143))),'Data Summary'!EA149="Yes"),OFFSET('Hygiene Data'!$H$5,0,10*ROW('Hygiene Data'!H143)),NA())</f>
        <v>#N/A</v>
      </c>
      <c r="BM149" s="101" t="e">
        <f ca="true">+IF(AND(ISNUMBER(OFFSET('Hygiene Data'!$H$7,0,10*ROW('Hygiene Data'!H143))),'Data Summary'!EB149="Yes"),OFFSET('Hygiene Data'!$H$7,0,10*ROW('Hygiene Data'!H143)),NA())</f>
        <v>#N/A</v>
      </c>
      <c r="BN149" s="101" t="e">
        <f ca="true">+IF(AND(ISNUMBER(OFFSET('Hygiene Data'!$H$9,0,10*ROW('Hygiene Data'!H143))),'Data Summary'!EC149="Yes"),OFFSET('Hygiene Data'!$H$9,0,10*ROW('Hygiene Data'!H143)),NA())</f>
        <v>#N/A</v>
      </c>
      <c r="BO149" s="101" t="e">
        <f ca="true">+IF(AND(ISNUMBER(OFFSET('Hygiene Data'!$I$5,0,10*ROW('Hygiene Data'!I143))),'Data Summary'!ED149="Yes"),OFFSET('Hygiene Data'!$I$5,0,10*ROW('Hygiene Data'!I143)),NA())</f>
        <v>#N/A</v>
      </c>
      <c r="BP149" s="101" t="e">
        <f ca="true">+IF(AND(ISNUMBER(OFFSET('Hygiene Data'!$I$7,0,10*ROW('Hygiene Data'!I143))),'Data Summary'!EE149="Yes"),OFFSET('Hygiene Data'!$I$7,0,10*ROW('Hygiene Data'!I143)),NA())</f>
        <v>#N/A</v>
      </c>
      <c r="BQ149" s="101" t="e">
        <f ca="true">+IF(AND(ISNUMBER(OFFSET('Hygiene Data'!$I$9,0,10*ROW('Hygiene Data'!I143))),'Data Summary'!EF149="Yes"),OFFSET('Hygiene Data'!$I$9,0,10*ROW('Hygiene Data'!I143)),NA())</f>
        <v>#N/A</v>
      </c>
    </row>
    <row xmlns:x14ac="http://schemas.microsoft.com/office/spreadsheetml/2009/9/ac" r="150" x14ac:dyDescent="0.2">
      <c r="A150" s="331" t="e">
        <f ca="true">+RIGHT('Data Summary'!A150,LEN('Data Summary'!A150)-9)</f>
        <v>#VALUE!</v>
      </c>
      <c r="B150" s="38" t="str">
        <f ca="true">+IF(ISTEXT('Data Summary'!B150),'Data Summary'!B150,"")</f>
        <v/>
      </c>
      <c r="C150" s="330" t="e">
        <f ca="true">+VALUE('Data Summary'!C150)</f>
        <v>#VALUE!</v>
      </c>
      <c r="D150" s="99" t="e">
        <f ca="true">+IF(AND(ISNUMBER(OFFSET('Water Data'!$D$4,0,10*ROW('Water Data'!D144))),'Data Summary'!BS150="Yes"),100-OFFSET('Water Data'!$D$4,0,10*ROW('Water Data'!D144)),NA())</f>
        <v>#N/A</v>
      </c>
      <c r="E150" s="99" t="e">
        <f ca="true">+IF(AND(ISNUMBER(OFFSET('Water Data'!$D$6,0,10*ROW('Water Data'!D144))),'Data Summary'!BT150="Yes"),OFFSET('Water Data'!$D$6,0,10*ROW('Water Data'!D144)),NA())</f>
        <v>#N/A</v>
      </c>
      <c r="F150" s="99" t="e">
        <f ca="true">+IF(AND(ISNUMBER(OFFSET('Water Data'!$D$9,0,10*ROW('Water Data'!D144))),'Data Summary'!BU150="Yes"),OFFSET('Water Data'!$D$9,0,10*ROW('Water Data'!D144)),NA())</f>
        <v>#N/A</v>
      </c>
      <c r="G150" s="99" t="e">
        <f ca="true">+IF(AND(ISNUMBER(OFFSET('Water Data'!$E$4,0,10*ROW('Water Data'!E144))),'Data Summary'!BV150="Yes"),100-OFFSET('Water Data'!$E$4,0,10*ROW('Water Data'!E144)),NA())</f>
        <v>#N/A</v>
      </c>
      <c r="H150" s="99" t="e">
        <f ca="true">+IF(AND(ISNUMBER(OFFSET('Water Data'!$E$6,0,10*ROW('Water Data'!E144))),'Data Summary'!BW150="Yes"),OFFSET('Water Data'!$E$6,0,10*ROW('Water Data'!E144)),NA())</f>
        <v>#N/A</v>
      </c>
      <c r="I150" s="99" t="e">
        <f ca="true">+IF(AND(ISNUMBER(OFFSET('Water Data'!$E$9,0,10*ROW('Water Data'!E144))),'Data Summary'!BX150="Yes"),OFFSET('Water Data'!$E$9,0,10*ROW('Water Data'!E144)),NA())</f>
        <v>#N/A</v>
      </c>
      <c r="J150" s="99" t="e">
        <f ca="true">+IF(AND(ISNUMBER(OFFSET('Water Data'!$F$4,0,10*ROW('Water Data'!F144))),'Data Summary'!BY150="Yes"),100-OFFSET('Water Data'!$F$4,0,10*ROW('Water Data'!F144)),NA())</f>
        <v>#N/A</v>
      </c>
      <c r="K150" s="99" t="e">
        <f ca="true">+IF(AND(ISNUMBER(OFFSET('Water Data'!$F$6,0,10*ROW('Water Data'!F144))),'Data Summary'!BZ150="Yes"),OFFSET('Water Data'!$F$6,0,10*ROW('Water Data'!F144)),NA())</f>
        <v>#N/A</v>
      </c>
      <c r="L150" s="99" t="e">
        <f ca="true">+IF(AND(ISNUMBER(OFFSET('Water Data'!$F$9,0,10*ROW('Water Data'!F144))),'Data Summary'!CA150="Yes"),OFFSET('Water Data'!$F$9,0,10*ROW('Water Data'!F144)),NA())</f>
        <v>#N/A</v>
      </c>
      <c r="M150" s="99" t="e">
        <f ca="true">+IF(AND(ISNUMBER(OFFSET('Water Data'!$G$4,0,10*ROW('Water Data'!G144))),'Data Summary'!CB150="Yes"),100-OFFSET('Water Data'!$G$4,0,10*ROW('Water Data'!G144)),NA())</f>
        <v>#N/A</v>
      </c>
      <c r="N150" s="99" t="e">
        <f ca="true">+IF(AND(ISNUMBER(OFFSET('Water Data'!$G$6,0,10*ROW('Water Data'!G144))),'Data Summary'!CC150="Yes"),OFFSET('Water Data'!$G$6,0,10*ROW('Water Data'!G144)),NA())</f>
        <v>#N/A</v>
      </c>
      <c r="O150" s="99" t="e">
        <f ca="true">+IF(AND(ISNUMBER(OFFSET('Water Data'!$G$9,0,10*ROW('Water Data'!G144))),'Data Summary'!CD150="Yes"),OFFSET('Water Data'!$G$9,0,10*ROW('Water Data'!G144)),NA())</f>
        <v>#N/A</v>
      </c>
      <c r="P150" s="99" t="e">
        <f ca="true">+IF(AND(ISNUMBER(OFFSET('Water Data'!$H$4,0,10*ROW('Water Data'!H144))),'Data Summary'!CE150="Yes"),100-OFFSET('Water Data'!$H$4,0,10*ROW('Water Data'!H144)),NA())</f>
        <v>#N/A</v>
      </c>
      <c r="Q150" s="99" t="e">
        <f ca="true">+IF(AND(ISNUMBER(OFFSET('Water Data'!$H$6,0,10*ROW('Water Data'!H144))),'Data Summary'!CF150="Yes"),OFFSET('Water Data'!$H$6,0,10*ROW('Water Data'!H144)),NA())</f>
        <v>#N/A</v>
      </c>
      <c r="R150" s="99" t="e">
        <f ca="true">+IF(AND(ISNUMBER(OFFSET('Water Data'!$H$9,0,10*ROW('Water Data'!H144))),'Data Summary'!CG150="Yes"),OFFSET('Water Data'!$H$9,0,10*ROW('Water Data'!H144)),NA())</f>
        <v>#N/A</v>
      </c>
      <c r="S150" s="99" t="e">
        <f ca="true">+IF(AND(ISNUMBER(OFFSET('Water Data'!$I$4,0,10*ROW('Water Data'!I144))),'Data Summary'!CH150="Yes"),100-OFFSET('Water Data'!$I$4,0,10*ROW('Water Data'!I144)),NA())</f>
        <v>#N/A</v>
      </c>
      <c r="T150" s="99" t="e">
        <f ca="true">+IF(AND(ISNUMBER(OFFSET('Water Data'!$I$6,0,10*ROW('Water Data'!I144))),'Data Summary'!CI150="Yes"),OFFSET('Water Data'!$I$6,0,10*ROW('Water Data'!I144)),NA())</f>
        <v>#N/A</v>
      </c>
      <c r="U150" s="99" t="e">
        <f ca="true">+IF(AND(ISNUMBER(OFFSET('Water Data'!$I$9,0,10*ROW('Water Data'!I144))),'Data Summary'!CJ150="Yes"),OFFSET('Water Data'!$I$9,0,10*ROW('Water Data'!I144)),NA())</f>
        <v>#N/A</v>
      </c>
      <c r="V150" s="100" t="e">
        <f ca="true">+IF(AND(ISNUMBER(OFFSET('Sanitation Data'!$D$4,0,10*ROW('Sanitation Data'!D144))),'Data Summary'!CK150="Yes"),100-OFFSET('Sanitation Data'!$D$4,0,10*ROW('Sanitation Data'!D144)),NA())</f>
        <v>#N/A</v>
      </c>
      <c r="W150" s="100" t="e">
        <f ca="true">+IF(AND(ISNUMBER(OFFSET('Sanitation Data'!$D$6,0,10*ROW('Sanitation Data'!D144))),'Data Summary'!CL150="Yes"),OFFSET('Sanitation Data'!$D$6,0,10*ROW('Sanitation Data'!D144)),NA())</f>
        <v>#N/A</v>
      </c>
      <c r="X150" s="100" t="e">
        <f ca="true">+IF(AND(ISNUMBER(OFFSET('Sanitation Data'!$D$10,0,10*ROW('Sanitation Data'!D144))),'Data Summary'!CM150="Yes"),OFFSET('Sanitation Data'!$D$10,0,10*ROW('Sanitation Data'!D144)),NA())</f>
        <v>#N/A</v>
      </c>
      <c r="Y150" s="100" t="e">
        <f ca="true">+IF(AND(ISNUMBER(OFFSET('Sanitation Data'!$D$11,0,10*ROW('Sanitation Data'!D144))),'Data Summary'!CN150="Yes"),OFFSET('Sanitation Data'!$D$11,0,10*ROW('Sanitation Data'!D144)),NA())</f>
        <v>#N/A</v>
      </c>
      <c r="Z150" s="100" t="e">
        <f ca="true">+IF(AND(ISNUMBER(OFFSET('Sanitation Data'!$D$12,0,10*ROW('Sanitation Data'!D144))),'Data Summary'!CO150="Yes"),OFFSET('Sanitation Data'!$D$12,0,10*ROW('Sanitation Data'!D144)),NA())</f>
        <v>#N/A</v>
      </c>
      <c r="AA150" s="100" t="e">
        <f ca="true">+IF(AND(ISNUMBER(OFFSET('Sanitation Data'!$E$4,0,10*ROW('Sanitation Data'!E144))),'Data Summary'!CP150="Yes"),100-OFFSET('Sanitation Data'!$E$4,0,10*ROW('Sanitation Data'!E144)),NA())</f>
        <v>#N/A</v>
      </c>
      <c r="AB150" s="100" t="e">
        <f ca="true">+IF(AND(ISNUMBER(OFFSET('Sanitation Data'!$E$6,0,10*ROW('Sanitation Data'!E144))),'Data Summary'!CQ150="Yes"),OFFSET('Sanitation Data'!$E$6,0,10*ROW('Sanitation Data'!E144)),NA())</f>
        <v>#N/A</v>
      </c>
      <c r="AC150" s="100" t="e">
        <f ca="true">+IF(AND(ISNUMBER(OFFSET('Sanitation Data'!$E$10,0,10*ROW('Sanitation Data'!E144))),'Data Summary'!CR150="Yes"),OFFSET('Sanitation Data'!$E$10,0,10*ROW('Sanitation Data'!E144)),NA())</f>
        <v>#N/A</v>
      </c>
      <c r="AD150" s="100" t="e">
        <f ca="true">+IF(AND(ISNUMBER(OFFSET('Sanitation Data'!$E$11,0,10*ROW('Sanitation Data'!E144))),'Data Summary'!CS150="Yes"),OFFSET('Sanitation Data'!$E$11,0,10*ROW('Sanitation Data'!E144)),NA())</f>
        <v>#N/A</v>
      </c>
      <c r="AE150" s="100" t="e">
        <f ca="true">+IF(AND(ISNUMBER(OFFSET('Sanitation Data'!$E$12,0,10*ROW('Sanitation Data'!E144))),'Data Summary'!CT150="Yes"),OFFSET('Sanitation Data'!$E$12,0,10*ROW('Sanitation Data'!E144)),NA())</f>
        <v>#N/A</v>
      </c>
      <c r="AF150" s="100" t="e">
        <f ca="true">+IF(AND(ISNUMBER(OFFSET('Sanitation Data'!$F$4,0,10*ROW('Sanitation Data'!F144))),'Data Summary'!CU150="Yes"),100-OFFSET('Sanitation Data'!$F$4,0,10*ROW('Sanitation Data'!F144)),NA())</f>
        <v>#N/A</v>
      </c>
      <c r="AG150" s="100" t="e">
        <f ca="true">+IF(AND(ISNUMBER(OFFSET('Sanitation Data'!$F$6,0,10*ROW('Sanitation Data'!F144))),'Data Summary'!CV150="Yes"),OFFSET('Sanitation Data'!$F$6,0,10*ROW('Sanitation Data'!F144)),NA())</f>
        <v>#N/A</v>
      </c>
      <c r="AH150" s="100" t="e">
        <f ca="true">+IF(AND(ISNUMBER(OFFSET('Sanitation Data'!$F$10,0,10*ROW('Sanitation Data'!F144))),'Data Summary'!CW150="Yes"),OFFSET('Sanitation Data'!$F$10,0,10*ROW('Sanitation Data'!F144)),NA())</f>
        <v>#N/A</v>
      </c>
      <c r="AI150" s="100" t="e">
        <f ca="true">+IF(AND(ISNUMBER(OFFSET('Sanitation Data'!$F$11,0,10*ROW('Sanitation Data'!F144))),'Data Summary'!CX150="Yes"),OFFSET('Sanitation Data'!$F$11,0,10*ROW('Sanitation Data'!F144)),NA())</f>
        <v>#N/A</v>
      </c>
      <c r="AJ150" s="100" t="e">
        <f ca="true">+IF(AND(ISNUMBER(OFFSET('Sanitation Data'!$F$12,0,10*ROW('Sanitation Data'!F144))),'Data Summary'!CY150="Yes"),OFFSET('Sanitation Data'!$F$12,0,10*ROW('Sanitation Data'!F144)),NA())</f>
        <v>#N/A</v>
      </c>
      <c r="AK150" s="100" t="e">
        <f ca="true">+IF(AND(ISNUMBER(OFFSET('Sanitation Data'!$G$4,0,10*ROW('Sanitation Data'!G144))),'Data Summary'!CZ150="Yes"),100-OFFSET('Sanitation Data'!$G$4,0,10*ROW('Sanitation Data'!G144)),NA())</f>
        <v>#N/A</v>
      </c>
      <c r="AL150" s="100" t="e">
        <f ca="true">+IF(AND(ISNUMBER(OFFSET('Sanitation Data'!$G$6,0,10*ROW('Sanitation Data'!G144))),'Data Summary'!DA150="Yes"),OFFSET('Sanitation Data'!$G$6,0,10*ROW('Sanitation Data'!G144)),NA())</f>
        <v>#N/A</v>
      </c>
      <c r="AM150" s="100" t="e">
        <f ca="true">+IF(AND(ISNUMBER(OFFSET('Sanitation Data'!$G$10,0,10*ROW('Sanitation Data'!G144))),'Data Summary'!DB150="Yes"),OFFSET('Sanitation Data'!$G$10,0,10*ROW('Sanitation Data'!G144)),NA())</f>
        <v>#N/A</v>
      </c>
      <c r="AN150" s="100" t="e">
        <f ca="true">+IF(AND(ISNUMBER(OFFSET('Sanitation Data'!$G$11,0,10*ROW('Sanitation Data'!G144))),'Data Summary'!DC150="Yes"),OFFSET('Sanitation Data'!$G$11,0,10*ROW('Sanitation Data'!G144)),NA())</f>
        <v>#N/A</v>
      </c>
      <c r="AO150" s="100" t="e">
        <f ca="true">+IF(AND(ISNUMBER(OFFSET('Sanitation Data'!$G$12,0,10*ROW('Sanitation Data'!G144))),'Data Summary'!DD150="Yes"),OFFSET('Sanitation Data'!$G$12,0,10*ROW('Sanitation Data'!G144)),NA())</f>
        <v>#N/A</v>
      </c>
      <c r="AP150" s="100" t="e">
        <f ca="true">+IF(AND(ISNUMBER(OFFSET('Sanitation Data'!$H$4,0,10*ROW('Sanitation Data'!H144))),'Data Summary'!DE150="Yes"),100-OFFSET('Sanitation Data'!$H$4,0,10*ROW('Sanitation Data'!H144)),NA())</f>
        <v>#N/A</v>
      </c>
      <c r="AQ150" s="100" t="e">
        <f ca="true">+IF(AND(ISNUMBER(OFFSET('Sanitation Data'!$H$6,0,10*ROW('Sanitation Data'!H144))),'Data Summary'!DF150="Yes"),OFFSET('Sanitation Data'!$H$6,0,10*ROW('Sanitation Data'!H144)),NA())</f>
        <v>#N/A</v>
      </c>
      <c r="AR150" s="100" t="e">
        <f ca="true">+IF(AND(ISNUMBER(OFFSET('Sanitation Data'!$H$10,0,10*ROW('Sanitation Data'!H144))),'Data Summary'!DG150="Yes"),OFFSET('Sanitation Data'!$H$10,0,10*ROW('Sanitation Data'!H144)),NA())</f>
        <v>#N/A</v>
      </c>
      <c r="AS150" s="100" t="e">
        <f ca="true">+IF(AND(ISNUMBER(OFFSET('Sanitation Data'!$H$11,0,10*ROW('Sanitation Data'!H144))),'Data Summary'!DH150="Yes"),OFFSET('Sanitation Data'!$H$11,0,10*ROW('Sanitation Data'!H144)),NA())</f>
        <v>#N/A</v>
      </c>
      <c r="AT150" s="100" t="e">
        <f ca="true">+IF(AND(ISNUMBER(OFFSET('Sanitation Data'!$H$12,0,10*ROW('Sanitation Data'!H144))),'Data Summary'!DI150="Yes"),OFFSET('Sanitation Data'!$H$12,0,10*ROW('Sanitation Data'!H144)),NA())</f>
        <v>#N/A</v>
      </c>
      <c r="AU150" s="100" t="e">
        <f ca="true">+IF(AND(ISNUMBER(OFFSET('Sanitation Data'!$I$4,0,10*ROW('Sanitation Data'!I144))),'Data Summary'!DJ150="Yes"),100-OFFSET('Sanitation Data'!$I$4,0,10*ROW('Sanitation Data'!I144)),NA())</f>
        <v>#N/A</v>
      </c>
      <c r="AV150" s="100" t="e">
        <f ca="true">+IF(AND(ISNUMBER(OFFSET('Sanitation Data'!$I$6,0,10*ROW('Sanitation Data'!I144))),'Data Summary'!DK150="Yes"),OFFSET('Sanitation Data'!$I$6,0,10*ROW('Sanitation Data'!I144)),NA())</f>
        <v>#N/A</v>
      </c>
      <c r="AW150" s="100" t="e">
        <f ca="true">+IF(AND(ISNUMBER(OFFSET('Sanitation Data'!$I$10,0,10*ROW('Sanitation Data'!I144))),'Data Summary'!DL150="Yes"),OFFSET('Sanitation Data'!$I$10,0,10*ROW('Sanitation Data'!I144)),NA())</f>
        <v>#N/A</v>
      </c>
      <c r="AX150" s="100" t="e">
        <f ca="true">+IF(AND(ISNUMBER(OFFSET('Sanitation Data'!$I$11,0,10*ROW('Sanitation Data'!I144))),'Data Summary'!DM150="Yes"),OFFSET('Sanitation Data'!$I$11,0,10*ROW('Sanitation Data'!I144)),NA())</f>
        <v>#N/A</v>
      </c>
      <c r="AY150" s="100" t="e">
        <f ca="true">+IF(AND(ISNUMBER(OFFSET('Sanitation Data'!$I$12,0,10*ROW('Sanitation Data'!I144))),'Data Summary'!DN150="Yes"),OFFSET('Sanitation Data'!$I$12,0,10*ROW('Sanitation Data'!I144)),NA())</f>
        <v>#N/A</v>
      </c>
      <c r="AZ150" s="101" t="e">
        <f ca="true">+IF(AND(ISNUMBER(OFFSET('Hygiene Data'!$D$5,0,10*ROW('Hygiene Data'!D144))),'Data Summary'!DO150="Yes"),OFFSET('Hygiene Data'!$D$5,0,10*ROW('Hygiene Data'!D144)),NA())</f>
        <v>#N/A</v>
      </c>
      <c r="BA150" s="101" t="e">
        <f ca="true">+IF(AND(ISNUMBER(OFFSET('Hygiene Data'!$D$7,0,10*ROW('Hygiene Data'!D144))),'Data Summary'!DP150="Yes"),OFFSET('Hygiene Data'!$D$7,0,10*ROW('Hygiene Data'!D144)),NA())</f>
        <v>#N/A</v>
      </c>
      <c r="BB150" s="101" t="e">
        <f ca="true">+IF(AND(ISNUMBER(OFFSET('Hygiene Data'!$D$9,0,10*ROW('Hygiene Data'!D144))),'Data Summary'!DQ150="Yes"),OFFSET('Hygiene Data'!$D$9,0,10*ROW('Hygiene Data'!D144)),NA())</f>
        <v>#N/A</v>
      </c>
      <c r="BC150" s="101" t="e">
        <f ca="true">+IF(AND(ISNUMBER(OFFSET('Hygiene Data'!$E$5,0,10*ROW('Hygiene Data'!E144))),'Data Summary'!DR150="Yes"),OFFSET('Hygiene Data'!$E$5,0,10*ROW('Hygiene Data'!E144)),NA())</f>
        <v>#N/A</v>
      </c>
      <c r="BD150" s="101" t="e">
        <f ca="true">+IF(AND(ISNUMBER(OFFSET('Hygiene Data'!$E$7,0,10*ROW('Hygiene Data'!E144))),'Data Summary'!DS150="Yes"),OFFSET('Hygiene Data'!$E$7,0,10*ROW('Hygiene Data'!E144)),NA())</f>
        <v>#N/A</v>
      </c>
      <c r="BE150" s="101" t="e">
        <f ca="true">+IF(AND(ISNUMBER(OFFSET('Hygiene Data'!$E$9,0,10*ROW('Hygiene Data'!E144))),'Data Summary'!DT150="Yes"),OFFSET('Hygiene Data'!$E$9,0,10*ROW('Hygiene Data'!E144)),NA())</f>
        <v>#N/A</v>
      </c>
      <c r="BF150" s="101" t="e">
        <f ca="true">+IF(AND(ISNUMBER(OFFSET('Hygiene Data'!$F$5,0,10*ROW('Hygiene Data'!F144))),'Data Summary'!DU150="Yes"),OFFSET('Hygiene Data'!$F$5,0,10*ROW('Hygiene Data'!F144)),NA())</f>
        <v>#N/A</v>
      </c>
      <c r="BG150" s="101" t="e">
        <f ca="true">+IF(AND(ISNUMBER(OFFSET('Hygiene Data'!$F$7,0,10*ROW('Hygiene Data'!F144))),'Data Summary'!DV150="Yes"),OFFSET('Hygiene Data'!$F$7,0,10*ROW('Hygiene Data'!F144)),NA())</f>
        <v>#N/A</v>
      </c>
      <c r="BH150" s="101" t="e">
        <f ca="true">+IF(AND(ISNUMBER(OFFSET('Hygiene Data'!$F$9,0,10*ROW('Hygiene Data'!F144))),'Data Summary'!DW150="Yes"),OFFSET('Hygiene Data'!$F$9,0,10*ROW('Hygiene Data'!F144)),NA())</f>
        <v>#N/A</v>
      </c>
      <c r="BI150" s="101" t="e">
        <f ca="true">+IF(AND(ISNUMBER(OFFSET('Hygiene Data'!$G$5,0,10*ROW('Hygiene Data'!G144))),'Data Summary'!DX150="Yes"),OFFSET('Hygiene Data'!$G$5,0,10*ROW('Hygiene Data'!G144)),NA())</f>
        <v>#N/A</v>
      </c>
      <c r="BJ150" s="101" t="e">
        <f ca="true">+IF(AND(ISNUMBER(OFFSET('Hygiene Data'!$G$7,0,10*ROW('Hygiene Data'!G144))),'Data Summary'!DY150="Yes"),OFFSET('Hygiene Data'!$G$7,0,10*ROW('Hygiene Data'!G144)),NA())</f>
        <v>#N/A</v>
      </c>
      <c r="BK150" s="101" t="e">
        <f ca="true">+IF(AND(ISNUMBER(OFFSET('Hygiene Data'!$G$9,0,10*ROW('Hygiene Data'!G144))),'Data Summary'!DZ150="Yes"),OFFSET('Hygiene Data'!$G$9,0,10*ROW('Hygiene Data'!G144)),NA())</f>
        <v>#N/A</v>
      </c>
      <c r="BL150" s="101" t="e">
        <f ca="true">+IF(AND(ISNUMBER(OFFSET('Hygiene Data'!$H$5,0,10*ROW('Hygiene Data'!H144))),'Data Summary'!EA150="Yes"),OFFSET('Hygiene Data'!$H$5,0,10*ROW('Hygiene Data'!H144)),NA())</f>
        <v>#N/A</v>
      </c>
      <c r="BM150" s="101" t="e">
        <f ca="true">+IF(AND(ISNUMBER(OFFSET('Hygiene Data'!$H$7,0,10*ROW('Hygiene Data'!H144))),'Data Summary'!EB150="Yes"),OFFSET('Hygiene Data'!$H$7,0,10*ROW('Hygiene Data'!H144)),NA())</f>
        <v>#N/A</v>
      </c>
      <c r="BN150" s="101" t="e">
        <f ca="true">+IF(AND(ISNUMBER(OFFSET('Hygiene Data'!$H$9,0,10*ROW('Hygiene Data'!H144))),'Data Summary'!EC150="Yes"),OFFSET('Hygiene Data'!$H$9,0,10*ROW('Hygiene Data'!H144)),NA())</f>
        <v>#N/A</v>
      </c>
      <c r="BO150" s="101" t="e">
        <f ca="true">+IF(AND(ISNUMBER(OFFSET('Hygiene Data'!$I$5,0,10*ROW('Hygiene Data'!I144))),'Data Summary'!ED150="Yes"),OFFSET('Hygiene Data'!$I$5,0,10*ROW('Hygiene Data'!I144)),NA())</f>
        <v>#N/A</v>
      </c>
      <c r="BP150" s="101" t="e">
        <f ca="true">+IF(AND(ISNUMBER(OFFSET('Hygiene Data'!$I$7,0,10*ROW('Hygiene Data'!I144))),'Data Summary'!EE150="Yes"),OFFSET('Hygiene Data'!$I$7,0,10*ROW('Hygiene Data'!I144)),NA())</f>
        <v>#N/A</v>
      </c>
      <c r="BQ150" s="101" t="e">
        <f ca="true">+IF(AND(ISNUMBER(OFFSET('Hygiene Data'!$I$9,0,10*ROW('Hygiene Data'!I144))),'Data Summary'!EF150="Yes"),OFFSET('Hygiene Data'!$I$9,0,10*ROW('Hygiene Data'!I144)),NA())</f>
        <v>#N/A</v>
      </c>
    </row>
    <row xmlns:x14ac="http://schemas.microsoft.com/office/spreadsheetml/2009/9/ac" r="151" x14ac:dyDescent="0.2">
      <c r="A151" s="331" t="e">
        <f ca="true">+RIGHT('Data Summary'!A151,LEN('Data Summary'!A151)-9)</f>
        <v>#VALUE!</v>
      </c>
      <c r="B151" s="38" t="str">
        <f ca="true">+IF(ISTEXT('Data Summary'!B151),'Data Summary'!B151,"")</f>
        <v/>
      </c>
      <c r="C151" s="330" t="e">
        <f ca="true">+VALUE('Data Summary'!C151)</f>
        <v>#VALUE!</v>
      </c>
      <c r="D151" s="99" t="e">
        <f ca="true">+IF(AND(ISNUMBER(OFFSET('Water Data'!$D$4,0,10*ROW('Water Data'!D145))),'Data Summary'!BS151="Yes"),100-OFFSET('Water Data'!$D$4,0,10*ROW('Water Data'!D145)),NA())</f>
        <v>#N/A</v>
      </c>
      <c r="E151" s="99" t="e">
        <f ca="true">+IF(AND(ISNUMBER(OFFSET('Water Data'!$D$6,0,10*ROW('Water Data'!D145))),'Data Summary'!BT151="Yes"),OFFSET('Water Data'!$D$6,0,10*ROW('Water Data'!D145)),NA())</f>
        <v>#N/A</v>
      </c>
      <c r="F151" s="99" t="e">
        <f ca="true">+IF(AND(ISNUMBER(OFFSET('Water Data'!$D$9,0,10*ROW('Water Data'!D145))),'Data Summary'!BU151="Yes"),OFFSET('Water Data'!$D$9,0,10*ROW('Water Data'!D145)),NA())</f>
        <v>#N/A</v>
      </c>
      <c r="G151" s="99" t="e">
        <f ca="true">+IF(AND(ISNUMBER(OFFSET('Water Data'!$E$4,0,10*ROW('Water Data'!E145))),'Data Summary'!BV151="Yes"),100-OFFSET('Water Data'!$E$4,0,10*ROW('Water Data'!E145)),NA())</f>
        <v>#N/A</v>
      </c>
      <c r="H151" s="99" t="e">
        <f ca="true">+IF(AND(ISNUMBER(OFFSET('Water Data'!$E$6,0,10*ROW('Water Data'!E145))),'Data Summary'!BW151="Yes"),OFFSET('Water Data'!$E$6,0,10*ROW('Water Data'!E145)),NA())</f>
        <v>#N/A</v>
      </c>
      <c r="I151" s="99" t="e">
        <f ca="true">+IF(AND(ISNUMBER(OFFSET('Water Data'!$E$9,0,10*ROW('Water Data'!E145))),'Data Summary'!BX151="Yes"),OFFSET('Water Data'!$E$9,0,10*ROW('Water Data'!E145)),NA())</f>
        <v>#N/A</v>
      </c>
      <c r="J151" s="99" t="e">
        <f ca="true">+IF(AND(ISNUMBER(OFFSET('Water Data'!$F$4,0,10*ROW('Water Data'!F145))),'Data Summary'!BY151="Yes"),100-OFFSET('Water Data'!$F$4,0,10*ROW('Water Data'!F145)),NA())</f>
        <v>#N/A</v>
      </c>
      <c r="K151" s="99" t="e">
        <f ca="true">+IF(AND(ISNUMBER(OFFSET('Water Data'!$F$6,0,10*ROW('Water Data'!F145))),'Data Summary'!BZ151="Yes"),OFFSET('Water Data'!$F$6,0,10*ROW('Water Data'!F145)),NA())</f>
        <v>#N/A</v>
      </c>
      <c r="L151" s="99" t="e">
        <f ca="true">+IF(AND(ISNUMBER(OFFSET('Water Data'!$F$9,0,10*ROW('Water Data'!F145))),'Data Summary'!CA151="Yes"),OFFSET('Water Data'!$F$9,0,10*ROW('Water Data'!F145)),NA())</f>
        <v>#N/A</v>
      </c>
      <c r="M151" s="99" t="e">
        <f ca="true">+IF(AND(ISNUMBER(OFFSET('Water Data'!$G$4,0,10*ROW('Water Data'!G145))),'Data Summary'!CB151="Yes"),100-OFFSET('Water Data'!$G$4,0,10*ROW('Water Data'!G145)),NA())</f>
        <v>#N/A</v>
      </c>
      <c r="N151" s="99" t="e">
        <f ca="true">+IF(AND(ISNUMBER(OFFSET('Water Data'!$G$6,0,10*ROW('Water Data'!G145))),'Data Summary'!CC151="Yes"),OFFSET('Water Data'!$G$6,0,10*ROW('Water Data'!G145)),NA())</f>
        <v>#N/A</v>
      </c>
      <c r="O151" s="99" t="e">
        <f ca="true">+IF(AND(ISNUMBER(OFFSET('Water Data'!$G$9,0,10*ROW('Water Data'!G145))),'Data Summary'!CD151="Yes"),OFFSET('Water Data'!$G$9,0,10*ROW('Water Data'!G145)),NA())</f>
        <v>#N/A</v>
      </c>
      <c r="P151" s="99" t="e">
        <f ca="true">+IF(AND(ISNUMBER(OFFSET('Water Data'!$H$4,0,10*ROW('Water Data'!H145))),'Data Summary'!CE151="Yes"),100-OFFSET('Water Data'!$H$4,0,10*ROW('Water Data'!H145)),NA())</f>
        <v>#N/A</v>
      </c>
      <c r="Q151" s="99" t="e">
        <f ca="true">+IF(AND(ISNUMBER(OFFSET('Water Data'!$H$6,0,10*ROW('Water Data'!H145))),'Data Summary'!CF151="Yes"),OFFSET('Water Data'!$H$6,0,10*ROW('Water Data'!H145)),NA())</f>
        <v>#N/A</v>
      </c>
      <c r="R151" s="99" t="e">
        <f ca="true">+IF(AND(ISNUMBER(OFFSET('Water Data'!$H$9,0,10*ROW('Water Data'!H145))),'Data Summary'!CG151="Yes"),OFFSET('Water Data'!$H$9,0,10*ROW('Water Data'!H145)),NA())</f>
        <v>#N/A</v>
      </c>
      <c r="S151" s="99" t="e">
        <f ca="true">+IF(AND(ISNUMBER(OFFSET('Water Data'!$I$4,0,10*ROW('Water Data'!I145))),'Data Summary'!CH151="Yes"),100-OFFSET('Water Data'!$I$4,0,10*ROW('Water Data'!I145)),NA())</f>
        <v>#N/A</v>
      </c>
      <c r="T151" s="99" t="e">
        <f ca="true">+IF(AND(ISNUMBER(OFFSET('Water Data'!$I$6,0,10*ROW('Water Data'!I145))),'Data Summary'!CI151="Yes"),OFFSET('Water Data'!$I$6,0,10*ROW('Water Data'!I145)),NA())</f>
        <v>#N/A</v>
      </c>
      <c r="U151" s="99" t="e">
        <f ca="true">+IF(AND(ISNUMBER(OFFSET('Water Data'!$I$9,0,10*ROW('Water Data'!I145))),'Data Summary'!CJ151="Yes"),OFFSET('Water Data'!$I$9,0,10*ROW('Water Data'!I145)),NA())</f>
        <v>#N/A</v>
      </c>
      <c r="V151" s="100" t="e">
        <f ca="true">+IF(AND(ISNUMBER(OFFSET('Sanitation Data'!$D$4,0,10*ROW('Sanitation Data'!D145))),'Data Summary'!CK151="Yes"),100-OFFSET('Sanitation Data'!$D$4,0,10*ROW('Sanitation Data'!D145)),NA())</f>
        <v>#N/A</v>
      </c>
      <c r="W151" s="100" t="e">
        <f ca="true">+IF(AND(ISNUMBER(OFFSET('Sanitation Data'!$D$6,0,10*ROW('Sanitation Data'!D145))),'Data Summary'!CL151="Yes"),OFFSET('Sanitation Data'!$D$6,0,10*ROW('Sanitation Data'!D145)),NA())</f>
        <v>#N/A</v>
      </c>
      <c r="X151" s="100" t="e">
        <f ca="true">+IF(AND(ISNUMBER(OFFSET('Sanitation Data'!$D$10,0,10*ROW('Sanitation Data'!D145))),'Data Summary'!CM151="Yes"),OFFSET('Sanitation Data'!$D$10,0,10*ROW('Sanitation Data'!D145)),NA())</f>
        <v>#N/A</v>
      </c>
      <c r="Y151" s="100" t="e">
        <f ca="true">+IF(AND(ISNUMBER(OFFSET('Sanitation Data'!$D$11,0,10*ROW('Sanitation Data'!D145))),'Data Summary'!CN151="Yes"),OFFSET('Sanitation Data'!$D$11,0,10*ROW('Sanitation Data'!D145)),NA())</f>
        <v>#N/A</v>
      </c>
      <c r="Z151" s="100" t="e">
        <f ca="true">+IF(AND(ISNUMBER(OFFSET('Sanitation Data'!$D$12,0,10*ROW('Sanitation Data'!D145))),'Data Summary'!CO151="Yes"),OFFSET('Sanitation Data'!$D$12,0,10*ROW('Sanitation Data'!D145)),NA())</f>
        <v>#N/A</v>
      </c>
      <c r="AA151" s="100" t="e">
        <f ca="true">+IF(AND(ISNUMBER(OFFSET('Sanitation Data'!$E$4,0,10*ROW('Sanitation Data'!E145))),'Data Summary'!CP151="Yes"),100-OFFSET('Sanitation Data'!$E$4,0,10*ROW('Sanitation Data'!E145)),NA())</f>
        <v>#N/A</v>
      </c>
      <c r="AB151" s="100" t="e">
        <f ca="true">+IF(AND(ISNUMBER(OFFSET('Sanitation Data'!$E$6,0,10*ROW('Sanitation Data'!E145))),'Data Summary'!CQ151="Yes"),OFFSET('Sanitation Data'!$E$6,0,10*ROW('Sanitation Data'!E145)),NA())</f>
        <v>#N/A</v>
      </c>
      <c r="AC151" s="100" t="e">
        <f ca="true">+IF(AND(ISNUMBER(OFFSET('Sanitation Data'!$E$10,0,10*ROW('Sanitation Data'!E145))),'Data Summary'!CR151="Yes"),OFFSET('Sanitation Data'!$E$10,0,10*ROW('Sanitation Data'!E145)),NA())</f>
        <v>#N/A</v>
      </c>
      <c r="AD151" s="100" t="e">
        <f ca="true">+IF(AND(ISNUMBER(OFFSET('Sanitation Data'!$E$11,0,10*ROW('Sanitation Data'!E145))),'Data Summary'!CS151="Yes"),OFFSET('Sanitation Data'!$E$11,0,10*ROW('Sanitation Data'!E145)),NA())</f>
        <v>#N/A</v>
      </c>
      <c r="AE151" s="100" t="e">
        <f ca="true">+IF(AND(ISNUMBER(OFFSET('Sanitation Data'!$E$12,0,10*ROW('Sanitation Data'!E145))),'Data Summary'!CT151="Yes"),OFFSET('Sanitation Data'!$E$12,0,10*ROW('Sanitation Data'!E145)),NA())</f>
        <v>#N/A</v>
      </c>
      <c r="AF151" s="100" t="e">
        <f ca="true">+IF(AND(ISNUMBER(OFFSET('Sanitation Data'!$F$4,0,10*ROW('Sanitation Data'!F145))),'Data Summary'!CU151="Yes"),100-OFFSET('Sanitation Data'!$F$4,0,10*ROW('Sanitation Data'!F145)),NA())</f>
        <v>#N/A</v>
      </c>
      <c r="AG151" s="100" t="e">
        <f ca="true">+IF(AND(ISNUMBER(OFFSET('Sanitation Data'!$F$6,0,10*ROW('Sanitation Data'!F145))),'Data Summary'!CV151="Yes"),OFFSET('Sanitation Data'!$F$6,0,10*ROW('Sanitation Data'!F145)),NA())</f>
        <v>#N/A</v>
      </c>
      <c r="AH151" s="100" t="e">
        <f ca="true">+IF(AND(ISNUMBER(OFFSET('Sanitation Data'!$F$10,0,10*ROW('Sanitation Data'!F145))),'Data Summary'!CW151="Yes"),OFFSET('Sanitation Data'!$F$10,0,10*ROW('Sanitation Data'!F145)),NA())</f>
        <v>#N/A</v>
      </c>
      <c r="AI151" s="100" t="e">
        <f ca="true">+IF(AND(ISNUMBER(OFFSET('Sanitation Data'!$F$11,0,10*ROW('Sanitation Data'!F145))),'Data Summary'!CX151="Yes"),OFFSET('Sanitation Data'!$F$11,0,10*ROW('Sanitation Data'!F145)),NA())</f>
        <v>#N/A</v>
      </c>
      <c r="AJ151" s="100" t="e">
        <f ca="true">+IF(AND(ISNUMBER(OFFSET('Sanitation Data'!$F$12,0,10*ROW('Sanitation Data'!F145))),'Data Summary'!CY151="Yes"),OFFSET('Sanitation Data'!$F$12,0,10*ROW('Sanitation Data'!F145)),NA())</f>
        <v>#N/A</v>
      </c>
      <c r="AK151" s="100" t="e">
        <f ca="true">+IF(AND(ISNUMBER(OFFSET('Sanitation Data'!$G$4,0,10*ROW('Sanitation Data'!G145))),'Data Summary'!CZ151="Yes"),100-OFFSET('Sanitation Data'!$G$4,0,10*ROW('Sanitation Data'!G145)),NA())</f>
        <v>#N/A</v>
      </c>
      <c r="AL151" s="100" t="e">
        <f ca="true">+IF(AND(ISNUMBER(OFFSET('Sanitation Data'!$G$6,0,10*ROW('Sanitation Data'!G145))),'Data Summary'!DA151="Yes"),OFFSET('Sanitation Data'!$G$6,0,10*ROW('Sanitation Data'!G145)),NA())</f>
        <v>#N/A</v>
      </c>
      <c r="AM151" s="100" t="e">
        <f ca="true">+IF(AND(ISNUMBER(OFFSET('Sanitation Data'!$G$10,0,10*ROW('Sanitation Data'!G145))),'Data Summary'!DB151="Yes"),OFFSET('Sanitation Data'!$G$10,0,10*ROW('Sanitation Data'!G145)),NA())</f>
        <v>#N/A</v>
      </c>
      <c r="AN151" s="100" t="e">
        <f ca="true">+IF(AND(ISNUMBER(OFFSET('Sanitation Data'!$G$11,0,10*ROW('Sanitation Data'!G145))),'Data Summary'!DC151="Yes"),OFFSET('Sanitation Data'!$G$11,0,10*ROW('Sanitation Data'!G145)),NA())</f>
        <v>#N/A</v>
      </c>
      <c r="AO151" s="100" t="e">
        <f ca="true">+IF(AND(ISNUMBER(OFFSET('Sanitation Data'!$G$12,0,10*ROW('Sanitation Data'!G145))),'Data Summary'!DD151="Yes"),OFFSET('Sanitation Data'!$G$12,0,10*ROW('Sanitation Data'!G145)),NA())</f>
        <v>#N/A</v>
      </c>
      <c r="AP151" s="100" t="e">
        <f ca="true">+IF(AND(ISNUMBER(OFFSET('Sanitation Data'!$H$4,0,10*ROW('Sanitation Data'!H145))),'Data Summary'!DE151="Yes"),100-OFFSET('Sanitation Data'!$H$4,0,10*ROW('Sanitation Data'!H145)),NA())</f>
        <v>#N/A</v>
      </c>
      <c r="AQ151" s="100" t="e">
        <f ca="true">+IF(AND(ISNUMBER(OFFSET('Sanitation Data'!$H$6,0,10*ROW('Sanitation Data'!H145))),'Data Summary'!DF151="Yes"),OFFSET('Sanitation Data'!$H$6,0,10*ROW('Sanitation Data'!H145)),NA())</f>
        <v>#N/A</v>
      </c>
      <c r="AR151" s="100" t="e">
        <f ca="true">+IF(AND(ISNUMBER(OFFSET('Sanitation Data'!$H$10,0,10*ROW('Sanitation Data'!H145))),'Data Summary'!DG151="Yes"),OFFSET('Sanitation Data'!$H$10,0,10*ROW('Sanitation Data'!H145)),NA())</f>
        <v>#N/A</v>
      </c>
      <c r="AS151" s="100" t="e">
        <f ca="true">+IF(AND(ISNUMBER(OFFSET('Sanitation Data'!$H$11,0,10*ROW('Sanitation Data'!H145))),'Data Summary'!DH151="Yes"),OFFSET('Sanitation Data'!$H$11,0,10*ROW('Sanitation Data'!H145)),NA())</f>
        <v>#N/A</v>
      </c>
      <c r="AT151" s="100" t="e">
        <f ca="true">+IF(AND(ISNUMBER(OFFSET('Sanitation Data'!$H$12,0,10*ROW('Sanitation Data'!H145))),'Data Summary'!DI151="Yes"),OFFSET('Sanitation Data'!$H$12,0,10*ROW('Sanitation Data'!H145)),NA())</f>
        <v>#N/A</v>
      </c>
      <c r="AU151" s="100" t="e">
        <f ca="true">+IF(AND(ISNUMBER(OFFSET('Sanitation Data'!$I$4,0,10*ROW('Sanitation Data'!I145))),'Data Summary'!DJ151="Yes"),100-OFFSET('Sanitation Data'!$I$4,0,10*ROW('Sanitation Data'!I145)),NA())</f>
        <v>#N/A</v>
      </c>
      <c r="AV151" s="100" t="e">
        <f ca="true">+IF(AND(ISNUMBER(OFFSET('Sanitation Data'!$I$6,0,10*ROW('Sanitation Data'!I145))),'Data Summary'!DK151="Yes"),OFFSET('Sanitation Data'!$I$6,0,10*ROW('Sanitation Data'!I145)),NA())</f>
        <v>#N/A</v>
      </c>
      <c r="AW151" s="100" t="e">
        <f ca="true">+IF(AND(ISNUMBER(OFFSET('Sanitation Data'!$I$10,0,10*ROW('Sanitation Data'!I145))),'Data Summary'!DL151="Yes"),OFFSET('Sanitation Data'!$I$10,0,10*ROW('Sanitation Data'!I145)),NA())</f>
        <v>#N/A</v>
      </c>
      <c r="AX151" s="100" t="e">
        <f ca="true">+IF(AND(ISNUMBER(OFFSET('Sanitation Data'!$I$11,0,10*ROW('Sanitation Data'!I145))),'Data Summary'!DM151="Yes"),OFFSET('Sanitation Data'!$I$11,0,10*ROW('Sanitation Data'!I145)),NA())</f>
        <v>#N/A</v>
      </c>
      <c r="AY151" s="100" t="e">
        <f ca="true">+IF(AND(ISNUMBER(OFFSET('Sanitation Data'!$I$12,0,10*ROW('Sanitation Data'!I145))),'Data Summary'!DN151="Yes"),OFFSET('Sanitation Data'!$I$12,0,10*ROW('Sanitation Data'!I145)),NA())</f>
        <v>#N/A</v>
      </c>
      <c r="AZ151" s="101" t="e">
        <f ca="true">+IF(AND(ISNUMBER(OFFSET('Hygiene Data'!$D$5,0,10*ROW('Hygiene Data'!D145))),'Data Summary'!DO151="Yes"),OFFSET('Hygiene Data'!$D$5,0,10*ROW('Hygiene Data'!D145)),NA())</f>
        <v>#N/A</v>
      </c>
      <c r="BA151" s="101" t="e">
        <f ca="true">+IF(AND(ISNUMBER(OFFSET('Hygiene Data'!$D$7,0,10*ROW('Hygiene Data'!D145))),'Data Summary'!DP151="Yes"),OFFSET('Hygiene Data'!$D$7,0,10*ROW('Hygiene Data'!D145)),NA())</f>
        <v>#N/A</v>
      </c>
      <c r="BB151" s="101" t="e">
        <f ca="true">+IF(AND(ISNUMBER(OFFSET('Hygiene Data'!$D$9,0,10*ROW('Hygiene Data'!D145))),'Data Summary'!DQ151="Yes"),OFFSET('Hygiene Data'!$D$9,0,10*ROW('Hygiene Data'!D145)),NA())</f>
        <v>#N/A</v>
      </c>
      <c r="BC151" s="101" t="e">
        <f ca="true">+IF(AND(ISNUMBER(OFFSET('Hygiene Data'!$E$5,0,10*ROW('Hygiene Data'!E145))),'Data Summary'!DR151="Yes"),OFFSET('Hygiene Data'!$E$5,0,10*ROW('Hygiene Data'!E145)),NA())</f>
        <v>#N/A</v>
      </c>
      <c r="BD151" s="101" t="e">
        <f ca="true">+IF(AND(ISNUMBER(OFFSET('Hygiene Data'!$E$7,0,10*ROW('Hygiene Data'!E145))),'Data Summary'!DS151="Yes"),OFFSET('Hygiene Data'!$E$7,0,10*ROW('Hygiene Data'!E145)),NA())</f>
        <v>#N/A</v>
      </c>
      <c r="BE151" s="101" t="e">
        <f ca="true">+IF(AND(ISNUMBER(OFFSET('Hygiene Data'!$E$9,0,10*ROW('Hygiene Data'!E145))),'Data Summary'!DT151="Yes"),OFFSET('Hygiene Data'!$E$9,0,10*ROW('Hygiene Data'!E145)),NA())</f>
        <v>#N/A</v>
      </c>
      <c r="BF151" s="101" t="e">
        <f ca="true">+IF(AND(ISNUMBER(OFFSET('Hygiene Data'!$F$5,0,10*ROW('Hygiene Data'!F145))),'Data Summary'!DU151="Yes"),OFFSET('Hygiene Data'!$F$5,0,10*ROW('Hygiene Data'!F145)),NA())</f>
        <v>#N/A</v>
      </c>
      <c r="BG151" s="101" t="e">
        <f ca="true">+IF(AND(ISNUMBER(OFFSET('Hygiene Data'!$F$7,0,10*ROW('Hygiene Data'!F145))),'Data Summary'!DV151="Yes"),OFFSET('Hygiene Data'!$F$7,0,10*ROW('Hygiene Data'!F145)),NA())</f>
        <v>#N/A</v>
      </c>
      <c r="BH151" s="101" t="e">
        <f ca="true">+IF(AND(ISNUMBER(OFFSET('Hygiene Data'!$F$9,0,10*ROW('Hygiene Data'!F145))),'Data Summary'!DW151="Yes"),OFFSET('Hygiene Data'!$F$9,0,10*ROW('Hygiene Data'!F145)),NA())</f>
        <v>#N/A</v>
      </c>
      <c r="BI151" s="101" t="e">
        <f ca="true">+IF(AND(ISNUMBER(OFFSET('Hygiene Data'!$G$5,0,10*ROW('Hygiene Data'!G145))),'Data Summary'!DX151="Yes"),OFFSET('Hygiene Data'!$G$5,0,10*ROW('Hygiene Data'!G145)),NA())</f>
        <v>#N/A</v>
      </c>
      <c r="BJ151" s="101" t="e">
        <f ca="true">+IF(AND(ISNUMBER(OFFSET('Hygiene Data'!$G$7,0,10*ROW('Hygiene Data'!G145))),'Data Summary'!DY151="Yes"),OFFSET('Hygiene Data'!$G$7,0,10*ROW('Hygiene Data'!G145)),NA())</f>
        <v>#N/A</v>
      </c>
      <c r="BK151" s="101" t="e">
        <f ca="true">+IF(AND(ISNUMBER(OFFSET('Hygiene Data'!$G$9,0,10*ROW('Hygiene Data'!G145))),'Data Summary'!DZ151="Yes"),OFFSET('Hygiene Data'!$G$9,0,10*ROW('Hygiene Data'!G145)),NA())</f>
        <v>#N/A</v>
      </c>
      <c r="BL151" s="101" t="e">
        <f ca="true">+IF(AND(ISNUMBER(OFFSET('Hygiene Data'!$H$5,0,10*ROW('Hygiene Data'!H145))),'Data Summary'!EA151="Yes"),OFFSET('Hygiene Data'!$H$5,0,10*ROW('Hygiene Data'!H145)),NA())</f>
        <v>#N/A</v>
      </c>
      <c r="BM151" s="101" t="e">
        <f ca="true">+IF(AND(ISNUMBER(OFFSET('Hygiene Data'!$H$7,0,10*ROW('Hygiene Data'!H145))),'Data Summary'!EB151="Yes"),OFFSET('Hygiene Data'!$H$7,0,10*ROW('Hygiene Data'!H145)),NA())</f>
        <v>#N/A</v>
      </c>
      <c r="BN151" s="101" t="e">
        <f ca="true">+IF(AND(ISNUMBER(OFFSET('Hygiene Data'!$H$9,0,10*ROW('Hygiene Data'!H145))),'Data Summary'!EC151="Yes"),OFFSET('Hygiene Data'!$H$9,0,10*ROW('Hygiene Data'!H145)),NA())</f>
        <v>#N/A</v>
      </c>
      <c r="BO151" s="101" t="e">
        <f ca="true">+IF(AND(ISNUMBER(OFFSET('Hygiene Data'!$I$5,0,10*ROW('Hygiene Data'!I145))),'Data Summary'!ED151="Yes"),OFFSET('Hygiene Data'!$I$5,0,10*ROW('Hygiene Data'!I145)),NA())</f>
        <v>#N/A</v>
      </c>
      <c r="BP151" s="101" t="e">
        <f ca="true">+IF(AND(ISNUMBER(OFFSET('Hygiene Data'!$I$7,0,10*ROW('Hygiene Data'!I145))),'Data Summary'!EE151="Yes"),OFFSET('Hygiene Data'!$I$7,0,10*ROW('Hygiene Data'!I145)),NA())</f>
        <v>#N/A</v>
      </c>
      <c r="BQ151" s="101" t="e">
        <f ca="true">+IF(AND(ISNUMBER(OFFSET('Hygiene Data'!$I$9,0,10*ROW('Hygiene Data'!I145))),'Data Summary'!EF151="Yes"),OFFSET('Hygiene Data'!$I$9,0,10*ROW('Hygiene Data'!I145)),NA())</f>
        <v>#N/A</v>
      </c>
    </row>
    <row xmlns:x14ac="http://schemas.microsoft.com/office/spreadsheetml/2009/9/ac" r="152" x14ac:dyDescent="0.2">
      <c r="A152" s="331" t="e">
        <f ca="true">+RIGHT('Data Summary'!A152,LEN('Data Summary'!A152)-9)</f>
        <v>#VALUE!</v>
      </c>
      <c r="B152" s="38" t="str">
        <f ca="true">+IF(ISTEXT('Data Summary'!B152),'Data Summary'!B152,"")</f>
        <v/>
      </c>
      <c r="C152" s="330" t="e">
        <f ca="true">+VALUE('Data Summary'!C152)</f>
        <v>#VALUE!</v>
      </c>
      <c r="D152" s="99" t="e">
        <f ca="true">+IF(AND(ISNUMBER(OFFSET('Water Data'!$D$4,0,10*ROW('Water Data'!D146))),'Data Summary'!BS152="Yes"),100-OFFSET('Water Data'!$D$4,0,10*ROW('Water Data'!D146)),NA())</f>
        <v>#N/A</v>
      </c>
      <c r="E152" s="99" t="e">
        <f ca="true">+IF(AND(ISNUMBER(OFFSET('Water Data'!$D$6,0,10*ROW('Water Data'!D146))),'Data Summary'!BT152="Yes"),OFFSET('Water Data'!$D$6,0,10*ROW('Water Data'!D146)),NA())</f>
        <v>#N/A</v>
      </c>
      <c r="F152" s="99" t="e">
        <f ca="true">+IF(AND(ISNUMBER(OFFSET('Water Data'!$D$9,0,10*ROW('Water Data'!D146))),'Data Summary'!BU152="Yes"),OFFSET('Water Data'!$D$9,0,10*ROW('Water Data'!D146)),NA())</f>
        <v>#N/A</v>
      </c>
      <c r="G152" s="99" t="e">
        <f ca="true">+IF(AND(ISNUMBER(OFFSET('Water Data'!$E$4,0,10*ROW('Water Data'!E146))),'Data Summary'!BV152="Yes"),100-OFFSET('Water Data'!$E$4,0,10*ROW('Water Data'!E146)),NA())</f>
        <v>#N/A</v>
      </c>
      <c r="H152" s="99" t="e">
        <f ca="true">+IF(AND(ISNUMBER(OFFSET('Water Data'!$E$6,0,10*ROW('Water Data'!E146))),'Data Summary'!BW152="Yes"),OFFSET('Water Data'!$E$6,0,10*ROW('Water Data'!E146)),NA())</f>
        <v>#N/A</v>
      </c>
      <c r="I152" s="99" t="e">
        <f ca="true">+IF(AND(ISNUMBER(OFFSET('Water Data'!$E$9,0,10*ROW('Water Data'!E146))),'Data Summary'!BX152="Yes"),OFFSET('Water Data'!$E$9,0,10*ROW('Water Data'!E146)),NA())</f>
        <v>#N/A</v>
      </c>
      <c r="J152" s="99" t="e">
        <f ca="true">+IF(AND(ISNUMBER(OFFSET('Water Data'!$F$4,0,10*ROW('Water Data'!F146))),'Data Summary'!BY152="Yes"),100-OFFSET('Water Data'!$F$4,0,10*ROW('Water Data'!F146)),NA())</f>
        <v>#N/A</v>
      </c>
      <c r="K152" s="99" t="e">
        <f ca="true">+IF(AND(ISNUMBER(OFFSET('Water Data'!$F$6,0,10*ROW('Water Data'!F146))),'Data Summary'!BZ152="Yes"),OFFSET('Water Data'!$F$6,0,10*ROW('Water Data'!F146)),NA())</f>
        <v>#N/A</v>
      </c>
      <c r="L152" s="99" t="e">
        <f ca="true">+IF(AND(ISNUMBER(OFFSET('Water Data'!$F$9,0,10*ROW('Water Data'!F146))),'Data Summary'!CA152="Yes"),OFFSET('Water Data'!$F$9,0,10*ROW('Water Data'!F146)),NA())</f>
        <v>#N/A</v>
      </c>
      <c r="M152" s="99" t="e">
        <f ca="true">+IF(AND(ISNUMBER(OFFSET('Water Data'!$G$4,0,10*ROW('Water Data'!G146))),'Data Summary'!CB152="Yes"),100-OFFSET('Water Data'!$G$4,0,10*ROW('Water Data'!G146)),NA())</f>
        <v>#N/A</v>
      </c>
      <c r="N152" s="99" t="e">
        <f ca="true">+IF(AND(ISNUMBER(OFFSET('Water Data'!$G$6,0,10*ROW('Water Data'!G146))),'Data Summary'!CC152="Yes"),OFFSET('Water Data'!$G$6,0,10*ROW('Water Data'!G146)),NA())</f>
        <v>#N/A</v>
      </c>
      <c r="O152" s="99" t="e">
        <f ca="true">+IF(AND(ISNUMBER(OFFSET('Water Data'!$G$9,0,10*ROW('Water Data'!G146))),'Data Summary'!CD152="Yes"),OFFSET('Water Data'!$G$9,0,10*ROW('Water Data'!G146)),NA())</f>
        <v>#N/A</v>
      </c>
      <c r="P152" s="99" t="e">
        <f ca="true">+IF(AND(ISNUMBER(OFFSET('Water Data'!$H$4,0,10*ROW('Water Data'!H146))),'Data Summary'!CE152="Yes"),100-OFFSET('Water Data'!$H$4,0,10*ROW('Water Data'!H146)),NA())</f>
        <v>#N/A</v>
      </c>
      <c r="Q152" s="99" t="e">
        <f ca="true">+IF(AND(ISNUMBER(OFFSET('Water Data'!$H$6,0,10*ROW('Water Data'!H146))),'Data Summary'!CF152="Yes"),OFFSET('Water Data'!$H$6,0,10*ROW('Water Data'!H146)),NA())</f>
        <v>#N/A</v>
      </c>
      <c r="R152" s="99" t="e">
        <f ca="true">+IF(AND(ISNUMBER(OFFSET('Water Data'!$H$9,0,10*ROW('Water Data'!H146))),'Data Summary'!CG152="Yes"),OFFSET('Water Data'!$H$9,0,10*ROW('Water Data'!H146)),NA())</f>
        <v>#N/A</v>
      </c>
      <c r="S152" s="99" t="e">
        <f ca="true">+IF(AND(ISNUMBER(OFFSET('Water Data'!$I$4,0,10*ROW('Water Data'!I146))),'Data Summary'!CH152="Yes"),100-OFFSET('Water Data'!$I$4,0,10*ROW('Water Data'!I146)),NA())</f>
        <v>#N/A</v>
      </c>
      <c r="T152" s="99" t="e">
        <f ca="true">+IF(AND(ISNUMBER(OFFSET('Water Data'!$I$6,0,10*ROW('Water Data'!I146))),'Data Summary'!CI152="Yes"),OFFSET('Water Data'!$I$6,0,10*ROW('Water Data'!I146)),NA())</f>
        <v>#N/A</v>
      </c>
      <c r="U152" s="99" t="e">
        <f ca="true">+IF(AND(ISNUMBER(OFFSET('Water Data'!$I$9,0,10*ROW('Water Data'!I146))),'Data Summary'!CJ152="Yes"),OFFSET('Water Data'!$I$9,0,10*ROW('Water Data'!I146)),NA())</f>
        <v>#N/A</v>
      </c>
      <c r="V152" s="100" t="e">
        <f ca="true">+IF(AND(ISNUMBER(OFFSET('Sanitation Data'!$D$4,0,10*ROW('Sanitation Data'!D146))),'Data Summary'!CK152="Yes"),100-OFFSET('Sanitation Data'!$D$4,0,10*ROW('Sanitation Data'!D146)),NA())</f>
        <v>#N/A</v>
      </c>
      <c r="W152" s="100" t="e">
        <f ca="true">+IF(AND(ISNUMBER(OFFSET('Sanitation Data'!$D$6,0,10*ROW('Sanitation Data'!D146))),'Data Summary'!CL152="Yes"),OFFSET('Sanitation Data'!$D$6,0,10*ROW('Sanitation Data'!D146)),NA())</f>
        <v>#N/A</v>
      </c>
      <c r="X152" s="100" t="e">
        <f ca="true">+IF(AND(ISNUMBER(OFFSET('Sanitation Data'!$D$10,0,10*ROW('Sanitation Data'!D146))),'Data Summary'!CM152="Yes"),OFFSET('Sanitation Data'!$D$10,0,10*ROW('Sanitation Data'!D146)),NA())</f>
        <v>#N/A</v>
      </c>
      <c r="Y152" s="100" t="e">
        <f ca="true">+IF(AND(ISNUMBER(OFFSET('Sanitation Data'!$D$11,0,10*ROW('Sanitation Data'!D146))),'Data Summary'!CN152="Yes"),OFFSET('Sanitation Data'!$D$11,0,10*ROW('Sanitation Data'!D146)),NA())</f>
        <v>#N/A</v>
      </c>
      <c r="Z152" s="100" t="e">
        <f ca="true">+IF(AND(ISNUMBER(OFFSET('Sanitation Data'!$D$12,0,10*ROW('Sanitation Data'!D146))),'Data Summary'!CO152="Yes"),OFFSET('Sanitation Data'!$D$12,0,10*ROW('Sanitation Data'!D146)),NA())</f>
        <v>#N/A</v>
      </c>
      <c r="AA152" s="100" t="e">
        <f ca="true">+IF(AND(ISNUMBER(OFFSET('Sanitation Data'!$E$4,0,10*ROW('Sanitation Data'!E146))),'Data Summary'!CP152="Yes"),100-OFFSET('Sanitation Data'!$E$4,0,10*ROW('Sanitation Data'!E146)),NA())</f>
        <v>#N/A</v>
      </c>
      <c r="AB152" s="100" t="e">
        <f ca="true">+IF(AND(ISNUMBER(OFFSET('Sanitation Data'!$E$6,0,10*ROW('Sanitation Data'!E146))),'Data Summary'!CQ152="Yes"),OFFSET('Sanitation Data'!$E$6,0,10*ROW('Sanitation Data'!E146)),NA())</f>
        <v>#N/A</v>
      </c>
      <c r="AC152" s="100" t="e">
        <f ca="true">+IF(AND(ISNUMBER(OFFSET('Sanitation Data'!$E$10,0,10*ROW('Sanitation Data'!E146))),'Data Summary'!CR152="Yes"),OFFSET('Sanitation Data'!$E$10,0,10*ROW('Sanitation Data'!E146)),NA())</f>
        <v>#N/A</v>
      </c>
      <c r="AD152" s="100" t="e">
        <f ca="true">+IF(AND(ISNUMBER(OFFSET('Sanitation Data'!$E$11,0,10*ROW('Sanitation Data'!E146))),'Data Summary'!CS152="Yes"),OFFSET('Sanitation Data'!$E$11,0,10*ROW('Sanitation Data'!E146)),NA())</f>
        <v>#N/A</v>
      </c>
      <c r="AE152" s="100" t="e">
        <f ca="true">+IF(AND(ISNUMBER(OFFSET('Sanitation Data'!$E$12,0,10*ROW('Sanitation Data'!E146))),'Data Summary'!CT152="Yes"),OFFSET('Sanitation Data'!$E$12,0,10*ROW('Sanitation Data'!E146)),NA())</f>
        <v>#N/A</v>
      </c>
      <c r="AF152" s="100" t="e">
        <f ca="true">+IF(AND(ISNUMBER(OFFSET('Sanitation Data'!$F$4,0,10*ROW('Sanitation Data'!F146))),'Data Summary'!CU152="Yes"),100-OFFSET('Sanitation Data'!$F$4,0,10*ROW('Sanitation Data'!F146)),NA())</f>
        <v>#N/A</v>
      </c>
      <c r="AG152" s="100" t="e">
        <f ca="true">+IF(AND(ISNUMBER(OFFSET('Sanitation Data'!$F$6,0,10*ROW('Sanitation Data'!F146))),'Data Summary'!CV152="Yes"),OFFSET('Sanitation Data'!$F$6,0,10*ROW('Sanitation Data'!F146)),NA())</f>
        <v>#N/A</v>
      </c>
      <c r="AH152" s="100" t="e">
        <f ca="true">+IF(AND(ISNUMBER(OFFSET('Sanitation Data'!$F$10,0,10*ROW('Sanitation Data'!F146))),'Data Summary'!CW152="Yes"),OFFSET('Sanitation Data'!$F$10,0,10*ROW('Sanitation Data'!F146)),NA())</f>
        <v>#N/A</v>
      </c>
      <c r="AI152" s="100" t="e">
        <f ca="true">+IF(AND(ISNUMBER(OFFSET('Sanitation Data'!$F$11,0,10*ROW('Sanitation Data'!F146))),'Data Summary'!CX152="Yes"),OFFSET('Sanitation Data'!$F$11,0,10*ROW('Sanitation Data'!F146)),NA())</f>
        <v>#N/A</v>
      </c>
      <c r="AJ152" s="100" t="e">
        <f ca="true">+IF(AND(ISNUMBER(OFFSET('Sanitation Data'!$F$12,0,10*ROW('Sanitation Data'!F146))),'Data Summary'!CY152="Yes"),OFFSET('Sanitation Data'!$F$12,0,10*ROW('Sanitation Data'!F146)),NA())</f>
        <v>#N/A</v>
      </c>
      <c r="AK152" s="100" t="e">
        <f ca="true">+IF(AND(ISNUMBER(OFFSET('Sanitation Data'!$G$4,0,10*ROW('Sanitation Data'!G146))),'Data Summary'!CZ152="Yes"),100-OFFSET('Sanitation Data'!$G$4,0,10*ROW('Sanitation Data'!G146)),NA())</f>
        <v>#N/A</v>
      </c>
      <c r="AL152" s="100" t="e">
        <f ca="true">+IF(AND(ISNUMBER(OFFSET('Sanitation Data'!$G$6,0,10*ROW('Sanitation Data'!G146))),'Data Summary'!DA152="Yes"),OFFSET('Sanitation Data'!$G$6,0,10*ROW('Sanitation Data'!G146)),NA())</f>
        <v>#N/A</v>
      </c>
      <c r="AM152" s="100" t="e">
        <f ca="true">+IF(AND(ISNUMBER(OFFSET('Sanitation Data'!$G$10,0,10*ROW('Sanitation Data'!G146))),'Data Summary'!DB152="Yes"),OFFSET('Sanitation Data'!$G$10,0,10*ROW('Sanitation Data'!G146)),NA())</f>
        <v>#N/A</v>
      </c>
      <c r="AN152" s="100" t="e">
        <f ca="true">+IF(AND(ISNUMBER(OFFSET('Sanitation Data'!$G$11,0,10*ROW('Sanitation Data'!G146))),'Data Summary'!DC152="Yes"),OFFSET('Sanitation Data'!$G$11,0,10*ROW('Sanitation Data'!G146)),NA())</f>
        <v>#N/A</v>
      </c>
      <c r="AO152" s="100" t="e">
        <f ca="true">+IF(AND(ISNUMBER(OFFSET('Sanitation Data'!$G$12,0,10*ROW('Sanitation Data'!G146))),'Data Summary'!DD152="Yes"),OFFSET('Sanitation Data'!$G$12,0,10*ROW('Sanitation Data'!G146)),NA())</f>
        <v>#N/A</v>
      </c>
      <c r="AP152" s="100" t="e">
        <f ca="true">+IF(AND(ISNUMBER(OFFSET('Sanitation Data'!$H$4,0,10*ROW('Sanitation Data'!H146))),'Data Summary'!DE152="Yes"),100-OFFSET('Sanitation Data'!$H$4,0,10*ROW('Sanitation Data'!H146)),NA())</f>
        <v>#N/A</v>
      </c>
      <c r="AQ152" s="100" t="e">
        <f ca="true">+IF(AND(ISNUMBER(OFFSET('Sanitation Data'!$H$6,0,10*ROW('Sanitation Data'!H146))),'Data Summary'!DF152="Yes"),OFFSET('Sanitation Data'!$H$6,0,10*ROW('Sanitation Data'!H146)),NA())</f>
        <v>#N/A</v>
      </c>
      <c r="AR152" s="100" t="e">
        <f ca="true">+IF(AND(ISNUMBER(OFFSET('Sanitation Data'!$H$10,0,10*ROW('Sanitation Data'!H146))),'Data Summary'!DG152="Yes"),OFFSET('Sanitation Data'!$H$10,0,10*ROW('Sanitation Data'!H146)),NA())</f>
        <v>#N/A</v>
      </c>
      <c r="AS152" s="100" t="e">
        <f ca="true">+IF(AND(ISNUMBER(OFFSET('Sanitation Data'!$H$11,0,10*ROW('Sanitation Data'!H146))),'Data Summary'!DH152="Yes"),OFFSET('Sanitation Data'!$H$11,0,10*ROW('Sanitation Data'!H146)),NA())</f>
        <v>#N/A</v>
      </c>
      <c r="AT152" s="100" t="e">
        <f ca="true">+IF(AND(ISNUMBER(OFFSET('Sanitation Data'!$H$12,0,10*ROW('Sanitation Data'!H146))),'Data Summary'!DI152="Yes"),OFFSET('Sanitation Data'!$H$12,0,10*ROW('Sanitation Data'!H146)),NA())</f>
        <v>#N/A</v>
      </c>
      <c r="AU152" s="100" t="e">
        <f ca="true">+IF(AND(ISNUMBER(OFFSET('Sanitation Data'!$I$4,0,10*ROW('Sanitation Data'!I146))),'Data Summary'!DJ152="Yes"),100-OFFSET('Sanitation Data'!$I$4,0,10*ROW('Sanitation Data'!I146)),NA())</f>
        <v>#N/A</v>
      </c>
      <c r="AV152" s="100" t="e">
        <f ca="true">+IF(AND(ISNUMBER(OFFSET('Sanitation Data'!$I$6,0,10*ROW('Sanitation Data'!I146))),'Data Summary'!DK152="Yes"),OFFSET('Sanitation Data'!$I$6,0,10*ROW('Sanitation Data'!I146)),NA())</f>
        <v>#N/A</v>
      </c>
      <c r="AW152" s="100" t="e">
        <f ca="true">+IF(AND(ISNUMBER(OFFSET('Sanitation Data'!$I$10,0,10*ROW('Sanitation Data'!I146))),'Data Summary'!DL152="Yes"),OFFSET('Sanitation Data'!$I$10,0,10*ROW('Sanitation Data'!I146)),NA())</f>
        <v>#N/A</v>
      </c>
      <c r="AX152" s="100" t="e">
        <f ca="true">+IF(AND(ISNUMBER(OFFSET('Sanitation Data'!$I$11,0,10*ROW('Sanitation Data'!I146))),'Data Summary'!DM152="Yes"),OFFSET('Sanitation Data'!$I$11,0,10*ROW('Sanitation Data'!I146)),NA())</f>
        <v>#N/A</v>
      </c>
      <c r="AY152" s="100" t="e">
        <f ca="true">+IF(AND(ISNUMBER(OFFSET('Sanitation Data'!$I$12,0,10*ROW('Sanitation Data'!I146))),'Data Summary'!DN152="Yes"),OFFSET('Sanitation Data'!$I$12,0,10*ROW('Sanitation Data'!I146)),NA())</f>
        <v>#N/A</v>
      </c>
      <c r="AZ152" s="101" t="e">
        <f ca="true">+IF(AND(ISNUMBER(OFFSET('Hygiene Data'!$D$5,0,10*ROW('Hygiene Data'!D146))),'Data Summary'!DO152="Yes"),OFFSET('Hygiene Data'!$D$5,0,10*ROW('Hygiene Data'!D146)),NA())</f>
        <v>#N/A</v>
      </c>
      <c r="BA152" s="101" t="e">
        <f ca="true">+IF(AND(ISNUMBER(OFFSET('Hygiene Data'!$D$7,0,10*ROW('Hygiene Data'!D146))),'Data Summary'!DP152="Yes"),OFFSET('Hygiene Data'!$D$7,0,10*ROW('Hygiene Data'!D146)),NA())</f>
        <v>#N/A</v>
      </c>
      <c r="BB152" s="101" t="e">
        <f ca="true">+IF(AND(ISNUMBER(OFFSET('Hygiene Data'!$D$9,0,10*ROW('Hygiene Data'!D146))),'Data Summary'!DQ152="Yes"),OFFSET('Hygiene Data'!$D$9,0,10*ROW('Hygiene Data'!D146)),NA())</f>
        <v>#N/A</v>
      </c>
      <c r="BC152" s="101" t="e">
        <f ca="true">+IF(AND(ISNUMBER(OFFSET('Hygiene Data'!$E$5,0,10*ROW('Hygiene Data'!E146))),'Data Summary'!DR152="Yes"),OFFSET('Hygiene Data'!$E$5,0,10*ROW('Hygiene Data'!E146)),NA())</f>
        <v>#N/A</v>
      </c>
      <c r="BD152" s="101" t="e">
        <f ca="true">+IF(AND(ISNUMBER(OFFSET('Hygiene Data'!$E$7,0,10*ROW('Hygiene Data'!E146))),'Data Summary'!DS152="Yes"),OFFSET('Hygiene Data'!$E$7,0,10*ROW('Hygiene Data'!E146)),NA())</f>
        <v>#N/A</v>
      </c>
      <c r="BE152" s="101" t="e">
        <f ca="true">+IF(AND(ISNUMBER(OFFSET('Hygiene Data'!$E$9,0,10*ROW('Hygiene Data'!E146))),'Data Summary'!DT152="Yes"),OFFSET('Hygiene Data'!$E$9,0,10*ROW('Hygiene Data'!E146)),NA())</f>
        <v>#N/A</v>
      </c>
      <c r="BF152" s="101" t="e">
        <f ca="true">+IF(AND(ISNUMBER(OFFSET('Hygiene Data'!$F$5,0,10*ROW('Hygiene Data'!F146))),'Data Summary'!DU152="Yes"),OFFSET('Hygiene Data'!$F$5,0,10*ROW('Hygiene Data'!F146)),NA())</f>
        <v>#N/A</v>
      </c>
      <c r="BG152" s="101" t="e">
        <f ca="true">+IF(AND(ISNUMBER(OFFSET('Hygiene Data'!$F$7,0,10*ROW('Hygiene Data'!F146))),'Data Summary'!DV152="Yes"),OFFSET('Hygiene Data'!$F$7,0,10*ROW('Hygiene Data'!F146)),NA())</f>
        <v>#N/A</v>
      </c>
      <c r="BH152" s="101" t="e">
        <f ca="true">+IF(AND(ISNUMBER(OFFSET('Hygiene Data'!$F$9,0,10*ROW('Hygiene Data'!F146))),'Data Summary'!DW152="Yes"),OFFSET('Hygiene Data'!$F$9,0,10*ROW('Hygiene Data'!F146)),NA())</f>
        <v>#N/A</v>
      </c>
      <c r="BI152" s="101" t="e">
        <f ca="true">+IF(AND(ISNUMBER(OFFSET('Hygiene Data'!$G$5,0,10*ROW('Hygiene Data'!G146))),'Data Summary'!DX152="Yes"),OFFSET('Hygiene Data'!$G$5,0,10*ROW('Hygiene Data'!G146)),NA())</f>
        <v>#N/A</v>
      </c>
      <c r="BJ152" s="101" t="e">
        <f ca="true">+IF(AND(ISNUMBER(OFFSET('Hygiene Data'!$G$7,0,10*ROW('Hygiene Data'!G146))),'Data Summary'!DY152="Yes"),OFFSET('Hygiene Data'!$G$7,0,10*ROW('Hygiene Data'!G146)),NA())</f>
        <v>#N/A</v>
      </c>
      <c r="BK152" s="101" t="e">
        <f ca="true">+IF(AND(ISNUMBER(OFFSET('Hygiene Data'!$G$9,0,10*ROW('Hygiene Data'!G146))),'Data Summary'!DZ152="Yes"),OFFSET('Hygiene Data'!$G$9,0,10*ROW('Hygiene Data'!G146)),NA())</f>
        <v>#N/A</v>
      </c>
      <c r="BL152" s="101" t="e">
        <f ca="true">+IF(AND(ISNUMBER(OFFSET('Hygiene Data'!$H$5,0,10*ROW('Hygiene Data'!H146))),'Data Summary'!EA152="Yes"),OFFSET('Hygiene Data'!$H$5,0,10*ROW('Hygiene Data'!H146)),NA())</f>
        <v>#N/A</v>
      </c>
      <c r="BM152" s="101" t="e">
        <f ca="true">+IF(AND(ISNUMBER(OFFSET('Hygiene Data'!$H$7,0,10*ROW('Hygiene Data'!H146))),'Data Summary'!EB152="Yes"),OFFSET('Hygiene Data'!$H$7,0,10*ROW('Hygiene Data'!H146)),NA())</f>
        <v>#N/A</v>
      </c>
      <c r="BN152" s="101" t="e">
        <f ca="true">+IF(AND(ISNUMBER(OFFSET('Hygiene Data'!$H$9,0,10*ROW('Hygiene Data'!H146))),'Data Summary'!EC152="Yes"),OFFSET('Hygiene Data'!$H$9,0,10*ROW('Hygiene Data'!H146)),NA())</f>
        <v>#N/A</v>
      </c>
      <c r="BO152" s="101" t="e">
        <f ca="true">+IF(AND(ISNUMBER(OFFSET('Hygiene Data'!$I$5,0,10*ROW('Hygiene Data'!I146))),'Data Summary'!ED152="Yes"),OFFSET('Hygiene Data'!$I$5,0,10*ROW('Hygiene Data'!I146)),NA())</f>
        <v>#N/A</v>
      </c>
      <c r="BP152" s="101" t="e">
        <f ca="true">+IF(AND(ISNUMBER(OFFSET('Hygiene Data'!$I$7,0,10*ROW('Hygiene Data'!I146))),'Data Summary'!EE152="Yes"),OFFSET('Hygiene Data'!$I$7,0,10*ROW('Hygiene Data'!I146)),NA())</f>
        <v>#N/A</v>
      </c>
      <c r="BQ152" s="101" t="e">
        <f ca="true">+IF(AND(ISNUMBER(OFFSET('Hygiene Data'!$I$9,0,10*ROW('Hygiene Data'!I146))),'Data Summary'!EF152="Yes"),OFFSET('Hygiene Data'!$I$9,0,10*ROW('Hygiene Data'!I146)),NA())</f>
        <v>#N/A</v>
      </c>
    </row>
    <row xmlns:x14ac="http://schemas.microsoft.com/office/spreadsheetml/2009/9/ac" r="153" x14ac:dyDescent="0.2">
      <c r="A153" s="331" t="e">
        <f ca="true">+RIGHT('Data Summary'!A153,LEN('Data Summary'!A153)-9)</f>
        <v>#VALUE!</v>
      </c>
      <c r="B153" s="38" t="str">
        <f ca="true">+IF(ISTEXT('Data Summary'!B153),'Data Summary'!B153,"")</f>
        <v/>
      </c>
      <c r="C153" s="330" t="e">
        <f ca="true">+VALUE('Data Summary'!C153)</f>
        <v>#VALUE!</v>
      </c>
      <c r="D153" s="99" t="e">
        <f ca="true">+IF(AND(ISNUMBER(OFFSET('Water Data'!$D$4,0,10*ROW('Water Data'!D147))),'Data Summary'!BS153="Yes"),100-OFFSET('Water Data'!$D$4,0,10*ROW('Water Data'!D147)),NA())</f>
        <v>#N/A</v>
      </c>
      <c r="E153" s="99" t="e">
        <f ca="true">+IF(AND(ISNUMBER(OFFSET('Water Data'!$D$6,0,10*ROW('Water Data'!D147))),'Data Summary'!BT153="Yes"),OFFSET('Water Data'!$D$6,0,10*ROW('Water Data'!D147)),NA())</f>
        <v>#N/A</v>
      </c>
      <c r="F153" s="99" t="e">
        <f ca="true">+IF(AND(ISNUMBER(OFFSET('Water Data'!$D$9,0,10*ROW('Water Data'!D147))),'Data Summary'!BU153="Yes"),OFFSET('Water Data'!$D$9,0,10*ROW('Water Data'!D147)),NA())</f>
        <v>#N/A</v>
      </c>
      <c r="G153" s="99" t="e">
        <f ca="true">+IF(AND(ISNUMBER(OFFSET('Water Data'!$E$4,0,10*ROW('Water Data'!E147))),'Data Summary'!BV153="Yes"),100-OFFSET('Water Data'!$E$4,0,10*ROW('Water Data'!E147)),NA())</f>
        <v>#N/A</v>
      </c>
      <c r="H153" s="99" t="e">
        <f ca="true">+IF(AND(ISNUMBER(OFFSET('Water Data'!$E$6,0,10*ROW('Water Data'!E147))),'Data Summary'!BW153="Yes"),OFFSET('Water Data'!$E$6,0,10*ROW('Water Data'!E147)),NA())</f>
        <v>#N/A</v>
      </c>
      <c r="I153" s="99" t="e">
        <f ca="true">+IF(AND(ISNUMBER(OFFSET('Water Data'!$E$9,0,10*ROW('Water Data'!E147))),'Data Summary'!BX153="Yes"),OFFSET('Water Data'!$E$9,0,10*ROW('Water Data'!E147)),NA())</f>
        <v>#N/A</v>
      </c>
      <c r="J153" s="99" t="e">
        <f ca="true">+IF(AND(ISNUMBER(OFFSET('Water Data'!$F$4,0,10*ROW('Water Data'!F147))),'Data Summary'!BY153="Yes"),100-OFFSET('Water Data'!$F$4,0,10*ROW('Water Data'!F147)),NA())</f>
        <v>#N/A</v>
      </c>
      <c r="K153" s="99" t="e">
        <f ca="true">+IF(AND(ISNUMBER(OFFSET('Water Data'!$F$6,0,10*ROW('Water Data'!F147))),'Data Summary'!BZ153="Yes"),OFFSET('Water Data'!$F$6,0,10*ROW('Water Data'!F147)),NA())</f>
        <v>#N/A</v>
      </c>
      <c r="L153" s="99" t="e">
        <f ca="true">+IF(AND(ISNUMBER(OFFSET('Water Data'!$F$9,0,10*ROW('Water Data'!F147))),'Data Summary'!CA153="Yes"),OFFSET('Water Data'!$F$9,0,10*ROW('Water Data'!F147)),NA())</f>
        <v>#N/A</v>
      </c>
      <c r="M153" s="99" t="e">
        <f ca="true">+IF(AND(ISNUMBER(OFFSET('Water Data'!$G$4,0,10*ROW('Water Data'!G147))),'Data Summary'!CB153="Yes"),100-OFFSET('Water Data'!$G$4,0,10*ROW('Water Data'!G147)),NA())</f>
        <v>#N/A</v>
      </c>
      <c r="N153" s="99" t="e">
        <f ca="true">+IF(AND(ISNUMBER(OFFSET('Water Data'!$G$6,0,10*ROW('Water Data'!G147))),'Data Summary'!CC153="Yes"),OFFSET('Water Data'!$G$6,0,10*ROW('Water Data'!G147)),NA())</f>
        <v>#N/A</v>
      </c>
      <c r="O153" s="99" t="e">
        <f ca="true">+IF(AND(ISNUMBER(OFFSET('Water Data'!$G$9,0,10*ROW('Water Data'!G147))),'Data Summary'!CD153="Yes"),OFFSET('Water Data'!$G$9,0,10*ROW('Water Data'!G147)),NA())</f>
        <v>#N/A</v>
      </c>
      <c r="P153" s="99" t="e">
        <f ca="true">+IF(AND(ISNUMBER(OFFSET('Water Data'!$H$4,0,10*ROW('Water Data'!H147))),'Data Summary'!CE153="Yes"),100-OFFSET('Water Data'!$H$4,0,10*ROW('Water Data'!H147)),NA())</f>
        <v>#N/A</v>
      </c>
      <c r="Q153" s="99" t="e">
        <f ca="true">+IF(AND(ISNUMBER(OFFSET('Water Data'!$H$6,0,10*ROW('Water Data'!H147))),'Data Summary'!CF153="Yes"),OFFSET('Water Data'!$H$6,0,10*ROW('Water Data'!H147)),NA())</f>
        <v>#N/A</v>
      </c>
      <c r="R153" s="99" t="e">
        <f ca="true">+IF(AND(ISNUMBER(OFFSET('Water Data'!$H$9,0,10*ROW('Water Data'!H147))),'Data Summary'!CG153="Yes"),OFFSET('Water Data'!$H$9,0,10*ROW('Water Data'!H147)),NA())</f>
        <v>#N/A</v>
      </c>
      <c r="S153" s="99" t="e">
        <f ca="true">+IF(AND(ISNUMBER(OFFSET('Water Data'!$I$4,0,10*ROW('Water Data'!I147))),'Data Summary'!CH153="Yes"),100-OFFSET('Water Data'!$I$4,0,10*ROW('Water Data'!I147)),NA())</f>
        <v>#N/A</v>
      </c>
      <c r="T153" s="99" t="e">
        <f ca="true">+IF(AND(ISNUMBER(OFFSET('Water Data'!$I$6,0,10*ROW('Water Data'!I147))),'Data Summary'!CI153="Yes"),OFFSET('Water Data'!$I$6,0,10*ROW('Water Data'!I147)),NA())</f>
        <v>#N/A</v>
      </c>
      <c r="U153" s="99" t="e">
        <f ca="true">+IF(AND(ISNUMBER(OFFSET('Water Data'!$I$9,0,10*ROW('Water Data'!I147))),'Data Summary'!CJ153="Yes"),OFFSET('Water Data'!$I$9,0,10*ROW('Water Data'!I147)),NA())</f>
        <v>#N/A</v>
      </c>
      <c r="V153" s="100" t="e">
        <f ca="true">+IF(AND(ISNUMBER(OFFSET('Sanitation Data'!$D$4,0,10*ROW('Sanitation Data'!D147))),'Data Summary'!CK153="Yes"),100-OFFSET('Sanitation Data'!$D$4,0,10*ROW('Sanitation Data'!D147)),NA())</f>
        <v>#N/A</v>
      </c>
      <c r="W153" s="100" t="e">
        <f ca="true">+IF(AND(ISNUMBER(OFFSET('Sanitation Data'!$D$6,0,10*ROW('Sanitation Data'!D147))),'Data Summary'!CL153="Yes"),OFFSET('Sanitation Data'!$D$6,0,10*ROW('Sanitation Data'!D147)),NA())</f>
        <v>#N/A</v>
      </c>
      <c r="X153" s="100" t="e">
        <f ca="true">+IF(AND(ISNUMBER(OFFSET('Sanitation Data'!$D$10,0,10*ROW('Sanitation Data'!D147))),'Data Summary'!CM153="Yes"),OFFSET('Sanitation Data'!$D$10,0,10*ROW('Sanitation Data'!D147)),NA())</f>
        <v>#N/A</v>
      </c>
      <c r="Y153" s="100" t="e">
        <f ca="true">+IF(AND(ISNUMBER(OFFSET('Sanitation Data'!$D$11,0,10*ROW('Sanitation Data'!D147))),'Data Summary'!CN153="Yes"),OFFSET('Sanitation Data'!$D$11,0,10*ROW('Sanitation Data'!D147)),NA())</f>
        <v>#N/A</v>
      </c>
      <c r="Z153" s="100" t="e">
        <f ca="true">+IF(AND(ISNUMBER(OFFSET('Sanitation Data'!$D$12,0,10*ROW('Sanitation Data'!D147))),'Data Summary'!CO153="Yes"),OFFSET('Sanitation Data'!$D$12,0,10*ROW('Sanitation Data'!D147)),NA())</f>
        <v>#N/A</v>
      </c>
      <c r="AA153" s="100" t="e">
        <f ca="true">+IF(AND(ISNUMBER(OFFSET('Sanitation Data'!$E$4,0,10*ROW('Sanitation Data'!E147))),'Data Summary'!CP153="Yes"),100-OFFSET('Sanitation Data'!$E$4,0,10*ROW('Sanitation Data'!E147)),NA())</f>
        <v>#N/A</v>
      </c>
      <c r="AB153" s="100" t="e">
        <f ca="true">+IF(AND(ISNUMBER(OFFSET('Sanitation Data'!$E$6,0,10*ROW('Sanitation Data'!E147))),'Data Summary'!CQ153="Yes"),OFFSET('Sanitation Data'!$E$6,0,10*ROW('Sanitation Data'!E147)),NA())</f>
        <v>#N/A</v>
      </c>
      <c r="AC153" s="100" t="e">
        <f ca="true">+IF(AND(ISNUMBER(OFFSET('Sanitation Data'!$E$10,0,10*ROW('Sanitation Data'!E147))),'Data Summary'!CR153="Yes"),OFFSET('Sanitation Data'!$E$10,0,10*ROW('Sanitation Data'!E147)),NA())</f>
        <v>#N/A</v>
      </c>
      <c r="AD153" s="100" t="e">
        <f ca="true">+IF(AND(ISNUMBER(OFFSET('Sanitation Data'!$E$11,0,10*ROW('Sanitation Data'!E147))),'Data Summary'!CS153="Yes"),OFFSET('Sanitation Data'!$E$11,0,10*ROW('Sanitation Data'!E147)),NA())</f>
        <v>#N/A</v>
      </c>
      <c r="AE153" s="100" t="e">
        <f ca="true">+IF(AND(ISNUMBER(OFFSET('Sanitation Data'!$E$12,0,10*ROW('Sanitation Data'!E147))),'Data Summary'!CT153="Yes"),OFFSET('Sanitation Data'!$E$12,0,10*ROW('Sanitation Data'!E147)),NA())</f>
        <v>#N/A</v>
      </c>
      <c r="AF153" s="100" t="e">
        <f ca="true">+IF(AND(ISNUMBER(OFFSET('Sanitation Data'!$F$4,0,10*ROW('Sanitation Data'!F147))),'Data Summary'!CU153="Yes"),100-OFFSET('Sanitation Data'!$F$4,0,10*ROW('Sanitation Data'!F147)),NA())</f>
        <v>#N/A</v>
      </c>
      <c r="AG153" s="100" t="e">
        <f ca="true">+IF(AND(ISNUMBER(OFFSET('Sanitation Data'!$F$6,0,10*ROW('Sanitation Data'!F147))),'Data Summary'!CV153="Yes"),OFFSET('Sanitation Data'!$F$6,0,10*ROW('Sanitation Data'!F147)),NA())</f>
        <v>#N/A</v>
      </c>
      <c r="AH153" s="100" t="e">
        <f ca="true">+IF(AND(ISNUMBER(OFFSET('Sanitation Data'!$F$10,0,10*ROW('Sanitation Data'!F147))),'Data Summary'!CW153="Yes"),OFFSET('Sanitation Data'!$F$10,0,10*ROW('Sanitation Data'!F147)),NA())</f>
        <v>#N/A</v>
      </c>
      <c r="AI153" s="100" t="e">
        <f ca="true">+IF(AND(ISNUMBER(OFFSET('Sanitation Data'!$F$11,0,10*ROW('Sanitation Data'!F147))),'Data Summary'!CX153="Yes"),OFFSET('Sanitation Data'!$F$11,0,10*ROW('Sanitation Data'!F147)),NA())</f>
        <v>#N/A</v>
      </c>
      <c r="AJ153" s="100" t="e">
        <f ca="true">+IF(AND(ISNUMBER(OFFSET('Sanitation Data'!$F$12,0,10*ROW('Sanitation Data'!F147))),'Data Summary'!CY153="Yes"),OFFSET('Sanitation Data'!$F$12,0,10*ROW('Sanitation Data'!F147)),NA())</f>
        <v>#N/A</v>
      </c>
      <c r="AK153" s="100" t="e">
        <f ca="true">+IF(AND(ISNUMBER(OFFSET('Sanitation Data'!$G$4,0,10*ROW('Sanitation Data'!G147))),'Data Summary'!CZ153="Yes"),100-OFFSET('Sanitation Data'!$G$4,0,10*ROW('Sanitation Data'!G147)),NA())</f>
        <v>#N/A</v>
      </c>
      <c r="AL153" s="100" t="e">
        <f ca="true">+IF(AND(ISNUMBER(OFFSET('Sanitation Data'!$G$6,0,10*ROW('Sanitation Data'!G147))),'Data Summary'!DA153="Yes"),OFFSET('Sanitation Data'!$G$6,0,10*ROW('Sanitation Data'!G147)),NA())</f>
        <v>#N/A</v>
      </c>
      <c r="AM153" s="100" t="e">
        <f ca="true">+IF(AND(ISNUMBER(OFFSET('Sanitation Data'!$G$10,0,10*ROW('Sanitation Data'!G147))),'Data Summary'!DB153="Yes"),OFFSET('Sanitation Data'!$G$10,0,10*ROW('Sanitation Data'!G147)),NA())</f>
        <v>#N/A</v>
      </c>
      <c r="AN153" s="100" t="e">
        <f ca="true">+IF(AND(ISNUMBER(OFFSET('Sanitation Data'!$G$11,0,10*ROW('Sanitation Data'!G147))),'Data Summary'!DC153="Yes"),OFFSET('Sanitation Data'!$G$11,0,10*ROW('Sanitation Data'!G147)),NA())</f>
        <v>#N/A</v>
      </c>
      <c r="AO153" s="100" t="e">
        <f ca="true">+IF(AND(ISNUMBER(OFFSET('Sanitation Data'!$G$12,0,10*ROW('Sanitation Data'!G147))),'Data Summary'!DD153="Yes"),OFFSET('Sanitation Data'!$G$12,0,10*ROW('Sanitation Data'!G147)),NA())</f>
        <v>#N/A</v>
      </c>
      <c r="AP153" s="100" t="e">
        <f ca="true">+IF(AND(ISNUMBER(OFFSET('Sanitation Data'!$H$4,0,10*ROW('Sanitation Data'!H147))),'Data Summary'!DE153="Yes"),100-OFFSET('Sanitation Data'!$H$4,0,10*ROW('Sanitation Data'!H147)),NA())</f>
        <v>#N/A</v>
      </c>
      <c r="AQ153" s="100" t="e">
        <f ca="true">+IF(AND(ISNUMBER(OFFSET('Sanitation Data'!$H$6,0,10*ROW('Sanitation Data'!H147))),'Data Summary'!DF153="Yes"),OFFSET('Sanitation Data'!$H$6,0,10*ROW('Sanitation Data'!H147)),NA())</f>
        <v>#N/A</v>
      </c>
      <c r="AR153" s="100" t="e">
        <f ca="true">+IF(AND(ISNUMBER(OFFSET('Sanitation Data'!$H$10,0,10*ROW('Sanitation Data'!H147))),'Data Summary'!DG153="Yes"),OFFSET('Sanitation Data'!$H$10,0,10*ROW('Sanitation Data'!H147)),NA())</f>
        <v>#N/A</v>
      </c>
      <c r="AS153" s="100" t="e">
        <f ca="true">+IF(AND(ISNUMBER(OFFSET('Sanitation Data'!$H$11,0,10*ROW('Sanitation Data'!H147))),'Data Summary'!DH153="Yes"),OFFSET('Sanitation Data'!$H$11,0,10*ROW('Sanitation Data'!H147)),NA())</f>
        <v>#N/A</v>
      </c>
      <c r="AT153" s="100" t="e">
        <f ca="true">+IF(AND(ISNUMBER(OFFSET('Sanitation Data'!$H$12,0,10*ROW('Sanitation Data'!H147))),'Data Summary'!DI153="Yes"),OFFSET('Sanitation Data'!$H$12,0,10*ROW('Sanitation Data'!H147)),NA())</f>
        <v>#N/A</v>
      </c>
      <c r="AU153" s="100" t="e">
        <f ca="true">+IF(AND(ISNUMBER(OFFSET('Sanitation Data'!$I$4,0,10*ROW('Sanitation Data'!I147))),'Data Summary'!DJ153="Yes"),100-OFFSET('Sanitation Data'!$I$4,0,10*ROW('Sanitation Data'!I147)),NA())</f>
        <v>#N/A</v>
      </c>
      <c r="AV153" s="100" t="e">
        <f ca="true">+IF(AND(ISNUMBER(OFFSET('Sanitation Data'!$I$6,0,10*ROW('Sanitation Data'!I147))),'Data Summary'!DK153="Yes"),OFFSET('Sanitation Data'!$I$6,0,10*ROW('Sanitation Data'!I147)),NA())</f>
        <v>#N/A</v>
      </c>
      <c r="AW153" s="100" t="e">
        <f ca="true">+IF(AND(ISNUMBER(OFFSET('Sanitation Data'!$I$10,0,10*ROW('Sanitation Data'!I147))),'Data Summary'!DL153="Yes"),OFFSET('Sanitation Data'!$I$10,0,10*ROW('Sanitation Data'!I147)),NA())</f>
        <v>#N/A</v>
      </c>
      <c r="AX153" s="100" t="e">
        <f ca="true">+IF(AND(ISNUMBER(OFFSET('Sanitation Data'!$I$11,0,10*ROW('Sanitation Data'!I147))),'Data Summary'!DM153="Yes"),OFFSET('Sanitation Data'!$I$11,0,10*ROW('Sanitation Data'!I147)),NA())</f>
        <v>#N/A</v>
      </c>
      <c r="AY153" s="100" t="e">
        <f ca="true">+IF(AND(ISNUMBER(OFFSET('Sanitation Data'!$I$12,0,10*ROW('Sanitation Data'!I147))),'Data Summary'!DN153="Yes"),OFFSET('Sanitation Data'!$I$12,0,10*ROW('Sanitation Data'!I147)),NA())</f>
        <v>#N/A</v>
      </c>
      <c r="AZ153" s="101" t="e">
        <f ca="true">+IF(AND(ISNUMBER(OFFSET('Hygiene Data'!$D$5,0,10*ROW('Hygiene Data'!D147))),'Data Summary'!DO153="Yes"),OFFSET('Hygiene Data'!$D$5,0,10*ROW('Hygiene Data'!D147)),NA())</f>
        <v>#N/A</v>
      </c>
      <c r="BA153" s="101" t="e">
        <f ca="true">+IF(AND(ISNUMBER(OFFSET('Hygiene Data'!$D$7,0,10*ROW('Hygiene Data'!D147))),'Data Summary'!DP153="Yes"),OFFSET('Hygiene Data'!$D$7,0,10*ROW('Hygiene Data'!D147)),NA())</f>
        <v>#N/A</v>
      </c>
      <c r="BB153" s="101" t="e">
        <f ca="true">+IF(AND(ISNUMBER(OFFSET('Hygiene Data'!$D$9,0,10*ROW('Hygiene Data'!D147))),'Data Summary'!DQ153="Yes"),OFFSET('Hygiene Data'!$D$9,0,10*ROW('Hygiene Data'!D147)),NA())</f>
        <v>#N/A</v>
      </c>
      <c r="BC153" s="101" t="e">
        <f ca="true">+IF(AND(ISNUMBER(OFFSET('Hygiene Data'!$E$5,0,10*ROW('Hygiene Data'!E147))),'Data Summary'!DR153="Yes"),OFFSET('Hygiene Data'!$E$5,0,10*ROW('Hygiene Data'!E147)),NA())</f>
        <v>#N/A</v>
      </c>
      <c r="BD153" s="101" t="e">
        <f ca="true">+IF(AND(ISNUMBER(OFFSET('Hygiene Data'!$E$7,0,10*ROW('Hygiene Data'!E147))),'Data Summary'!DS153="Yes"),OFFSET('Hygiene Data'!$E$7,0,10*ROW('Hygiene Data'!E147)),NA())</f>
        <v>#N/A</v>
      </c>
      <c r="BE153" s="101" t="e">
        <f ca="true">+IF(AND(ISNUMBER(OFFSET('Hygiene Data'!$E$9,0,10*ROW('Hygiene Data'!E147))),'Data Summary'!DT153="Yes"),OFFSET('Hygiene Data'!$E$9,0,10*ROW('Hygiene Data'!E147)),NA())</f>
        <v>#N/A</v>
      </c>
      <c r="BF153" s="101" t="e">
        <f ca="true">+IF(AND(ISNUMBER(OFFSET('Hygiene Data'!$F$5,0,10*ROW('Hygiene Data'!F147))),'Data Summary'!DU153="Yes"),OFFSET('Hygiene Data'!$F$5,0,10*ROW('Hygiene Data'!F147)),NA())</f>
        <v>#N/A</v>
      </c>
      <c r="BG153" s="101" t="e">
        <f ca="true">+IF(AND(ISNUMBER(OFFSET('Hygiene Data'!$F$7,0,10*ROW('Hygiene Data'!F147))),'Data Summary'!DV153="Yes"),OFFSET('Hygiene Data'!$F$7,0,10*ROW('Hygiene Data'!F147)),NA())</f>
        <v>#N/A</v>
      </c>
      <c r="BH153" s="101" t="e">
        <f ca="true">+IF(AND(ISNUMBER(OFFSET('Hygiene Data'!$F$9,0,10*ROW('Hygiene Data'!F147))),'Data Summary'!DW153="Yes"),OFFSET('Hygiene Data'!$F$9,0,10*ROW('Hygiene Data'!F147)),NA())</f>
        <v>#N/A</v>
      </c>
      <c r="BI153" s="101" t="e">
        <f ca="true">+IF(AND(ISNUMBER(OFFSET('Hygiene Data'!$G$5,0,10*ROW('Hygiene Data'!G147))),'Data Summary'!DX153="Yes"),OFFSET('Hygiene Data'!$G$5,0,10*ROW('Hygiene Data'!G147)),NA())</f>
        <v>#N/A</v>
      </c>
      <c r="BJ153" s="101" t="e">
        <f ca="true">+IF(AND(ISNUMBER(OFFSET('Hygiene Data'!$G$7,0,10*ROW('Hygiene Data'!G147))),'Data Summary'!DY153="Yes"),OFFSET('Hygiene Data'!$G$7,0,10*ROW('Hygiene Data'!G147)),NA())</f>
        <v>#N/A</v>
      </c>
      <c r="BK153" s="101" t="e">
        <f ca="true">+IF(AND(ISNUMBER(OFFSET('Hygiene Data'!$G$9,0,10*ROW('Hygiene Data'!G147))),'Data Summary'!DZ153="Yes"),OFFSET('Hygiene Data'!$G$9,0,10*ROW('Hygiene Data'!G147)),NA())</f>
        <v>#N/A</v>
      </c>
      <c r="BL153" s="101" t="e">
        <f ca="true">+IF(AND(ISNUMBER(OFFSET('Hygiene Data'!$H$5,0,10*ROW('Hygiene Data'!H147))),'Data Summary'!EA153="Yes"),OFFSET('Hygiene Data'!$H$5,0,10*ROW('Hygiene Data'!H147)),NA())</f>
        <v>#N/A</v>
      </c>
      <c r="BM153" s="101" t="e">
        <f ca="true">+IF(AND(ISNUMBER(OFFSET('Hygiene Data'!$H$7,0,10*ROW('Hygiene Data'!H147))),'Data Summary'!EB153="Yes"),OFFSET('Hygiene Data'!$H$7,0,10*ROW('Hygiene Data'!H147)),NA())</f>
        <v>#N/A</v>
      </c>
      <c r="BN153" s="101" t="e">
        <f ca="true">+IF(AND(ISNUMBER(OFFSET('Hygiene Data'!$H$9,0,10*ROW('Hygiene Data'!H147))),'Data Summary'!EC153="Yes"),OFFSET('Hygiene Data'!$H$9,0,10*ROW('Hygiene Data'!H147)),NA())</f>
        <v>#N/A</v>
      </c>
      <c r="BO153" s="101" t="e">
        <f ca="true">+IF(AND(ISNUMBER(OFFSET('Hygiene Data'!$I$5,0,10*ROW('Hygiene Data'!I147))),'Data Summary'!ED153="Yes"),OFFSET('Hygiene Data'!$I$5,0,10*ROW('Hygiene Data'!I147)),NA())</f>
        <v>#N/A</v>
      </c>
      <c r="BP153" s="101" t="e">
        <f ca="true">+IF(AND(ISNUMBER(OFFSET('Hygiene Data'!$I$7,0,10*ROW('Hygiene Data'!I147))),'Data Summary'!EE153="Yes"),OFFSET('Hygiene Data'!$I$7,0,10*ROW('Hygiene Data'!I147)),NA())</f>
        <v>#N/A</v>
      </c>
      <c r="BQ153" s="101" t="e">
        <f ca="true">+IF(AND(ISNUMBER(OFFSET('Hygiene Data'!$I$9,0,10*ROW('Hygiene Data'!I147))),'Data Summary'!EF153="Yes"),OFFSET('Hygiene Data'!$I$9,0,10*ROW('Hygiene Data'!I147)),NA())</f>
        <v>#N/A</v>
      </c>
    </row>
    <row xmlns:x14ac="http://schemas.microsoft.com/office/spreadsheetml/2009/9/ac" r="154" x14ac:dyDescent="0.2">
      <c r="A154" s="331" t="e">
        <f ca="true">+RIGHT('Data Summary'!A154,LEN('Data Summary'!A154)-9)</f>
        <v>#VALUE!</v>
      </c>
      <c r="B154" s="38" t="str">
        <f ca="true">+IF(ISTEXT('Data Summary'!B154),'Data Summary'!B154,"")</f>
        <v/>
      </c>
      <c r="C154" s="330" t="e">
        <f ca="true">+VALUE('Data Summary'!C154)</f>
        <v>#VALUE!</v>
      </c>
      <c r="D154" s="99" t="e">
        <f ca="true">+IF(AND(ISNUMBER(OFFSET('Water Data'!$D$4,0,10*ROW('Water Data'!D148))),'Data Summary'!BS154="Yes"),100-OFFSET('Water Data'!$D$4,0,10*ROW('Water Data'!D148)),NA())</f>
        <v>#N/A</v>
      </c>
      <c r="E154" s="99" t="e">
        <f ca="true">+IF(AND(ISNUMBER(OFFSET('Water Data'!$D$6,0,10*ROW('Water Data'!D148))),'Data Summary'!BT154="Yes"),OFFSET('Water Data'!$D$6,0,10*ROW('Water Data'!D148)),NA())</f>
        <v>#N/A</v>
      </c>
      <c r="F154" s="99" t="e">
        <f ca="true">+IF(AND(ISNUMBER(OFFSET('Water Data'!$D$9,0,10*ROW('Water Data'!D148))),'Data Summary'!BU154="Yes"),OFFSET('Water Data'!$D$9,0,10*ROW('Water Data'!D148)),NA())</f>
        <v>#N/A</v>
      </c>
      <c r="G154" s="99" t="e">
        <f ca="true">+IF(AND(ISNUMBER(OFFSET('Water Data'!$E$4,0,10*ROW('Water Data'!E148))),'Data Summary'!BV154="Yes"),100-OFFSET('Water Data'!$E$4,0,10*ROW('Water Data'!E148)),NA())</f>
        <v>#N/A</v>
      </c>
      <c r="H154" s="99" t="e">
        <f ca="true">+IF(AND(ISNUMBER(OFFSET('Water Data'!$E$6,0,10*ROW('Water Data'!E148))),'Data Summary'!BW154="Yes"),OFFSET('Water Data'!$E$6,0,10*ROW('Water Data'!E148)),NA())</f>
        <v>#N/A</v>
      </c>
      <c r="I154" s="99" t="e">
        <f ca="true">+IF(AND(ISNUMBER(OFFSET('Water Data'!$E$9,0,10*ROW('Water Data'!E148))),'Data Summary'!BX154="Yes"),OFFSET('Water Data'!$E$9,0,10*ROW('Water Data'!E148)),NA())</f>
        <v>#N/A</v>
      </c>
      <c r="J154" s="99" t="e">
        <f ca="true">+IF(AND(ISNUMBER(OFFSET('Water Data'!$F$4,0,10*ROW('Water Data'!F148))),'Data Summary'!BY154="Yes"),100-OFFSET('Water Data'!$F$4,0,10*ROW('Water Data'!F148)),NA())</f>
        <v>#N/A</v>
      </c>
      <c r="K154" s="99" t="e">
        <f ca="true">+IF(AND(ISNUMBER(OFFSET('Water Data'!$F$6,0,10*ROW('Water Data'!F148))),'Data Summary'!BZ154="Yes"),OFFSET('Water Data'!$F$6,0,10*ROW('Water Data'!F148)),NA())</f>
        <v>#N/A</v>
      </c>
      <c r="L154" s="99" t="e">
        <f ca="true">+IF(AND(ISNUMBER(OFFSET('Water Data'!$F$9,0,10*ROW('Water Data'!F148))),'Data Summary'!CA154="Yes"),OFFSET('Water Data'!$F$9,0,10*ROW('Water Data'!F148)),NA())</f>
        <v>#N/A</v>
      </c>
      <c r="M154" s="99" t="e">
        <f ca="true">+IF(AND(ISNUMBER(OFFSET('Water Data'!$G$4,0,10*ROW('Water Data'!G148))),'Data Summary'!CB154="Yes"),100-OFFSET('Water Data'!$G$4,0,10*ROW('Water Data'!G148)),NA())</f>
        <v>#N/A</v>
      </c>
      <c r="N154" s="99" t="e">
        <f ca="true">+IF(AND(ISNUMBER(OFFSET('Water Data'!$G$6,0,10*ROW('Water Data'!G148))),'Data Summary'!CC154="Yes"),OFFSET('Water Data'!$G$6,0,10*ROW('Water Data'!G148)),NA())</f>
        <v>#N/A</v>
      </c>
      <c r="O154" s="99" t="e">
        <f ca="true">+IF(AND(ISNUMBER(OFFSET('Water Data'!$G$9,0,10*ROW('Water Data'!G148))),'Data Summary'!CD154="Yes"),OFFSET('Water Data'!$G$9,0,10*ROW('Water Data'!G148)),NA())</f>
        <v>#N/A</v>
      </c>
      <c r="P154" s="99" t="e">
        <f ca="true">+IF(AND(ISNUMBER(OFFSET('Water Data'!$H$4,0,10*ROW('Water Data'!H148))),'Data Summary'!CE154="Yes"),100-OFFSET('Water Data'!$H$4,0,10*ROW('Water Data'!H148)),NA())</f>
        <v>#N/A</v>
      </c>
      <c r="Q154" s="99" t="e">
        <f ca="true">+IF(AND(ISNUMBER(OFFSET('Water Data'!$H$6,0,10*ROW('Water Data'!H148))),'Data Summary'!CF154="Yes"),OFFSET('Water Data'!$H$6,0,10*ROW('Water Data'!H148)),NA())</f>
        <v>#N/A</v>
      </c>
      <c r="R154" s="99" t="e">
        <f ca="true">+IF(AND(ISNUMBER(OFFSET('Water Data'!$H$9,0,10*ROW('Water Data'!H148))),'Data Summary'!CG154="Yes"),OFFSET('Water Data'!$H$9,0,10*ROW('Water Data'!H148)),NA())</f>
        <v>#N/A</v>
      </c>
      <c r="S154" s="99" t="e">
        <f ca="true">+IF(AND(ISNUMBER(OFFSET('Water Data'!$I$4,0,10*ROW('Water Data'!I148))),'Data Summary'!CH154="Yes"),100-OFFSET('Water Data'!$I$4,0,10*ROW('Water Data'!I148)),NA())</f>
        <v>#N/A</v>
      </c>
      <c r="T154" s="99" t="e">
        <f ca="true">+IF(AND(ISNUMBER(OFFSET('Water Data'!$I$6,0,10*ROW('Water Data'!I148))),'Data Summary'!CI154="Yes"),OFFSET('Water Data'!$I$6,0,10*ROW('Water Data'!I148)),NA())</f>
        <v>#N/A</v>
      </c>
      <c r="U154" s="99" t="e">
        <f ca="true">+IF(AND(ISNUMBER(OFFSET('Water Data'!$I$9,0,10*ROW('Water Data'!I148))),'Data Summary'!CJ154="Yes"),OFFSET('Water Data'!$I$9,0,10*ROW('Water Data'!I148)),NA())</f>
        <v>#N/A</v>
      </c>
      <c r="V154" s="100" t="e">
        <f ca="true">+IF(AND(ISNUMBER(OFFSET('Sanitation Data'!$D$4,0,10*ROW('Sanitation Data'!D148))),'Data Summary'!CK154="Yes"),100-OFFSET('Sanitation Data'!$D$4,0,10*ROW('Sanitation Data'!D148)),NA())</f>
        <v>#N/A</v>
      </c>
      <c r="W154" s="100" t="e">
        <f ca="true">+IF(AND(ISNUMBER(OFFSET('Sanitation Data'!$D$6,0,10*ROW('Sanitation Data'!D148))),'Data Summary'!CL154="Yes"),OFFSET('Sanitation Data'!$D$6,0,10*ROW('Sanitation Data'!D148)),NA())</f>
        <v>#N/A</v>
      </c>
      <c r="X154" s="100" t="e">
        <f ca="true">+IF(AND(ISNUMBER(OFFSET('Sanitation Data'!$D$10,0,10*ROW('Sanitation Data'!D148))),'Data Summary'!CM154="Yes"),OFFSET('Sanitation Data'!$D$10,0,10*ROW('Sanitation Data'!D148)),NA())</f>
        <v>#N/A</v>
      </c>
      <c r="Y154" s="100" t="e">
        <f ca="true">+IF(AND(ISNUMBER(OFFSET('Sanitation Data'!$D$11,0,10*ROW('Sanitation Data'!D148))),'Data Summary'!CN154="Yes"),OFFSET('Sanitation Data'!$D$11,0,10*ROW('Sanitation Data'!D148)),NA())</f>
        <v>#N/A</v>
      </c>
      <c r="Z154" s="100" t="e">
        <f ca="true">+IF(AND(ISNUMBER(OFFSET('Sanitation Data'!$D$12,0,10*ROW('Sanitation Data'!D148))),'Data Summary'!CO154="Yes"),OFFSET('Sanitation Data'!$D$12,0,10*ROW('Sanitation Data'!D148)),NA())</f>
        <v>#N/A</v>
      </c>
      <c r="AA154" s="100" t="e">
        <f ca="true">+IF(AND(ISNUMBER(OFFSET('Sanitation Data'!$E$4,0,10*ROW('Sanitation Data'!E148))),'Data Summary'!CP154="Yes"),100-OFFSET('Sanitation Data'!$E$4,0,10*ROW('Sanitation Data'!E148)),NA())</f>
        <v>#N/A</v>
      </c>
      <c r="AB154" s="100" t="e">
        <f ca="true">+IF(AND(ISNUMBER(OFFSET('Sanitation Data'!$E$6,0,10*ROW('Sanitation Data'!E148))),'Data Summary'!CQ154="Yes"),OFFSET('Sanitation Data'!$E$6,0,10*ROW('Sanitation Data'!E148)),NA())</f>
        <v>#N/A</v>
      </c>
      <c r="AC154" s="100" t="e">
        <f ca="true">+IF(AND(ISNUMBER(OFFSET('Sanitation Data'!$E$10,0,10*ROW('Sanitation Data'!E148))),'Data Summary'!CR154="Yes"),OFFSET('Sanitation Data'!$E$10,0,10*ROW('Sanitation Data'!E148)),NA())</f>
        <v>#N/A</v>
      </c>
      <c r="AD154" s="100" t="e">
        <f ca="true">+IF(AND(ISNUMBER(OFFSET('Sanitation Data'!$E$11,0,10*ROW('Sanitation Data'!E148))),'Data Summary'!CS154="Yes"),OFFSET('Sanitation Data'!$E$11,0,10*ROW('Sanitation Data'!E148)),NA())</f>
        <v>#N/A</v>
      </c>
      <c r="AE154" s="100" t="e">
        <f ca="true">+IF(AND(ISNUMBER(OFFSET('Sanitation Data'!$E$12,0,10*ROW('Sanitation Data'!E148))),'Data Summary'!CT154="Yes"),OFFSET('Sanitation Data'!$E$12,0,10*ROW('Sanitation Data'!E148)),NA())</f>
        <v>#N/A</v>
      </c>
      <c r="AF154" s="100" t="e">
        <f ca="true">+IF(AND(ISNUMBER(OFFSET('Sanitation Data'!$F$4,0,10*ROW('Sanitation Data'!F148))),'Data Summary'!CU154="Yes"),100-OFFSET('Sanitation Data'!$F$4,0,10*ROW('Sanitation Data'!F148)),NA())</f>
        <v>#N/A</v>
      </c>
      <c r="AG154" s="100" t="e">
        <f ca="true">+IF(AND(ISNUMBER(OFFSET('Sanitation Data'!$F$6,0,10*ROW('Sanitation Data'!F148))),'Data Summary'!CV154="Yes"),OFFSET('Sanitation Data'!$F$6,0,10*ROW('Sanitation Data'!F148)),NA())</f>
        <v>#N/A</v>
      </c>
      <c r="AH154" s="100" t="e">
        <f ca="true">+IF(AND(ISNUMBER(OFFSET('Sanitation Data'!$F$10,0,10*ROW('Sanitation Data'!F148))),'Data Summary'!CW154="Yes"),OFFSET('Sanitation Data'!$F$10,0,10*ROW('Sanitation Data'!F148)),NA())</f>
        <v>#N/A</v>
      </c>
      <c r="AI154" s="100" t="e">
        <f ca="true">+IF(AND(ISNUMBER(OFFSET('Sanitation Data'!$F$11,0,10*ROW('Sanitation Data'!F148))),'Data Summary'!CX154="Yes"),OFFSET('Sanitation Data'!$F$11,0,10*ROW('Sanitation Data'!F148)),NA())</f>
        <v>#N/A</v>
      </c>
      <c r="AJ154" s="100" t="e">
        <f ca="true">+IF(AND(ISNUMBER(OFFSET('Sanitation Data'!$F$12,0,10*ROW('Sanitation Data'!F148))),'Data Summary'!CY154="Yes"),OFFSET('Sanitation Data'!$F$12,0,10*ROW('Sanitation Data'!F148)),NA())</f>
        <v>#N/A</v>
      </c>
      <c r="AK154" s="100" t="e">
        <f ca="true">+IF(AND(ISNUMBER(OFFSET('Sanitation Data'!$G$4,0,10*ROW('Sanitation Data'!G148))),'Data Summary'!CZ154="Yes"),100-OFFSET('Sanitation Data'!$G$4,0,10*ROW('Sanitation Data'!G148)),NA())</f>
        <v>#N/A</v>
      </c>
      <c r="AL154" s="100" t="e">
        <f ca="true">+IF(AND(ISNUMBER(OFFSET('Sanitation Data'!$G$6,0,10*ROW('Sanitation Data'!G148))),'Data Summary'!DA154="Yes"),OFFSET('Sanitation Data'!$G$6,0,10*ROW('Sanitation Data'!G148)),NA())</f>
        <v>#N/A</v>
      </c>
      <c r="AM154" s="100" t="e">
        <f ca="true">+IF(AND(ISNUMBER(OFFSET('Sanitation Data'!$G$10,0,10*ROW('Sanitation Data'!G148))),'Data Summary'!DB154="Yes"),OFFSET('Sanitation Data'!$G$10,0,10*ROW('Sanitation Data'!G148)),NA())</f>
        <v>#N/A</v>
      </c>
      <c r="AN154" s="100" t="e">
        <f ca="true">+IF(AND(ISNUMBER(OFFSET('Sanitation Data'!$G$11,0,10*ROW('Sanitation Data'!G148))),'Data Summary'!DC154="Yes"),OFFSET('Sanitation Data'!$G$11,0,10*ROW('Sanitation Data'!G148)),NA())</f>
        <v>#N/A</v>
      </c>
      <c r="AO154" s="100" t="e">
        <f ca="true">+IF(AND(ISNUMBER(OFFSET('Sanitation Data'!$G$12,0,10*ROW('Sanitation Data'!G148))),'Data Summary'!DD154="Yes"),OFFSET('Sanitation Data'!$G$12,0,10*ROW('Sanitation Data'!G148)),NA())</f>
        <v>#N/A</v>
      </c>
      <c r="AP154" s="100" t="e">
        <f ca="true">+IF(AND(ISNUMBER(OFFSET('Sanitation Data'!$H$4,0,10*ROW('Sanitation Data'!H148))),'Data Summary'!DE154="Yes"),100-OFFSET('Sanitation Data'!$H$4,0,10*ROW('Sanitation Data'!H148)),NA())</f>
        <v>#N/A</v>
      </c>
      <c r="AQ154" s="100" t="e">
        <f ca="true">+IF(AND(ISNUMBER(OFFSET('Sanitation Data'!$H$6,0,10*ROW('Sanitation Data'!H148))),'Data Summary'!DF154="Yes"),OFFSET('Sanitation Data'!$H$6,0,10*ROW('Sanitation Data'!H148)),NA())</f>
        <v>#N/A</v>
      </c>
      <c r="AR154" s="100" t="e">
        <f ca="true">+IF(AND(ISNUMBER(OFFSET('Sanitation Data'!$H$10,0,10*ROW('Sanitation Data'!H148))),'Data Summary'!DG154="Yes"),OFFSET('Sanitation Data'!$H$10,0,10*ROW('Sanitation Data'!H148)),NA())</f>
        <v>#N/A</v>
      </c>
      <c r="AS154" s="100" t="e">
        <f ca="true">+IF(AND(ISNUMBER(OFFSET('Sanitation Data'!$H$11,0,10*ROW('Sanitation Data'!H148))),'Data Summary'!DH154="Yes"),OFFSET('Sanitation Data'!$H$11,0,10*ROW('Sanitation Data'!H148)),NA())</f>
        <v>#N/A</v>
      </c>
      <c r="AT154" s="100" t="e">
        <f ca="true">+IF(AND(ISNUMBER(OFFSET('Sanitation Data'!$H$12,0,10*ROW('Sanitation Data'!H148))),'Data Summary'!DI154="Yes"),OFFSET('Sanitation Data'!$H$12,0,10*ROW('Sanitation Data'!H148)),NA())</f>
        <v>#N/A</v>
      </c>
      <c r="AU154" s="100" t="e">
        <f ca="true">+IF(AND(ISNUMBER(OFFSET('Sanitation Data'!$I$4,0,10*ROW('Sanitation Data'!I148))),'Data Summary'!DJ154="Yes"),100-OFFSET('Sanitation Data'!$I$4,0,10*ROW('Sanitation Data'!I148)),NA())</f>
        <v>#N/A</v>
      </c>
      <c r="AV154" s="100" t="e">
        <f ca="true">+IF(AND(ISNUMBER(OFFSET('Sanitation Data'!$I$6,0,10*ROW('Sanitation Data'!I148))),'Data Summary'!DK154="Yes"),OFFSET('Sanitation Data'!$I$6,0,10*ROW('Sanitation Data'!I148)),NA())</f>
        <v>#N/A</v>
      </c>
      <c r="AW154" s="100" t="e">
        <f ca="true">+IF(AND(ISNUMBER(OFFSET('Sanitation Data'!$I$10,0,10*ROW('Sanitation Data'!I148))),'Data Summary'!DL154="Yes"),OFFSET('Sanitation Data'!$I$10,0,10*ROW('Sanitation Data'!I148)),NA())</f>
        <v>#N/A</v>
      </c>
      <c r="AX154" s="100" t="e">
        <f ca="true">+IF(AND(ISNUMBER(OFFSET('Sanitation Data'!$I$11,0,10*ROW('Sanitation Data'!I148))),'Data Summary'!DM154="Yes"),OFFSET('Sanitation Data'!$I$11,0,10*ROW('Sanitation Data'!I148)),NA())</f>
        <v>#N/A</v>
      </c>
      <c r="AY154" s="100" t="e">
        <f ca="true">+IF(AND(ISNUMBER(OFFSET('Sanitation Data'!$I$12,0,10*ROW('Sanitation Data'!I148))),'Data Summary'!DN154="Yes"),OFFSET('Sanitation Data'!$I$12,0,10*ROW('Sanitation Data'!I148)),NA())</f>
        <v>#N/A</v>
      </c>
      <c r="AZ154" s="101" t="e">
        <f ca="true">+IF(AND(ISNUMBER(OFFSET('Hygiene Data'!$D$5,0,10*ROW('Hygiene Data'!D148))),'Data Summary'!DO154="Yes"),OFFSET('Hygiene Data'!$D$5,0,10*ROW('Hygiene Data'!D148)),NA())</f>
        <v>#N/A</v>
      </c>
      <c r="BA154" s="101" t="e">
        <f ca="true">+IF(AND(ISNUMBER(OFFSET('Hygiene Data'!$D$7,0,10*ROW('Hygiene Data'!D148))),'Data Summary'!DP154="Yes"),OFFSET('Hygiene Data'!$D$7,0,10*ROW('Hygiene Data'!D148)),NA())</f>
        <v>#N/A</v>
      </c>
      <c r="BB154" s="101" t="e">
        <f ca="true">+IF(AND(ISNUMBER(OFFSET('Hygiene Data'!$D$9,0,10*ROW('Hygiene Data'!D148))),'Data Summary'!DQ154="Yes"),OFFSET('Hygiene Data'!$D$9,0,10*ROW('Hygiene Data'!D148)),NA())</f>
        <v>#N/A</v>
      </c>
      <c r="BC154" s="101" t="e">
        <f ca="true">+IF(AND(ISNUMBER(OFFSET('Hygiene Data'!$E$5,0,10*ROW('Hygiene Data'!E148))),'Data Summary'!DR154="Yes"),OFFSET('Hygiene Data'!$E$5,0,10*ROW('Hygiene Data'!E148)),NA())</f>
        <v>#N/A</v>
      </c>
      <c r="BD154" s="101" t="e">
        <f ca="true">+IF(AND(ISNUMBER(OFFSET('Hygiene Data'!$E$7,0,10*ROW('Hygiene Data'!E148))),'Data Summary'!DS154="Yes"),OFFSET('Hygiene Data'!$E$7,0,10*ROW('Hygiene Data'!E148)),NA())</f>
        <v>#N/A</v>
      </c>
      <c r="BE154" s="101" t="e">
        <f ca="true">+IF(AND(ISNUMBER(OFFSET('Hygiene Data'!$E$9,0,10*ROW('Hygiene Data'!E148))),'Data Summary'!DT154="Yes"),OFFSET('Hygiene Data'!$E$9,0,10*ROW('Hygiene Data'!E148)),NA())</f>
        <v>#N/A</v>
      </c>
      <c r="BF154" s="101" t="e">
        <f ca="true">+IF(AND(ISNUMBER(OFFSET('Hygiene Data'!$F$5,0,10*ROW('Hygiene Data'!F148))),'Data Summary'!DU154="Yes"),OFFSET('Hygiene Data'!$F$5,0,10*ROW('Hygiene Data'!F148)),NA())</f>
        <v>#N/A</v>
      </c>
      <c r="BG154" s="101" t="e">
        <f ca="true">+IF(AND(ISNUMBER(OFFSET('Hygiene Data'!$F$7,0,10*ROW('Hygiene Data'!F148))),'Data Summary'!DV154="Yes"),OFFSET('Hygiene Data'!$F$7,0,10*ROW('Hygiene Data'!F148)),NA())</f>
        <v>#N/A</v>
      </c>
      <c r="BH154" s="101" t="e">
        <f ca="true">+IF(AND(ISNUMBER(OFFSET('Hygiene Data'!$F$9,0,10*ROW('Hygiene Data'!F148))),'Data Summary'!DW154="Yes"),OFFSET('Hygiene Data'!$F$9,0,10*ROW('Hygiene Data'!F148)),NA())</f>
        <v>#N/A</v>
      </c>
      <c r="BI154" s="101" t="e">
        <f ca="true">+IF(AND(ISNUMBER(OFFSET('Hygiene Data'!$G$5,0,10*ROW('Hygiene Data'!G148))),'Data Summary'!DX154="Yes"),OFFSET('Hygiene Data'!$G$5,0,10*ROW('Hygiene Data'!G148)),NA())</f>
        <v>#N/A</v>
      </c>
      <c r="BJ154" s="101" t="e">
        <f ca="true">+IF(AND(ISNUMBER(OFFSET('Hygiene Data'!$G$7,0,10*ROW('Hygiene Data'!G148))),'Data Summary'!DY154="Yes"),OFFSET('Hygiene Data'!$G$7,0,10*ROW('Hygiene Data'!G148)),NA())</f>
        <v>#N/A</v>
      </c>
      <c r="BK154" s="101" t="e">
        <f ca="true">+IF(AND(ISNUMBER(OFFSET('Hygiene Data'!$G$9,0,10*ROW('Hygiene Data'!G148))),'Data Summary'!DZ154="Yes"),OFFSET('Hygiene Data'!$G$9,0,10*ROW('Hygiene Data'!G148)),NA())</f>
        <v>#N/A</v>
      </c>
      <c r="BL154" s="101" t="e">
        <f ca="true">+IF(AND(ISNUMBER(OFFSET('Hygiene Data'!$H$5,0,10*ROW('Hygiene Data'!H148))),'Data Summary'!EA154="Yes"),OFFSET('Hygiene Data'!$H$5,0,10*ROW('Hygiene Data'!H148)),NA())</f>
        <v>#N/A</v>
      </c>
      <c r="BM154" s="101" t="e">
        <f ca="true">+IF(AND(ISNUMBER(OFFSET('Hygiene Data'!$H$7,0,10*ROW('Hygiene Data'!H148))),'Data Summary'!EB154="Yes"),OFFSET('Hygiene Data'!$H$7,0,10*ROW('Hygiene Data'!H148)),NA())</f>
        <v>#N/A</v>
      </c>
      <c r="BN154" s="101" t="e">
        <f ca="true">+IF(AND(ISNUMBER(OFFSET('Hygiene Data'!$H$9,0,10*ROW('Hygiene Data'!H148))),'Data Summary'!EC154="Yes"),OFFSET('Hygiene Data'!$H$9,0,10*ROW('Hygiene Data'!H148)),NA())</f>
        <v>#N/A</v>
      </c>
      <c r="BO154" s="101" t="e">
        <f ca="true">+IF(AND(ISNUMBER(OFFSET('Hygiene Data'!$I$5,0,10*ROW('Hygiene Data'!I148))),'Data Summary'!ED154="Yes"),OFFSET('Hygiene Data'!$I$5,0,10*ROW('Hygiene Data'!I148)),NA())</f>
        <v>#N/A</v>
      </c>
      <c r="BP154" s="101" t="e">
        <f ca="true">+IF(AND(ISNUMBER(OFFSET('Hygiene Data'!$I$7,0,10*ROW('Hygiene Data'!I148))),'Data Summary'!EE154="Yes"),OFFSET('Hygiene Data'!$I$7,0,10*ROW('Hygiene Data'!I148)),NA())</f>
        <v>#N/A</v>
      </c>
      <c r="BQ154" s="101" t="e">
        <f ca="true">+IF(AND(ISNUMBER(OFFSET('Hygiene Data'!$I$9,0,10*ROW('Hygiene Data'!I148))),'Data Summary'!EF154="Yes"),OFFSET('Hygiene Data'!$I$9,0,10*ROW('Hygiene Data'!I148)),NA())</f>
        <v>#N/A</v>
      </c>
    </row>
    <row xmlns:x14ac="http://schemas.microsoft.com/office/spreadsheetml/2009/9/ac" r="155" x14ac:dyDescent="0.2">
      <c r="A155" s="331" t="e">
        <f ca="true">+RIGHT('Data Summary'!A155,LEN('Data Summary'!A155)-9)</f>
        <v>#VALUE!</v>
      </c>
      <c r="B155" s="38" t="str">
        <f ca="true">+IF(ISTEXT('Data Summary'!B155),'Data Summary'!B155,"")</f>
        <v/>
      </c>
      <c r="C155" s="330" t="e">
        <f ca="true">+VALUE('Data Summary'!C155)</f>
        <v>#VALUE!</v>
      </c>
      <c r="D155" s="99" t="e">
        <f ca="true">+IF(AND(ISNUMBER(OFFSET('Water Data'!$D$4,0,10*ROW('Water Data'!D149))),'Data Summary'!BS155="Yes"),100-OFFSET('Water Data'!$D$4,0,10*ROW('Water Data'!D149)),NA())</f>
        <v>#N/A</v>
      </c>
      <c r="E155" s="99" t="e">
        <f ca="true">+IF(AND(ISNUMBER(OFFSET('Water Data'!$D$6,0,10*ROW('Water Data'!D149))),'Data Summary'!BT155="Yes"),OFFSET('Water Data'!$D$6,0,10*ROW('Water Data'!D149)),NA())</f>
        <v>#N/A</v>
      </c>
      <c r="F155" s="99" t="e">
        <f ca="true">+IF(AND(ISNUMBER(OFFSET('Water Data'!$D$9,0,10*ROW('Water Data'!D149))),'Data Summary'!BU155="Yes"),OFFSET('Water Data'!$D$9,0,10*ROW('Water Data'!D149)),NA())</f>
        <v>#N/A</v>
      </c>
      <c r="G155" s="99" t="e">
        <f ca="true">+IF(AND(ISNUMBER(OFFSET('Water Data'!$E$4,0,10*ROW('Water Data'!E149))),'Data Summary'!BV155="Yes"),100-OFFSET('Water Data'!$E$4,0,10*ROW('Water Data'!E149)),NA())</f>
        <v>#N/A</v>
      </c>
      <c r="H155" s="99" t="e">
        <f ca="true">+IF(AND(ISNUMBER(OFFSET('Water Data'!$E$6,0,10*ROW('Water Data'!E149))),'Data Summary'!BW155="Yes"),OFFSET('Water Data'!$E$6,0,10*ROW('Water Data'!E149)),NA())</f>
        <v>#N/A</v>
      </c>
      <c r="I155" s="99" t="e">
        <f ca="true">+IF(AND(ISNUMBER(OFFSET('Water Data'!$E$9,0,10*ROW('Water Data'!E149))),'Data Summary'!BX155="Yes"),OFFSET('Water Data'!$E$9,0,10*ROW('Water Data'!E149)),NA())</f>
        <v>#N/A</v>
      </c>
      <c r="J155" s="99" t="e">
        <f ca="true">+IF(AND(ISNUMBER(OFFSET('Water Data'!$F$4,0,10*ROW('Water Data'!F149))),'Data Summary'!BY155="Yes"),100-OFFSET('Water Data'!$F$4,0,10*ROW('Water Data'!F149)),NA())</f>
        <v>#N/A</v>
      </c>
      <c r="K155" s="99" t="e">
        <f ca="true">+IF(AND(ISNUMBER(OFFSET('Water Data'!$F$6,0,10*ROW('Water Data'!F149))),'Data Summary'!BZ155="Yes"),OFFSET('Water Data'!$F$6,0,10*ROW('Water Data'!F149)),NA())</f>
        <v>#N/A</v>
      </c>
      <c r="L155" s="99" t="e">
        <f ca="true">+IF(AND(ISNUMBER(OFFSET('Water Data'!$F$9,0,10*ROW('Water Data'!F149))),'Data Summary'!CA155="Yes"),OFFSET('Water Data'!$F$9,0,10*ROW('Water Data'!F149)),NA())</f>
        <v>#N/A</v>
      </c>
      <c r="M155" s="99" t="e">
        <f ca="true">+IF(AND(ISNUMBER(OFFSET('Water Data'!$G$4,0,10*ROW('Water Data'!G149))),'Data Summary'!CB155="Yes"),100-OFFSET('Water Data'!$G$4,0,10*ROW('Water Data'!G149)),NA())</f>
        <v>#N/A</v>
      </c>
      <c r="N155" s="99" t="e">
        <f ca="true">+IF(AND(ISNUMBER(OFFSET('Water Data'!$G$6,0,10*ROW('Water Data'!G149))),'Data Summary'!CC155="Yes"),OFFSET('Water Data'!$G$6,0,10*ROW('Water Data'!G149)),NA())</f>
        <v>#N/A</v>
      </c>
      <c r="O155" s="99" t="e">
        <f ca="true">+IF(AND(ISNUMBER(OFFSET('Water Data'!$G$9,0,10*ROW('Water Data'!G149))),'Data Summary'!CD155="Yes"),OFFSET('Water Data'!$G$9,0,10*ROW('Water Data'!G149)),NA())</f>
        <v>#N/A</v>
      </c>
      <c r="P155" s="99" t="e">
        <f ca="true">+IF(AND(ISNUMBER(OFFSET('Water Data'!$H$4,0,10*ROW('Water Data'!H149))),'Data Summary'!CE155="Yes"),100-OFFSET('Water Data'!$H$4,0,10*ROW('Water Data'!H149)),NA())</f>
        <v>#N/A</v>
      </c>
      <c r="Q155" s="99" t="e">
        <f ca="true">+IF(AND(ISNUMBER(OFFSET('Water Data'!$H$6,0,10*ROW('Water Data'!H149))),'Data Summary'!CF155="Yes"),OFFSET('Water Data'!$H$6,0,10*ROW('Water Data'!H149)),NA())</f>
        <v>#N/A</v>
      </c>
      <c r="R155" s="99" t="e">
        <f ca="true">+IF(AND(ISNUMBER(OFFSET('Water Data'!$H$9,0,10*ROW('Water Data'!H149))),'Data Summary'!CG155="Yes"),OFFSET('Water Data'!$H$9,0,10*ROW('Water Data'!H149)),NA())</f>
        <v>#N/A</v>
      </c>
      <c r="S155" s="99" t="e">
        <f ca="true">+IF(AND(ISNUMBER(OFFSET('Water Data'!$I$4,0,10*ROW('Water Data'!I149))),'Data Summary'!CH155="Yes"),100-OFFSET('Water Data'!$I$4,0,10*ROW('Water Data'!I149)),NA())</f>
        <v>#N/A</v>
      </c>
      <c r="T155" s="99" t="e">
        <f ca="true">+IF(AND(ISNUMBER(OFFSET('Water Data'!$I$6,0,10*ROW('Water Data'!I149))),'Data Summary'!CI155="Yes"),OFFSET('Water Data'!$I$6,0,10*ROW('Water Data'!I149)),NA())</f>
        <v>#N/A</v>
      </c>
      <c r="U155" s="99" t="e">
        <f ca="true">+IF(AND(ISNUMBER(OFFSET('Water Data'!$I$9,0,10*ROW('Water Data'!I149))),'Data Summary'!CJ155="Yes"),OFFSET('Water Data'!$I$9,0,10*ROW('Water Data'!I149)),NA())</f>
        <v>#N/A</v>
      </c>
      <c r="V155" s="100" t="e">
        <f ca="true">+IF(AND(ISNUMBER(OFFSET('Sanitation Data'!$D$4,0,10*ROW('Sanitation Data'!D149))),'Data Summary'!CK155="Yes"),100-OFFSET('Sanitation Data'!$D$4,0,10*ROW('Sanitation Data'!D149)),NA())</f>
        <v>#N/A</v>
      </c>
      <c r="W155" s="100" t="e">
        <f ca="true">+IF(AND(ISNUMBER(OFFSET('Sanitation Data'!$D$6,0,10*ROW('Sanitation Data'!D149))),'Data Summary'!CL155="Yes"),OFFSET('Sanitation Data'!$D$6,0,10*ROW('Sanitation Data'!D149)),NA())</f>
        <v>#N/A</v>
      </c>
      <c r="X155" s="100" t="e">
        <f ca="true">+IF(AND(ISNUMBER(OFFSET('Sanitation Data'!$D$10,0,10*ROW('Sanitation Data'!D149))),'Data Summary'!CM155="Yes"),OFFSET('Sanitation Data'!$D$10,0,10*ROW('Sanitation Data'!D149)),NA())</f>
        <v>#N/A</v>
      </c>
      <c r="Y155" s="100" t="e">
        <f ca="true">+IF(AND(ISNUMBER(OFFSET('Sanitation Data'!$D$11,0,10*ROW('Sanitation Data'!D149))),'Data Summary'!CN155="Yes"),OFFSET('Sanitation Data'!$D$11,0,10*ROW('Sanitation Data'!D149)),NA())</f>
        <v>#N/A</v>
      </c>
      <c r="Z155" s="100" t="e">
        <f ca="true">+IF(AND(ISNUMBER(OFFSET('Sanitation Data'!$D$12,0,10*ROW('Sanitation Data'!D149))),'Data Summary'!CO155="Yes"),OFFSET('Sanitation Data'!$D$12,0,10*ROW('Sanitation Data'!D149)),NA())</f>
        <v>#N/A</v>
      </c>
      <c r="AA155" s="100" t="e">
        <f ca="true">+IF(AND(ISNUMBER(OFFSET('Sanitation Data'!$E$4,0,10*ROW('Sanitation Data'!E149))),'Data Summary'!CP155="Yes"),100-OFFSET('Sanitation Data'!$E$4,0,10*ROW('Sanitation Data'!E149)),NA())</f>
        <v>#N/A</v>
      </c>
      <c r="AB155" s="100" t="e">
        <f ca="true">+IF(AND(ISNUMBER(OFFSET('Sanitation Data'!$E$6,0,10*ROW('Sanitation Data'!E149))),'Data Summary'!CQ155="Yes"),OFFSET('Sanitation Data'!$E$6,0,10*ROW('Sanitation Data'!E149)),NA())</f>
        <v>#N/A</v>
      </c>
      <c r="AC155" s="100" t="e">
        <f ca="true">+IF(AND(ISNUMBER(OFFSET('Sanitation Data'!$E$10,0,10*ROW('Sanitation Data'!E149))),'Data Summary'!CR155="Yes"),OFFSET('Sanitation Data'!$E$10,0,10*ROW('Sanitation Data'!E149)),NA())</f>
        <v>#N/A</v>
      </c>
      <c r="AD155" s="100" t="e">
        <f ca="true">+IF(AND(ISNUMBER(OFFSET('Sanitation Data'!$E$11,0,10*ROW('Sanitation Data'!E149))),'Data Summary'!CS155="Yes"),OFFSET('Sanitation Data'!$E$11,0,10*ROW('Sanitation Data'!E149)),NA())</f>
        <v>#N/A</v>
      </c>
      <c r="AE155" s="100" t="e">
        <f ca="true">+IF(AND(ISNUMBER(OFFSET('Sanitation Data'!$E$12,0,10*ROW('Sanitation Data'!E149))),'Data Summary'!CT155="Yes"),OFFSET('Sanitation Data'!$E$12,0,10*ROW('Sanitation Data'!E149)),NA())</f>
        <v>#N/A</v>
      </c>
      <c r="AF155" s="100" t="e">
        <f ca="true">+IF(AND(ISNUMBER(OFFSET('Sanitation Data'!$F$4,0,10*ROW('Sanitation Data'!F149))),'Data Summary'!CU155="Yes"),100-OFFSET('Sanitation Data'!$F$4,0,10*ROW('Sanitation Data'!F149)),NA())</f>
        <v>#N/A</v>
      </c>
      <c r="AG155" s="100" t="e">
        <f ca="true">+IF(AND(ISNUMBER(OFFSET('Sanitation Data'!$F$6,0,10*ROW('Sanitation Data'!F149))),'Data Summary'!CV155="Yes"),OFFSET('Sanitation Data'!$F$6,0,10*ROW('Sanitation Data'!F149)),NA())</f>
        <v>#N/A</v>
      </c>
      <c r="AH155" s="100" t="e">
        <f ca="true">+IF(AND(ISNUMBER(OFFSET('Sanitation Data'!$F$10,0,10*ROW('Sanitation Data'!F149))),'Data Summary'!CW155="Yes"),OFFSET('Sanitation Data'!$F$10,0,10*ROW('Sanitation Data'!F149)),NA())</f>
        <v>#N/A</v>
      </c>
      <c r="AI155" s="100" t="e">
        <f ca="true">+IF(AND(ISNUMBER(OFFSET('Sanitation Data'!$F$11,0,10*ROW('Sanitation Data'!F149))),'Data Summary'!CX155="Yes"),OFFSET('Sanitation Data'!$F$11,0,10*ROW('Sanitation Data'!F149)),NA())</f>
        <v>#N/A</v>
      </c>
      <c r="AJ155" s="100" t="e">
        <f ca="true">+IF(AND(ISNUMBER(OFFSET('Sanitation Data'!$F$12,0,10*ROW('Sanitation Data'!F149))),'Data Summary'!CY155="Yes"),OFFSET('Sanitation Data'!$F$12,0,10*ROW('Sanitation Data'!F149)),NA())</f>
        <v>#N/A</v>
      </c>
      <c r="AK155" s="100" t="e">
        <f ca="true">+IF(AND(ISNUMBER(OFFSET('Sanitation Data'!$G$4,0,10*ROW('Sanitation Data'!G149))),'Data Summary'!CZ155="Yes"),100-OFFSET('Sanitation Data'!$G$4,0,10*ROW('Sanitation Data'!G149)),NA())</f>
        <v>#N/A</v>
      </c>
      <c r="AL155" s="100" t="e">
        <f ca="true">+IF(AND(ISNUMBER(OFFSET('Sanitation Data'!$G$6,0,10*ROW('Sanitation Data'!G149))),'Data Summary'!DA155="Yes"),OFFSET('Sanitation Data'!$G$6,0,10*ROW('Sanitation Data'!G149)),NA())</f>
        <v>#N/A</v>
      </c>
      <c r="AM155" s="100" t="e">
        <f ca="true">+IF(AND(ISNUMBER(OFFSET('Sanitation Data'!$G$10,0,10*ROW('Sanitation Data'!G149))),'Data Summary'!DB155="Yes"),OFFSET('Sanitation Data'!$G$10,0,10*ROW('Sanitation Data'!G149)),NA())</f>
        <v>#N/A</v>
      </c>
      <c r="AN155" s="100" t="e">
        <f ca="true">+IF(AND(ISNUMBER(OFFSET('Sanitation Data'!$G$11,0,10*ROW('Sanitation Data'!G149))),'Data Summary'!DC155="Yes"),OFFSET('Sanitation Data'!$G$11,0,10*ROW('Sanitation Data'!G149)),NA())</f>
        <v>#N/A</v>
      </c>
      <c r="AO155" s="100" t="e">
        <f ca="true">+IF(AND(ISNUMBER(OFFSET('Sanitation Data'!$G$12,0,10*ROW('Sanitation Data'!G149))),'Data Summary'!DD155="Yes"),OFFSET('Sanitation Data'!$G$12,0,10*ROW('Sanitation Data'!G149)),NA())</f>
        <v>#N/A</v>
      </c>
      <c r="AP155" s="100" t="e">
        <f ca="true">+IF(AND(ISNUMBER(OFFSET('Sanitation Data'!$H$4,0,10*ROW('Sanitation Data'!H149))),'Data Summary'!DE155="Yes"),100-OFFSET('Sanitation Data'!$H$4,0,10*ROW('Sanitation Data'!H149)),NA())</f>
        <v>#N/A</v>
      </c>
      <c r="AQ155" s="100" t="e">
        <f ca="true">+IF(AND(ISNUMBER(OFFSET('Sanitation Data'!$H$6,0,10*ROW('Sanitation Data'!H149))),'Data Summary'!DF155="Yes"),OFFSET('Sanitation Data'!$H$6,0,10*ROW('Sanitation Data'!H149)),NA())</f>
        <v>#N/A</v>
      </c>
      <c r="AR155" s="100" t="e">
        <f ca="true">+IF(AND(ISNUMBER(OFFSET('Sanitation Data'!$H$10,0,10*ROW('Sanitation Data'!H149))),'Data Summary'!DG155="Yes"),OFFSET('Sanitation Data'!$H$10,0,10*ROW('Sanitation Data'!H149)),NA())</f>
        <v>#N/A</v>
      </c>
      <c r="AS155" s="100" t="e">
        <f ca="true">+IF(AND(ISNUMBER(OFFSET('Sanitation Data'!$H$11,0,10*ROW('Sanitation Data'!H149))),'Data Summary'!DH155="Yes"),OFFSET('Sanitation Data'!$H$11,0,10*ROW('Sanitation Data'!H149)),NA())</f>
        <v>#N/A</v>
      </c>
      <c r="AT155" s="100" t="e">
        <f ca="true">+IF(AND(ISNUMBER(OFFSET('Sanitation Data'!$H$12,0,10*ROW('Sanitation Data'!H149))),'Data Summary'!DI155="Yes"),OFFSET('Sanitation Data'!$H$12,0,10*ROW('Sanitation Data'!H149)),NA())</f>
        <v>#N/A</v>
      </c>
      <c r="AU155" s="100" t="e">
        <f ca="true">+IF(AND(ISNUMBER(OFFSET('Sanitation Data'!$I$4,0,10*ROW('Sanitation Data'!I149))),'Data Summary'!DJ155="Yes"),100-OFFSET('Sanitation Data'!$I$4,0,10*ROW('Sanitation Data'!I149)),NA())</f>
        <v>#N/A</v>
      </c>
      <c r="AV155" s="100" t="e">
        <f ca="true">+IF(AND(ISNUMBER(OFFSET('Sanitation Data'!$I$6,0,10*ROW('Sanitation Data'!I149))),'Data Summary'!DK155="Yes"),OFFSET('Sanitation Data'!$I$6,0,10*ROW('Sanitation Data'!I149)),NA())</f>
        <v>#N/A</v>
      </c>
      <c r="AW155" s="100" t="e">
        <f ca="true">+IF(AND(ISNUMBER(OFFSET('Sanitation Data'!$I$10,0,10*ROW('Sanitation Data'!I149))),'Data Summary'!DL155="Yes"),OFFSET('Sanitation Data'!$I$10,0,10*ROW('Sanitation Data'!I149)),NA())</f>
        <v>#N/A</v>
      </c>
      <c r="AX155" s="100" t="e">
        <f ca="true">+IF(AND(ISNUMBER(OFFSET('Sanitation Data'!$I$11,0,10*ROW('Sanitation Data'!I149))),'Data Summary'!DM155="Yes"),OFFSET('Sanitation Data'!$I$11,0,10*ROW('Sanitation Data'!I149)),NA())</f>
        <v>#N/A</v>
      </c>
      <c r="AY155" s="100" t="e">
        <f ca="true">+IF(AND(ISNUMBER(OFFSET('Sanitation Data'!$I$12,0,10*ROW('Sanitation Data'!I149))),'Data Summary'!DN155="Yes"),OFFSET('Sanitation Data'!$I$12,0,10*ROW('Sanitation Data'!I149)),NA())</f>
        <v>#N/A</v>
      </c>
      <c r="AZ155" s="101" t="e">
        <f ca="true">+IF(AND(ISNUMBER(OFFSET('Hygiene Data'!$D$5,0,10*ROW('Hygiene Data'!D149))),'Data Summary'!DO155="Yes"),OFFSET('Hygiene Data'!$D$5,0,10*ROW('Hygiene Data'!D149)),NA())</f>
        <v>#N/A</v>
      </c>
      <c r="BA155" s="101" t="e">
        <f ca="true">+IF(AND(ISNUMBER(OFFSET('Hygiene Data'!$D$7,0,10*ROW('Hygiene Data'!D149))),'Data Summary'!DP155="Yes"),OFFSET('Hygiene Data'!$D$7,0,10*ROW('Hygiene Data'!D149)),NA())</f>
        <v>#N/A</v>
      </c>
      <c r="BB155" s="101" t="e">
        <f ca="true">+IF(AND(ISNUMBER(OFFSET('Hygiene Data'!$D$9,0,10*ROW('Hygiene Data'!D149))),'Data Summary'!DQ155="Yes"),OFFSET('Hygiene Data'!$D$9,0,10*ROW('Hygiene Data'!D149)),NA())</f>
        <v>#N/A</v>
      </c>
      <c r="BC155" s="101" t="e">
        <f ca="true">+IF(AND(ISNUMBER(OFFSET('Hygiene Data'!$E$5,0,10*ROW('Hygiene Data'!E149))),'Data Summary'!DR155="Yes"),OFFSET('Hygiene Data'!$E$5,0,10*ROW('Hygiene Data'!E149)),NA())</f>
        <v>#N/A</v>
      </c>
      <c r="BD155" s="101" t="e">
        <f ca="true">+IF(AND(ISNUMBER(OFFSET('Hygiene Data'!$E$7,0,10*ROW('Hygiene Data'!E149))),'Data Summary'!DS155="Yes"),OFFSET('Hygiene Data'!$E$7,0,10*ROW('Hygiene Data'!E149)),NA())</f>
        <v>#N/A</v>
      </c>
      <c r="BE155" s="101" t="e">
        <f ca="true">+IF(AND(ISNUMBER(OFFSET('Hygiene Data'!$E$9,0,10*ROW('Hygiene Data'!E149))),'Data Summary'!DT155="Yes"),OFFSET('Hygiene Data'!$E$9,0,10*ROW('Hygiene Data'!E149)),NA())</f>
        <v>#N/A</v>
      </c>
      <c r="BF155" s="101" t="e">
        <f ca="true">+IF(AND(ISNUMBER(OFFSET('Hygiene Data'!$F$5,0,10*ROW('Hygiene Data'!F149))),'Data Summary'!DU155="Yes"),OFFSET('Hygiene Data'!$F$5,0,10*ROW('Hygiene Data'!F149)),NA())</f>
        <v>#N/A</v>
      </c>
      <c r="BG155" s="101" t="e">
        <f ca="true">+IF(AND(ISNUMBER(OFFSET('Hygiene Data'!$F$7,0,10*ROW('Hygiene Data'!F149))),'Data Summary'!DV155="Yes"),OFFSET('Hygiene Data'!$F$7,0,10*ROW('Hygiene Data'!F149)),NA())</f>
        <v>#N/A</v>
      </c>
      <c r="BH155" s="101" t="e">
        <f ca="true">+IF(AND(ISNUMBER(OFFSET('Hygiene Data'!$F$9,0,10*ROW('Hygiene Data'!F149))),'Data Summary'!DW155="Yes"),OFFSET('Hygiene Data'!$F$9,0,10*ROW('Hygiene Data'!F149)),NA())</f>
        <v>#N/A</v>
      </c>
      <c r="BI155" s="101" t="e">
        <f ca="true">+IF(AND(ISNUMBER(OFFSET('Hygiene Data'!$G$5,0,10*ROW('Hygiene Data'!G149))),'Data Summary'!DX155="Yes"),OFFSET('Hygiene Data'!$G$5,0,10*ROW('Hygiene Data'!G149)),NA())</f>
        <v>#N/A</v>
      </c>
      <c r="BJ155" s="101" t="e">
        <f ca="true">+IF(AND(ISNUMBER(OFFSET('Hygiene Data'!$G$7,0,10*ROW('Hygiene Data'!G149))),'Data Summary'!DY155="Yes"),OFFSET('Hygiene Data'!$G$7,0,10*ROW('Hygiene Data'!G149)),NA())</f>
        <v>#N/A</v>
      </c>
      <c r="BK155" s="101" t="e">
        <f ca="true">+IF(AND(ISNUMBER(OFFSET('Hygiene Data'!$G$9,0,10*ROW('Hygiene Data'!G149))),'Data Summary'!DZ155="Yes"),OFFSET('Hygiene Data'!$G$9,0,10*ROW('Hygiene Data'!G149)),NA())</f>
        <v>#N/A</v>
      </c>
      <c r="BL155" s="101" t="e">
        <f ca="true">+IF(AND(ISNUMBER(OFFSET('Hygiene Data'!$H$5,0,10*ROW('Hygiene Data'!H149))),'Data Summary'!EA155="Yes"),OFFSET('Hygiene Data'!$H$5,0,10*ROW('Hygiene Data'!H149)),NA())</f>
        <v>#N/A</v>
      </c>
      <c r="BM155" s="101" t="e">
        <f ca="true">+IF(AND(ISNUMBER(OFFSET('Hygiene Data'!$H$7,0,10*ROW('Hygiene Data'!H149))),'Data Summary'!EB155="Yes"),OFFSET('Hygiene Data'!$H$7,0,10*ROW('Hygiene Data'!H149)),NA())</f>
        <v>#N/A</v>
      </c>
      <c r="BN155" s="101" t="e">
        <f ca="true">+IF(AND(ISNUMBER(OFFSET('Hygiene Data'!$H$9,0,10*ROW('Hygiene Data'!H149))),'Data Summary'!EC155="Yes"),OFFSET('Hygiene Data'!$H$9,0,10*ROW('Hygiene Data'!H149)),NA())</f>
        <v>#N/A</v>
      </c>
      <c r="BO155" s="101" t="e">
        <f ca="true">+IF(AND(ISNUMBER(OFFSET('Hygiene Data'!$I$5,0,10*ROW('Hygiene Data'!I149))),'Data Summary'!ED155="Yes"),OFFSET('Hygiene Data'!$I$5,0,10*ROW('Hygiene Data'!I149)),NA())</f>
        <v>#N/A</v>
      </c>
      <c r="BP155" s="101" t="e">
        <f ca="true">+IF(AND(ISNUMBER(OFFSET('Hygiene Data'!$I$7,0,10*ROW('Hygiene Data'!I149))),'Data Summary'!EE155="Yes"),OFFSET('Hygiene Data'!$I$7,0,10*ROW('Hygiene Data'!I149)),NA())</f>
        <v>#N/A</v>
      </c>
      <c r="BQ155" s="101" t="e">
        <f ca="true">+IF(AND(ISNUMBER(OFFSET('Hygiene Data'!$I$9,0,10*ROW('Hygiene Data'!I149))),'Data Summary'!EF155="Yes"),OFFSET('Hygiene Data'!$I$9,0,10*ROW('Hygiene Data'!I149)),NA())</f>
        <v>#N/A</v>
      </c>
    </row>
    <row xmlns:x14ac="http://schemas.microsoft.com/office/spreadsheetml/2009/9/ac" r="156" x14ac:dyDescent="0.2">
      <c r="A156" s="331" t="e">
        <f ca="true">+RIGHT('Data Summary'!A156,LEN('Data Summary'!A156)-9)</f>
        <v>#VALUE!</v>
      </c>
      <c r="B156" s="38" t="str">
        <f ca="true">+IF(ISTEXT('Data Summary'!B156),'Data Summary'!B156,"")</f>
        <v/>
      </c>
      <c r="C156" s="330" t="e">
        <f ca="true">+VALUE('Data Summary'!C156)</f>
        <v>#VALUE!</v>
      </c>
      <c r="D156" s="99" t="e">
        <f ca="true">+IF(AND(ISNUMBER(OFFSET('Water Data'!$D$4,0,10*ROW('Water Data'!D150))),'Data Summary'!BS156="Yes"),100-OFFSET('Water Data'!$D$4,0,10*ROW('Water Data'!D150)),NA())</f>
        <v>#N/A</v>
      </c>
      <c r="E156" s="99" t="e">
        <f ca="true">+IF(AND(ISNUMBER(OFFSET('Water Data'!$D$6,0,10*ROW('Water Data'!D150))),'Data Summary'!BT156="Yes"),OFFSET('Water Data'!$D$6,0,10*ROW('Water Data'!D150)),NA())</f>
        <v>#N/A</v>
      </c>
      <c r="F156" s="99" t="e">
        <f ca="true">+IF(AND(ISNUMBER(OFFSET('Water Data'!$D$9,0,10*ROW('Water Data'!D150))),'Data Summary'!BU156="Yes"),OFFSET('Water Data'!$D$9,0,10*ROW('Water Data'!D150)),NA())</f>
        <v>#N/A</v>
      </c>
      <c r="G156" s="99" t="e">
        <f ca="true">+IF(AND(ISNUMBER(OFFSET('Water Data'!$E$4,0,10*ROW('Water Data'!E150))),'Data Summary'!BV156="Yes"),100-OFFSET('Water Data'!$E$4,0,10*ROW('Water Data'!E150)),NA())</f>
        <v>#N/A</v>
      </c>
      <c r="H156" s="99" t="e">
        <f ca="true">+IF(AND(ISNUMBER(OFFSET('Water Data'!$E$6,0,10*ROW('Water Data'!E150))),'Data Summary'!BW156="Yes"),OFFSET('Water Data'!$E$6,0,10*ROW('Water Data'!E150)),NA())</f>
        <v>#N/A</v>
      </c>
      <c r="I156" s="99" t="e">
        <f ca="true">+IF(AND(ISNUMBER(OFFSET('Water Data'!$E$9,0,10*ROW('Water Data'!E150))),'Data Summary'!BX156="Yes"),OFFSET('Water Data'!$E$9,0,10*ROW('Water Data'!E150)),NA())</f>
        <v>#N/A</v>
      </c>
      <c r="J156" s="99" t="e">
        <f ca="true">+IF(AND(ISNUMBER(OFFSET('Water Data'!$F$4,0,10*ROW('Water Data'!F150))),'Data Summary'!BY156="Yes"),100-OFFSET('Water Data'!$F$4,0,10*ROW('Water Data'!F150)),NA())</f>
        <v>#N/A</v>
      </c>
      <c r="K156" s="99" t="e">
        <f ca="true">+IF(AND(ISNUMBER(OFFSET('Water Data'!$F$6,0,10*ROW('Water Data'!F150))),'Data Summary'!BZ156="Yes"),OFFSET('Water Data'!$F$6,0,10*ROW('Water Data'!F150)),NA())</f>
        <v>#N/A</v>
      </c>
      <c r="L156" s="99" t="e">
        <f ca="true">+IF(AND(ISNUMBER(OFFSET('Water Data'!$F$9,0,10*ROW('Water Data'!F150))),'Data Summary'!CA156="Yes"),OFFSET('Water Data'!$F$9,0,10*ROW('Water Data'!F150)),NA())</f>
        <v>#N/A</v>
      </c>
      <c r="M156" s="99" t="e">
        <f ca="true">+IF(AND(ISNUMBER(OFFSET('Water Data'!$G$4,0,10*ROW('Water Data'!G150))),'Data Summary'!CB156="Yes"),100-OFFSET('Water Data'!$G$4,0,10*ROW('Water Data'!G150)),NA())</f>
        <v>#N/A</v>
      </c>
      <c r="N156" s="99" t="e">
        <f ca="true">+IF(AND(ISNUMBER(OFFSET('Water Data'!$G$6,0,10*ROW('Water Data'!G150))),'Data Summary'!CC156="Yes"),OFFSET('Water Data'!$G$6,0,10*ROW('Water Data'!G150)),NA())</f>
        <v>#N/A</v>
      </c>
      <c r="O156" s="99" t="e">
        <f ca="true">+IF(AND(ISNUMBER(OFFSET('Water Data'!$G$9,0,10*ROW('Water Data'!G150))),'Data Summary'!CD156="Yes"),OFFSET('Water Data'!$G$9,0,10*ROW('Water Data'!G150)),NA())</f>
        <v>#N/A</v>
      </c>
      <c r="P156" s="99" t="e">
        <f ca="true">+IF(AND(ISNUMBER(OFFSET('Water Data'!$H$4,0,10*ROW('Water Data'!H150))),'Data Summary'!CE156="Yes"),100-OFFSET('Water Data'!$H$4,0,10*ROW('Water Data'!H150)),NA())</f>
        <v>#N/A</v>
      </c>
      <c r="Q156" s="99" t="e">
        <f ca="true">+IF(AND(ISNUMBER(OFFSET('Water Data'!$H$6,0,10*ROW('Water Data'!H150))),'Data Summary'!CF156="Yes"),OFFSET('Water Data'!$H$6,0,10*ROW('Water Data'!H150)),NA())</f>
        <v>#N/A</v>
      </c>
      <c r="R156" s="99" t="e">
        <f ca="true">+IF(AND(ISNUMBER(OFFSET('Water Data'!$H$9,0,10*ROW('Water Data'!H150))),'Data Summary'!CG156="Yes"),OFFSET('Water Data'!$H$9,0,10*ROW('Water Data'!H150)),NA())</f>
        <v>#N/A</v>
      </c>
      <c r="S156" s="99" t="e">
        <f ca="true">+IF(AND(ISNUMBER(OFFSET('Water Data'!$I$4,0,10*ROW('Water Data'!I150))),'Data Summary'!CH156="Yes"),100-OFFSET('Water Data'!$I$4,0,10*ROW('Water Data'!I150)),NA())</f>
        <v>#N/A</v>
      </c>
      <c r="T156" s="99" t="e">
        <f ca="true">+IF(AND(ISNUMBER(OFFSET('Water Data'!$I$6,0,10*ROW('Water Data'!I150))),'Data Summary'!CI156="Yes"),OFFSET('Water Data'!$I$6,0,10*ROW('Water Data'!I150)),NA())</f>
        <v>#N/A</v>
      </c>
      <c r="U156" s="99" t="e">
        <f ca="true">+IF(AND(ISNUMBER(OFFSET('Water Data'!$I$9,0,10*ROW('Water Data'!I150))),'Data Summary'!CJ156="Yes"),OFFSET('Water Data'!$I$9,0,10*ROW('Water Data'!I150)),NA())</f>
        <v>#N/A</v>
      </c>
      <c r="V156" s="100" t="e">
        <f ca="true">+IF(AND(ISNUMBER(OFFSET('Sanitation Data'!$D$4,0,10*ROW('Sanitation Data'!D150))),'Data Summary'!CK156="Yes"),100-OFFSET('Sanitation Data'!$D$4,0,10*ROW('Sanitation Data'!D150)),NA())</f>
        <v>#N/A</v>
      </c>
      <c r="W156" s="100" t="e">
        <f ca="true">+IF(AND(ISNUMBER(OFFSET('Sanitation Data'!$D$6,0,10*ROW('Sanitation Data'!D150))),'Data Summary'!CL156="Yes"),OFFSET('Sanitation Data'!$D$6,0,10*ROW('Sanitation Data'!D150)),NA())</f>
        <v>#N/A</v>
      </c>
      <c r="X156" s="100" t="e">
        <f ca="true">+IF(AND(ISNUMBER(OFFSET('Sanitation Data'!$D$10,0,10*ROW('Sanitation Data'!D150))),'Data Summary'!CM156="Yes"),OFFSET('Sanitation Data'!$D$10,0,10*ROW('Sanitation Data'!D150)),NA())</f>
        <v>#N/A</v>
      </c>
      <c r="Y156" s="100" t="e">
        <f ca="true">+IF(AND(ISNUMBER(OFFSET('Sanitation Data'!$D$11,0,10*ROW('Sanitation Data'!D150))),'Data Summary'!CN156="Yes"),OFFSET('Sanitation Data'!$D$11,0,10*ROW('Sanitation Data'!D150)),NA())</f>
        <v>#N/A</v>
      </c>
      <c r="Z156" s="100" t="e">
        <f ca="true">+IF(AND(ISNUMBER(OFFSET('Sanitation Data'!$D$12,0,10*ROW('Sanitation Data'!D150))),'Data Summary'!CO156="Yes"),OFFSET('Sanitation Data'!$D$12,0,10*ROW('Sanitation Data'!D150)),NA())</f>
        <v>#N/A</v>
      </c>
      <c r="AA156" s="100" t="e">
        <f ca="true">+IF(AND(ISNUMBER(OFFSET('Sanitation Data'!$E$4,0,10*ROW('Sanitation Data'!E150))),'Data Summary'!CP156="Yes"),100-OFFSET('Sanitation Data'!$E$4,0,10*ROW('Sanitation Data'!E150)),NA())</f>
        <v>#N/A</v>
      </c>
      <c r="AB156" s="100" t="e">
        <f ca="true">+IF(AND(ISNUMBER(OFFSET('Sanitation Data'!$E$6,0,10*ROW('Sanitation Data'!E150))),'Data Summary'!CQ156="Yes"),OFFSET('Sanitation Data'!$E$6,0,10*ROW('Sanitation Data'!E150)),NA())</f>
        <v>#N/A</v>
      </c>
      <c r="AC156" s="100" t="e">
        <f ca="true">+IF(AND(ISNUMBER(OFFSET('Sanitation Data'!$E$10,0,10*ROW('Sanitation Data'!E150))),'Data Summary'!CR156="Yes"),OFFSET('Sanitation Data'!$E$10,0,10*ROW('Sanitation Data'!E150)),NA())</f>
        <v>#N/A</v>
      </c>
      <c r="AD156" s="100" t="e">
        <f ca="true">+IF(AND(ISNUMBER(OFFSET('Sanitation Data'!$E$11,0,10*ROW('Sanitation Data'!E150))),'Data Summary'!CS156="Yes"),OFFSET('Sanitation Data'!$E$11,0,10*ROW('Sanitation Data'!E150)),NA())</f>
        <v>#N/A</v>
      </c>
      <c r="AE156" s="100" t="e">
        <f ca="true">+IF(AND(ISNUMBER(OFFSET('Sanitation Data'!$E$12,0,10*ROW('Sanitation Data'!E150))),'Data Summary'!CT156="Yes"),OFFSET('Sanitation Data'!$E$12,0,10*ROW('Sanitation Data'!E150)),NA())</f>
        <v>#N/A</v>
      </c>
      <c r="AF156" s="100" t="e">
        <f ca="true">+IF(AND(ISNUMBER(OFFSET('Sanitation Data'!$F$4,0,10*ROW('Sanitation Data'!F150))),'Data Summary'!CU156="Yes"),100-OFFSET('Sanitation Data'!$F$4,0,10*ROW('Sanitation Data'!F150)),NA())</f>
        <v>#N/A</v>
      </c>
      <c r="AG156" s="100" t="e">
        <f ca="true">+IF(AND(ISNUMBER(OFFSET('Sanitation Data'!$F$6,0,10*ROW('Sanitation Data'!F150))),'Data Summary'!CV156="Yes"),OFFSET('Sanitation Data'!$F$6,0,10*ROW('Sanitation Data'!F150)),NA())</f>
        <v>#N/A</v>
      </c>
      <c r="AH156" s="100" t="e">
        <f ca="true">+IF(AND(ISNUMBER(OFFSET('Sanitation Data'!$F$10,0,10*ROW('Sanitation Data'!F150))),'Data Summary'!CW156="Yes"),OFFSET('Sanitation Data'!$F$10,0,10*ROW('Sanitation Data'!F150)),NA())</f>
        <v>#N/A</v>
      </c>
      <c r="AI156" s="100" t="e">
        <f ca="true">+IF(AND(ISNUMBER(OFFSET('Sanitation Data'!$F$11,0,10*ROW('Sanitation Data'!F150))),'Data Summary'!CX156="Yes"),OFFSET('Sanitation Data'!$F$11,0,10*ROW('Sanitation Data'!F150)),NA())</f>
        <v>#N/A</v>
      </c>
      <c r="AJ156" s="100" t="e">
        <f ca="true">+IF(AND(ISNUMBER(OFFSET('Sanitation Data'!$F$12,0,10*ROW('Sanitation Data'!F150))),'Data Summary'!CY156="Yes"),OFFSET('Sanitation Data'!$F$12,0,10*ROW('Sanitation Data'!F150)),NA())</f>
        <v>#N/A</v>
      </c>
      <c r="AK156" s="100" t="e">
        <f ca="true">+IF(AND(ISNUMBER(OFFSET('Sanitation Data'!$G$4,0,10*ROW('Sanitation Data'!G150))),'Data Summary'!CZ156="Yes"),100-OFFSET('Sanitation Data'!$G$4,0,10*ROW('Sanitation Data'!G150)),NA())</f>
        <v>#N/A</v>
      </c>
      <c r="AL156" s="100" t="e">
        <f ca="true">+IF(AND(ISNUMBER(OFFSET('Sanitation Data'!$G$6,0,10*ROW('Sanitation Data'!G150))),'Data Summary'!DA156="Yes"),OFFSET('Sanitation Data'!$G$6,0,10*ROW('Sanitation Data'!G150)),NA())</f>
        <v>#N/A</v>
      </c>
      <c r="AM156" s="100" t="e">
        <f ca="true">+IF(AND(ISNUMBER(OFFSET('Sanitation Data'!$G$10,0,10*ROW('Sanitation Data'!G150))),'Data Summary'!DB156="Yes"),OFFSET('Sanitation Data'!$G$10,0,10*ROW('Sanitation Data'!G150)),NA())</f>
        <v>#N/A</v>
      </c>
      <c r="AN156" s="100" t="e">
        <f ca="true">+IF(AND(ISNUMBER(OFFSET('Sanitation Data'!$G$11,0,10*ROW('Sanitation Data'!G150))),'Data Summary'!DC156="Yes"),OFFSET('Sanitation Data'!$G$11,0,10*ROW('Sanitation Data'!G150)),NA())</f>
        <v>#N/A</v>
      </c>
      <c r="AO156" s="100" t="e">
        <f ca="true">+IF(AND(ISNUMBER(OFFSET('Sanitation Data'!$G$12,0,10*ROW('Sanitation Data'!G150))),'Data Summary'!DD156="Yes"),OFFSET('Sanitation Data'!$G$12,0,10*ROW('Sanitation Data'!G150)),NA())</f>
        <v>#N/A</v>
      </c>
      <c r="AP156" s="100" t="e">
        <f ca="true">+IF(AND(ISNUMBER(OFFSET('Sanitation Data'!$H$4,0,10*ROW('Sanitation Data'!H150))),'Data Summary'!DE156="Yes"),100-OFFSET('Sanitation Data'!$H$4,0,10*ROW('Sanitation Data'!H150)),NA())</f>
        <v>#N/A</v>
      </c>
      <c r="AQ156" s="100" t="e">
        <f ca="true">+IF(AND(ISNUMBER(OFFSET('Sanitation Data'!$H$6,0,10*ROW('Sanitation Data'!H150))),'Data Summary'!DF156="Yes"),OFFSET('Sanitation Data'!$H$6,0,10*ROW('Sanitation Data'!H150)),NA())</f>
        <v>#N/A</v>
      </c>
      <c r="AR156" s="100" t="e">
        <f ca="true">+IF(AND(ISNUMBER(OFFSET('Sanitation Data'!$H$10,0,10*ROW('Sanitation Data'!H150))),'Data Summary'!DG156="Yes"),OFFSET('Sanitation Data'!$H$10,0,10*ROW('Sanitation Data'!H150)),NA())</f>
        <v>#N/A</v>
      </c>
      <c r="AS156" s="100" t="e">
        <f ca="true">+IF(AND(ISNUMBER(OFFSET('Sanitation Data'!$H$11,0,10*ROW('Sanitation Data'!H150))),'Data Summary'!DH156="Yes"),OFFSET('Sanitation Data'!$H$11,0,10*ROW('Sanitation Data'!H150)),NA())</f>
        <v>#N/A</v>
      </c>
      <c r="AT156" s="100" t="e">
        <f ca="true">+IF(AND(ISNUMBER(OFFSET('Sanitation Data'!$H$12,0,10*ROW('Sanitation Data'!H150))),'Data Summary'!DI156="Yes"),OFFSET('Sanitation Data'!$H$12,0,10*ROW('Sanitation Data'!H150)),NA())</f>
        <v>#N/A</v>
      </c>
      <c r="AU156" s="100" t="e">
        <f ca="true">+IF(AND(ISNUMBER(OFFSET('Sanitation Data'!$I$4,0,10*ROW('Sanitation Data'!I150))),'Data Summary'!DJ156="Yes"),100-OFFSET('Sanitation Data'!$I$4,0,10*ROW('Sanitation Data'!I150)),NA())</f>
        <v>#N/A</v>
      </c>
      <c r="AV156" s="100" t="e">
        <f ca="true">+IF(AND(ISNUMBER(OFFSET('Sanitation Data'!$I$6,0,10*ROW('Sanitation Data'!I150))),'Data Summary'!DK156="Yes"),OFFSET('Sanitation Data'!$I$6,0,10*ROW('Sanitation Data'!I150)),NA())</f>
        <v>#N/A</v>
      </c>
      <c r="AW156" s="100" t="e">
        <f ca="true">+IF(AND(ISNUMBER(OFFSET('Sanitation Data'!$I$10,0,10*ROW('Sanitation Data'!I150))),'Data Summary'!DL156="Yes"),OFFSET('Sanitation Data'!$I$10,0,10*ROW('Sanitation Data'!I150)),NA())</f>
        <v>#N/A</v>
      </c>
      <c r="AX156" s="100" t="e">
        <f ca="true">+IF(AND(ISNUMBER(OFFSET('Sanitation Data'!$I$11,0,10*ROW('Sanitation Data'!I150))),'Data Summary'!DM156="Yes"),OFFSET('Sanitation Data'!$I$11,0,10*ROW('Sanitation Data'!I150)),NA())</f>
        <v>#N/A</v>
      </c>
      <c r="AY156" s="100" t="e">
        <f ca="true">+IF(AND(ISNUMBER(OFFSET('Sanitation Data'!$I$12,0,10*ROW('Sanitation Data'!I150))),'Data Summary'!DN156="Yes"),OFFSET('Sanitation Data'!$I$12,0,10*ROW('Sanitation Data'!I150)),NA())</f>
        <v>#N/A</v>
      </c>
      <c r="AZ156" s="101" t="e">
        <f ca="true">+IF(AND(ISNUMBER(OFFSET('Hygiene Data'!$D$5,0,10*ROW('Hygiene Data'!D150))),'Data Summary'!DO156="Yes"),OFFSET('Hygiene Data'!$D$5,0,10*ROW('Hygiene Data'!D150)),NA())</f>
        <v>#N/A</v>
      </c>
      <c r="BA156" s="101" t="e">
        <f ca="true">+IF(AND(ISNUMBER(OFFSET('Hygiene Data'!$D$7,0,10*ROW('Hygiene Data'!D150))),'Data Summary'!DP156="Yes"),OFFSET('Hygiene Data'!$D$7,0,10*ROW('Hygiene Data'!D150)),NA())</f>
        <v>#N/A</v>
      </c>
      <c r="BB156" s="101" t="e">
        <f ca="true">+IF(AND(ISNUMBER(OFFSET('Hygiene Data'!$D$9,0,10*ROW('Hygiene Data'!D150))),'Data Summary'!DQ156="Yes"),OFFSET('Hygiene Data'!$D$9,0,10*ROW('Hygiene Data'!D150)),NA())</f>
        <v>#N/A</v>
      </c>
      <c r="BC156" s="101" t="e">
        <f ca="true">+IF(AND(ISNUMBER(OFFSET('Hygiene Data'!$E$5,0,10*ROW('Hygiene Data'!E150))),'Data Summary'!DR156="Yes"),OFFSET('Hygiene Data'!$E$5,0,10*ROW('Hygiene Data'!E150)),NA())</f>
        <v>#N/A</v>
      </c>
      <c r="BD156" s="101" t="e">
        <f ca="true">+IF(AND(ISNUMBER(OFFSET('Hygiene Data'!$E$7,0,10*ROW('Hygiene Data'!E150))),'Data Summary'!DS156="Yes"),OFFSET('Hygiene Data'!$E$7,0,10*ROW('Hygiene Data'!E150)),NA())</f>
        <v>#N/A</v>
      </c>
      <c r="BE156" s="101" t="e">
        <f ca="true">+IF(AND(ISNUMBER(OFFSET('Hygiene Data'!$E$9,0,10*ROW('Hygiene Data'!E150))),'Data Summary'!DT156="Yes"),OFFSET('Hygiene Data'!$E$9,0,10*ROW('Hygiene Data'!E150)),NA())</f>
        <v>#N/A</v>
      </c>
      <c r="BF156" s="101" t="e">
        <f ca="true">+IF(AND(ISNUMBER(OFFSET('Hygiene Data'!$F$5,0,10*ROW('Hygiene Data'!F150))),'Data Summary'!DU156="Yes"),OFFSET('Hygiene Data'!$F$5,0,10*ROW('Hygiene Data'!F150)),NA())</f>
        <v>#N/A</v>
      </c>
      <c r="BG156" s="101" t="e">
        <f ca="true">+IF(AND(ISNUMBER(OFFSET('Hygiene Data'!$F$7,0,10*ROW('Hygiene Data'!F150))),'Data Summary'!DV156="Yes"),OFFSET('Hygiene Data'!$F$7,0,10*ROW('Hygiene Data'!F150)),NA())</f>
        <v>#N/A</v>
      </c>
      <c r="BH156" s="101" t="e">
        <f ca="true">+IF(AND(ISNUMBER(OFFSET('Hygiene Data'!$F$9,0,10*ROW('Hygiene Data'!F150))),'Data Summary'!DW156="Yes"),OFFSET('Hygiene Data'!$F$9,0,10*ROW('Hygiene Data'!F150)),NA())</f>
        <v>#N/A</v>
      </c>
      <c r="BI156" s="101" t="e">
        <f ca="true">+IF(AND(ISNUMBER(OFFSET('Hygiene Data'!$G$5,0,10*ROW('Hygiene Data'!G150))),'Data Summary'!DX156="Yes"),OFFSET('Hygiene Data'!$G$5,0,10*ROW('Hygiene Data'!G150)),NA())</f>
        <v>#N/A</v>
      </c>
      <c r="BJ156" s="101" t="e">
        <f ca="true">+IF(AND(ISNUMBER(OFFSET('Hygiene Data'!$G$7,0,10*ROW('Hygiene Data'!G150))),'Data Summary'!DY156="Yes"),OFFSET('Hygiene Data'!$G$7,0,10*ROW('Hygiene Data'!G150)),NA())</f>
        <v>#N/A</v>
      </c>
      <c r="BK156" s="101" t="e">
        <f ca="true">+IF(AND(ISNUMBER(OFFSET('Hygiene Data'!$G$9,0,10*ROW('Hygiene Data'!G150))),'Data Summary'!DZ156="Yes"),OFFSET('Hygiene Data'!$G$9,0,10*ROW('Hygiene Data'!G150)),NA())</f>
        <v>#N/A</v>
      </c>
      <c r="BL156" s="101" t="e">
        <f ca="true">+IF(AND(ISNUMBER(OFFSET('Hygiene Data'!$H$5,0,10*ROW('Hygiene Data'!H150))),'Data Summary'!EA156="Yes"),OFFSET('Hygiene Data'!$H$5,0,10*ROW('Hygiene Data'!H150)),NA())</f>
        <v>#N/A</v>
      </c>
      <c r="BM156" s="101" t="e">
        <f ca="true">+IF(AND(ISNUMBER(OFFSET('Hygiene Data'!$H$7,0,10*ROW('Hygiene Data'!H150))),'Data Summary'!EB156="Yes"),OFFSET('Hygiene Data'!$H$7,0,10*ROW('Hygiene Data'!H150)),NA())</f>
        <v>#N/A</v>
      </c>
      <c r="BN156" s="101" t="e">
        <f ca="true">+IF(AND(ISNUMBER(OFFSET('Hygiene Data'!$H$9,0,10*ROW('Hygiene Data'!H150))),'Data Summary'!EC156="Yes"),OFFSET('Hygiene Data'!$H$9,0,10*ROW('Hygiene Data'!H150)),NA())</f>
        <v>#N/A</v>
      </c>
      <c r="BO156" s="101" t="e">
        <f ca="true">+IF(AND(ISNUMBER(OFFSET('Hygiene Data'!$I$5,0,10*ROW('Hygiene Data'!I150))),'Data Summary'!ED156="Yes"),OFFSET('Hygiene Data'!$I$5,0,10*ROW('Hygiene Data'!I150)),NA())</f>
        <v>#N/A</v>
      </c>
      <c r="BP156" s="101" t="e">
        <f ca="true">+IF(AND(ISNUMBER(OFFSET('Hygiene Data'!$I$7,0,10*ROW('Hygiene Data'!I150))),'Data Summary'!EE156="Yes"),OFFSET('Hygiene Data'!$I$7,0,10*ROW('Hygiene Data'!I150)),NA())</f>
        <v>#N/A</v>
      </c>
      <c r="BQ156" s="101" t="e">
        <f ca="true">+IF(AND(ISNUMBER(OFFSET('Hygiene Data'!$I$9,0,10*ROW('Hygiene Data'!I150))),'Data Summary'!EF156="Yes"),OFFSET('Hygiene Data'!$I$9,0,10*ROW('Hygiene Data'!I150)),NA())</f>
        <v>#N/A</v>
      </c>
    </row>
    <row xmlns:x14ac="http://schemas.microsoft.com/office/spreadsheetml/2009/9/ac" r="157" x14ac:dyDescent="0.2">
      <c r="A157" s="331" t="e">
        <f ca="true">+RIGHT('Data Summary'!A157,LEN('Data Summary'!A157)-9)</f>
        <v>#VALUE!</v>
      </c>
      <c r="B157" s="38" t="str">
        <f ca="true">+IF(ISTEXT('Data Summary'!B157),'Data Summary'!B157,"")</f>
        <v/>
      </c>
      <c r="C157" s="330" t="e">
        <f ca="true">+VALUE('Data Summary'!C157)</f>
        <v>#VALUE!</v>
      </c>
      <c r="D157" s="99" t="e">
        <f ca="true">+IF(AND(ISNUMBER(OFFSET('Water Data'!$D$4,0,10*ROW('Water Data'!D151))),'Data Summary'!BS157="Yes"),100-OFFSET('Water Data'!$D$4,0,10*ROW('Water Data'!D151)),NA())</f>
        <v>#N/A</v>
      </c>
      <c r="E157" s="99" t="e">
        <f ca="true">+IF(AND(ISNUMBER(OFFSET('Water Data'!$D$6,0,10*ROW('Water Data'!D151))),'Data Summary'!BT157="Yes"),OFFSET('Water Data'!$D$6,0,10*ROW('Water Data'!D151)),NA())</f>
        <v>#N/A</v>
      </c>
      <c r="F157" s="99" t="e">
        <f ca="true">+IF(AND(ISNUMBER(OFFSET('Water Data'!$D$9,0,10*ROW('Water Data'!D151))),'Data Summary'!BU157="Yes"),OFFSET('Water Data'!$D$9,0,10*ROW('Water Data'!D151)),NA())</f>
        <v>#N/A</v>
      </c>
      <c r="G157" s="99" t="e">
        <f ca="true">+IF(AND(ISNUMBER(OFFSET('Water Data'!$E$4,0,10*ROW('Water Data'!E151))),'Data Summary'!BV157="Yes"),100-OFFSET('Water Data'!$E$4,0,10*ROW('Water Data'!E151)),NA())</f>
        <v>#N/A</v>
      </c>
      <c r="H157" s="99" t="e">
        <f ca="true">+IF(AND(ISNUMBER(OFFSET('Water Data'!$E$6,0,10*ROW('Water Data'!E151))),'Data Summary'!BW157="Yes"),OFFSET('Water Data'!$E$6,0,10*ROW('Water Data'!E151)),NA())</f>
        <v>#N/A</v>
      </c>
      <c r="I157" s="99" t="e">
        <f ca="true">+IF(AND(ISNUMBER(OFFSET('Water Data'!$E$9,0,10*ROW('Water Data'!E151))),'Data Summary'!BX157="Yes"),OFFSET('Water Data'!$E$9,0,10*ROW('Water Data'!E151)),NA())</f>
        <v>#N/A</v>
      </c>
      <c r="J157" s="99" t="e">
        <f ca="true">+IF(AND(ISNUMBER(OFFSET('Water Data'!$F$4,0,10*ROW('Water Data'!F151))),'Data Summary'!BY157="Yes"),100-OFFSET('Water Data'!$F$4,0,10*ROW('Water Data'!F151)),NA())</f>
        <v>#N/A</v>
      </c>
      <c r="K157" s="99" t="e">
        <f ca="true">+IF(AND(ISNUMBER(OFFSET('Water Data'!$F$6,0,10*ROW('Water Data'!F151))),'Data Summary'!BZ157="Yes"),OFFSET('Water Data'!$F$6,0,10*ROW('Water Data'!F151)),NA())</f>
        <v>#N/A</v>
      </c>
      <c r="L157" s="99" t="e">
        <f ca="true">+IF(AND(ISNUMBER(OFFSET('Water Data'!$F$9,0,10*ROW('Water Data'!F151))),'Data Summary'!CA157="Yes"),OFFSET('Water Data'!$F$9,0,10*ROW('Water Data'!F151)),NA())</f>
        <v>#N/A</v>
      </c>
      <c r="M157" s="99" t="e">
        <f ca="true">+IF(AND(ISNUMBER(OFFSET('Water Data'!$G$4,0,10*ROW('Water Data'!G151))),'Data Summary'!CB157="Yes"),100-OFFSET('Water Data'!$G$4,0,10*ROW('Water Data'!G151)),NA())</f>
        <v>#N/A</v>
      </c>
      <c r="N157" s="99" t="e">
        <f ca="true">+IF(AND(ISNUMBER(OFFSET('Water Data'!$G$6,0,10*ROW('Water Data'!G151))),'Data Summary'!CC157="Yes"),OFFSET('Water Data'!$G$6,0,10*ROW('Water Data'!G151)),NA())</f>
        <v>#N/A</v>
      </c>
      <c r="O157" s="99" t="e">
        <f ca="true">+IF(AND(ISNUMBER(OFFSET('Water Data'!$G$9,0,10*ROW('Water Data'!G151))),'Data Summary'!CD157="Yes"),OFFSET('Water Data'!$G$9,0,10*ROW('Water Data'!G151)),NA())</f>
        <v>#N/A</v>
      </c>
      <c r="P157" s="99" t="e">
        <f ca="true">+IF(AND(ISNUMBER(OFFSET('Water Data'!$H$4,0,10*ROW('Water Data'!H151))),'Data Summary'!CE157="Yes"),100-OFFSET('Water Data'!$H$4,0,10*ROW('Water Data'!H151)),NA())</f>
        <v>#N/A</v>
      </c>
      <c r="Q157" s="99" t="e">
        <f ca="true">+IF(AND(ISNUMBER(OFFSET('Water Data'!$H$6,0,10*ROW('Water Data'!H151))),'Data Summary'!CF157="Yes"),OFFSET('Water Data'!$H$6,0,10*ROW('Water Data'!H151)),NA())</f>
        <v>#N/A</v>
      </c>
      <c r="R157" s="99" t="e">
        <f ca="true">+IF(AND(ISNUMBER(OFFSET('Water Data'!$H$9,0,10*ROW('Water Data'!H151))),'Data Summary'!CG157="Yes"),OFFSET('Water Data'!$H$9,0,10*ROW('Water Data'!H151)),NA())</f>
        <v>#N/A</v>
      </c>
      <c r="S157" s="99" t="e">
        <f ca="true">+IF(AND(ISNUMBER(OFFSET('Water Data'!$I$4,0,10*ROW('Water Data'!I151))),'Data Summary'!CH157="Yes"),100-OFFSET('Water Data'!$I$4,0,10*ROW('Water Data'!I151)),NA())</f>
        <v>#N/A</v>
      </c>
      <c r="T157" s="99" t="e">
        <f ca="true">+IF(AND(ISNUMBER(OFFSET('Water Data'!$I$6,0,10*ROW('Water Data'!I151))),'Data Summary'!CI157="Yes"),OFFSET('Water Data'!$I$6,0,10*ROW('Water Data'!I151)),NA())</f>
        <v>#N/A</v>
      </c>
      <c r="U157" s="99" t="e">
        <f ca="true">+IF(AND(ISNUMBER(OFFSET('Water Data'!$I$9,0,10*ROW('Water Data'!I151))),'Data Summary'!CJ157="Yes"),OFFSET('Water Data'!$I$9,0,10*ROW('Water Data'!I151)),NA())</f>
        <v>#N/A</v>
      </c>
      <c r="V157" s="100" t="e">
        <f ca="true">+IF(AND(ISNUMBER(OFFSET('Sanitation Data'!$D$4,0,10*ROW('Sanitation Data'!D151))),'Data Summary'!CK157="Yes"),100-OFFSET('Sanitation Data'!$D$4,0,10*ROW('Sanitation Data'!D151)),NA())</f>
        <v>#N/A</v>
      </c>
      <c r="W157" s="100" t="e">
        <f ca="true">+IF(AND(ISNUMBER(OFFSET('Sanitation Data'!$D$6,0,10*ROW('Sanitation Data'!D151))),'Data Summary'!CL157="Yes"),OFFSET('Sanitation Data'!$D$6,0,10*ROW('Sanitation Data'!D151)),NA())</f>
        <v>#N/A</v>
      </c>
      <c r="X157" s="100" t="e">
        <f ca="true">+IF(AND(ISNUMBER(OFFSET('Sanitation Data'!$D$10,0,10*ROW('Sanitation Data'!D151))),'Data Summary'!CM157="Yes"),OFFSET('Sanitation Data'!$D$10,0,10*ROW('Sanitation Data'!D151)),NA())</f>
        <v>#N/A</v>
      </c>
      <c r="Y157" s="100" t="e">
        <f ca="true">+IF(AND(ISNUMBER(OFFSET('Sanitation Data'!$D$11,0,10*ROW('Sanitation Data'!D151))),'Data Summary'!CN157="Yes"),OFFSET('Sanitation Data'!$D$11,0,10*ROW('Sanitation Data'!D151)),NA())</f>
        <v>#N/A</v>
      </c>
      <c r="Z157" s="100" t="e">
        <f ca="true">+IF(AND(ISNUMBER(OFFSET('Sanitation Data'!$D$12,0,10*ROW('Sanitation Data'!D151))),'Data Summary'!CO157="Yes"),OFFSET('Sanitation Data'!$D$12,0,10*ROW('Sanitation Data'!D151)),NA())</f>
        <v>#N/A</v>
      </c>
      <c r="AA157" s="100" t="e">
        <f ca="true">+IF(AND(ISNUMBER(OFFSET('Sanitation Data'!$E$4,0,10*ROW('Sanitation Data'!E151))),'Data Summary'!CP157="Yes"),100-OFFSET('Sanitation Data'!$E$4,0,10*ROW('Sanitation Data'!E151)),NA())</f>
        <v>#N/A</v>
      </c>
      <c r="AB157" s="100" t="e">
        <f ca="true">+IF(AND(ISNUMBER(OFFSET('Sanitation Data'!$E$6,0,10*ROW('Sanitation Data'!E151))),'Data Summary'!CQ157="Yes"),OFFSET('Sanitation Data'!$E$6,0,10*ROW('Sanitation Data'!E151)),NA())</f>
        <v>#N/A</v>
      </c>
      <c r="AC157" s="100" t="e">
        <f ca="true">+IF(AND(ISNUMBER(OFFSET('Sanitation Data'!$E$10,0,10*ROW('Sanitation Data'!E151))),'Data Summary'!CR157="Yes"),OFFSET('Sanitation Data'!$E$10,0,10*ROW('Sanitation Data'!E151)),NA())</f>
        <v>#N/A</v>
      </c>
      <c r="AD157" s="100" t="e">
        <f ca="true">+IF(AND(ISNUMBER(OFFSET('Sanitation Data'!$E$11,0,10*ROW('Sanitation Data'!E151))),'Data Summary'!CS157="Yes"),OFFSET('Sanitation Data'!$E$11,0,10*ROW('Sanitation Data'!E151)),NA())</f>
        <v>#N/A</v>
      </c>
      <c r="AE157" s="100" t="e">
        <f ca="true">+IF(AND(ISNUMBER(OFFSET('Sanitation Data'!$E$12,0,10*ROW('Sanitation Data'!E151))),'Data Summary'!CT157="Yes"),OFFSET('Sanitation Data'!$E$12,0,10*ROW('Sanitation Data'!E151)),NA())</f>
        <v>#N/A</v>
      </c>
      <c r="AF157" s="100" t="e">
        <f ca="true">+IF(AND(ISNUMBER(OFFSET('Sanitation Data'!$F$4,0,10*ROW('Sanitation Data'!F151))),'Data Summary'!CU157="Yes"),100-OFFSET('Sanitation Data'!$F$4,0,10*ROW('Sanitation Data'!F151)),NA())</f>
        <v>#N/A</v>
      </c>
      <c r="AG157" s="100" t="e">
        <f ca="true">+IF(AND(ISNUMBER(OFFSET('Sanitation Data'!$F$6,0,10*ROW('Sanitation Data'!F151))),'Data Summary'!CV157="Yes"),OFFSET('Sanitation Data'!$F$6,0,10*ROW('Sanitation Data'!F151)),NA())</f>
        <v>#N/A</v>
      </c>
      <c r="AH157" s="100" t="e">
        <f ca="true">+IF(AND(ISNUMBER(OFFSET('Sanitation Data'!$F$10,0,10*ROW('Sanitation Data'!F151))),'Data Summary'!CW157="Yes"),OFFSET('Sanitation Data'!$F$10,0,10*ROW('Sanitation Data'!F151)),NA())</f>
        <v>#N/A</v>
      </c>
      <c r="AI157" s="100" t="e">
        <f ca="true">+IF(AND(ISNUMBER(OFFSET('Sanitation Data'!$F$11,0,10*ROW('Sanitation Data'!F151))),'Data Summary'!CX157="Yes"),OFFSET('Sanitation Data'!$F$11,0,10*ROW('Sanitation Data'!F151)),NA())</f>
        <v>#N/A</v>
      </c>
      <c r="AJ157" s="100" t="e">
        <f ca="true">+IF(AND(ISNUMBER(OFFSET('Sanitation Data'!$F$12,0,10*ROW('Sanitation Data'!F151))),'Data Summary'!CY157="Yes"),OFFSET('Sanitation Data'!$F$12,0,10*ROW('Sanitation Data'!F151)),NA())</f>
        <v>#N/A</v>
      </c>
      <c r="AK157" s="100" t="e">
        <f ca="true">+IF(AND(ISNUMBER(OFFSET('Sanitation Data'!$G$4,0,10*ROW('Sanitation Data'!G151))),'Data Summary'!CZ157="Yes"),100-OFFSET('Sanitation Data'!$G$4,0,10*ROW('Sanitation Data'!G151)),NA())</f>
        <v>#N/A</v>
      </c>
      <c r="AL157" s="100" t="e">
        <f ca="true">+IF(AND(ISNUMBER(OFFSET('Sanitation Data'!$G$6,0,10*ROW('Sanitation Data'!G151))),'Data Summary'!DA157="Yes"),OFFSET('Sanitation Data'!$G$6,0,10*ROW('Sanitation Data'!G151)),NA())</f>
        <v>#N/A</v>
      </c>
      <c r="AM157" s="100" t="e">
        <f ca="true">+IF(AND(ISNUMBER(OFFSET('Sanitation Data'!$G$10,0,10*ROW('Sanitation Data'!G151))),'Data Summary'!DB157="Yes"),OFFSET('Sanitation Data'!$G$10,0,10*ROW('Sanitation Data'!G151)),NA())</f>
        <v>#N/A</v>
      </c>
      <c r="AN157" s="100" t="e">
        <f ca="true">+IF(AND(ISNUMBER(OFFSET('Sanitation Data'!$G$11,0,10*ROW('Sanitation Data'!G151))),'Data Summary'!DC157="Yes"),OFFSET('Sanitation Data'!$G$11,0,10*ROW('Sanitation Data'!G151)),NA())</f>
        <v>#N/A</v>
      </c>
      <c r="AO157" s="100" t="e">
        <f ca="true">+IF(AND(ISNUMBER(OFFSET('Sanitation Data'!$G$12,0,10*ROW('Sanitation Data'!G151))),'Data Summary'!DD157="Yes"),OFFSET('Sanitation Data'!$G$12,0,10*ROW('Sanitation Data'!G151)),NA())</f>
        <v>#N/A</v>
      </c>
      <c r="AP157" s="100" t="e">
        <f ca="true">+IF(AND(ISNUMBER(OFFSET('Sanitation Data'!$H$4,0,10*ROW('Sanitation Data'!H151))),'Data Summary'!DE157="Yes"),100-OFFSET('Sanitation Data'!$H$4,0,10*ROW('Sanitation Data'!H151)),NA())</f>
        <v>#N/A</v>
      </c>
      <c r="AQ157" s="100" t="e">
        <f ca="true">+IF(AND(ISNUMBER(OFFSET('Sanitation Data'!$H$6,0,10*ROW('Sanitation Data'!H151))),'Data Summary'!DF157="Yes"),OFFSET('Sanitation Data'!$H$6,0,10*ROW('Sanitation Data'!H151)),NA())</f>
        <v>#N/A</v>
      </c>
      <c r="AR157" s="100" t="e">
        <f ca="true">+IF(AND(ISNUMBER(OFFSET('Sanitation Data'!$H$10,0,10*ROW('Sanitation Data'!H151))),'Data Summary'!DG157="Yes"),OFFSET('Sanitation Data'!$H$10,0,10*ROW('Sanitation Data'!H151)),NA())</f>
        <v>#N/A</v>
      </c>
      <c r="AS157" s="100" t="e">
        <f ca="true">+IF(AND(ISNUMBER(OFFSET('Sanitation Data'!$H$11,0,10*ROW('Sanitation Data'!H151))),'Data Summary'!DH157="Yes"),OFFSET('Sanitation Data'!$H$11,0,10*ROW('Sanitation Data'!H151)),NA())</f>
        <v>#N/A</v>
      </c>
      <c r="AT157" s="100" t="e">
        <f ca="true">+IF(AND(ISNUMBER(OFFSET('Sanitation Data'!$H$12,0,10*ROW('Sanitation Data'!H151))),'Data Summary'!DI157="Yes"),OFFSET('Sanitation Data'!$H$12,0,10*ROW('Sanitation Data'!H151)),NA())</f>
        <v>#N/A</v>
      </c>
      <c r="AU157" s="100" t="e">
        <f ca="true">+IF(AND(ISNUMBER(OFFSET('Sanitation Data'!$I$4,0,10*ROW('Sanitation Data'!I151))),'Data Summary'!DJ157="Yes"),100-OFFSET('Sanitation Data'!$I$4,0,10*ROW('Sanitation Data'!I151)),NA())</f>
        <v>#N/A</v>
      </c>
      <c r="AV157" s="100" t="e">
        <f ca="true">+IF(AND(ISNUMBER(OFFSET('Sanitation Data'!$I$6,0,10*ROW('Sanitation Data'!I151))),'Data Summary'!DK157="Yes"),OFFSET('Sanitation Data'!$I$6,0,10*ROW('Sanitation Data'!I151)),NA())</f>
        <v>#N/A</v>
      </c>
      <c r="AW157" s="100" t="e">
        <f ca="true">+IF(AND(ISNUMBER(OFFSET('Sanitation Data'!$I$10,0,10*ROW('Sanitation Data'!I151))),'Data Summary'!DL157="Yes"),OFFSET('Sanitation Data'!$I$10,0,10*ROW('Sanitation Data'!I151)),NA())</f>
        <v>#N/A</v>
      </c>
      <c r="AX157" s="100" t="e">
        <f ca="true">+IF(AND(ISNUMBER(OFFSET('Sanitation Data'!$I$11,0,10*ROW('Sanitation Data'!I151))),'Data Summary'!DM157="Yes"),OFFSET('Sanitation Data'!$I$11,0,10*ROW('Sanitation Data'!I151)),NA())</f>
        <v>#N/A</v>
      </c>
      <c r="AY157" s="100" t="e">
        <f ca="true">+IF(AND(ISNUMBER(OFFSET('Sanitation Data'!$I$12,0,10*ROW('Sanitation Data'!I151))),'Data Summary'!DN157="Yes"),OFFSET('Sanitation Data'!$I$12,0,10*ROW('Sanitation Data'!I151)),NA())</f>
        <v>#N/A</v>
      </c>
      <c r="AZ157" s="101" t="e">
        <f ca="true">+IF(AND(ISNUMBER(OFFSET('Hygiene Data'!$D$5,0,10*ROW('Hygiene Data'!D151))),'Data Summary'!DO157="Yes"),OFFSET('Hygiene Data'!$D$5,0,10*ROW('Hygiene Data'!D151)),NA())</f>
        <v>#N/A</v>
      </c>
      <c r="BA157" s="101" t="e">
        <f ca="true">+IF(AND(ISNUMBER(OFFSET('Hygiene Data'!$D$7,0,10*ROW('Hygiene Data'!D151))),'Data Summary'!DP157="Yes"),OFFSET('Hygiene Data'!$D$7,0,10*ROW('Hygiene Data'!D151)),NA())</f>
        <v>#N/A</v>
      </c>
      <c r="BB157" s="101" t="e">
        <f ca="true">+IF(AND(ISNUMBER(OFFSET('Hygiene Data'!$D$9,0,10*ROW('Hygiene Data'!D151))),'Data Summary'!DQ157="Yes"),OFFSET('Hygiene Data'!$D$9,0,10*ROW('Hygiene Data'!D151)),NA())</f>
        <v>#N/A</v>
      </c>
      <c r="BC157" s="101" t="e">
        <f ca="true">+IF(AND(ISNUMBER(OFFSET('Hygiene Data'!$E$5,0,10*ROW('Hygiene Data'!E151))),'Data Summary'!DR157="Yes"),OFFSET('Hygiene Data'!$E$5,0,10*ROW('Hygiene Data'!E151)),NA())</f>
        <v>#N/A</v>
      </c>
      <c r="BD157" s="101" t="e">
        <f ca="true">+IF(AND(ISNUMBER(OFFSET('Hygiene Data'!$E$7,0,10*ROW('Hygiene Data'!E151))),'Data Summary'!DS157="Yes"),OFFSET('Hygiene Data'!$E$7,0,10*ROW('Hygiene Data'!E151)),NA())</f>
        <v>#N/A</v>
      </c>
      <c r="BE157" s="101" t="e">
        <f ca="true">+IF(AND(ISNUMBER(OFFSET('Hygiene Data'!$E$9,0,10*ROW('Hygiene Data'!E151))),'Data Summary'!DT157="Yes"),OFFSET('Hygiene Data'!$E$9,0,10*ROW('Hygiene Data'!E151)),NA())</f>
        <v>#N/A</v>
      </c>
      <c r="BF157" s="101" t="e">
        <f ca="true">+IF(AND(ISNUMBER(OFFSET('Hygiene Data'!$F$5,0,10*ROW('Hygiene Data'!F151))),'Data Summary'!DU157="Yes"),OFFSET('Hygiene Data'!$F$5,0,10*ROW('Hygiene Data'!F151)),NA())</f>
        <v>#N/A</v>
      </c>
      <c r="BG157" s="101" t="e">
        <f ca="true">+IF(AND(ISNUMBER(OFFSET('Hygiene Data'!$F$7,0,10*ROW('Hygiene Data'!F151))),'Data Summary'!DV157="Yes"),OFFSET('Hygiene Data'!$F$7,0,10*ROW('Hygiene Data'!F151)),NA())</f>
        <v>#N/A</v>
      </c>
      <c r="BH157" s="101" t="e">
        <f ca="true">+IF(AND(ISNUMBER(OFFSET('Hygiene Data'!$F$9,0,10*ROW('Hygiene Data'!F151))),'Data Summary'!DW157="Yes"),OFFSET('Hygiene Data'!$F$9,0,10*ROW('Hygiene Data'!F151)),NA())</f>
        <v>#N/A</v>
      </c>
      <c r="BI157" s="101" t="e">
        <f ca="true">+IF(AND(ISNUMBER(OFFSET('Hygiene Data'!$G$5,0,10*ROW('Hygiene Data'!G151))),'Data Summary'!DX157="Yes"),OFFSET('Hygiene Data'!$G$5,0,10*ROW('Hygiene Data'!G151)),NA())</f>
        <v>#N/A</v>
      </c>
      <c r="BJ157" s="101" t="e">
        <f ca="true">+IF(AND(ISNUMBER(OFFSET('Hygiene Data'!$G$7,0,10*ROW('Hygiene Data'!G151))),'Data Summary'!DY157="Yes"),OFFSET('Hygiene Data'!$G$7,0,10*ROW('Hygiene Data'!G151)),NA())</f>
        <v>#N/A</v>
      </c>
      <c r="BK157" s="101" t="e">
        <f ca="true">+IF(AND(ISNUMBER(OFFSET('Hygiene Data'!$G$9,0,10*ROW('Hygiene Data'!G151))),'Data Summary'!DZ157="Yes"),OFFSET('Hygiene Data'!$G$9,0,10*ROW('Hygiene Data'!G151)),NA())</f>
        <v>#N/A</v>
      </c>
      <c r="BL157" s="101" t="e">
        <f ca="true">+IF(AND(ISNUMBER(OFFSET('Hygiene Data'!$H$5,0,10*ROW('Hygiene Data'!H151))),'Data Summary'!EA157="Yes"),OFFSET('Hygiene Data'!$H$5,0,10*ROW('Hygiene Data'!H151)),NA())</f>
        <v>#N/A</v>
      </c>
      <c r="BM157" s="101" t="e">
        <f ca="true">+IF(AND(ISNUMBER(OFFSET('Hygiene Data'!$H$7,0,10*ROW('Hygiene Data'!H151))),'Data Summary'!EB157="Yes"),OFFSET('Hygiene Data'!$H$7,0,10*ROW('Hygiene Data'!H151)),NA())</f>
        <v>#N/A</v>
      </c>
      <c r="BN157" s="101" t="e">
        <f ca="true">+IF(AND(ISNUMBER(OFFSET('Hygiene Data'!$H$9,0,10*ROW('Hygiene Data'!H151))),'Data Summary'!EC157="Yes"),OFFSET('Hygiene Data'!$H$9,0,10*ROW('Hygiene Data'!H151)),NA())</f>
        <v>#N/A</v>
      </c>
      <c r="BO157" s="101" t="e">
        <f ca="true">+IF(AND(ISNUMBER(OFFSET('Hygiene Data'!$I$5,0,10*ROW('Hygiene Data'!I151))),'Data Summary'!ED157="Yes"),OFFSET('Hygiene Data'!$I$5,0,10*ROW('Hygiene Data'!I151)),NA())</f>
        <v>#N/A</v>
      </c>
      <c r="BP157" s="101" t="e">
        <f ca="true">+IF(AND(ISNUMBER(OFFSET('Hygiene Data'!$I$7,0,10*ROW('Hygiene Data'!I151))),'Data Summary'!EE157="Yes"),OFFSET('Hygiene Data'!$I$7,0,10*ROW('Hygiene Data'!I151)),NA())</f>
        <v>#N/A</v>
      </c>
      <c r="BQ157" s="101" t="e">
        <f ca="true">+IF(AND(ISNUMBER(OFFSET('Hygiene Data'!$I$9,0,10*ROW('Hygiene Data'!I151))),'Data Summary'!EF157="Yes"),OFFSET('Hygiene Data'!$I$9,0,10*ROW('Hygiene Data'!I151)),NA())</f>
        <v>#N/A</v>
      </c>
    </row>
    <row xmlns:x14ac="http://schemas.microsoft.com/office/spreadsheetml/2009/9/ac" r="158" x14ac:dyDescent="0.2">
      <c r="A158" s="331" t="e">
        <f ca="true">+RIGHT('Data Summary'!A158,LEN('Data Summary'!A158)-9)</f>
        <v>#VALUE!</v>
      </c>
      <c r="B158" s="38" t="str">
        <f ca="true">+IF(ISTEXT('Data Summary'!B158),'Data Summary'!B158,"")</f>
        <v/>
      </c>
      <c r="C158" s="330" t="e">
        <f ca="true">+VALUE('Data Summary'!C158)</f>
        <v>#VALUE!</v>
      </c>
      <c r="D158" s="99" t="e">
        <f ca="true">+IF(AND(ISNUMBER(OFFSET('Water Data'!$D$4,0,10*ROW('Water Data'!D152))),'Data Summary'!BS158="Yes"),100-OFFSET('Water Data'!$D$4,0,10*ROW('Water Data'!D152)),NA())</f>
        <v>#N/A</v>
      </c>
      <c r="E158" s="99" t="e">
        <f ca="true">+IF(AND(ISNUMBER(OFFSET('Water Data'!$D$6,0,10*ROW('Water Data'!D152))),'Data Summary'!BT158="Yes"),OFFSET('Water Data'!$D$6,0,10*ROW('Water Data'!D152)),NA())</f>
        <v>#N/A</v>
      </c>
      <c r="F158" s="99" t="e">
        <f ca="true">+IF(AND(ISNUMBER(OFFSET('Water Data'!$D$9,0,10*ROW('Water Data'!D152))),'Data Summary'!BU158="Yes"),OFFSET('Water Data'!$D$9,0,10*ROW('Water Data'!D152)),NA())</f>
        <v>#N/A</v>
      </c>
      <c r="G158" s="99" t="e">
        <f ca="true">+IF(AND(ISNUMBER(OFFSET('Water Data'!$E$4,0,10*ROW('Water Data'!E152))),'Data Summary'!BV158="Yes"),100-OFFSET('Water Data'!$E$4,0,10*ROW('Water Data'!E152)),NA())</f>
        <v>#N/A</v>
      </c>
      <c r="H158" s="99" t="e">
        <f ca="true">+IF(AND(ISNUMBER(OFFSET('Water Data'!$E$6,0,10*ROW('Water Data'!E152))),'Data Summary'!BW158="Yes"),OFFSET('Water Data'!$E$6,0,10*ROW('Water Data'!E152)),NA())</f>
        <v>#N/A</v>
      </c>
      <c r="I158" s="99" t="e">
        <f ca="true">+IF(AND(ISNUMBER(OFFSET('Water Data'!$E$9,0,10*ROW('Water Data'!E152))),'Data Summary'!BX158="Yes"),OFFSET('Water Data'!$E$9,0,10*ROW('Water Data'!E152)),NA())</f>
        <v>#N/A</v>
      </c>
      <c r="J158" s="99" t="e">
        <f ca="true">+IF(AND(ISNUMBER(OFFSET('Water Data'!$F$4,0,10*ROW('Water Data'!F152))),'Data Summary'!BY158="Yes"),100-OFFSET('Water Data'!$F$4,0,10*ROW('Water Data'!F152)),NA())</f>
        <v>#N/A</v>
      </c>
      <c r="K158" s="99" t="e">
        <f ca="true">+IF(AND(ISNUMBER(OFFSET('Water Data'!$F$6,0,10*ROW('Water Data'!F152))),'Data Summary'!BZ158="Yes"),OFFSET('Water Data'!$F$6,0,10*ROW('Water Data'!F152)),NA())</f>
        <v>#N/A</v>
      </c>
      <c r="L158" s="99" t="e">
        <f ca="true">+IF(AND(ISNUMBER(OFFSET('Water Data'!$F$9,0,10*ROW('Water Data'!F152))),'Data Summary'!CA158="Yes"),OFFSET('Water Data'!$F$9,0,10*ROW('Water Data'!F152)),NA())</f>
        <v>#N/A</v>
      </c>
      <c r="M158" s="99" t="e">
        <f ca="true">+IF(AND(ISNUMBER(OFFSET('Water Data'!$G$4,0,10*ROW('Water Data'!G152))),'Data Summary'!CB158="Yes"),100-OFFSET('Water Data'!$G$4,0,10*ROW('Water Data'!G152)),NA())</f>
        <v>#N/A</v>
      </c>
      <c r="N158" s="99" t="e">
        <f ca="true">+IF(AND(ISNUMBER(OFFSET('Water Data'!$G$6,0,10*ROW('Water Data'!G152))),'Data Summary'!CC158="Yes"),OFFSET('Water Data'!$G$6,0,10*ROW('Water Data'!G152)),NA())</f>
        <v>#N/A</v>
      </c>
      <c r="O158" s="99" t="e">
        <f ca="true">+IF(AND(ISNUMBER(OFFSET('Water Data'!$G$9,0,10*ROW('Water Data'!G152))),'Data Summary'!CD158="Yes"),OFFSET('Water Data'!$G$9,0,10*ROW('Water Data'!G152)),NA())</f>
        <v>#N/A</v>
      </c>
      <c r="P158" s="99" t="e">
        <f ca="true">+IF(AND(ISNUMBER(OFFSET('Water Data'!$H$4,0,10*ROW('Water Data'!H152))),'Data Summary'!CE158="Yes"),100-OFFSET('Water Data'!$H$4,0,10*ROW('Water Data'!H152)),NA())</f>
        <v>#N/A</v>
      </c>
      <c r="Q158" s="99" t="e">
        <f ca="true">+IF(AND(ISNUMBER(OFFSET('Water Data'!$H$6,0,10*ROW('Water Data'!H152))),'Data Summary'!CF158="Yes"),OFFSET('Water Data'!$H$6,0,10*ROW('Water Data'!H152)),NA())</f>
        <v>#N/A</v>
      </c>
      <c r="R158" s="99" t="e">
        <f ca="true">+IF(AND(ISNUMBER(OFFSET('Water Data'!$H$9,0,10*ROW('Water Data'!H152))),'Data Summary'!CG158="Yes"),OFFSET('Water Data'!$H$9,0,10*ROW('Water Data'!H152)),NA())</f>
        <v>#N/A</v>
      </c>
      <c r="S158" s="99" t="e">
        <f ca="true">+IF(AND(ISNUMBER(OFFSET('Water Data'!$I$4,0,10*ROW('Water Data'!I152))),'Data Summary'!CH158="Yes"),100-OFFSET('Water Data'!$I$4,0,10*ROW('Water Data'!I152)),NA())</f>
        <v>#N/A</v>
      </c>
      <c r="T158" s="99" t="e">
        <f ca="true">+IF(AND(ISNUMBER(OFFSET('Water Data'!$I$6,0,10*ROW('Water Data'!I152))),'Data Summary'!CI158="Yes"),OFFSET('Water Data'!$I$6,0,10*ROW('Water Data'!I152)),NA())</f>
        <v>#N/A</v>
      </c>
      <c r="U158" s="99" t="e">
        <f ca="true">+IF(AND(ISNUMBER(OFFSET('Water Data'!$I$9,0,10*ROW('Water Data'!I152))),'Data Summary'!CJ158="Yes"),OFFSET('Water Data'!$I$9,0,10*ROW('Water Data'!I152)),NA())</f>
        <v>#N/A</v>
      </c>
      <c r="V158" s="100" t="e">
        <f ca="true">+IF(AND(ISNUMBER(OFFSET('Sanitation Data'!$D$4,0,10*ROW('Sanitation Data'!D152))),'Data Summary'!CK158="Yes"),100-OFFSET('Sanitation Data'!$D$4,0,10*ROW('Sanitation Data'!D152)),NA())</f>
        <v>#N/A</v>
      </c>
      <c r="W158" s="100" t="e">
        <f ca="true">+IF(AND(ISNUMBER(OFFSET('Sanitation Data'!$D$6,0,10*ROW('Sanitation Data'!D152))),'Data Summary'!CL158="Yes"),OFFSET('Sanitation Data'!$D$6,0,10*ROW('Sanitation Data'!D152)),NA())</f>
        <v>#N/A</v>
      </c>
      <c r="X158" s="100" t="e">
        <f ca="true">+IF(AND(ISNUMBER(OFFSET('Sanitation Data'!$D$10,0,10*ROW('Sanitation Data'!D152))),'Data Summary'!CM158="Yes"),OFFSET('Sanitation Data'!$D$10,0,10*ROW('Sanitation Data'!D152)),NA())</f>
        <v>#N/A</v>
      </c>
      <c r="Y158" s="100" t="e">
        <f ca="true">+IF(AND(ISNUMBER(OFFSET('Sanitation Data'!$D$11,0,10*ROW('Sanitation Data'!D152))),'Data Summary'!CN158="Yes"),OFFSET('Sanitation Data'!$D$11,0,10*ROW('Sanitation Data'!D152)),NA())</f>
        <v>#N/A</v>
      </c>
      <c r="Z158" s="100" t="e">
        <f ca="true">+IF(AND(ISNUMBER(OFFSET('Sanitation Data'!$D$12,0,10*ROW('Sanitation Data'!D152))),'Data Summary'!CO158="Yes"),OFFSET('Sanitation Data'!$D$12,0,10*ROW('Sanitation Data'!D152)),NA())</f>
        <v>#N/A</v>
      </c>
      <c r="AA158" s="100" t="e">
        <f ca="true">+IF(AND(ISNUMBER(OFFSET('Sanitation Data'!$E$4,0,10*ROW('Sanitation Data'!E152))),'Data Summary'!CP158="Yes"),100-OFFSET('Sanitation Data'!$E$4,0,10*ROW('Sanitation Data'!E152)),NA())</f>
        <v>#N/A</v>
      </c>
      <c r="AB158" s="100" t="e">
        <f ca="true">+IF(AND(ISNUMBER(OFFSET('Sanitation Data'!$E$6,0,10*ROW('Sanitation Data'!E152))),'Data Summary'!CQ158="Yes"),OFFSET('Sanitation Data'!$E$6,0,10*ROW('Sanitation Data'!E152)),NA())</f>
        <v>#N/A</v>
      </c>
      <c r="AC158" s="100" t="e">
        <f ca="true">+IF(AND(ISNUMBER(OFFSET('Sanitation Data'!$E$10,0,10*ROW('Sanitation Data'!E152))),'Data Summary'!CR158="Yes"),OFFSET('Sanitation Data'!$E$10,0,10*ROW('Sanitation Data'!E152)),NA())</f>
        <v>#N/A</v>
      </c>
      <c r="AD158" s="100" t="e">
        <f ca="true">+IF(AND(ISNUMBER(OFFSET('Sanitation Data'!$E$11,0,10*ROW('Sanitation Data'!E152))),'Data Summary'!CS158="Yes"),OFFSET('Sanitation Data'!$E$11,0,10*ROW('Sanitation Data'!E152)),NA())</f>
        <v>#N/A</v>
      </c>
      <c r="AE158" s="100" t="e">
        <f ca="true">+IF(AND(ISNUMBER(OFFSET('Sanitation Data'!$E$12,0,10*ROW('Sanitation Data'!E152))),'Data Summary'!CT158="Yes"),OFFSET('Sanitation Data'!$E$12,0,10*ROW('Sanitation Data'!E152)),NA())</f>
        <v>#N/A</v>
      </c>
      <c r="AF158" s="100" t="e">
        <f ca="true">+IF(AND(ISNUMBER(OFFSET('Sanitation Data'!$F$4,0,10*ROW('Sanitation Data'!F152))),'Data Summary'!CU158="Yes"),100-OFFSET('Sanitation Data'!$F$4,0,10*ROW('Sanitation Data'!F152)),NA())</f>
        <v>#N/A</v>
      </c>
      <c r="AG158" s="100" t="e">
        <f ca="true">+IF(AND(ISNUMBER(OFFSET('Sanitation Data'!$F$6,0,10*ROW('Sanitation Data'!F152))),'Data Summary'!CV158="Yes"),OFFSET('Sanitation Data'!$F$6,0,10*ROW('Sanitation Data'!F152)),NA())</f>
        <v>#N/A</v>
      </c>
      <c r="AH158" s="100" t="e">
        <f ca="true">+IF(AND(ISNUMBER(OFFSET('Sanitation Data'!$F$10,0,10*ROW('Sanitation Data'!F152))),'Data Summary'!CW158="Yes"),OFFSET('Sanitation Data'!$F$10,0,10*ROW('Sanitation Data'!F152)),NA())</f>
        <v>#N/A</v>
      </c>
      <c r="AI158" s="100" t="e">
        <f ca="true">+IF(AND(ISNUMBER(OFFSET('Sanitation Data'!$F$11,0,10*ROW('Sanitation Data'!F152))),'Data Summary'!CX158="Yes"),OFFSET('Sanitation Data'!$F$11,0,10*ROW('Sanitation Data'!F152)),NA())</f>
        <v>#N/A</v>
      </c>
      <c r="AJ158" s="100" t="e">
        <f ca="true">+IF(AND(ISNUMBER(OFFSET('Sanitation Data'!$F$12,0,10*ROW('Sanitation Data'!F152))),'Data Summary'!CY158="Yes"),OFFSET('Sanitation Data'!$F$12,0,10*ROW('Sanitation Data'!F152)),NA())</f>
        <v>#N/A</v>
      </c>
      <c r="AK158" s="100" t="e">
        <f ca="true">+IF(AND(ISNUMBER(OFFSET('Sanitation Data'!$G$4,0,10*ROW('Sanitation Data'!G152))),'Data Summary'!CZ158="Yes"),100-OFFSET('Sanitation Data'!$G$4,0,10*ROW('Sanitation Data'!G152)),NA())</f>
        <v>#N/A</v>
      </c>
      <c r="AL158" s="100" t="e">
        <f ca="true">+IF(AND(ISNUMBER(OFFSET('Sanitation Data'!$G$6,0,10*ROW('Sanitation Data'!G152))),'Data Summary'!DA158="Yes"),OFFSET('Sanitation Data'!$G$6,0,10*ROW('Sanitation Data'!G152)),NA())</f>
        <v>#N/A</v>
      </c>
      <c r="AM158" s="100" t="e">
        <f ca="true">+IF(AND(ISNUMBER(OFFSET('Sanitation Data'!$G$10,0,10*ROW('Sanitation Data'!G152))),'Data Summary'!DB158="Yes"),OFFSET('Sanitation Data'!$G$10,0,10*ROW('Sanitation Data'!G152)),NA())</f>
        <v>#N/A</v>
      </c>
      <c r="AN158" s="100" t="e">
        <f ca="true">+IF(AND(ISNUMBER(OFFSET('Sanitation Data'!$G$11,0,10*ROW('Sanitation Data'!G152))),'Data Summary'!DC158="Yes"),OFFSET('Sanitation Data'!$G$11,0,10*ROW('Sanitation Data'!G152)),NA())</f>
        <v>#N/A</v>
      </c>
      <c r="AO158" s="100" t="e">
        <f ca="true">+IF(AND(ISNUMBER(OFFSET('Sanitation Data'!$G$12,0,10*ROW('Sanitation Data'!G152))),'Data Summary'!DD158="Yes"),OFFSET('Sanitation Data'!$G$12,0,10*ROW('Sanitation Data'!G152)),NA())</f>
        <v>#N/A</v>
      </c>
      <c r="AP158" s="100" t="e">
        <f ca="true">+IF(AND(ISNUMBER(OFFSET('Sanitation Data'!$H$4,0,10*ROW('Sanitation Data'!H152))),'Data Summary'!DE158="Yes"),100-OFFSET('Sanitation Data'!$H$4,0,10*ROW('Sanitation Data'!H152)),NA())</f>
        <v>#N/A</v>
      </c>
      <c r="AQ158" s="100" t="e">
        <f ca="true">+IF(AND(ISNUMBER(OFFSET('Sanitation Data'!$H$6,0,10*ROW('Sanitation Data'!H152))),'Data Summary'!DF158="Yes"),OFFSET('Sanitation Data'!$H$6,0,10*ROW('Sanitation Data'!H152)),NA())</f>
        <v>#N/A</v>
      </c>
      <c r="AR158" s="100" t="e">
        <f ca="true">+IF(AND(ISNUMBER(OFFSET('Sanitation Data'!$H$10,0,10*ROW('Sanitation Data'!H152))),'Data Summary'!DG158="Yes"),OFFSET('Sanitation Data'!$H$10,0,10*ROW('Sanitation Data'!H152)),NA())</f>
        <v>#N/A</v>
      </c>
      <c r="AS158" s="100" t="e">
        <f ca="true">+IF(AND(ISNUMBER(OFFSET('Sanitation Data'!$H$11,0,10*ROW('Sanitation Data'!H152))),'Data Summary'!DH158="Yes"),OFFSET('Sanitation Data'!$H$11,0,10*ROW('Sanitation Data'!H152)),NA())</f>
        <v>#N/A</v>
      </c>
      <c r="AT158" s="100" t="e">
        <f ca="true">+IF(AND(ISNUMBER(OFFSET('Sanitation Data'!$H$12,0,10*ROW('Sanitation Data'!H152))),'Data Summary'!DI158="Yes"),OFFSET('Sanitation Data'!$H$12,0,10*ROW('Sanitation Data'!H152)),NA())</f>
        <v>#N/A</v>
      </c>
      <c r="AU158" s="100" t="e">
        <f ca="true">+IF(AND(ISNUMBER(OFFSET('Sanitation Data'!$I$4,0,10*ROW('Sanitation Data'!I152))),'Data Summary'!DJ158="Yes"),100-OFFSET('Sanitation Data'!$I$4,0,10*ROW('Sanitation Data'!I152)),NA())</f>
        <v>#N/A</v>
      </c>
      <c r="AV158" s="100" t="e">
        <f ca="true">+IF(AND(ISNUMBER(OFFSET('Sanitation Data'!$I$6,0,10*ROW('Sanitation Data'!I152))),'Data Summary'!DK158="Yes"),OFFSET('Sanitation Data'!$I$6,0,10*ROW('Sanitation Data'!I152)),NA())</f>
        <v>#N/A</v>
      </c>
      <c r="AW158" s="100" t="e">
        <f ca="true">+IF(AND(ISNUMBER(OFFSET('Sanitation Data'!$I$10,0,10*ROW('Sanitation Data'!I152))),'Data Summary'!DL158="Yes"),OFFSET('Sanitation Data'!$I$10,0,10*ROW('Sanitation Data'!I152)),NA())</f>
        <v>#N/A</v>
      </c>
      <c r="AX158" s="100" t="e">
        <f ca="true">+IF(AND(ISNUMBER(OFFSET('Sanitation Data'!$I$11,0,10*ROW('Sanitation Data'!I152))),'Data Summary'!DM158="Yes"),OFFSET('Sanitation Data'!$I$11,0,10*ROW('Sanitation Data'!I152)),NA())</f>
        <v>#N/A</v>
      </c>
      <c r="AY158" s="100" t="e">
        <f ca="true">+IF(AND(ISNUMBER(OFFSET('Sanitation Data'!$I$12,0,10*ROW('Sanitation Data'!I152))),'Data Summary'!DN158="Yes"),OFFSET('Sanitation Data'!$I$12,0,10*ROW('Sanitation Data'!I152)),NA())</f>
        <v>#N/A</v>
      </c>
      <c r="AZ158" s="101" t="e">
        <f ca="true">+IF(AND(ISNUMBER(OFFSET('Hygiene Data'!$D$5,0,10*ROW('Hygiene Data'!D152))),'Data Summary'!DO158="Yes"),OFFSET('Hygiene Data'!$D$5,0,10*ROW('Hygiene Data'!D152)),NA())</f>
        <v>#N/A</v>
      </c>
      <c r="BA158" s="101" t="e">
        <f ca="true">+IF(AND(ISNUMBER(OFFSET('Hygiene Data'!$D$7,0,10*ROW('Hygiene Data'!D152))),'Data Summary'!DP158="Yes"),OFFSET('Hygiene Data'!$D$7,0,10*ROW('Hygiene Data'!D152)),NA())</f>
        <v>#N/A</v>
      </c>
      <c r="BB158" s="101" t="e">
        <f ca="true">+IF(AND(ISNUMBER(OFFSET('Hygiene Data'!$D$9,0,10*ROW('Hygiene Data'!D152))),'Data Summary'!DQ158="Yes"),OFFSET('Hygiene Data'!$D$9,0,10*ROW('Hygiene Data'!D152)),NA())</f>
        <v>#N/A</v>
      </c>
      <c r="BC158" s="101" t="e">
        <f ca="true">+IF(AND(ISNUMBER(OFFSET('Hygiene Data'!$E$5,0,10*ROW('Hygiene Data'!E152))),'Data Summary'!DR158="Yes"),OFFSET('Hygiene Data'!$E$5,0,10*ROW('Hygiene Data'!E152)),NA())</f>
        <v>#N/A</v>
      </c>
      <c r="BD158" s="101" t="e">
        <f ca="true">+IF(AND(ISNUMBER(OFFSET('Hygiene Data'!$E$7,0,10*ROW('Hygiene Data'!E152))),'Data Summary'!DS158="Yes"),OFFSET('Hygiene Data'!$E$7,0,10*ROW('Hygiene Data'!E152)),NA())</f>
        <v>#N/A</v>
      </c>
      <c r="BE158" s="101" t="e">
        <f ca="true">+IF(AND(ISNUMBER(OFFSET('Hygiene Data'!$E$9,0,10*ROW('Hygiene Data'!E152))),'Data Summary'!DT158="Yes"),OFFSET('Hygiene Data'!$E$9,0,10*ROW('Hygiene Data'!E152)),NA())</f>
        <v>#N/A</v>
      </c>
      <c r="BF158" s="101" t="e">
        <f ca="true">+IF(AND(ISNUMBER(OFFSET('Hygiene Data'!$F$5,0,10*ROW('Hygiene Data'!F152))),'Data Summary'!DU158="Yes"),OFFSET('Hygiene Data'!$F$5,0,10*ROW('Hygiene Data'!F152)),NA())</f>
        <v>#N/A</v>
      </c>
      <c r="BG158" s="101" t="e">
        <f ca="true">+IF(AND(ISNUMBER(OFFSET('Hygiene Data'!$F$7,0,10*ROW('Hygiene Data'!F152))),'Data Summary'!DV158="Yes"),OFFSET('Hygiene Data'!$F$7,0,10*ROW('Hygiene Data'!F152)),NA())</f>
        <v>#N/A</v>
      </c>
      <c r="BH158" s="101" t="e">
        <f ca="true">+IF(AND(ISNUMBER(OFFSET('Hygiene Data'!$F$9,0,10*ROW('Hygiene Data'!F152))),'Data Summary'!DW158="Yes"),OFFSET('Hygiene Data'!$F$9,0,10*ROW('Hygiene Data'!F152)),NA())</f>
        <v>#N/A</v>
      </c>
      <c r="BI158" s="101" t="e">
        <f ca="true">+IF(AND(ISNUMBER(OFFSET('Hygiene Data'!$G$5,0,10*ROW('Hygiene Data'!G152))),'Data Summary'!DX158="Yes"),OFFSET('Hygiene Data'!$G$5,0,10*ROW('Hygiene Data'!G152)),NA())</f>
        <v>#N/A</v>
      </c>
      <c r="BJ158" s="101" t="e">
        <f ca="true">+IF(AND(ISNUMBER(OFFSET('Hygiene Data'!$G$7,0,10*ROW('Hygiene Data'!G152))),'Data Summary'!DY158="Yes"),OFFSET('Hygiene Data'!$G$7,0,10*ROW('Hygiene Data'!G152)),NA())</f>
        <v>#N/A</v>
      </c>
      <c r="BK158" s="101" t="e">
        <f ca="true">+IF(AND(ISNUMBER(OFFSET('Hygiene Data'!$G$9,0,10*ROW('Hygiene Data'!G152))),'Data Summary'!DZ158="Yes"),OFFSET('Hygiene Data'!$G$9,0,10*ROW('Hygiene Data'!G152)),NA())</f>
        <v>#N/A</v>
      </c>
      <c r="BL158" s="101" t="e">
        <f ca="true">+IF(AND(ISNUMBER(OFFSET('Hygiene Data'!$H$5,0,10*ROW('Hygiene Data'!H152))),'Data Summary'!EA158="Yes"),OFFSET('Hygiene Data'!$H$5,0,10*ROW('Hygiene Data'!H152)),NA())</f>
        <v>#N/A</v>
      </c>
      <c r="BM158" s="101" t="e">
        <f ca="true">+IF(AND(ISNUMBER(OFFSET('Hygiene Data'!$H$7,0,10*ROW('Hygiene Data'!H152))),'Data Summary'!EB158="Yes"),OFFSET('Hygiene Data'!$H$7,0,10*ROW('Hygiene Data'!H152)),NA())</f>
        <v>#N/A</v>
      </c>
      <c r="BN158" s="101" t="e">
        <f ca="true">+IF(AND(ISNUMBER(OFFSET('Hygiene Data'!$H$9,0,10*ROW('Hygiene Data'!H152))),'Data Summary'!EC158="Yes"),OFFSET('Hygiene Data'!$H$9,0,10*ROW('Hygiene Data'!H152)),NA())</f>
        <v>#N/A</v>
      </c>
      <c r="BO158" s="101" t="e">
        <f ca="true">+IF(AND(ISNUMBER(OFFSET('Hygiene Data'!$I$5,0,10*ROW('Hygiene Data'!I152))),'Data Summary'!ED158="Yes"),OFFSET('Hygiene Data'!$I$5,0,10*ROW('Hygiene Data'!I152)),NA())</f>
        <v>#N/A</v>
      </c>
      <c r="BP158" s="101" t="e">
        <f ca="true">+IF(AND(ISNUMBER(OFFSET('Hygiene Data'!$I$7,0,10*ROW('Hygiene Data'!I152))),'Data Summary'!EE158="Yes"),OFFSET('Hygiene Data'!$I$7,0,10*ROW('Hygiene Data'!I152)),NA())</f>
        <v>#N/A</v>
      </c>
      <c r="BQ158" s="101" t="e">
        <f ca="true">+IF(AND(ISNUMBER(OFFSET('Hygiene Data'!$I$9,0,10*ROW('Hygiene Data'!I152))),'Data Summary'!EF158="Yes"),OFFSET('Hygiene Data'!$I$9,0,10*ROW('Hygiene Data'!I152)),NA())</f>
        <v>#N/A</v>
      </c>
    </row>
    <row xmlns:x14ac="http://schemas.microsoft.com/office/spreadsheetml/2009/9/ac" r="159" x14ac:dyDescent="0.2">
      <c r="A159" s="331" t="e">
        <f ca="true">+RIGHT('Data Summary'!A159,LEN('Data Summary'!A159)-9)</f>
        <v>#VALUE!</v>
      </c>
      <c r="B159" s="38" t="str">
        <f ca="true">+IF(ISTEXT('Data Summary'!B159),'Data Summary'!B159,"")</f>
        <v/>
      </c>
      <c r="C159" s="330" t="e">
        <f ca="true">+VALUE('Data Summary'!C159)</f>
        <v>#VALUE!</v>
      </c>
      <c r="D159" s="99" t="e">
        <f ca="true">+IF(AND(ISNUMBER(OFFSET('Water Data'!$D$4,0,10*ROW('Water Data'!D153))),'Data Summary'!BS159="Yes"),100-OFFSET('Water Data'!$D$4,0,10*ROW('Water Data'!D153)),NA())</f>
        <v>#N/A</v>
      </c>
      <c r="E159" s="99" t="e">
        <f ca="true">+IF(AND(ISNUMBER(OFFSET('Water Data'!$D$6,0,10*ROW('Water Data'!D153))),'Data Summary'!BT159="Yes"),OFFSET('Water Data'!$D$6,0,10*ROW('Water Data'!D153)),NA())</f>
        <v>#N/A</v>
      </c>
      <c r="F159" s="99" t="e">
        <f ca="true">+IF(AND(ISNUMBER(OFFSET('Water Data'!$D$9,0,10*ROW('Water Data'!D153))),'Data Summary'!BU159="Yes"),OFFSET('Water Data'!$D$9,0,10*ROW('Water Data'!D153)),NA())</f>
        <v>#N/A</v>
      </c>
      <c r="G159" s="99" t="e">
        <f ca="true">+IF(AND(ISNUMBER(OFFSET('Water Data'!$E$4,0,10*ROW('Water Data'!E153))),'Data Summary'!BV159="Yes"),100-OFFSET('Water Data'!$E$4,0,10*ROW('Water Data'!E153)),NA())</f>
        <v>#N/A</v>
      </c>
      <c r="H159" s="99" t="e">
        <f ca="true">+IF(AND(ISNUMBER(OFFSET('Water Data'!$E$6,0,10*ROW('Water Data'!E153))),'Data Summary'!BW159="Yes"),OFFSET('Water Data'!$E$6,0,10*ROW('Water Data'!E153)),NA())</f>
        <v>#N/A</v>
      </c>
      <c r="I159" s="99" t="e">
        <f ca="true">+IF(AND(ISNUMBER(OFFSET('Water Data'!$E$9,0,10*ROW('Water Data'!E153))),'Data Summary'!BX159="Yes"),OFFSET('Water Data'!$E$9,0,10*ROW('Water Data'!E153)),NA())</f>
        <v>#N/A</v>
      </c>
      <c r="J159" s="99" t="e">
        <f ca="true">+IF(AND(ISNUMBER(OFFSET('Water Data'!$F$4,0,10*ROW('Water Data'!F153))),'Data Summary'!BY159="Yes"),100-OFFSET('Water Data'!$F$4,0,10*ROW('Water Data'!F153)),NA())</f>
        <v>#N/A</v>
      </c>
      <c r="K159" s="99" t="e">
        <f ca="true">+IF(AND(ISNUMBER(OFFSET('Water Data'!$F$6,0,10*ROW('Water Data'!F153))),'Data Summary'!BZ159="Yes"),OFFSET('Water Data'!$F$6,0,10*ROW('Water Data'!F153)),NA())</f>
        <v>#N/A</v>
      </c>
      <c r="L159" s="99" t="e">
        <f ca="true">+IF(AND(ISNUMBER(OFFSET('Water Data'!$F$9,0,10*ROW('Water Data'!F153))),'Data Summary'!CA159="Yes"),OFFSET('Water Data'!$F$9,0,10*ROW('Water Data'!F153)),NA())</f>
        <v>#N/A</v>
      </c>
      <c r="M159" s="99" t="e">
        <f ca="true">+IF(AND(ISNUMBER(OFFSET('Water Data'!$G$4,0,10*ROW('Water Data'!G153))),'Data Summary'!CB159="Yes"),100-OFFSET('Water Data'!$G$4,0,10*ROW('Water Data'!G153)),NA())</f>
        <v>#N/A</v>
      </c>
      <c r="N159" s="99" t="e">
        <f ca="true">+IF(AND(ISNUMBER(OFFSET('Water Data'!$G$6,0,10*ROW('Water Data'!G153))),'Data Summary'!CC159="Yes"),OFFSET('Water Data'!$G$6,0,10*ROW('Water Data'!G153)),NA())</f>
        <v>#N/A</v>
      </c>
      <c r="O159" s="99" t="e">
        <f ca="true">+IF(AND(ISNUMBER(OFFSET('Water Data'!$G$9,0,10*ROW('Water Data'!G153))),'Data Summary'!CD159="Yes"),OFFSET('Water Data'!$G$9,0,10*ROW('Water Data'!G153)),NA())</f>
        <v>#N/A</v>
      </c>
      <c r="P159" s="99" t="e">
        <f ca="true">+IF(AND(ISNUMBER(OFFSET('Water Data'!$H$4,0,10*ROW('Water Data'!H153))),'Data Summary'!CE159="Yes"),100-OFFSET('Water Data'!$H$4,0,10*ROW('Water Data'!H153)),NA())</f>
        <v>#N/A</v>
      </c>
      <c r="Q159" s="99" t="e">
        <f ca="true">+IF(AND(ISNUMBER(OFFSET('Water Data'!$H$6,0,10*ROW('Water Data'!H153))),'Data Summary'!CF159="Yes"),OFFSET('Water Data'!$H$6,0,10*ROW('Water Data'!H153)),NA())</f>
        <v>#N/A</v>
      </c>
      <c r="R159" s="99" t="e">
        <f ca="true">+IF(AND(ISNUMBER(OFFSET('Water Data'!$H$9,0,10*ROW('Water Data'!H153))),'Data Summary'!CG159="Yes"),OFFSET('Water Data'!$H$9,0,10*ROW('Water Data'!H153)),NA())</f>
        <v>#N/A</v>
      </c>
      <c r="S159" s="99" t="e">
        <f ca="true">+IF(AND(ISNUMBER(OFFSET('Water Data'!$I$4,0,10*ROW('Water Data'!I153))),'Data Summary'!CH159="Yes"),100-OFFSET('Water Data'!$I$4,0,10*ROW('Water Data'!I153)),NA())</f>
        <v>#N/A</v>
      </c>
      <c r="T159" s="99" t="e">
        <f ca="true">+IF(AND(ISNUMBER(OFFSET('Water Data'!$I$6,0,10*ROW('Water Data'!I153))),'Data Summary'!CI159="Yes"),OFFSET('Water Data'!$I$6,0,10*ROW('Water Data'!I153)),NA())</f>
        <v>#N/A</v>
      </c>
      <c r="U159" s="99" t="e">
        <f ca="true">+IF(AND(ISNUMBER(OFFSET('Water Data'!$I$9,0,10*ROW('Water Data'!I153))),'Data Summary'!CJ159="Yes"),OFFSET('Water Data'!$I$9,0,10*ROW('Water Data'!I153)),NA())</f>
        <v>#N/A</v>
      </c>
      <c r="V159" s="100" t="e">
        <f ca="true">+IF(AND(ISNUMBER(OFFSET('Sanitation Data'!$D$4,0,10*ROW('Sanitation Data'!D153))),'Data Summary'!CK159="Yes"),100-OFFSET('Sanitation Data'!$D$4,0,10*ROW('Sanitation Data'!D153)),NA())</f>
        <v>#N/A</v>
      </c>
      <c r="W159" s="100" t="e">
        <f ca="true">+IF(AND(ISNUMBER(OFFSET('Sanitation Data'!$D$6,0,10*ROW('Sanitation Data'!D153))),'Data Summary'!CL159="Yes"),OFFSET('Sanitation Data'!$D$6,0,10*ROW('Sanitation Data'!D153)),NA())</f>
        <v>#N/A</v>
      </c>
      <c r="X159" s="100" t="e">
        <f ca="true">+IF(AND(ISNUMBER(OFFSET('Sanitation Data'!$D$10,0,10*ROW('Sanitation Data'!D153))),'Data Summary'!CM159="Yes"),OFFSET('Sanitation Data'!$D$10,0,10*ROW('Sanitation Data'!D153)),NA())</f>
        <v>#N/A</v>
      </c>
      <c r="Y159" s="100" t="e">
        <f ca="true">+IF(AND(ISNUMBER(OFFSET('Sanitation Data'!$D$11,0,10*ROW('Sanitation Data'!D153))),'Data Summary'!CN159="Yes"),OFFSET('Sanitation Data'!$D$11,0,10*ROW('Sanitation Data'!D153)),NA())</f>
        <v>#N/A</v>
      </c>
      <c r="Z159" s="100" t="e">
        <f ca="true">+IF(AND(ISNUMBER(OFFSET('Sanitation Data'!$D$12,0,10*ROW('Sanitation Data'!D153))),'Data Summary'!CO159="Yes"),OFFSET('Sanitation Data'!$D$12,0,10*ROW('Sanitation Data'!D153)),NA())</f>
        <v>#N/A</v>
      </c>
      <c r="AA159" s="100" t="e">
        <f ca="true">+IF(AND(ISNUMBER(OFFSET('Sanitation Data'!$E$4,0,10*ROW('Sanitation Data'!E153))),'Data Summary'!CP159="Yes"),100-OFFSET('Sanitation Data'!$E$4,0,10*ROW('Sanitation Data'!E153)),NA())</f>
        <v>#N/A</v>
      </c>
      <c r="AB159" s="100" t="e">
        <f ca="true">+IF(AND(ISNUMBER(OFFSET('Sanitation Data'!$E$6,0,10*ROW('Sanitation Data'!E153))),'Data Summary'!CQ159="Yes"),OFFSET('Sanitation Data'!$E$6,0,10*ROW('Sanitation Data'!E153)),NA())</f>
        <v>#N/A</v>
      </c>
      <c r="AC159" s="100" t="e">
        <f ca="true">+IF(AND(ISNUMBER(OFFSET('Sanitation Data'!$E$10,0,10*ROW('Sanitation Data'!E153))),'Data Summary'!CR159="Yes"),OFFSET('Sanitation Data'!$E$10,0,10*ROW('Sanitation Data'!E153)),NA())</f>
        <v>#N/A</v>
      </c>
      <c r="AD159" s="100" t="e">
        <f ca="true">+IF(AND(ISNUMBER(OFFSET('Sanitation Data'!$E$11,0,10*ROW('Sanitation Data'!E153))),'Data Summary'!CS159="Yes"),OFFSET('Sanitation Data'!$E$11,0,10*ROW('Sanitation Data'!E153)),NA())</f>
        <v>#N/A</v>
      </c>
      <c r="AE159" s="100" t="e">
        <f ca="true">+IF(AND(ISNUMBER(OFFSET('Sanitation Data'!$E$12,0,10*ROW('Sanitation Data'!E153))),'Data Summary'!CT159="Yes"),OFFSET('Sanitation Data'!$E$12,0,10*ROW('Sanitation Data'!E153)),NA())</f>
        <v>#N/A</v>
      </c>
      <c r="AF159" s="100" t="e">
        <f ca="true">+IF(AND(ISNUMBER(OFFSET('Sanitation Data'!$F$4,0,10*ROW('Sanitation Data'!F153))),'Data Summary'!CU159="Yes"),100-OFFSET('Sanitation Data'!$F$4,0,10*ROW('Sanitation Data'!F153)),NA())</f>
        <v>#N/A</v>
      </c>
      <c r="AG159" s="100" t="e">
        <f ca="true">+IF(AND(ISNUMBER(OFFSET('Sanitation Data'!$F$6,0,10*ROW('Sanitation Data'!F153))),'Data Summary'!CV159="Yes"),OFFSET('Sanitation Data'!$F$6,0,10*ROW('Sanitation Data'!F153)),NA())</f>
        <v>#N/A</v>
      </c>
      <c r="AH159" s="100" t="e">
        <f ca="true">+IF(AND(ISNUMBER(OFFSET('Sanitation Data'!$F$10,0,10*ROW('Sanitation Data'!F153))),'Data Summary'!CW159="Yes"),OFFSET('Sanitation Data'!$F$10,0,10*ROW('Sanitation Data'!F153)),NA())</f>
        <v>#N/A</v>
      </c>
      <c r="AI159" s="100" t="e">
        <f ca="true">+IF(AND(ISNUMBER(OFFSET('Sanitation Data'!$F$11,0,10*ROW('Sanitation Data'!F153))),'Data Summary'!CX159="Yes"),OFFSET('Sanitation Data'!$F$11,0,10*ROW('Sanitation Data'!F153)),NA())</f>
        <v>#N/A</v>
      </c>
      <c r="AJ159" s="100" t="e">
        <f ca="true">+IF(AND(ISNUMBER(OFFSET('Sanitation Data'!$F$12,0,10*ROW('Sanitation Data'!F153))),'Data Summary'!CY159="Yes"),OFFSET('Sanitation Data'!$F$12,0,10*ROW('Sanitation Data'!F153)),NA())</f>
        <v>#N/A</v>
      </c>
      <c r="AK159" s="100" t="e">
        <f ca="true">+IF(AND(ISNUMBER(OFFSET('Sanitation Data'!$G$4,0,10*ROW('Sanitation Data'!G153))),'Data Summary'!CZ159="Yes"),100-OFFSET('Sanitation Data'!$G$4,0,10*ROW('Sanitation Data'!G153)),NA())</f>
        <v>#N/A</v>
      </c>
      <c r="AL159" s="100" t="e">
        <f ca="true">+IF(AND(ISNUMBER(OFFSET('Sanitation Data'!$G$6,0,10*ROW('Sanitation Data'!G153))),'Data Summary'!DA159="Yes"),OFFSET('Sanitation Data'!$G$6,0,10*ROW('Sanitation Data'!G153)),NA())</f>
        <v>#N/A</v>
      </c>
      <c r="AM159" s="100" t="e">
        <f ca="true">+IF(AND(ISNUMBER(OFFSET('Sanitation Data'!$G$10,0,10*ROW('Sanitation Data'!G153))),'Data Summary'!DB159="Yes"),OFFSET('Sanitation Data'!$G$10,0,10*ROW('Sanitation Data'!G153)),NA())</f>
        <v>#N/A</v>
      </c>
      <c r="AN159" s="100" t="e">
        <f ca="true">+IF(AND(ISNUMBER(OFFSET('Sanitation Data'!$G$11,0,10*ROW('Sanitation Data'!G153))),'Data Summary'!DC159="Yes"),OFFSET('Sanitation Data'!$G$11,0,10*ROW('Sanitation Data'!G153)),NA())</f>
        <v>#N/A</v>
      </c>
      <c r="AO159" s="100" t="e">
        <f ca="true">+IF(AND(ISNUMBER(OFFSET('Sanitation Data'!$G$12,0,10*ROW('Sanitation Data'!G153))),'Data Summary'!DD159="Yes"),OFFSET('Sanitation Data'!$G$12,0,10*ROW('Sanitation Data'!G153)),NA())</f>
        <v>#N/A</v>
      </c>
      <c r="AP159" s="100" t="e">
        <f ca="true">+IF(AND(ISNUMBER(OFFSET('Sanitation Data'!$H$4,0,10*ROW('Sanitation Data'!H153))),'Data Summary'!DE159="Yes"),100-OFFSET('Sanitation Data'!$H$4,0,10*ROW('Sanitation Data'!H153)),NA())</f>
        <v>#N/A</v>
      </c>
      <c r="AQ159" s="100" t="e">
        <f ca="true">+IF(AND(ISNUMBER(OFFSET('Sanitation Data'!$H$6,0,10*ROW('Sanitation Data'!H153))),'Data Summary'!DF159="Yes"),OFFSET('Sanitation Data'!$H$6,0,10*ROW('Sanitation Data'!H153)),NA())</f>
        <v>#N/A</v>
      </c>
      <c r="AR159" s="100" t="e">
        <f ca="true">+IF(AND(ISNUMBER(OFFSET('Sanitation Data'!$H$10,0,10*ROW('Sanitation Data'!H153))),'Data Summary'!DG159="Yes"),OFFSET('Sanitation Data'!$H$10,0,10*ROW('Sanitation Data'!H153)),NA())</f>
        <v>#N/A</v>
      </c>
      <c r="AS159" s="100" t="e">
        <f ca="true">+IF(AND(ISNUMBER(OFFSET('Sanitation Data'!$H$11,0,10*ROW('Sanitation Data'!H153))),'Data Summary'!DH159="Yes"),OFFSET('Sanitation Data'!$H$11,0,10*ROW('Sanitation Data'!H153)),NA())</f>
        <v>#N/A</v>
      </c>
      <c r="AT159" s="100" t="e">
        <f ca="true">+IF(AND(ISNUMBER(OFFSET('Sanitation Data'!$H$12,0,10*ROW('Sanitation Data'!H153))),'Data Summary'!DI159="Yes"),OFFSET('Sanitation Data'!$H$12,0,10*ROW('Sanitation Data'!H153)),NA())</f>
        <v>#N/A</v>
      </c>
      <c r="AU159" s="100" t="e">
        <f ca="true">+IF(AND(ISNUMBER(OFFSET('Sanitation Data'!$I$4,0,10*ROW('Sanitation Data'!I153))),'Data Summary'!DJ159="Yes"),100-OFFSET('Sanitation Data'!$I$4,0,10*ROW('Sanitation Data'!I153)),NA())</f>
        <v>#N/A</v>
      </c>
      <c r="AV159" s="100" t="e">
        <f ca="true">+IF(AND(ISNUMBER(OFFSET('Sanitation Data'!$I$6,0,10*ROW('Sanitation Data'!I153))),'Data Summary'!DK159="Yes"),OFFSET('Sanitation Data'!$I$6,0,10*ROW('Sanitation Data'!I153)),NA())</f>
        <v>#N/A</v>
      </c>
      <c r="AW159" s="100" t="e">
        <f ca="true">+IF(AND(ISNUMBER(OFFSET('Sanitation Data'!$I$10,0,10*ROW('Sanitation Data'!I153))),'Data Summary'!DL159="Yes"),OFFSET('Sanitation Data'!$I$10,0,10*ROW('Sanitation Data'!I153)),NA())</f>
        <v>#N/A</v>
      </c>
      <c r="AX159" s="100" t="e">
        <f ca="true">+IF(AND(ISNUMBER(OFFSET('Sanitation Data'!$I$11,0,10*ROW('Sanitation Data'!I153))),'Data Summary'!DM159="Yes"),OFFSET('Sanitation Data'!$I$11,0,10*ROW('Sanitation Data'!I153)),NA())</f>
        <v>#N/A</v>
      </c>
      <c r="AY159" s="100" t="e">
        <f ca="true">+IF(AND(ISNUMBER(OFFSET('Sanitation Data'!$I$12,0,10*ROW('Sanitation Data'!I153))),'Data Summary'!DN159="Yes"),OFFSET('Sanitation Data'!$I$12,0,10*ROW('Sanitation Data'!I153)),NA())</f>
        <v>#N/A</v>
      </c>
      <c r="AZ159" s="101" t="e">
        <f ca="true">+IF(AND(ISNUMBER(OFFSET('Hygiene Data'!$D$5,0,10*ROW('Hygiene Data'!D153))),'Data Summary'!DO159="Yes"),OFFSET('Hygiene Data'!$D$5,0,10*ROW('Hygiene Data'!D153)),NA())</f>
        <v>#N/A</v>
      </c>
      <c r="BA159" s="101" t="e">
        <f ca="true">+IF(AND(ISNUMBER(OFFSET('Hygiene Data'!$D$7,0,10*ROW('Hygiene Data'!D153))),'Data Summary'!DP159="Yes"),OFFSET('Hygiene Data'!$D$7,0,10*ROW('Hygiene Data'!D153)),NA())</f>
        <v>#N/A</v>
      </c>
      <c r="BB159" s="101" t="e">
        <f ca="true">+IF(AND(ISNUMBER(OFFSET('Hygiene Data'!$D$9,0,10*ROW('Hygiene Data'!D153))),'Data Summary'!DQ159="Yes"),OFFSET('Hygiene Data'!$D$9,0,10*ROW('Hygiene Data'!D153)),NA())</f>
        <v>#N/A</v>
      </c>
      <c r="BC159" s="101" t="e">
        <f ca="true">+IF(AND(ISNUMBER(OFFSET('Hygiene Data'!$E$5,0,10*ROW('Hygiene Data'!E153))),'Data Summary'!DR159="Yes"),OFFSET('Hygiene Data'!$E$5,0,10*ROW('Hygiene Data'!E153)),NA())</f>
        <v>#N/A</v>
      </c>
      <c r="BD159" s="101" t="e">
        <f ca="true">+IF(AND(ISNUMBER(OFFSET('Hygiene Data'!$E$7,0,10*ROW('Hygiene Data'!E153))),'Data Summary'!DS159="Yes"),OFFSET('Hygiene Data'!$E$7,0,10*ROW('Hygiene Data'!E153)),NA())</f>
        <v>#N/A</v>
      </c>
      <c r="BE159" s="101" t="e">
        <f ca="true">+IF(AND(ISNUMBER(OFFSET('Hygiene Data'!$E$9,0,10*ROW('Hygiene Data'!E153))),'Data Summary'!DT159="Yes"),OFFSET('Hygiene Data'!$E$9,0,10*ROW('Hygiene Data'!E153)),NA())</f>
        <v>#N/A</v>
      </c>
      <c r="BF159" s="101" t="e">
        <f ca="true">+IF(AND(ISNUMBER(OFFSET('Hygiene Data'!$F$5,0,10*ROW('Hygiene Data'!F153))),'Data Summary'!DU159="Yes"),OFFSET('Hygiene Data'!$F$5,0,10*ROW('Hygiene Data'!F153)),NA())</f>
        <v>#N/A</v>
      </c>
      <c r="BG159" s="101" t="e">
        <f ca="true">+IF(AND(ISNUMBER(OFFSET('Hygiene Data'!$F$7,0,10*ROW('Hygiene Data'!F153))),'Data Summary'!DV159="Yes"),OFFSET('Hygiene Data'!$F$7,0,10*ROW('Hygiene Data'!F153)),NA())</f>
        <v>#N/A</v>
      </c>
      <c r="BH159" s="101" t="e">
        <f ca="true">+IF(AND(ISNUMBER(OFFSET('Hygiene Data'!$F$9,0,10*ROW('Hygiene Data'!F153))),'Data Summary'!DW159="Yes"),OFFSET('Hygiene Data'!$F$9,0,10*ROW('Hygiene Data'!F153)),NA())</f>
        <v>#N/A</v>
      </c>
      <c r="BI159" s="101" t="e">
        <f ca="true">+IF(AND(ISNUMBER(OFFSET('Hygiene Data'!$G$5,0,10*ROW('Hygiene Data'!G153))),'Data Summary'!DX159="Yes"),OFFSET('Hygiene Data'!$G$5,0,10*ROW('Hygiene Data'!G153)),NA())</f>
        <v>#N/A</v>
      </c>
      <c r="BJ159" s="101" t="e">
        <f ca="true">+IF(AND(ISNUMBER(OFFSET('Hygiene Data'!$G$7,0,10*ROW('Hygiene Data'!G153))),'Data Summary'!DY159="Yes"),OFFSET('Hygiene Data'!$G$7,0,10*ROW('Hygiene Data'!G153)),NA())</f>
        <v>#N/A</v>
      </c>
      <c r="BK159" s="101" t="e">
        <f ca="true">+IF(AND(ISNUMBER(OFFSET('Hygiene Data'!$G$9,0,10*ROW('Hygiene Data'!G153))),'Data Summary'!DZ159="Yes"),OFFSET('Hygiene Data'!$G$9,0,10*ROW('Hygiene Data'!G153)),NA())</f>
        <v>#N/A</v>
      </c>
      <c r="BL159" s="101" t="e">
        <f ca="true">+IF(AND(ISNUMBER(OFFSET('Hygiene Data'!$H$5,0,10*ROW('Hygiene Data'!H153))),'Data Summary'!EA159="Yes"),OFFSET('Hygiene Data'!$H$5,0,10*ROW('Hygiene Data'!H153)),NA())</f>
        <v>#N/A</v>
      </c>
      <c r="BM159" s="101" t="e">
        <f ca="true">+IF(AND(ISNUMBER(OFFSET('Hygiene Data'!$H$7,0,10*ROW('Hygiene Data'!H153))),'Data Summary'!EB159="Yes"),OFFSET('Hygiene Data'!$H$7,0,10*ROW('Hygiene Data'!H153)),NA())</f>
        <v>#N/A</v>
      </c>
      <c r="BN159" s="101" t="e">
        <f ca="true">+IF(AND(ISNUMBER(OFFSET('Hygiene Data'!$H$9,0,10*ROW('Hygiene Data'!H153))),'Data Summary'!EC159="Yes"),OFFSET('Hygiene Data'!$H$9,0,10*ROW('Hygiene Data'!H153)),NA())</f>
        <v>#N/A</v>
      </c>
      <c r="BO159" s="101" t="e">
        <f ca="true">+IF(AND(ISNUMBER(OFFSET('Hygiene Data'!$I$5,0,10*ROW('Hygiene Data'!I153))),'Data Summary'!ED159="Yes"),OFFSET('Hygiene Data'!$I$5,0,10*ROW('Hygiene Data'!I153)),NA())</f>
        <v>#N/A</v>
      </c>
      <c r="BP159" s="101" t="e">
        <f ca="true">+IF(AND(ISNUMBER(OFFSET('Hygiene Data'!$I$7,0,10*ROW('Hygiene Data'!I153))),'Data Summary'!EE159="Yes"),OFFSET('Hygiene Data'!$I$7,0,10*ROW('Hygiene Data'!I153)),NA())</f>
        <v>#N/A</v>
      </c>
      <c r="BQ159" s="101" t="e">
        <f ca="true">+IF(AND(ISNUMBER(OFFSET('Hygiene Data'!$I$9,0,10*ROW('Hygiene Data'!I153))),'Data Summary'!EF159="Yes"),OFFSET('Hygiene Data'!$I$9,0,10*ROW('Hygiene Data'!I153)),NA())</f>
        <v>#N/A</v>
      </c>
    </row>
    <row xmlns:x14ac="http://schemas.microsoft.com/office/spreadsheetml/2009/9/ac" r="160" x14ac:dyDescent="0.2">
      <c r="A160" s="331" t="e">
        <f ca="true">+RIGHT('Data Summary'!A160,LEN('Data Summary'!A160)-9)</f>
        <v>#VALUE!</v>
      </c>
      <c r="B160" s="38" t="str">
        <f ca="true">+IF(ISTEXT('Data Summary'!B160),'Data Summary'!B160,"")</f>
        <v/>
      </c>
      <c r="C160" s="330" t="e">
        <f ca="true">+VALUE('Data Summary'!C160)</f>
        <v>#VALUE!</v>
      </c>
      <c r="D160" s="99" t="e">
        <f ca="true">+IF(AND(ISNUMBER(OFFSET('Water Data'!$D$4,0,10*ROW('Water Data'!D154))),'Data Summary'!BS160="Yes"),100-OFFSET('Water Data'!$D$4,0,10*ROW('Water Data'!D154)),NA())</f>
        <v>#N/A</v>
      </c>
      <c r="E160" s="99" t="e">
        <f ca="true">+IF(AND(ISNUMBER(OFFSET('Water Data'!$D$6,0,10*ROW('Water Data'!D154))),'Data Summary'!BT160="Yes"),OFFSET('Water Data'!$D$6,0,10*ROW('Water Data'!D154)),NA())</f>
        <v>#N/A</v>
      </c>
      <c r="F160" s="99" t="e">
        <f ca="true">+IF(AND(ISNUMBER(OFFSET('Water Data'!$D$9,0,10*ROW('Water Data'!D154))),'Data Summary'!BU160="Yes"),OFFSET('Water Data'!$D$9,0,10*ROW('Water Data'!D154)),NA())</f>
        <v>#N/A</v>
      </c>
      <c r="G160" s="99" t="e">
        <f ca="true">+IF(AND(ISNUMBER(OFFSET('Water Data'!$E$4,0,10*ROW('Water Data'!E154))),'Data Summary'!BV160="Yes"),100-OFFSET('Water Data'!$E$4,0,10*ROW('Water Data'!E154)),NA())</f>
        <v>#N/A</v>
      </c>
      <c r="H160" s="99" t="e">
        <f ca="true">+IF(AND(ISNUMBER(OFFSET('Water Data'!$E$6,0,10*ROW('Water Data'!E154))),'Data Summary'!BW160="Yes"),OFFSET('Water Data'!$E$6,0,10*ROW('Water Data'!E154)),NA())</f>
        <v>#N/A</v>
      </c>
      <c r="I160" s="99" t="e">
        <f ca="true">+IF(AND(ISNUMBER(OFFSET('Water Data'!$E$9,0,10*ROW('Water Data'!E154))),'Data Summary'!BX160="Yes"),OFFSET('Water Data'!$E$9,0,10*ROW('Water Data'!E154)),NA())</f>
        <v>#N/A</v>
      </c>
      <c r="J160" s="99" t="e">
        <f ca="true">+IF(AND(ISNUMBER(OFFSET('Water Data'!$F$4,0,10*ROW('Water Data'!F154))),'Data Summary'!BY160="Yes"),100-OFFSET('Water Data'!$F$4,0,10*ROW('Water Data'!F154)),NA())</f>
        <v>#N/A</v>
      </c>
      <c r="K160" s="99" t="e">
        <f ca="true">+IF(AND(ISNUMBER(OFFSET('Water Data'!$F$6,0,10*ROW('Water Data'!F154))),'Data Summary'!BZ160="Yes"),OFFSET('Water Data'!$F$6,0,10*ROW('Water Data'!F154)),NA())</f>
        <v>#N/A</v>
      </c>
      <c r="L160" s="99" t="e">
        <f ca="true">+IF(AND(ISNUMBER(OFFSET('Water Data'!$F$9,0,10*ROW('Water Data'!F154))),'Data Summary'!CA160="Yes"),OFFSET('Water Data'!$F$9,0,10*ROW('Water Data'!F154)),NA())</f>
        <v>#N/A</v>
      </c>
      <c r="M160" s="99" t="e">
        <f ca="true">+IF(AND(ISNUMBER(OFFSET('Water Data'!$G$4,0,10*ROW('Water Data'!G154))),'Data Summary'!CB160="Yes"),100-OFFSET('Water Data'!$G$4,0,10*ROW('Water Data'!G154)),NA())</f>
        <v>#N/A</v>
      </c>
      <c r="N160" s="99" t="e">
        <f ca="true">+IF(AND(ISNUMBER(OFFSET('Water Data'!$G$6,0,10*ROW('Water Data'!G154))),'Data Summary'!CC160="Yes"),OFFSET('Water Data'!$G$6,0,10*ROW('Water Data'!G154)),NA())</f>
        <v>#N/A</v>
      </c>
      <c r="O160" s="99" t="e">
        <f ca="true">+IF(AND(ISNUMBER(OFFSET('Water Data'!$G$9,0,10*ROW('Water Data'!G154))),'Data Summary'!CD160="Yes"),OFFSET('Water Data'!$G$9,0,10*ROW('Water Data'!G154)),NA())</f>
        <v>#N/A</v>
      </c>
      <c r="P160" s="99" t="e">
        <f ca="true">+IF(AND(ISNUMBER(OFFSET('Water Data'!$H$4,0,10*ROW('Water Data'!H154))),'Data Summary'!CE160="Yes"),100-OFFSET('Water Data'!$H$4,0,10*ROW('Water Data'!H154)),NA())</f>
        <v>#N/A</v>
      </c>
      <c r="Q160" s="99" t="e">
        <f ca="true">+IF(AND(ISNUMBER(OFFSET('Water Data'!$H$6,0,10*ROW('Water Data'!H154))),'Data Summary'!CF160="Yes"),OFFSET('Water Data'!$H$6,0,10*ROW('Water Data'!H154)),NA())</f>
        <v>#N/A</v>
      </c>
      <c r="R160" s="99" t="e">
        <f ca="true">+IF(AND(ISNUMBER(OFFSET('Water Data'!$H$9,0,10*ROW('Water Data'!H154))),'Data Summary'!CG160="Yes"),OFFSET('Water Data'!$H$9,0,10*ROW('Water Data'!H154)),NA())</f>
        <v>#N/A</v>
      </c>
      <c r="S160" s="99" t="e">
        <f ca="true">+IF(AND(ISNUMBER(OFFSET('Water Data'!$I$4,0,10*ROW('Water Data'!I154))),'Data Summary'!CH160="Yes"),100-OFFSET('Water Data'!$I$4,0,10*ROW('Water Data'!I154)),NA())</f>
        <v>#N/A</v>
      </c>
      <c r="T160" s="99" t="e">
        <f ca="true">+IF(AND(ISNUMBER(OFFSET('Water Data'!$I$6,0,10*ROW('Water Data'!I154))),'Data Summary'!CI160="Yes"),OFFSET('Water Data'!$I$6,0,10*ROW('Water Data'!I154)),NA())</f>
        <v>#N/A</v>
      </c>
      <c r="U160" s="99" t="e">
        <f ca="true">+IF(AND(ISNUMBER(OFFSET('Water Data'!$I$9,0,10*ROW('Water Data'!I154))),'Data Summary'!CJ160="Yes"),OFFSET('Water Data'!$I$9,0,10*ROW('Water Data'!I154)),NA())</f>
        <v>#N/A</v>
      </c>
      <c r="V160" s="100" t="e">
        <f ca="true">+IF(AND(ISNUMBER(OFFSET('Sanitation Data'!$D$4,0,10*ROW('Sanitation Data'!D154))),'Data Summary'!CK160="Yes"),100-OFFSET('Sanitation Data'!$D$4,0,10*ROW('Sanitation Data'!D154)),NA())</f>
        <v>#N/A</v>
      </c>
      <c r="W160" s="100" t="e">
        <f ca="true">+IF(AND(ISNUMBER(OFFSET('Sanitation Data'!$D$6,0,10*ROW('Sanitation Data'!D154))),'Data Summary'!CL160="Yes"),OFFSET('Sanitation Data'!$D$6,0,10*ROW('Sanitation Data'!D154)),NA())</f>
        <v>#N/A</v>
      </c>
      <c r="X160" s="100" t="e">
        <f ca="true">+IF(AND(ISNUMBER(OFFSET('Sanitation Data'!$D$10,0,10*ROW('Sanitation Data'!D154))),'Data Summary'!CM160="Yes"),OFFSET('Sanitation Data'!$D$10,0,10*ROW('Sanitation Data'!D154)),NA())</f>
        <v>#N/A</v>
      </c>
      <c r="Y160" s="100" t="e">
        <f ca="true">+IF(AND(ISNUMBER(OFFSET('Sanitation Data'!$D$11,0,10*ROW('Sanitation Data'!D154))),'Data Summary'!CN160="Yes"),OFFSET('Sanitation Data'!$D$11,0,10*ROW('Sanitation Data'!D154)),NA())</f>
        <v>#N/A</v>
      </c>
      <c r="Z160" s="100" t="e">
        <f ca="true">+IF(AND(ISNUMBER(OFFSET('Sanitation Data'!$D$12,0,10*ROW('Sanitation Data'!D154))),'Data Summary'!CO160="Yes"),OFFSET('Sanitation Data'!$D$12,0,10*ROW('Sanitation Data'!D154)),NA())</f>
        <v>#N/A</v>
      </c>
      <c r="AA160" s="100" t="e">
        <f ca="true">+IF(AND(ISNUMBER(OFFSET('Sanitation Data'!$E$4,0,10*ROW('Sanitation Data'!E154))),'Data Summary'!CP160="Yes"),100-OFFSET('Sanitation Data'!$E$4,0,10*ROW('Sanitation Data'!E154)),NA())</f>
        <v>#N/A</v>
      </c>
      <c r="AB160" s="100" t="e">
        <f ca="true">+IF(AND(ISNUMBER(OFFSET('Sanitation Data'!$E$6,0,10*ROW('Sanitation Data'!E154))),'Data Summary'!CQ160="Yes"),OFFSET('Sanitation Data'!$E$6,0,10*ROW('Sanitation Data'!E154)),NA())</f>
        <v>#N/A</v>
      </c>
      <c r="AC160" s="100" t="e">
        <f ca="true">+IF(AND(ISNUMBER(OFFSET('Sanitation Data'!$E$10,0,10*ROW('Sanitation Data'!E154))),'Data Summary'!CR160="Yes"),OFFSET('Sanitation Data'!$E$10,0,10*ROW('Sanitation Data'!E154)),NA())</f>
        <v>#N/A</v>
      </c>
      <c r="AD160" s="100" t="e">
        <f ca="true">+IF(AND(ISNUMBER(OFFSET('Sanitation Data'!$E$11,0,10*ROW('Sanitation Data'!E154))),'Data Summary'!CS160="Yes"),OFFSET('Sanitation Data'!$E$11,0,10*ROW('Sanitation Data'!E154)),NA())</f>
        <v>#N/A</v>
      </c>
      <c r="AE160" s="100" t="e">
        <f ca="true">+IF(AND(ISNUMBER(OFFSET('Sanitation Data'!$E$12,0,10*ROW('Sanitation Data'!E154))),'Data Summary'!CT160="Yes"),OFFSET('Sanitation Data'!$E$12,0,10*ROW('Sanitation Data'!E154)),NA())</f>
        <v>#N/A</v>
      </c>
      <c r="AF160" s="100" t="e">
        <f ca="true">+IF(AND(ISNUMBER(OFFSET('Sanitation Data'!$F$4,0,10*ROW('Sanitation Data'!F154))),'Data Summary'!CU160="Yes"),100-OFFSET('Sanitation Data'!$F$4,0,10*ROW('Sanitation Data'!F154)),NA())</f>
        <v>#N/A</v>
      </c>
      <c r="AG160" s="100" t="e">
        <f ca="true">+IF(AND(ISNUMBER(OFFSET('Sanitation Data'!$F$6,0,10*ROW('Sanitation Data'!F154))),'Data Summary'!CV160="Yes"),OFFSET('Sanitation Data'!$F$6,0,10*ROW('Sanitation Data'!F154)),NA())</f>
        <v>#N/A</v>
      </c>
      <c r="AH160" s="100" t="e">
        <f ca="true">+IF(AND(ISNUMBER(OFFSET('Sanitation Data'!$F$10,0,10*ROW('Sanitation Data'!F154))),'Data Summary'!CW160="Yes"),OFFSET('Sanitation Data'!$F$10,0,10*ROW('Sanitation Data'!F154)),NA())</f>
        <v>#N/A</v>
      </c>
      <c r="AI160" s="100" t="e">
        <f ca="true">+IF(AND(ISNUMBER(OFFSET('Sanitation Data'!$F$11,0,10*ROW('Sanitation Data'!F154))),'Data Summary'!CX160="Yes"),OFFSET('Sanitation Data'!$F$11,0,10*ROW('Sanitation Data'!F154)),NA())</f>
        <v>#N/A</v>
      </c>
      <c r="AJ160" s="100" t="e">
        <f ca="true">+IF(AND(ISNUMBER(OFFSET('Sanitation Data'!$F$12,0,10*ROW('Sanitation Data'!F154))),'Data Summary'!CY160="Yes"),OFFSET('Sanitation Data'!$F$12,0,10*ROW('Sanitation Data'!F154)),NA())</f>
        <v>#N/A</v>
      </c>
      <c r="AK160" s="100" t="e">
        <f ca="true">+IF(AND(ISNUMBER(OFFSET('Sanitation Data'!$G$4,0,10*ROW('Sanitation Data'!G154))),'Data Summary'!CZ160="Yes"),100-OFFSET('Sanitation Data'!$G$4,0,10*ROW('Sanitation Data'!G154)),NA())</f>
        <v>#N/A</v>
      </c>
      <c r="AL160" s="100" t="e">
        <f ca="true">+IF(AND(ISNUMBER(OFFSET('Sanitation Data'!$G$6,0,10*ROW('Sanitation Data'!G154))),'Data Summary'!DA160="Yes"),OFFSET('Sanitation Data'!$G$6,0,10*ROW('Sanitation Data'!G154)),NA())</f>
        <v>#N/A</v>
      </c>
      <c r="AM160" s="100" t="e">
        <f ca="true">+IF(AND(ISNUMBER(OFFSET('Sanitation Data'!$G$10,0,10*ROW('Sanitation Data'!G154))),'Data Summary'!DB160="Yes"),OFFSET('Sanitation Data'!$G$10,0,10*ROW('Sanitation Data'!G154)),NA())</f>
        <v>#N/A</v>
      </c>
      <c r="AN160" s="100" t="e">
        <f ca="true">+IF(AND(ISNUMBER(OFFSET('Sanitation Data'!$G$11,0,10*ROW('Sanitation Data'!G154))),'Data Summary'!DC160="Yes"),OFFSET('Sanitation Data'!$G$11,0,10*ROW('Sanitation Data'!G154)),NA())</f>
        <v>#N/A</v>
      </c>
      <c r="AO160" s="100" t="e">
        <f ca="true">+IF(AND(ISNUMBER(OFFSET('Sanitation Data'!$G$12,0,10*ROW('Sanitation Data'!G154))),'Data Summary'!DD160="Yes"),OFFSET('Sanitation Data'!$G$12,0,10*ROW('Sanitation Data'!G154)),NA())</f>
        <v>#N/A</v>
      </c>
      <c r="AP160" s="100" t="e">
        <f ca="true">+IF(AND(ISNUMBER(OFFSET('Sanitation Data'!$H$4,0,10*ROW('Sanitation Data'!H154))),'Data Summary'!DE160="Yes"),100-OFFSET('Sanitation Data'!$H$4,0,10*ROW('Sanitation Data'!H154)),NA())</f>
        <v>#N/A</v>
      </c>
      <c r="AQ160" s="100" t="e">
        <f ca="true">+IF(AND(ISNUMBER(OFFSET('Sanitation Data'!$H$6,0,10*ROW('Sanitation Data'!H154))),'Data Summary'!DF160="Yes"),OFFSET('Sanitation Data'!$H$6,0,10*ROW('Sanitation Data'!H154)),NA())</f>
        <v>#N/A</v>
      </c>
      <c r="AR160" s="100" t="e">
        <f ca="true">+IF(AND(ISNUMBER(OFFSET('Sanitation Data'!$H$10,0,10*ROW('Sanitation Data'!H154))),'Data Summary'!DG160="Yes"),OFFSET('Sanitation Data'!$H$10,0,10*ROW('Sanitation Data'!H154)),NA())</f>
        <v>#N/A</v>
      </c>
      <c r="AS160" s="100" t="e">
        <f ca="true">+IF(AND(ISNUMBER(OFFSET('Sanitation Data'!$H$11,0,10*ROW('Sanitation Data'!H154))),'Data Summary'!DH160="Yes"),OFFSET('Sanitation Data'!$H$11,0,10*ROW('Sanitation Data'!H154)),NA())</f>
        <v>#N/A</v>
      </c>
      <c r="AT160" s="100" t="e">
        <f ca="true">+IF(AND(ISNUMBER(OFFSET('Sanitation Data'!$H$12,0,10*ROW('Sanitation Data'!H154))),'Data Summary'!DI160="Yes"),OFFSET('Sanitation Data'!$H$12,0,10*ROW('Sanitation Data'!H154)),NA())</f>
        <v>#N/A</v>
      </c>
      <c r="AU160" s="100" t="e">
        <f ca="true">+IF(AND(ISNUMBER(OFFSET('Sanitation Data'!$I$4,0,10*ROW('Sanitation Data'!I154))),'Data Summary'!DJ160="Yes"),100-OFFSET('Sanitation Data'!$I$4,0,10*ROW('Sanitation Data'!I154)),NA())</f>
        <v>#N/A</v>
      </c>
      <c r="AV160" s="100" t="e">
        <f ca="true">+IF(AND(ISNUMBER(OFFSET('Sanitation Data'!$I$6,0,10*ROW('Sanitation Data'!I154))),'Data Summary'!DK160="Yes"),OFFSET('Sanitation Data'!$I$6,0,10*ROW('Sanitation Data'!I154)),NA())</f>
        <v>#N/A</v>
      </c>
      <c r="AW160" s="100" t="e">
        <f ca="true">+IF(AND(ISNUMBER(OFFSET('Sanitation Data'!$I$10,0,10*ROW('Sanitation Data'!I154))),'Data Summary'!DL160="Yes"),OFFSET('Sanitation Data'!$I$10,0,10*ROW('Sanitation Data'!I154)),NA())</f>
        <v>#N/A</v>
      </c>
      <c r="AX160" s="100" t="e">
        <f ca="true">+IF(AND(ISNUMBER(OFFSET('Sanitation Data'!$I$11,0,10*ROW('Sanitation Data'!I154))),'Data Summary'!DM160="Yes"),OFFSET('Sanitation Data'!$I$11,0,10*ROW('Sanitation Data'!I154)),NA())</f>
        <v>#N/A</v>
      </c>
      <c r="AY160" s="100" t="e">
        <f ca="true">+IF(AND(ISNUMBER(OFFSET('Sanitation Data'!$I$12,0,10*ROW('Sanitation Data'!I154))),'Data Summary'!DN160="Yes"),OFFSET('Sanitation Data'!$I$12,0,10*ROW('Sanitation Data'!I154)),NA())</f>
        <v>#N/A</v>
      </c>
      <c r="AZ160" s="101" t="e">
        <f ca="true">+IF(AND(ISNUMBER(OFFSET('Hygiene Data'!$D$5,0,10*ROW('Hygiene Data'!D154))),'Data Summary'!DO160="Yes"),OFFSET('Hygiene Data'!$D$5,0,10*ROW('Hygiene Data'!D154)),NA())</f>
        <v>#N/A</v>
      </c>
      <c r="BA160" s="101" t="e">
        <f ca="true">+IF(AND(ISNUMBER(OFFSET('Hygiene Data'!$D$7,0,10*ROW('Hygiene Data'!D154))),'Data Summary'!DP160="Yes"),OFFSET('Hygiene Data'!$D$7,0,10*ROW('Hygiene Data'!D154)),NA())</f>
        <v>#N/A</v>
      </c>
      <c r="BB160" s="101" t="e">
        <f ca="true">+IF(AND(ISNUMBER(OFFSET('Hygiene Data'!$D$9,0,10*ROW('Hygiene Data'!D154))),'Data Summary'!DQ160="Yes"),OFFSET('Hygiene Data'!$D$9,0,10*ROW('Hygiene Data'!D154)),NA())</f>
        <v>#N/A</v>
      </c>
      <c r="BC160" s="101" t="e">
        <f ca="true">+IF(AND(ISNUMBER(OFFSET('Hygiene Data'!$E$5,0,10*ROW('Hygiene Data'!E154))),'Data Summary'!DR160="Yes"),OFFSET('Hygiene Data'!$E$5,0,10*ROW('Hygiene Data'!E154)),NA())</f>
        <v>#N/A</v>
      </c>
      <c r="BD160" s="101" t="e">
        <f ca="true">+IF(AND(ISNUMBER(OFFSET('Hygiene Data'!$E$7,0,10*ROW('Hygiene Data'!E154))),'Data Summary'!DS160="Yes"),OFFSET('Hygiene Data'!$E$7,0,10*ROW('Hygiene Data'!E154)),NA())</f>
        <v>#N/A</v>
      </c>
      <c r="BE160" s="101" t="e">
        <f ca="true">+IF(AND(ISNUMBER(OFFSET('Hygiene Data'!$E$9,0,10*ROW('Hygiene Data'!E154))),'Data Summary'!DT160="Yes"),OFFSET('Hygiene Data'!$E$9,0,10*ROW('Hygiene Data'!E154)),NA())</f>
        <v>#N/A</v>
      </c>
      <c r="BF160" s="101" t="e">
        <f ca="true">+IF(AND(ISNUMBER(OFFSET('Hygiene Data'!$F$5,0,10*ROW('Hygiene Data'!F154))),'Data Summary'!DU160="Yes"),OFFSET('Hygiene Data'!$F$5,0,10*ROW('Hygiene Data'!F154)),NA())</f>
        <v>#N/A</v>
      </c>
      <c r="BG160" s="101" t="e">
        <f ca="true">+IF(AND(ISNUMBER(OFFSET('Hygiene Data'!$F$7,0,10*ROW('Hygiene Data'!F154))),'Data Summary'!DV160="Yes"),OFFSET('Hygiene Data'!$F$7,0,10*ROW('Hygiene Data'!F154)),NA())</f>
        <v>#N/A</v>
      </c>
      <c r="BH160" s="101" t="e">
        <f ca="true">+IF(AND(ISNUMBER(OFFSET('Hygiene Data'!$F$9,0,10*ROW('Hygiene Data'!F154))),'Data Summary'!DW160="Yes"),OFFSET('Hygiene Data'!$F$9,0,10*ROW('Hygiene Data'!F154)),NA())</f>
        <v>#N/A</v>
      </c>
      <c r="BI160" s="101" t="e">
        <f ca="true">+IF(AND(ISNUMBER(OFFSET('Hygiene Data'!$G$5,0,10*ROW('Hygiene Data'!G154))),'Data Summary'!DX160="Yes"),OFFSET('Hygiene Data'!$G$5,0,10*ROW('Hygiene Data'!G154)),NA())</f>
        <v>#N/A</v>
      </c>
      <c r="BJ160" s="101" t="e">
        <f ca="true">+IF(AND(ISNUMBER(OFFSET('Hygiene Data'!$G$7,0,10*ROW('Hygiene Data'!G154))),'Data Summary'!DY160="Yes"),OFFSET('Hygiene Data'!$G$7,0,10*ROW('Hygiene Data'!G154)),NA())</f>
        <v>#N/A</v>
      </c>
      <c r="BK160" s="101" t="e">
        <f ca="true">+IF(AND(ISNUMBER(OFFSET('Hygiene Data'!$G$9,0,10*ROW('Hygiene Data'!G154))),'Data Summary'!DZ160="Yes"),OFFSET('Hygiene Data'!$G$9,0,10*ROW('Hygiene Data'!G154)),NA())</f>
        <v>#N/A</v>
      </c>
      <c r="BL160" s="101" t="e">
        <f ca="true">+IF(AND(ISNUMBER(OFFSET('Hygiene Data'!$H$5,0,10*ROW('Hygiene Data'!H154))),'Data Summary'!EA160="Yes"),OFFSET('Hygiene Data'!$H$5,0,10*ROW('Hygiene Data'!H154)),NA())</f>
        <v>#N/A</v>
      </c>
      <c r="BM160" s="101" t="e">
        <f ca="true">+IF(AND(ISNUMBER(OFFSET('Hygiene Data'!$H$7,0,10*ROW('Hygiene Data'!H154))),'Data Summary'!EB160="Yes"),OFFSET('Hygiene Data'!$H$7,0,10*ROW('Hygiene Data'!H154)),NA())</f>
        <v>#N/A</v>
      </c>
      <c r="BN160" s="101" t="e">
        <f ca="true">+IF(AND(ISNUMBER(OFFSET('Hygiene Data'!$H$9,0,10*ROW('Hygiene Data'!H154))),'Data Summary'!EC160="Yes"),OFFSET('Hygiene Data'!$H$9,0,10*ROW('Hygiene Data'!H154)),NA())</f>
        <v>#N/A</v>
      </c>
      <c r="BO160" s="101" t="e">
        <f ca="true">+IF(AND(ISNUMBER(OFFSET('Hygiene Data'!$I$5,0,10*ROW('Hygiene Data'!I154))),'Data Summary'!ED160="Yes"),OFFSET('Hygiene Data'!$I$5,0,10*ROW('Hygiene Data'!I154)),NA())</f>
        <v>#N/A</v>
      </c>
      <c r="BP160" s="101" t="e">
        <f ca="true">+IF(AND(ISNUMBER(OFFSET('Hygiene Data'!$I$7,0,10*ROW('Hygiene Data'!I154))),'Data Summary'!EE160="Yes"),OFFSET('Hygiene Data'!$I$7,0,10*ROW('Hygiene Data'!I154)),NA())</f>
        <v>#N/A</v>
      </c>
      <c r="BQ160" s="101" t="e">
        <f ca="true">+IF(AND(ISNUMBER(OFFSET('Hygiene Data'!$I$9,0,10*ROW('Hygiene Data'!I154))),'Data Summary'!EF160="Yes"),OFFSET('Hygiene Data'!$I$9,0,10*ROW('Hygiene Data'!I154)),NA())</f>
        <v>#N/A</v>
      </c>
    </row>
    <row xmlns:x14ac="http://schemas.microsoft.com/office/spreadsheetml/2009/9/ac" r="161" x14ac:dyDescent="0.2">
      <c r="A161" s="331" t="e">
        <f ca="true">+RIGHT('Data Summary'!A161,LEN('Data Summary'!A161)-9)</f>
        <v>#VALUE!</v>
      </c>
      <c r="B161" s="38" t="str">
        <f ca="true">+IF(ISTEXT('Data Summary'!B161),'Data Summary'!B161,"")</f>
        <v/>
      </c>
      <c r="C161" s="330" t="e">
        <f ca="true">+VALUE('Data Summary'!C161)</f>
        <v>#VALUE!</v>
      </c>
      <c r="D161" s="99" t="e">
        <f ca="true">+IF(AND(ISNUMBER(OFFSET('Water Data'!$D$4,0,10*ROW('Water Data'!D155))),'Data Summary'!BS161="Yes"),100-OFFSET('Water Data'!$D$4,0,10*ROW('Water Data'!D155)),NA())</f>
        <v>#N/A</v>
      </c>
      <c r="E161" s="99" t="e">
        <f ca="true">+IF(AND(ISNUMBER(OFFSET('Water Data'!$D$6,0,10*ROW('Water Data'!D155))),'Data Summary'!BT161="Yes"),OFFSET('Water Data'!$D$6,0,10*ROW('Water Data'!D155)),NA())</f>
        <v>#N/A</v>
      </c>
      <c r="F161" s="99" t="e">
        <f ca="true">+IF(AND(ISNUMBER(OFFSET('Water Data'!$D$9,0,10*ROW('Water Data'!D155))),'Data Summary'!BU161="Yes"),OFFSET('Water Data'!$D$9,0,10*ROW('Water Data'!D155)),NA())</f>
        <v>#N/A</v>
      </c>
      <c r="G161" s="99" t="e">
        <f ca="true">+IF(AND(ISNUMBER(OFFSET('Water Data'!$E$4,0,10*ROW('Water Data'!E155))),'Data Summary'!BV161="Yes"),100-OFFSET('Water Data'!$E$4,0,10*ROW('Water Data'!E155)),NA())</f>
        <v>#N/A</v>
      </c>
      <c r="H161" s="99" t="e">
        <f ca="true">+IF(AND(ISNUMBER(OFFSET('Water Data'!$E$6,0,10*ROW('Water Data'!E155))),'Data Summary'!BW161="Yes"),OFFSET('Water Data'!$E$6,0,10*ROW('Water Data'!E155)),NA())</f>
        <v>#N/A</v>
      </c>
      <c r="I161" s="99" t="e">
        <f ca="true">+IF(AND(ISNUMBER(OFFSET('Water Data'!$E$9,0,10*ROW('Water Data'!E155))),'Data Summary'!BX161="Yes"),OFFSET('Water Data'!$E$9,0,10*ROW('Water Data'!E155)),NA())</f>
        <v>#N/A</v>
      </c>
      <c r="J161" s="99" t="e">
        <f ca="true">+IF(AND(ISNUMBER(OFFSET('Water Data'!$F$4,0,10*ROW('Water Data'!F155))),'Data Summary'!BY161="Yes"),100-OFFSET('Water Data'!$F$4,0,10*ROW('Water Data'!F155)),NA())</f>
        <v>#N/A</v>
      </c>
      <c r="K161" s="99" t="e">
        <f ca="true">+IF(AND(ISNUMBER(OFFSET('Water Data'!$F$6,0,10*ROW('Water Data'!F155))),'Data Summary'!BZ161="Yes"),OFFSET('Water Data'!$F$6,0,10*ROW('Water Data'!F155)),NA())</f>
        <v>#N/A</v>
      </c>
      <c r="L161" s="99" t="e">
        <f ca="true">+IF(AND(ISNUMBER(OFFSET('Water Data'!$F$9,0,10*ROW('Water Data'!F155))),'Data Summary'!CA161="Yes"),OFFSET('Water Data'!$F$9,0,10*ROW('Water Data'!F155)),NA())</f>
        <v>#N/A</v>
      </c>
      <c r="M161" s="99" t="e">
        <f ca="true">+IF(AND(ISNUMBER(OFFSET('Water Data'!$G$4,0,10*ROW('Water Data'!G155))),'Data Summary'!CB161="Yes"),100-OFFSET('Water Data'!$G$4,0,10*ROW('Water Data'!G155)),NA())</f>
        <v>#N/A</v>
      </c>
      <c r="N161" s="99" t="e">
        <f ca="true">+IF(AND(ISNUMBER(OFFSET('Water Data'!$G$6,0,10*ROW('Water Data'!G155))),'Data Summary'!CC161="Yes"),OFFSET('Water Data'!$G$6,0,10*ROW('Water Data'!G155)),NA())</f>
        <v>#N/A</v>
      </c>
      <c r="O161" s="99" t="e">
        <f ca="true">+IF(AND(ISNUMBER(OFFSET('Water Data'!$G$9,0,10*ROW('Water Data'!G155))),'Data Summary'!CD161="Yes"),OFFSET('Water Data'!$G$9,0,10*ROW('Water Data'!G155)),NA())</f>
        <v>#N/A</v>
      </c>
      <c r="P161" s="99" t="e">
        <f ca="true">+IF(AND(ISNUMBER(OFFSET('Water Data'!$H$4,0,10*ROW('Water Data'!H155))),'Data Summary'!CE161="Yes"),100-OFFSET('Water Data'!$H$4,0,10*ROW('Water Data'!H155)),NA())</f>
        <v>#N/A</v>
      </c>
      <c r="Q161" s="99" t="e">
        <f ca="true">+IF(AND(ISNUMBER(OFFSET('Water Data'!$H$6,0,10*ROW('Water Data'!H155))),'Data Summary'!CF161="Yes"),OFFSET('Water Data'!$H$6,0,10*ROW('Water Data'!H155)),NA())</f>
        <v>#N/A</v>
      </c>
      <c r="R161" s="99" t="e">
        <f ca="true">+IF(AND(ISNUMBER(OFFSET('Water Data'!$H$9,0,10*ROW('Water Data'!H155))),'Data Summary'!CG161="Yes"),OFFSET('Water Data'!$H$9,0,10*ROW('Water Data'!H155)),NA())</f>
        <v>#N/A</v>
      </c>
      <c r="S161" s="99" t="e">
        <f ca="true">+IF(AND(ISNUMBER(OFFSET('Water Data'!$I$4,0,10*ROW('Water Data'!I155))),'Data Summary'!CH161="Yes"),100-OFFSET('Water Data'!$I$4,0,10*ROW('Water Data'!I155)),NA())</f>
        <v>#N/A</v>
      </c>
      <c r="T161" s="99" t="e">
        <f ca="true">+IF(AND(ISNUMBER(OFFSET('Water Data'!$I$6,0,10*ROW('Water Data'!I155))),'Data Summary'!CI161="Yes"),OFFSET('Water Data'!$I$6,0,10*ROW('Water Data'!I155)),NA())</f>
        <v>#N/A</v>
      </c>
      <c r="U161" s="99" t="e">
        <f ca="true">+IF(AND(ISNUMBER(OFFSET('Water Data'!$I$9,0,10*ROW('Water Data'!I155))),'Data Summary'!CJ161="Yes"),OFFSET('Water Data'!$I$9,0,10*ROW('Water Data'!I155)),NA())</f>
        <v>#N/A</v>
      </c>
      <c r="V161" s="100" t="e">
        <f ca="true">+IF(AND(ISNUMBER(OFFSET('Sanitation Data'!$D$4,0,10*ROW('Sanitation Data'!D155))),'Data Summary'!CK161="Yes"),100-OFFSET('Sanitation Data'!$D$4,0,10*ROW('Sanitation Data'!D155)),NA())</f>
        <v>#N/A</v>
      </c>
      <c r="W161" s="100" t="e">
        <f ca="true">+IF(AND(ISNUMBER(OFFSET('Sanitation Data'!$D$6,0,10*ROW('Sanitation Data'!D155))),'Data Summary'!CL161="Yes"),OFFSET('Sanitation Data'!$D$6,0,10*ROW('Sanitation Data'!D155)),NA())</f>
        <v>#N/A</v>
      </c>
      <c r="X161" s="100" t="e">
        <f ca="true">+IF(AND(ISNUMBER(OFFSET('Sanitation Data'!$D$10,0,10*ROW('Sanitation Data'!D155))),'Data Summary'!CM161="Yes"),OFFSET('Sanitation Data'!$D$10,0,10*ROW('Sanitation Data'!D155)),NA())</f>
        <v>#N/A</v>
      </c>
      <c r="Y161" s="100" t="e">
        <f ca="true">+IF(AND(ISNUMBER(OFFSET('Sanitation Data'!$D$11,0,10*ROW('Sanitation Data'!D155))),'Data Summary'!CN161="Yes"),OFFSET('Sanitation Data'!$D$11,0,10*ROW('Sanitation Data'!D155)),NA())</f>
        <v>#N/A</v>
      </c>
      <c r="Z161" s="100" t="e">
        <f ca="true">+IF(AND(ISNUMBER(OFFSET('Sanitation Data'!$D$12,0,10*ROW('Sanitation Data'!D155))),'Data Summary'!CO161="Yes"),OFFSET('Sanitation Data'!$D$12,0,10*ROW('Sanitation Data'!D155)),NA())</f>
        <v>#N/A</v>
      </c>
      <c r="AA161" s="100" t="e">
        <f ca="true">+IF(AND(ISNUMBER(OFFSET('Sanitation Data'!$E$4,0,10*ROW('Sanitation Data'!E155))),'Data Summary'!CP161="Yes"),100-OFFSET('Sanitation Data'!$E$4,0,10*ROW('Sanitation Data'!E155)),NA())</f>
        <v>#N/A</v>
      </c>
      <c r="AB161" s="100" t="e">
        <f ca="true">+IF(AND(ISNUMBER(OFFSET('Sanitation Data'!$E$6,0,10*ROW('Sanitation Data'!E155))),'Data Summary'!CQ161="Yes"),OFFSET('Sanitation Data'!$E$6,0,10*ROW('Sanitation Data'!E155)),NA())</f>
        <v>#N/A</v>
      </c>
      <c r="AC161" s="100" t="e">
        <f ca="true">+IF(AND(ISNUMBER(OFFSET('Sanitation Data'!$E$10,0,10*ROW('Sanitation Data'!E155))),'Data Summary'!CR161="Yes"),OFFSET('Sanitation Data'!$E$10,0,10*ROW('Sanitation Data'!E155)),NA())</f>
        <v>#N/A</v>
      </c>
      <c r="AD161" s="100" t="e">
        <f ca="true">+IF(AND(ISNUMBER(OFFSET('Sanitation Data'!$E$11,0,10*ROW('Sanitation Data'!E155))),'Data Summary'!CS161="Yes"),OFFSET('Sanitation Data'!$E$11,0,10*ROW('Sanitation Data'!E155)),NA())</f>
        <v>#N/A</v>
      </c>
      <c r="AE161" s="100" t="e">
        <f ca="true">+IF(AND(ISNUMBER(OFFSET('Sanitation Data'!$E$12,0,10*ROW('Sanitation Data'!E155))),'Data Summary'!CT161="Yes"),OFFSET('Sanitation Data'!$E$12,0,10*ROW('Sanitation Data'!E155)),NA())</f>
        <v>#N/A</v>
      </c>
      <c r="AF161" s="100" t="e">
        <f ca="true">+IF(AND(ISNUMBER(OFFSET('Sanitation Data'!$F$4,0,10*ROW('Sanitation Data'!F155))),'Data Summary'!CU161="Yes"),100-OFFSET('Sanitation Data'!$F$4,0,10*ROW('Sanitation Data'!F155)),NA())</f>
        <v>#N/A</v>
      </c>
      <c r="AG161" s="100" t="e">
        <f ca="true">+IF(AND(ISNUMBER(OFFSET('Sanitation Data'!$F$6,0,10*ROW('Sanitation Data'!F155))),'Data Summary'!CV161="Yes"),OFFSET('Sanitation Data'!$F$6,0,10*ROW('Sanitation Data'!F155)),NA())</f>
        <v>#N/A</v>
      </c>
      <c r="AH161" s="100" t="e">
        <f ca="true">+IF(AND(ISNUMBER(OFFSET('Sanitation Data'!$F$10,0,10*ROW('Sanitation Data'!F155))),'Data Summary'!CW161="Yes"),OFFSET('Sanitation Data'!$F$10,0,10*ROW('Sanitation Data'!F155)),NA())</f>
        <v>#N/A</v>
      </c>
      <c r="AI161" s="100" t="e">
        <f ca="true">+IF(AND(ISNUMBER(OFFSET('Sanitation Data'!$F$11,0,10*ROW('Sanitation Data'!F155))),'Data Summary'!CX161="Yes"),OFFSET('Sanitation Data'!$F$11,0,10*ROW('Sanitation Data'!F155)),NA())</f>
        <v>#N/A</v>
      </c>
      <c r="AJ161" s="100" t="e">
        <f ca="true">+IF(AND(ISNUMBER(OFFSET('Sanitation Data'!$F$12,0,10*ROW('Sanitation Data'!F155))),'Data Summary'!CY161="Yes"),OFFSET('Sanitation Data'!$F$12,0,10*ROW('Sanitation Data'!F155)),NA())</f>
        <v>#N/A</v>
      </c>
      <c r="AK161" s="100" t="e">
        <f ca="true">+IF(AND(ISNUMBER(OFFSET('Sanitation Data'!$G$4,0,10*ROW('Sanitation Data'!G155))),'Data Summary'!CZ161="Yes"),100-OFFSET('Sanitation Data'!$G$4,0,10*ROW('Sanitation Data'!G155)),NA())</f>
        <v>#N/A</v>
      </c>
      <c r="AL161" s="100" t="e">
        <f ca="true">+IF(AND(ISNUMBER(OFFSET('Sanitation Data'!$G$6,0,10*ROW('Sanitation Data'!G155))),'Data Summary'!DA161="Yes"),OFFSET('Sanitation Data'!$G$6,0,10*ROW('Sanitation Data'!G155)),NA())</f>
        <v>#N/A</v>
      </c>
      <c r="AM161" s="100" t="e">
        <f ca="true">+IF(AND(ISNUMBER(OFFSET('Sanitation Data'!$G$10,0,10*ROW('Sanitation Data'!G155))),'Data Summary'!DB161="Yes"),OFFSET('Sanitation Data'!$G$10,0,10*ROW('Sanitation Data'!G155)),NA())</f>
        <v>#N/A</v>
      </c>
      <c r="AN161" s="100" t="e">
        <f ca="true">+IF(AND(ISNUMBER(OFFSET('Sanitation Data'!$G$11,0,10*ROW('Sanitation Data'!G155))),'Data Summary'!DC161="Yes"),OFFSET('Sanitation Data'!$G$11,0,10*ROW('Sanitation Data'!G155)),NA())</f>
        <v>#N/A</v>
      </c>
      <c r="AO161" s="100" t="e">
        <f ca="true">+IF(AND(ISNUMBER(OFFSET('Sanitation Data'!$G$12,0,10*ROW('Sanitation Data'!G155))),'Data Summary'!DD161="Yes"),OFFSET('Sanitation Data'!$G$12,0,10*ROW('Sanitation Data'!G155)),NA())</f>
        <v>#N/A</v>
      </c>
      <c r="AP161" s="100" t="e">
        <f ca="true">+IF(AND(ISNUMBER(OFFSET('Sanitation Data'!$H$4,0,10*ROW('Sanitation Data'!H155))),'Data Summary'!DE161="Yes"),100-OFFSET('Sanitation Data'!$H$4,0,10*ROW('Sanitation Data'!H155)),NA())</f>
        <v>#N/A</v>
      </c>
      <c r="AQ161" s="100" t="e">
        <f ca="true">+IF(AND(ISNUMBER(OFFSET('Sanitation Data'!$H$6,0,10*ROW('Sanitation Data'!H155))),'Data Summary'!DF161="Yes"),OFFSET('Sanitation Data'!$H$6,0,10*ROW('Sanitation Data'!H155)),NA())</f>
        <v>#N/A</v>
      </c>
      <c r="AR161" s="100" t="e">
        <f ca="true">+IF(AND(ISNUMBER(OFFSET('Sanitation Data'!$H$10,0,10*ROW('Sanitation Data'!H155))),'Data Summary'!DG161="Yes"),OFFSET('Sanitation Data'!$H$10,0,10*ROW('Sanitation Data'!H155)),NA())</f>
        <v>#N/A</v>
      </c>
      <c r="AS161" s="100" t="e">
        <f ca="true">+IF(AND(ISNUMBER(OFFSET('Sanitation Data'!$H$11,0,10*ROW('Sanitation Data'!H155))),'Data Summary'!DH161="Yes"),OFFSET('Sanitation Data'!$H$11,0,10*ROW('Sanitation Data'!H155)),NA())</f>
        <v>#N/A</v>
      </c>
      <c r="AT161" s="100" t="e">
        <f ca="true">+IF(AND(ISNUMBER(OFFSET('Sanitation Data'!$H$12,0,10*ROW('Sanitation Data'!H155))),'Data Summary'!DI161="Yes"),OFFSET('Sanitation Data'!$H$12,0,10*ROW('Sanitation Data'!H155)),NA())</f>
        <v>#N/A</v>
      </c>
      <c r="AU161" s="100" t="e">
        <f ca="true">+IF(AND(ISNUMBER(OFFSET('Sanitation Data'!$I$4,0,10*ROW('Sanitation Data'!I155))),'Data Summary'!DJ161="Yes"),100-OFFSET('Sanitation Data'!$I$4,0,10*ROW('Sanitation Data'!I155)),NA())</f>
        <v>#N/A</v>
      </c>
      <c r="AV161" s="100" t="e">
        <f ca="true">+IF(AND(ISNUMBER(OFFSET('Sanitation Data'!$I$6,0,10*ROW('Sanitation Data'!I155))),'Data Summary'!DK161="Yes"),OFFSET('Sanitation Data'!$I$6,0,10*ROW('Sanitation Data'!I155)),NA())</f>
        <v>#N/A</v>
      </c>
      <c r="AW161" s="100" t="e">
        <f ca="true">+IF(AND(ISNUMBER(OFFSET('Sanitation Data'!$I$10,0,10*ROW('Sanitation Data'!I155))),'Data Summary'!DL161="Yes"),OFFSET('Sanitation Data'!$I$10,0,10*ROW('Sanitation Data'!I155)),NA())</f>
        <v>#N/A</v>
      </c>
      <c r="AX161" s="100" t="e">
        <f ca="true">+IF(AND(ISNUMBER(OFFSET('Sanitation Data'!$I$11,0,10*ROW('Sanitation Data'!I155))),'Data Summary'!DM161="Yes"),OFFSET('Sanitation Data'!$I$11,0,10*ROW('Sanitation Data'!I155)),NA())</f>
        <v>#N/A</v>
      </c>
      <c r="AY161" s="100" t="e">
        <f ca="true">+IF(AND(ISNUMBER(OFFSET('Sanitation Data'!$I$12,0,10*ROW('Sanitation Data'!I155))),'Data Summary'!DN161="Yes"),OFFSET('Sanitation Data'!$I$12,0,10*ROW('Sanitation Data'!I155)),NA())</f>
        <v>#N/A</v>
      </c>
      <c r="AZ161" s="101" t="e">
        <f ca="true">+IF(AND(ISNUMBER(OFFSET('Hygiene Data'!$D$5,0,10*ROW('Hygiene Data'!D155))),'Data Summary'!DO161="Yes"),OFFSET('Hygiene Data'!$D$5,0,10*ROW('Hygiene Data'!D155)),NA())</f>
        <v>#N/A</v>
      </c>
      <c r="BA161" s="101" t="e">
        <f ca="true">+IF(AND(ISNUMBER(OFFSET('Hygiene Data'!$D$7,0,10*ROW('Hygiene Data'!D155))),'Data Summary'!DP161="Yes"),OFFSET('Hygiene Data'!$D$7,0,10*ROW('Hygiene Data'!D155)),NA())</f>
        <v>#N/A</v>
      </c>
      <c r="BB161" s="101" t="e">
        <f ca="true">+IF(AND(ISNUMBER(OFFSET('Hygiene Data'!$D$9,0,10*ROW('Hygiene Data'!D155))),'Data Summary'!DQ161="Yes"),OFFSET('Hygiene Data'!$D$9,0,10*ROW('Hygiene Data'!D155)),NA())</f>
        <v>#N/A</v>
      </c>
      <c r="BC161" s="101" t="e">
        <f ca="true">+IF(AND(ISNUMBER(OFFSET('Hygiene Data'!$E$5,0,10*ROW('Hygiene Data'!E155))),'Data Summary'!DR161="Yes"),OFFSET('Hygiene Data'!$E$5,0,10*ROW('Hygiene Data'!E155)),NA())</f>
        <v>#N/A</v>
      </c>
      <c r="BD161" s="101" t="e">
        <f ca="true">+IF(AND(ISNUMBER(OFFSET('Hygiene Data'!$E$7,0,10*ROW('Hygiene Data'!E155))),'Data Summary'!DS161="Yes"),OFFSET('Hygiene Data'!$E$7,0,10*ROW('Hygiene Data'!E155)),NA())</f>
        <v>#N/A</v>
      </c>
      <c r="BE161" s="101" t="e">
        <f ca="true">+IF(AND(ISNUMBER(OFFSET('Hygiene Data'!$E$9,0,10*ROW('Hygiene Data'!E155))),'Data Summary'!DT161="Yes"),OFFSET('Hygiene Data'!$E$9,0,10*ROW('Hygiene Data'!E155)),NA())</f>
        <v>#N/A</v>
      </c>
      <c r="BF161" s="101" t="e">
        <f ca="true">+IF(AND(ISNUMBER(OFFSET('Hygiene Data'!$F$5,0,10*ROW('Hygiene Data'!F155))),'Data Summary'!DU161="Yes"),OFFSET('Hygiene Data'!$F$5,0,10*ROW('Hygiene Data'!F155)),NA())</f>
        <v>#N/A</v>
      </c>
      <c r="BG161" s="101" t="e">
        <f ca="true">+IF(AND(ISNUMBER(OFFSET('Hygiene Data'!$F$7,0,10*ROW('Hygiene Data'!F155))),'Data Summary'!DV161="Yes"),OFFSET('Hygiene Data'!$F$7,0,10*ROW('Hygiene Data'!F155)),NA())</f>
        <v>#N/A</v>
      </c>
      <c r="BH161" s="101" t="e">
        <f ca="true">+IF(AND(ISNUMBER(OFFSET('Hygiene Data'!$F$9,0,10*ROW('Hygiene Data'!F155))),'Data Summary'!DW161="Yes"),OFFSET('Hygiene Data'!$F$9,0,10*ROW('Hygiene Data'!F155)),NA())</f>
        <v>#N/A</v>
      </c>
      <c r="BI161" s="101" t="e">
        <f ca="true">+IF(AND(ISNUMBER(OFFSET('Hygiene Data'!$G$5,0,10*ROW('Hygiene Data'!G155))),'Data Summary'!DX161="Yes"),OFFSET('Hygiene Data'!$G$5,0,10*ROW('Hygiene Data'!G155)),NA())</f>
        <v>#N/A</v>
      </c>
      <c r="BJ161" s="101" t="e">
        <f ca="true">+IF(AND(ISNUMBER(OFFSET('Hygiene Data'!$G$7,0,10*ROW('Hygiene Data'!G155))),'Data Summary'!DY161="Yes"),OFFSET('Hygiene Data'!$G$7,0,10*ROW('Hygiene Data'!G155)),NA())</f>
        <v>#N/A</v>
      </c>
      <c r="BK161" s="101" t="e">
        <f ca="true">+IF(AND(ISNUMBER(OFFSET('Hygiene Data'!$G$9,0,10*ROW('Hygiene Data'!G155))),'Data Summary'!DZ161="Yes"),OFFSET('Hygiene Data'!$G$9,0,10*ROW('Hygiene Data'!G155)),NA())</f>
        <v>#N/A</v>
      </c>
      <c r="BL161" s="101" t="e">
        <f ca="true">+IF(AND(ISNUMBER(OFFSET('Hygiene Data'!$H$5,0,10*ROW('Hygiene Data'!H155))),'Data Summary'!EA161="Yes"),OFFSET('Hygiene Data'!$H$5,0,10*ROW('Hygiene Data'!H155)),NA())</f>
        <v>#N/A</v>
      </c>
      <c r="BM161" s="101" t="e">
        <f ca="true">+IF(AND(ISNUMBER(OFFSET('Hygiene Data'!$H$7,0,10*ROW('Hygiene Data'!H155))),'Data Summary'!EB161="Yes"),OFFSET('Hygiene Data'!$H$7,0,10*ROW('Hygiene Data'!H155)),NA())</f>
        <v>#N/A</v>
      </c>
      <c r="BN161" s="101" t="e">
        <f ca="true">+IF(AND(ISNUMBER(OFFSET('Hygiene Data'!$H$9,0,10*ROW('Hygiene Data'!H155))),'Data Summary'!EC161="Yes"),OFFSET('Hygiene Data'!$H$9,0,10*ROW('Hygiene Data'!H155)),NA())</f>
        <v>#N/A</v>
      </c>
      <c r="BO161" s="101" t="e">
        <f ca="true">+IF(AND(ISNUMBER(OFFSET('Hygiene Data'!$I$5,0,10*ROW('Hygiene Data'!I155))),'Data Summary'!ED161="Yes"),OFFSET('Hygiene Data'!$I$5,0,10*ROW('Hygiene Data'!I155)),NA())</f>
        <v>#N/A</v>
      </c>
      <c r="BP161" s="101" t="e">
        <f ca="true">+IF(AND(ISNUMBER(OFFSET('Hygiene Data'!$I$7,0,10*ROW('Hygiene Data'!I155))),'Data Summary'!EE161="Yes"),OFFSET('Hygiene Data'!$I$7,0,10*ROW('Hygiene Data'!I155)),NA())</f>
        <v>#N/A</v>
      </c>
      <c r="BQ161" s="101" t="e">
        <f ca="true">+IF(AND(ISNUMBER(OFFSET('Hygiene Data'!$I$9,0,10*ROW('Hygiene Data'!I155))),'Data Summary'!EF161="Yes"),OFFSET('Hygiene Data'!$I$9,0,10*ROW('Hygiene Data'!I155)),NA())</f>
        <v>#N/A</v>
      </c>
    </row>
    <row xmlns:x14ac="http://schemas.microsoft.com/office/spreadsheetml/2009/9/ac" r="162" x14ac:dyDescent="0.2">
      <c r="A162" s="331" t="e">
        <f ca="true">+RIGHT('Data Summary'!A162,LEN('Data Summary'!A162)-9)</f>
        <v>#VALUE!</v>
      </c>
      <c r="B162" s="38" t="str">
        <f ca="true">+IF(ISTEXT('Data Summary'!B162),'Data Summary'!B162,"")</f>
        <v/>
      </c>
      <c r="C162" s="330" t="e">
        <f ca="true">+VALUE('Data Summary'!C162)</f>
        <v>#VALUE!</v>
      </c>
      <c r="D162" s="99" t="e">
        <f ca="true">+IF(AND(ISNUMBER(OFFSET('Water Data'!$D$4,0,10*ROW('Water Data'!D156))),'Data Summary'!BS162="Yes"),100-OFFSET('Water Data'!$D$4,0,10*ROW('Water Data'!D156)),NA())</f>
        <v>#N/A</v>
      </c>
      <c r="E162" s="99" t="e">
        <f ca="true">+IF(AND(ISNUMBER(OFFSET('Water Data'!$D$6,0,10*ROW('Water Data'!D156))),'Data Summary'!BT162="Yes"),OFFSET('Water Data'!$D$6,0,10*ROW('Water Data'!D156)),NA())</f>
        <v>#N/A</v>
      </c>
      <c r="F162" s="99" t="e">
        <f ca="true">+IF(AND(ISNUMBER(OFFSET('Water Data'!$D$9,0,10*ROW('Water Data'!D156))),'Data Summary'!BU162="Yes"),OFFSET('Water Data'!$D$9,0,10*ROW('Water Data'!D156)),NA())</f>
        <v>#N/A</v>
      </c>
      <c r="G162" s="99" t="e">
        <f ca="true">+IF(AND(ISNUMBER(OFFSET('Water Data'!$E$4,0,10*ROW('Water Data'!E156))),'Data Summary'!BV162="Yes"),100-OFFSET('Water Data'!$E$4,0,10*ROW('Water Data'!E156)),NA())</f>
        <v>#N/A</v>
      </c>
      <c r="H162" s="99" t="e">
        <f ca="true">+IF(AND(ISNUMBER(OFFSET('Water Data'!$E$6,0,10*ROW('Water Data'!E156))),'Data Summary'!BW162="Yes"),OFFSET('Water Data'!$E$6,0,10*ROW('Water Data'!E156)),NA())</f>
        <v>#N/A</v>
      </c>
      <c r="I162" s="99" t="e">
        <f ca="true">+IF(AND(ISNUMBER(OFFSET('Water Data'!$E$9,0,10*ROW('Water Data'!E156))),'Data Summary'!BX162="Yes"),OFFSET('Water Data'!$E$9,0,10*ROW('Water Data'!E156)),NA())</f>
        <v>#N/A</v>
      </c>
      <c r="J162" s="99" t="e">
        <f ca="true">+IF(AND(ISNUMBER(OFFSET('Water Data'!$F$4,0,10*ROW('Water Data'!F156))),'Data Summary'!BY162="Yes"),100-OFFSET('Water Data'!$F$4,0,10*ROW('Water Data'!F156)),NA())</f>
        <v>#N/A</v>
      </c>
      <c r="K162" s="99" t="e">
        <f ca="true">+IF(AND(ISNUMBER(OFFSET('Water Data'!$F$6,0,10*ROW('Water Data'!F156))),'Data Summary'!BZ162="Yes"),OFFSET('Water Data'!$F$6,0,10*ROW('Water Data'!F156)),NA())</f>
        <v>#N/A</v>
      </c>
      <c r="L162" s="99" t="e">
        <f ca="true">+IF(AND(ISNUMBER(OFFSET('Water Data'!$F$9,0,10*ROW('Water Data'!F156))),'Data Summary'!CA162="Yes"),OFFSET('Water Data'!$F$9,0,10*ROW('Water Data'!F156)),NA())</f>
        <v>#N/A</v>
      </c>
      <c r="M162" s="99" t="e">
        <f ca="true">+IF(AND(ISNUMBER(OFFSET('Water Data'!$G$4,0,10*ROW('Water Data'!G156))),'Data Summary'!CB162="Yes"),100-OFFSET('Water Data'!$G$4,0,10*ROW('Water Data'!G156)),NA())</f>
        <v>#N/A</v>
      </c>
      <c r="N162" s="99" t="e">
        <f ca="true">+IF(AND(ISNUMBER(OFFSET('Water Data'!$G$6,0,10*ROW('Water Data'!G156))),'Data Summary'!CC162="Yes"),OFFSET('Water Data'!$G$6,0,10*ROW('Water Data'!G156)),NA())</f>
        <v>#N/A</v>
      </c>
      <c r="O162" s="99" t="e">
        <f ca="true">+IF(AND(ISNUMBER(OFFSET('Water Data'!$G$9,0,10*ROW('Water Data'!G156))),'Data Summary'!CD162="Yes"),OFFSET('Water Data'!$G$9,0,10*ROW('Water Data'!G156)),NA())</f>
        <v>#N/A</v>
      </c>
      <c r="P162" s="99" t="e">
        <f ca="true">+IF(AND(ISNUMBER(OFFSET('Water Data'!$H$4,0,10*ROW('Water Data'!H156))),'Data Summary'!CE162="Yes"),100-OFFSET('Water Data'!$H$4,0,10*ROW('Water Data'!H156)),NA())</f>
        <v>#N/A</v>
      </c>
      <c r="Q162" s="99" t="e">
        <f ca="true">+IF(AND(ISNUMBER(OFFSET('Water Data'!$H$6,0,10*ROW('Water Data'!H156))),'Data Summary'!CF162="Yes"),OFFSET('Water Data'!$H$6,0,10*ROW('Water Data'!H156)),NA())</f>
        <v>#N/A</v>
      </c>
      <c r="R162" s="99" t="e">
        <f ca="true">+IF(AND(ISNUMBER(OFFSET('Water Data'!$H$9,0,10*ROW('Water Data'!H156))),'Data Summary'!CG162="Yes"),OFFSET('Water Data'!$H$9,0,10*ROW('Water Data'!H156)),NA())</f>
        <v>#N/A</v>
      </c>
      <c r="S162" s="99" t="e">
        <f ca="true">+IF(AND(ISNUMBER(OFFSET('Water Data'!$I$4,0,10*ROW('Water Data'!I156))),'Data Summary'!CH162="Yes"),100-OFFSET('Water Data'!$I$4,0,10*ROW('Water Data'!I156)),NA())</f>
        <v>#N/A</v>
      </c>
      <c r="T162" s="99" t="e">
        <f ca="true">+IF(AND(ISNUMBER(OFFSET('Water Data'!$I$6,0,10*ROW('Water Data'!I156))),'Data Summary'!CI162="Yes"),OFFSET('Water Data'!$I$6,0,10*ROW('Water Data'!I156)),NA())</f>
        <v>#N/A</v>
      </c>
      <c r="U162" s="99" t="e">
        <f ca="true">+IF(AND(ISNUMBER(OFFSET('Water Data'!$I$9,0,10*ROW('Water Data'!I156))),'Data Summary'!CJ162="Yes"),OFFSET('Water Data'!$I$9,0,10*ROW('Water Data'!I156)),NA())</f>
        <v>#N/A</v>
      </c>
      <c r="V162" s="100" t="e">
        <f ca="true">+IF(AND(ISNUMBER(OFFSET('Sanitation Data'!$D$4,0,10*ROW('Sanitation Data'!D156))),'Data Summary'!CK162="Yes"),100-OFFSET('Sanitation Data'!$D$4,0,10*ROW('Sanitation Data'!D156)),NA())</f>
        <v>#N/A</v>
      </c>
      <c r="W162" s="100" t="e">
        <f ca="true">+IF(AND(ISNUMBER(OFFSET('Sanitation Data'!$D$6,0,10*ROW('Sanitation Data'!D156))),'Data Summary'!CL162="Yes"),OFFSET('Sanitation Data'!$D$6,0,10*ROW('Sanitation Data'!D156)),NA())</f>
        <v>#N/A</v>
      </c>
      <c r="X162" s="100" t="e">
        <f ca="true">+IF(AND(ISNUMBER(OFFSET('Sanitation Data'!$D$10,0,10*ROW('Sanitation Data'!D156))),'Data Summary'!CM162="Yes"),OFFSET('Sanitation Data'!$D$10,0,10*ROW('Sanitation Data'!D156)),NA())</f>
        <v>#N/A</v>
      </c>
      <c r="Y162" s="100" t="e">
        <f ca="true">+IF(AND(ISNUMBER(OFFSET('Sanitation Data'!$D$11,0,10*ROW('Sanitation Data'!D156))),'Data Summary'!CN162="Yes"),OFFSET('Sanitation Data'!$D$11,0,10*ROW('Sanitation Data'!D156)),NA())</f>
        <v>#N/A</v>
      </c>
      <c r="Z162" s="100" t="e">
        <f ca="true">+IF(AND(ISNUMBER(OFFSET('Sanitation Data'!$D$12,0,10*ROW('Sanitation Data'!D156))),'Data Summary'!CO162="Yes"),OFFSET('Sanitation Data'!$D$12,0,10*ROW('Sanitation Data'!D156)),NA())</f>
        <v>#N/A</v>
      </c>
      <c r="AA162" s="100" t="e">
        <f ca="true">+IF(AND(ISNUMBER(OFFSET('Sanitation Data'!$E$4,0,10*ROW('Sanitation Data'!E156))),'Data Summary'!CP162="Yes"),100-OFFSET('Sanitation Data'!$E$4,0,10*ROW('Sanitation Data'!E156)),NA())</f>
        <v>#N/A</v>
      </c>
      <c r="AB162" s="100" t="e">
        <f ca="true">+IF(AND(ISNUMBER(OFFSET('Sanitation Data'!$E$6,0,10*ROW('Sanitation Data'!E156))),'Data Summary'!CQ162="Yes"),OFFSET('Sanitation Data'!$E$6,0,10*ROW('Sanitation Data'!E156)),NA())</f>
        <v>#N/A</v>
      </c>
      <c r="AC162" s="100" t="e">
        <f ca="true">+IF(AND(ISNUMBER(OFFSET('Sanitation Data'!$E$10,0,10*ROW('Sanitation Data'!E156))),'Data Summary'!CR162="Yes"),OFFSET('Sanitation Data'!$E$10,0,10*ROW('Sanitation Data'!E156)),NA())</f>
        <v>#N/A</v>
      </c>
      <c r="AD162" s="100" t="e">
        <f ca="true">+IF(AND(ISNUMBER(OFFSET('Sanitation Data'!$E$11,0,10*ROW('Sanitation Data'!E156))),'Data Summary'!CS162="Yes"),OFFSET('Sanitation Data'!$E$11,0,10*ROW('Sanitation Data'!E156)),NA())</f>
        <v>#N/A</v>
      </c>
      <c r="AE162" s="100" t="e">
        <f ca="true">+IF(AND(ISNUMBER(OFFSET('Sanitation Data'!$E$12,0,10*ROW('Sanitation Data'!E156))),'Data Summary'!CT162="Yes"),OFFSET('Sanitation Data'!$E$12,0,10*ROW('Sanitation Data'!E156)),NA())</f>
        <v>#N/A</v>
      </c>
      <c r="AF162" s="100" t="e">
        <f ca="true">+IF(AND(ISNUMBER(OFFSET('Sanitation Data'!$F$4,0,10*ROW('Sanitation Data'!F156))),'Data Summary'!CU162="Yes"),100-OFFSET('Sanitation Data'!$F$4,0,10*ROW('Sanitation Data'!F156)),NA())</f>
        <v>#N/A</v>
      </c>
      <c r="AG162" s="100" t="e">
        <f ca="true">+IF(AND(ISNUMBER(OFFSET('Sanitation Data'!$F$6,0,10*ROW('Sanitation Data'!F156))),'Data Summary'!CV162="Yes"),OFFSET('Sanitation Data'!$F$6,0,10*ROW('Sanitation Data'!F156)),NA())</f>
        <v>#N/A</v>
      </c>
      <c r="AH162" s="100" t="e">
        <f ca="true">+IF(AND(ISNUMBER(OFFSET('Sanitation Data'!$F$10,0,10*ROW('Sanitation Data'!F156))),'Data Summary'!CW162="Yes"),OFFSET('Sanitation Data'!$F$10,0,10*ROW('Sanitation Data'!F156)),NA())</f>
        <v>#N/A</v>
      </c>
      <c r="AI162" s="100" t="e">
        <f ca="true">+IF(AND(ISNUMBER(OFFSET('Sanitation Data'!$F$11,0,10*ROW('Sanitation Data'!F156))),'Data Summary'!CX162="Yes"),OFFSET('Sanitation Data'!$F$11,0,10*ROW('Sanitation Data'!F156)),NA())</f>
        <v>#N/A</v>
      </c>
      <c r="AJ162" s="100" t="e">
        <f ca="true">+IF(AND(ISNUMBER(OFFSET('Sanitation Data'!$F$12,0,10*ROW('Sanitation Data'!F156))),'Data Summary'!CY162="Yes"),OFFSET('Sanitation Data'!$F$12,0,10*ROW('Sanitation Data'!F156)),NA())</f>
        <v>#N/A</v>
      </c>
      <c r="AK162" s="100" t="e">
        <f ca="true">+IF(AND(ISNUMBER(OFFSET('Sanitation Data'!$G$4,0,10*ROW('Sanitation Data'!G156))),'Data Summary'!CZ162="Yes"),100-OFFSET('Sanitation Data'!$G$4,0,10*ROW('Sanitation Data'!G156)),NA())</f>
        <v>#N/A</v>
      </c>
      <c r="AL162" s="100" t="e">
        <f ca="true">+IF(AND(ISNUMBER(OFFSET('Sanitation Data'!$G$6,0,10*ROW('Sanitation Data'!G156))),'Data Summary'!DA162="Yes"),OFFSET('Sanitation Data'!$G$6,0,10*ROW('Sanitation Data'!G156)),NA())</f>
        <v>#N/A</v>
      </c>
      <c r="AM162" s="100" t="e">
        <f ca="true">+IF(AND(ISNUMBER(OFFSET('Sanitation Data'!$G$10,0,10*ROW('Sanitation Data'!G156))),'Data Summary'!DB162="Yes"),OFFSET('Sanitation Data'!$G$10,0,10*ROW('Sanitation Data'!G156)),NA())</f>
        <v>#N/A</v>
      </c>
      <c r="AN162" s="100" t="e">
        <f ca="true">+IF(AND(ISNUMBER(OFFSET('Sanitation Data'!$G$11,0,10*ROW('Sanitation Data'!G156))),'Data Summary'!DC162="Yes"),OFFSET('Sanitation Data'!$G$11,0,10*ROW('Sanitation Data'!G156)),NA())</f>
        <v>#N/A</v>
      </c>
      <c r="AO162" s="100" t="e">
        <f ca="true">+IF(AND(ISNUMBER(OFFSET('Sanitation Data'!$G$12,0,10*ROW('Sanitation Data'!G156))),'Data Summary'!DD162="Yes"),OFFSET('Sanitation Data'!$G$12,0,10*ROW('Sanitation Data'!G156)),NA())</f>
        <v>#N/A</v>
      </c>
      <c r="AP162" s="100" t="e">
        <f ca="true">+IF(AND(ISNUMBER(OFFSET('Sanitation Data'!$H$4,0,10*ROW('Sanitation Data'!H156))),'Data Summary'!DE162="Yes"),100-OFFSET('Sanitation Data'!$H$4,0,10*ROW('Sanitation Data'!H156)),NA())</f>
        <v>#N/A</v>
      </c>
      <c r="AQ162" s="100" t="e">
        <f ca="true">+IF(AND(ISNUMBER(OFFSET('Sanitation Data'!$H$6,0,10*ROW('Sanitation Data'!H156))),'Data Summary'!DF162="Yes"),OFFSET('Sanitation Data'!$H$6,0,10*ROW('Sanitation Data'!H156)),NA())</f>
        <v>#N/A</v>
      </c>
      <c r="AR162" s="100" t="e">
        <f ca="true">+IF(AND(ISNUMBER(OFFSET('Sanitation Data'!$H$10,0,10*ROW('Sanitation Data'!H156))),'Data Summary'!DG162="Yes"),OFFSET('Sanitation Data'!$H$10,0,10*ROW('Sanitation Data'!H156)),NA())</f>
        <v>#N/A</v>
      </c>
      <c r="AS162" s="100" t="e">
        <f ca="true">+IF(AND(ISNUMBER(OFFSET('Sanitation Data'!$H$11,0,10*ROW('Sanitation Data'!H156))),'Data Summary'!DH162="Yes"),OFFSET('Sanitation Data'!$H$11,0,10*ROW('Sanitation Data'!H156)),NA())</f>
        <v>#N/A</v>
      </c>
      <c r="AT162" s="100" t="e">
        <f ca="true">+IF(AND(ISNUMBER(OFFSET('Sanitation Data'!$H$12,0,10*ROW('Sanitation Data'!H156))),'Data Summary'!DI162="Yes"),OFFSET('Sanitation Data'!$H$12,0,10*ROW('Sanitation Data'!H156)),NA())</f>
        <v>#N/A</v>
      </c>
      <c r="AU162" s="100" t="e">
        <f ca="true">+IF(AND(ISNUMBER(OFFSET('Sanitation Data'!$I$4,0,10*ROW('Sanitation Data'!I156))),'Data Summary'!DJ162="Yes"),100-OFFSET('Sanitation Data'!$I$4,0,10*ROW('Sanitation Data'!I156)),NA())</f>
        <v>#N/A</v>
      </c>
      <c r="AV162" s="100" t="e">
        <f ca="true">+IF(AND(ISNUMBER(OFFSET('Sanitation Data'!$I$6,0,10*ROW('Sanitation Data'!I156))),'Data Summary'!DK162="Yes"),OFFSET('Sanitation Data'!$I$6,0,10*ROW('Sanitation Data'!I156)),NA())</f>
        <v>#N/A</v>
      </c>
      <c r="AW162" s="100" t="e">
        <f ca="true">+IF(AND(ISNUMBER(OFFSET('Sanitation Data'!$I$10,0,10*ROW('Sanitation Data'!I156))),'Data Summary'!DL162="Yes"),OFFSET('Sanitation Data'!$I$10,0,10*ROW('Sanitation Data'!I156)),NA())</f>
        <v>#N/A</v>
      </c>
      <c r="AX162" s="100" t="e">
        <f ca="true">+IF(AND(ISNUMBER(OFFSET('Sanitation Data'!$I$11,0,10*ROW('Sanitation Data'!I156))),'Data Summary'!DM162="Yes"),OFFSET('Sanitation Data'!$I$11,0,10*ROW('Sanitation Data'!I156)),NA())</f>
        <v>#N/A</v>
      </c>
      <c r="AY162" s="100" t="e">
        <f ca="true">+IF(AND(ISNUMBER(OFFSET('Sanitation Data'!$I$12,0,10*ROW('Sanitation Data'!I156))),'Data Summary'!DN162="Yes"),OFFSET('Sanitation Data'!$I$12,0,10*ROW('Sanitation Data'!I156)),NA())</f>
        <v>#N/A</v>
      </c>
      <c r="AZ162" s="101" t="e">
        <f ca="true">+IF(AND(ISNUMBER(OFFSET('Hygiene Data'!$D$5,0,10*ROW('Hygiene Data'!D156))),'Data Summary'!DO162="Yes"),OFFSET('Hygiene Data'!$D$5,0,10*ROW('Hygiene Data'!D156)),NA())</f>
        <v>#N/A</v>
      </c>
      <c r="BA162" s="101" t="e">
        <f ca="true">+IF(AND(ISNUMBER(OFFSET('Hygiene Data'!$D$7,0,10*ROW('Hygiene Data'!D156))),'Data Summary'!DP162="Yes"),OFFSET('Hygiene Data'!$D$7,0,10*ROW('Hygiene Data'!D156)),NA())</f>
        <v>#N/A</v>
      </c>
      <c r="BB162" s="101" t="e">
        <f ca="true">+IF(AND(ISNUMBER(OFFSET('Hygiene Data'!$D$9,0,10*ROW('Hygiene Data'!D156))),'Data Summary'!DQ162="Yes"),OFFSET('Hygiene Data'!$D$9,0,10*ROW('Hygiene Data'!D156)),NA())</f>
        <v>#N/A</v>
      </c>
      <c r="BC162" s="101" t="e">
        <f ca="true">+IF(AND(ISNUMBER(OFFSET('Hygiene Data'!$E$5,0,10*ROW('Hygiene Data'!E156))),'Data Summary'!DR162="Yes"),OFFSET('Hygiene Data'!$E$5,0,10*ROW('Hygiene Data'!E156)),NA())</f>
        <v>#N/A</v>
      </c>
      <c r="BD162" s="101" t="e">
        <f ca="true">+IF(AND(ISNUMBER(OFFSET('Hygiene Data'!$E$7,0,10*ROW('Hygiene Data'!E156))),'Data Summary'!DS162="Yes"),OFFSET('Hygiene Data'!$E$7,0,10*ROW('Hygiene Data'!E156)),NA())</f>
        <v>#N/A</v>
      </c>
      <c r="BE162" s="101" t="e">
        <f ca="true">+IF(AND(ISNUMBER(OFFSET('Hygiene Data'!$E$9,0,10*ROW('Hygiene Data'!E156))),'Data Summary'!DT162="Yes"),OFFSET('Hygiene Data'!$E$9,0,10*ROW('Hygiene Data'!E156)),NA())</f>
        <v>#N/A</v>
      </c>
      <c r="BF162" s="101" t="e">
        <f ca="true">+IF(AND(ISNUMBER(OFFSET('Hygiene Data'!$F$5,0,10*ROW('Hygiene Data'!F156))),'Data Summary'!DU162="Yes"),OFFSET('Hygiene Data'!$F$5,0,10*ROW('Hygiene Data'!F156)),NA())</f>
        <v>#N/A</v>
      </c>
      <c r="BG162" s="101" t="e">
        <f ca="true">+IF(AND(ISNUMBER(OFFSET('Hygiene Data'!$F$7,0,10*ROW('Hygiene Data'!F156))),'Data Summary'!DV162="Yes"),OFFSET('Hygiene Data'!$F$7,0,10*ROW('Hygiene Data'!F156)),NA())</f>
        <v>#N/A</v>
      </c>
      <c r="BH162" s="101" t="e">
        <f ca="true">+IF(AND(ISNUMBER(OFFSET('Hygiene Data'!$F$9,0,10*ROW('Hygiene Data'!F156))),'Data Summary'!DW162="Yes"),OFFSET('Hygiene Data'!$F$9,0,10*ROW('Hygiene Data'!F156)),NA())</f>
        <v>#N/A</v>
      </c>
      <c r="BI162" s="101" t="e">
        <f ca="true">+IF(AND(ISNUMBER(OFFSET('Hygiene Data'!$G$5,0,10*ROW('Hygiene Data'!G156))),'Data Summary'!DX162="Yes"),OFFSET('Hygiene Data'!$G$5,0,10*ROW('Hygiene Data'!G156)),NA())</f>
        <v>#N/A</v>
      </c>
      <c r="BJ162" s="101" t="e">
        <f ca="true">+IF(AND(ISNUMBER(OFFSET('Hygiene Data'!$G$7,0,10*ROW('Hygiene Data'!G156))),'Data Summary'!DY162="Yes"),OFFSET('Hygiene Data'!$G$7,0,10*ROW('Hygiene Data'!G156)),NA())</f>
        <v>#N/A</v>
      </c>
      <c r="BK162" s="101" t="e">
        <f ca="true">+IF(AND(ISNUMBER(OFFSET('Hygiene Data'!$G$9,0,10*ROW('Hygiene Data'!G156))),'Data Summary'!DZ162="Yes"),OFFSET('Hygiene Data'!$G$9,0,10*ROW('Hygiene Data'!G156)),NA())</f>
        <v>#N/A</v>
      </c>
      <c r="BL162" s="101" t="e">
        <f ca="true">+IF(AND(ISNUMBER(OFFSET('Hygiene Data'!$H$5,0,10*ROW('Hygiene Data'!H156))),'Data Summary'!EA162="Yes"),OFFSET('Hygiene Data'!$H$5,0,10*ROW('Hygiene Data'!H156)),NA())</f>
        <v>#N/A</v>
      </c>
      <c r="BM162" s="101" t="e">
        <f ca="true">+IF(AND(ISNUMBER(OFFSET('Hygiene Data'!$H$7,0,10*ROW('Hygiene Data'!H156))),'Data Summary'!EB162="Yes"),OFFSET('Hygiene Data'!$H$7,0,10*ROW('Hygiene Data'!H156)),NA())</f>
        <v>#N/A</v>
      </c>
      <c r="BN162" s="101" t="e">
        <f ca="true">+IF(AND(ISNUMBER(OFFSET('Hygiene Data'!$H$9,0,10*ROW('Hygiene Data'!H156))),'Data Summary'!EC162="Yes"),OFFSET('Hygiene Data'!$H$9,0,10*ROW('Hygiene Data'!H156)),NA())</f>
        <v>#N/A</v>
      </c>
      <c r="BO162" s="101" t="e">
        <f ca="true">+IF(AND(ISNUMBER(OFFSET('Hygiene Data'!$I$5,0,10*ROW('Hygiene Data'!I156))),'Data Summary'!ED162="Yes"),OFFSET('Hygiene Data'!$I$5,0,10*ROW('Hygiene Data'!I156)),NA())</f>
        <v>#N/A</v>
      </c>
      <c r="BP162" s="101" t="e">
        <f ca="true">+IF(AND(ISNUMBER(OFFSET('Hygiene Data'!$I$7,0,10*ROW('Hygiene Data'!I156))),'Data Summary'!EE162="Yes"),OFFSET('Hygiene Data'!$I$7,0,10*ROW('Hygiene Data'!I156)),NA())</f>
        <v>#N/A</v>
      </c>
      <c r="BQ162" s="101" t="e">
        <f ca="true">+IF(AND(ISNUMBER(OFFSET('Hygiene Data'!$I$9,0,10*ROW('Hygiene Data'!I156))),'Data Summary'!EF162="Yes"),OFFSET('Hygiene Data'!$I$9,0,10*ROW('Hygiene Data'!I156)),NA())</f>
        <v>#N/A</v>
      </c>
    </row>
    <row xmlns:x14ac="http://schemas.microsoft.com/office/spreadsheetml/2009/9/ac" r="163" x14ac:dyDescent="0.2">
      <c r="A163" s="331" t="e">
        <f ca="true">+RIGHT('Data Summary'!A163,LEN('Data Summary'!A163)-9)</f>
        <v>#VALUE!</v>
      </c>
      <c r="B163" s="38" t="str">
        <f ca="true">+IF(ISTEXT('Data Summary'!B163),'Data Summary'!B163,"")</f>
        <v/>
      </c>
      <c r="C163" s="330" t="e">
        <f ca="true">+VALUE('Data Summary'!C163)</f>
        <v>#VALUE!</v>
      </c>
      <c r="D163" s="99" t="e">
        <f ca="true">+IF(AND(ISNUMBER(OFFSET('Water Data'!$D$4,0,10*ROW('Water Data'!D157))),'Data Summary'!BS163="Yes"),100-OFFSET('Water Data'!$D$4,0,10*ROW('Water Data'!D157)),NA())</f>
        <v>#N/A</v>
      </c>
      <c r="E163" s="99" t="e">
        <f ca="true">+IF(AND(ISNUMBER(OFFSET('Water Data'!$D$6,0,10*ROW('Water Data'!D157))),'Data Summary'!BT163="Yes"),OFFSET('Water Data'!$D$6,0,10*ROW('Water Data'!D157)),NA())</f>
        <v>#N/A</v>
      </c>
      <c r="F163" s="99" t="e">
        <f ca="true">+IF(AND(ISNUMBER(OFFSET('Water Data'!$D$9,0,10*ROW('Water Data'!D157))),'Data Summary'!BU163="Yes"),OFFSET('Water Data'!$D$9,0,10*ROW('Water Data'!D157)),NA())</f>
        <v>#N/A</v>
      </c>
      <c r="G163" s="99" t="e">
        <f ca="true">+IF(AND(ISNUMBER(OFFSET('Water Data'!$E$4,0,10*ROW('Water Data'!E157))),'Data Summary'!BV163="Yes"),100-OFFSET('Water Data'!$E$4,0,10*ROW('Water Data'!E157)),NA())</f>
        <v>#N/A</v>
      </c>
      <c r="H163" s="99" t="e">
        <f ca="true">+IF(AND(ISNUMBER(OFFSET('Water Data'!$E$6,0,10*ROW('Water Data'!E157))),'Data Summary'!BW163="Yes"),OFFSET('Water Data'!$E$6,0,10*ROW('Water Data'!E157)),NA())</f>
        <v>#N/A</v>
      </c>
      <c r="I163" s="99" t="e">
        <f ca="true">+IF(AND(ISNUMBER(OFFSET('Water Data'!$E$9,0,10*ROW('Water Data'!E157))),'Data Summary'!BX163="Yes"),OFFSET('Water Data'!$E$9,0,10*ROW('Water Data'!E157)),NA())</f>
        <v>#N/A</v>
      </c>
      <c r="J163" s="99" t="e">
        <f ca="true">+IF(AND(ISNUMBER(OFFSET('Water Data'!$F$4,0,10*ROW('Water Data'!F157))),'Data Summary'!BY163="Yes"),100-OFFSET('Water Data'!$F$4,0,10*ROW('Water Data'!F157)),NA())</f>
        <v>#N/A</v>
      </c>
      <c r="K163" s="99" t="e">
        <f ca="true">+IF(AND(ISNUMBER(OFFSET('Water Data'!$F$6,0,10*ROW('Water Data'!F157))),'Data Summary'!BZ163="Yes"),OFFSET('Water Data'!$F$6,0,10*ROW('Water Data'!F157)),NA())</f>
        <v>#N/A</v>
      </c>
      <c r="L163" s="99" t="e">
        <f ca="true">+IF(AND(ISNUMBER(OFFSET('Water Data'!$F$9,0,10*ROW('Water Data'!F157))),'Data Summary'!CA163="Yes"),OFFSET('Water Data'!$F$9,0,10*ROW('Water Data'!F157)),NA())</f>
        <v>#N/A</v>
      </c>
      <c r="M163" s="99" t="e">
        <f ca="true">+IF(AND(ISNUMBER(OFFSET('Water Data'!$G$4,0,10*ROW('Water Data'!G157))),'Data Summary'!CB163="Yes"),100-OFFSET('Water Data'!$G$4,0,10*ROW('Water Data'!G157)),NA())</f>
        <v>#N/A</v>
      </c>
      <c r="N163" s="99" t="e">
        <f ca="true">+IF(AND(ISNUMBER(OFFSET('Water Data'!$G$6,0,10*ROW('Water Data'!G157))),'Data Summary'!CC163="Yes"),OFFSET('Water Data'!$G$6,0,10*ROW('Water Data'!G157)),NA())</f>
        <v>#N/A</v>
      </c>
      <c r="O163" s="99" t="e">
        <f ca="true">+IF(AND(ISNUMBER(OFFSET('Water Data'!$G$9,0,10*ROW('Water Data'!G157))),'Data Summary'!CD163="Yes"),OFFSET('Water Data'!$G$9,0,10*ROW('Water Data'!G157)),NA())</f>
        <v>#N/A</v>
      </c>
      <c r="P163" s="99" t="e">
        <f ca="true">+IF(AND(ISNUMBER(OFFSET('Water Data'!$H$4,0,10*ROW('Water Data'!H157))),'Data Summary'!CE163="Yes"),100-OFFSET('Water Data'!$H$4,0,10*ROW('Water Data'!H157)),NA())</f>
        <v>#N/A</v>
      </c>
      <c r="Q163" s="99" t="e">
        <f ca="true">+IF(AND(ISNUMBER(OFFSET('Water Data'!$H$6,0,10*ROW('Water Data'!H157))),'Data Summary'!CF163="Yes"),OFFSET('Water Data'!$H$6,0,10*ROW('Water Data'!H157)),NA())</f>
        <v>#N/A</v>
      </c>
      <c r="R163" s="99" t="e">
        <f ca="true">+IF(AND(ISNUMBER(OFFSET('Water Data'!$H$9,0,10*ROW('Water Data'!H157))),'Data Summary'!CG163="Yes"),OFFSET('Water Data'!$H$9,0,10*ROW('Water Data'!H157)),NA())</f>
        <v>#N/A</v>
      </c>
      <c r="S163" s="99" t="e">
        <f ca="true">+IF(AND(ISNUMBER(OFFSET('Water Data'!$I$4,0,10*ROW('Water Data'!I157))),'Data Summary'!CH163="Yes"),100-OFFSET('Water Data'!$I$4,0,10*ROW('Water Data'!I157)),NA())</f>
        <v>#N/A</v>
      </c>
      <c r="T163" s="99" t="e">
        <f ca="true">+IF(AND(ISNUMBER(OFFSET('Water Data'!$I$6,0,10*ROW('Water Data'!I157))),'Data Summary'!CI163="Yes"),OFFSET('Water Data'!$I$6,0,10*ROW('Water Data'!I157)),NA())</f>
        <v>#N/A</v>
      </c>
      <c r="U163" s="99" t="e">
        <f ca="true">+IF(AND(ISNUMBER(OFFSET('Water Data'!$I$9,0,10*ROW('Water Data'!I157))),'Data Summary'!CJ163="Yes"),OFFSET('Water Data'!$I$9,0,10*ROW('Water Data'!I157)),NA())</f>
        <v>#N/A</v>
      </c>
      <c r="V163" s="100" t="e">
        <f ca="true">+IF(AND(ISNUMBER(OFFSET('Sanitation Data'!$D$4,0,10*ROW('Sanitation Data'!D157))),'Data Summary'!CK163="Yes"),100-OFFSET('Sanitation Data'!$D$4,0,10*ROW('Sanitation Data'!D157)),NA())</f>
        <v>#N/A</v>
      </c>
      <c r="W163" s="100" t="e">
        <f ca="true">+IF(AND(ISNUMBER(OFFSET('Sanitation Data'!$D$6,0,10*ROW('Sanitation Data'!D157))),'Data Summary'!CL163="Yes"),OFFSET('Sanitation Data'!$D$6,0,10*ROW('Sanitation Data'!D157)),NA())</f>
        <v>#N/A</v>
      </c>
      <c r="X163" s="100" t="e">
        <f ca="true">+IF(AND(ISNUMBER(OFFSET('Sanitation Data'!$D$10,0,10*ROW('Sanitation Data'!D157))),'Data Summary'!CM163="Yes"),OFFSET('Sanitation Data'!$D$10,0,10*ROW('Sanitation Data'!D157)),NA())</f>
        <v>#N/A</v>
      </c>
      <c r="Y163" s="100" t="e">
        <f ca="true">+IF(AND(ISNUMBER(OFFSET('Sanitation Data'!$D$11,0,10*ROW('Sanitation Data'!D157))),'Data Summary'!CN163="Yes"),OFFSET('Sanitation Data'!$D$11,0,10*ROW('Sanitation Data'!D157)),NA())</f>
        <v>#N/A</v>
      </c>
      <c r="Z163" s="100" t="e">
        <f ca="true">+IF(AND(ISNUMBER(OFFSET('Sanitation Data'!$D$12,0,10*ROW('Sanitation Data'!D157))),'Data Summary'!CO163="Yes"),OFFSET('Sanitation Data'!$D$12,0,10*ROW('Sanitation Data'!D157)),NA())</f>
        <v>#N/A</v>
      </c>
      <c r="AA163" s="100" t="e">
        <f ca="true">+IF(AND(ISNUMBER(OFFSET('Sanitation Data'!$E$4,0,10*ROW('Sanitation Data'!E157))),'Data Summary'!CP163="Yes"),100-OFFSET('Sanitation Data'!$E$4,0,10*ROW('Sanitation Data'!E157)),NA())</f>
        <v>#N/A</v>
      </c>
      <c r="AB163" s="100" t="e">
        <f ca="true">+IF(AND(ISNUMBER(OFFSET('Sanitation Data'!$E$6,0,10*ROW('Sanitation Data'!E157))),'Data Summary'!CQ163="Yes"),OFFSET('Sanitation Data'!$E$6,0,10*ROW('Sanitation Data'!E157)),NA())</f>
        <v>#N/A</v>
      </c>
      <c r="AC163" s="100" t="e">
        <f ca="true">+IF(AND(ISNUMBER(OFFSET('Sanitation Data'!$E$10,0,10*ROW('Sanitation Data'!E157))),'Data Summary'!CR163="Yes"),OFFSET('Sanitation Data'!$E$10,0,10*ROW('Sanitation Data'!E157)),NA())</f>
        <v>#N/A</v>
      </c>
      <c r="AD163" s="100" t="e">
        <f ca="true">+IF(AND(ISNUMBER(OFFSET('Sanitation Data'!$E$11,0,10*ROW('Sanitation Data'!E157))),'Data Summary'!CS163="Yes"),OFFSET('Sanitation Data'!$E$11,0,10*ROW('Sanitation Data'!E157)),NA())</f>
        <v>#N/A</v>
      </c>
      <c r="AE163" s="100" t="e">
        <f ca="true">+IF(AND(ISNUMBER(OFFSET('Sanitation Data'!$E$12,0,10*ROW('Sanitation Data'!E157))),'Data Summary'!CT163="Yes"),OFFSET('Sanitation Data'!$E$12,0,10*ROW('Sanitation Data'!E157)),NA())</f>
        <v>#N/A</v>
      </c>
      <c r="AF163" s="100" t="e">
        <f ca="true">+IF(AND(ISNUMBER(OFFSET('Sanitation Data'!$F$4,0,10*ROW('Sanitation Data'!F157))),'Data Summary'!CU163="Yes"),100-OFFSET('Sanitation Data'!$F$4,0,10*ROW('Sanitation Data'!F157)),NA())</f>
        <v>#N/A</v>
      </c>
      <c r="AG163" s="100" t="e">
        <f ca="true">+IF(AND(ISNUMBER(OFFSET('Sanitation Data'!$F$6,0,10*ROW('Sanitation Data'!F157))),'Data Summary'!CV163="Yes"),OFFSET('Sanitation Data'!$F$6,0,10*ROW('Sanitation Data'!F157)),NA())</f>
        <v>#N/A</v>
      </c>
      <c r="AH163" s="100" t="e">
        <f ca="true">+IF(AND(ISNUMBER(OFFSET('Sanitation Data'!$F$10,0,10*ROW('Sanitation Data'!F157))),'Data Summary'!CW163="Yes"),OFFSET('Sanitation Data'!$F$10,0,10*ROW('Sanitation Data'!F157)),NA())</f>
        <v>#N/A</v>
      </c>
      <c r="AI163" s="100" t="e">
        <f ca="true">+IF(AND(ISNUMBER(OFFSET('Sanitation Data'!$F$11,0,10*ROW('Sanitation Data'!F157))),'Data Summary'!CX163="Yes"),OFFSET('Sanitation Data'!$F$11,0,10*ROW('Sanitation Data'!F157)),NA())</f>
        <v>#N/A</v>
      </c>
      <c r="AJ163" s="100" t="e">
        <f ca="true">+IF(AND(ISNUMBER(OFFSET('Sanitation Data'!$F$12,0,10*ROW('Sanitation Data'!F157))),'Data Summary'!CY163="Yes"),OFFSET('Sanitation Data'!$F$12,0,10*ROW('Sanitation Data'!F157)),NA())</f>
        <v>#N/A</v>
      </c>
      <c r="AK163" s="100" t="e">
        <f ca="true">+IF(AND(ISNUMBER(OFFSET('Sanitation Data'!$G$4,0,10*ROW('Sanitation Data'!G157))),'Data Summary'!CZ163="Yes"),100-OFFSET('Sanitation Data'!$G$4,0,10*ROW('Sanitation Data'!G157)),NA())</f>
        <v>#N/A</v>
      </c>
      <c r="AL163" s="100" t="e">
        <f ca="true">+IF(AND(ISNUMBER(OFFSET('Sanitation Data'!$G$6,0,10*ROW('Sanitation Data'!G157))),'Data Summary'!DA163="Yes"),OFFSET('Sanitation Data'!$G$6,0,10*ROW('Sanitation Data'!G157)),NA())</f>
        <v>#N/A</v>
      </c>
      <c r="AM163" s="100" t="e">
        <f ca="true">+IF(AND(ISNUMBER(OFFSET('Sanitation Data'!$G$10,0,10*ROW('Sanitation Data'!G157))),'Data Summary'!DB163="Yes"),OFFSET('Sanitation Data'!$G$10,0,10*ROW('Sanitation Data'!G157)),NA())</f>
        <v>#N/A</v>
      </c>
      <c r="AN163" s="100" t="e">
        <f ca="true">+IF(AND(ISNUMBER(OFFSET('Sanitation Data'!$G$11,0,10*ROW('Sanitation Data'!G157))),'Data Summary'!DC163="Yes"),OFFSET('Sanitation Data'!$G$11,0,10*ROW('Sanitation Data'!G157)),NA())</f>
        <v>#N/A</v>
      </c>
      <c r="AO163" s="100" t="e">
        <f ca="true">+IF(AND(ISNUMBER(OFFSET('Sanitation Data'!$G$12,0,10*ROW('Sanitation Data'!G157))),'Data Summary'!DD163="Yes"),OFFSET('Sanitation Data'!$G$12,0,10*ROW('Sanitation Data'!G157)),NA())</f>
        <v>#N/A</v>
      </c>
      <c r="AP163" s="100" t="e">
        <f ca="true">+IF(AND(ISNUMBER(OFFSET('Sanitation Data'!$H$4,0,10*ROW('Sanitation Data'!H157))),'Data Summary'!DE163="Yes"),100-OFFSET('Sanitation Data'!$H$4,0,10*ROW('Sanitation Data'!H157)),NA())</f>
        <v>#N/A</v>
      </c>
      <c r="AQ163" s="100" t="e">
        <f ca="true">+IF(AND(ISNUMBER(OFFSET('Sanitation Data'!$H$6,0,10*ROW('Sanitation Data'!H157))),'Data Summary'!DF163="Yes"),OFFSET('Sanitation Data'!$H$6,0,10*ROW('Sanitation Data'!H157)),NA())</f>
        <v>#N/A</v>
      </c>
      <c r="AR163" s="100" t="e">
        <f ca="true">+IF(AND(ISNUMBER(OFFSET('Sanitation Data'!$H$10,0,10*ROW('Sanitation Data'!H157))),'Data Summary'!DG163="Yes"),OFFSET('Sanitation Data'!$H$10,0,10*ROW('Sanitation Data'!H157)),NA())</f>
        <v>#N/A</v>
      </c>
      <c r="AS163" s="100" t="e">
        <f ca="true">+IF(AND(ISNUMBER(OFFSET('Sanitation Data'!$H$11,0,10*ROW('Sanitation Data'!H157))),'Data Summary'!DH163="Yes"),OFFSET('Sanitation Data'!$H$11,0,10*ROW('Sanitation Data'!H157)),NA())</f>
        <v>#N/A</v>
      </c>
      <c r="AT163" s="100" t="e">
        <f ca="true">+IF(AND(ISNUMBER(OFFSET('Sanitation Data'!$H$12,0,10*ROW('Sanitation Data'!H157))),'Data Summary'!DI163="Yes"),OFFSET('Sanitation Data'!$H$12,0,10*ROW('Sanitation Data'!H157)),NA())</f>
        <v>#N/A</v>
      </c>
      <c r="AU163" s="100" t="e">
        <f ca="true">+IF(AND(ISNUMBER(OFFSET('Sanitation Data'!$I$4,0,10*ROW('Sanitation Data'!I157))),'Data Summary'!DJ163="Yes"),100-OFFSET('Sanitation Data'!$I$4,0,10*ROW('Sanitation Data'!I157)),NA())</f>
        <v>#N/A</v>
      </c>
      <c r="AV163" s="100" t="e">
        <f ca="true">+IF(AND(ISNUMBER(OFFSET('Sanitation Data'!$I$6,0,10*ROW('Sanitation Data'!I157))),'Data Summary'!DK163="Yes"),OFFSET('Sanitation Data'!$I$6,0,10*ROW('Sanitation Data'!I157)),NA())</f>
        <v>#N/A</v>
      </c>
      <c r="AW163" s="100" t="e">
        <f ca="true">+IF(AND(ISNUMBER(OFFSET('Sanitation Data'!$I$10,0,10*ROW('Sanitation Data'!I157))),'Data Summary'!DL163="Yes"),OFFSET('Sanitation Data'!$I$10,0,10*ROW('Sanitation Data'!I157)),NA())</f>
        <v>#N/A</v>
      </c>
      <c r="AX163" s="100" t="e">
        <f ca="true">+IF(AND(ISNUMBER(OFFSET('Sanitation Data'!$I$11,0,10*ROW('Sanitation Data'!I157))),'Data Summary'!DM163="Yes"),OFFSET('Sanitation Data'!$I$11,0,10*ROW('Sanitation Data'!I157)),NA())</f>
        <v>#N/A</v>
      </c>
      <c r="AY163" s="100" t="e">
        <f ca="true">+IF(AND(ISNUMBER(OFFSET('Sanitation Data'!$I$12,0,10*ROW('Sanitation Data'!I157))),'Data Summary'!DN163="Yes"),OFFSET('Sanitation Data'!$I$12,0,10*ROW('Sanitation Data'!I157)),NA())</f>
        <v>#N/A</v>
      </c>
      <c r="AZ163" s="101" t="e">
        <f ca="true">+IF(AND(ISNUMBER(OFFSET('Hygiene Data'!$D$5,0,10*ROW('Hygiene Data'!D157))),'Data Summary'!DO163="Yes"),OFFSET('Hygiene Data'!$D$5,0,10*ROW('Hygiene Data'!D157)),NA())</f>
        <v>#N/A</v>
      </c>
      <c r="BA163" s="101" t="e">
        <f ca="true">+IF(AND(ISNUMBER(OFFSET('Hygiene Data'!$D$7,0,10*ROW('Hygiene Data'!D157))),'Data Summary'!DP163="Yes"),OFFSET('Hygiene Data'!$D$7,0,10*ROW('Hygiene Data'!D157)),NA())</f>
        <v>#N/A</v>
      </c>
      <c r="BB163" s="101" t="e">
        <f ca="true">+IF(AND(ISNUMBER(OFFSET('Hygiene Data'!$D$9,0,10*ROW('Hygiene Data'!D157))),'Data Summary'!DQ163="Yes"),OFFSET('Hygiene Data'!$D$9,0,10*ROW('Hygiene Data'!D157)),NA())</f>
        <v>#N/A</v>
      </c>
      <c r="BC163" s="101" t="e">
        <f ca="true">+IF(AND(ISNUMBER(OFFSET('Hygiene Data'!$E$5,0,10*ROW('Hygiene Data'!E157))),'Data Summary'!DR163="Yes"),OFFSET('Hygiene Data'!$E$5,0,10*ROW('Hygiene Data'!E157)),NA())</f>
        <v>#N/A</v>
      </c>
      <c r="BD163" s="101" t="e">
        <f ca="true">+IF(AND(ISNUMBER(OFFSET('Hygiene Data'!$E$7,0,10*ROW('Hygiene Data'!E157))),'Data Summary'!DS163="Yes"),OFFSET('Hygiene Data'!$E$7,0,10*ROW('Hygiene Data'!E157)),NA())</f>
        <v>#N/A</v>
      </c>
      <c r="BE163" s="101" t="e">
        <f ca="true">+IF(AND(ISNUMBER(OFFSET('Hygiene Data'!$E$9,0,10*ROW('Hygiene Data'!E157))),'Data Summary'!DT163="Yes"),OFFSET('Hygiene Data'!$E$9,0,10*ROW('Hygiene Data'!E157)),NA())</f>
        <v>#N/A</v>
      </c>
      <c r="BF163" s="101" t="e">
        <f ca="true">+IF(AND(ISNUMBER(OFFSET('Hygiene Data'!$F$5,0,10*ROW('Hygiene Data'!F157))),'Data Summary'!DU163="Yes"),OFFSET('Hygiene Data'!$F$5,0,10*ROW('Hygiene Data'!F157)),NA())</f>
        <v>#N/A</v>
      </c>
      <c r="BG163" s="101" t="e">
        <f ca="true">+IF(AND(ISNUMBER(OFFSET('Hygiene Data'!$F$7,0,10*ROW('Hygiene Data'!F157))),'Data Summary'!DV163="Yes"),OFFSET('Hygiene Data'!$F$7,0,10*ROW('Hygiene Data'!F157)),NA())</f>
        <v>#N/A</v>
      </c>
      <c r="BH163" s="101" t="e">
        <f ca="true">+IF(AND(ISNUMBER(OFFSET('Hygiene Data'!$F$9,0,10*ROW('Hygiene Data'!F157))),'Data Summary'!DW163="Yes"),OFFSET('Hygiene Data'!$F$9,0,10*ROW('Hygiene Data'!F157)),NA())</f>
        <v>#N/A</v>
      </c>
      <c r="BI163" s="101" t="e">
        <f ca="true">+IF(AND(ISNUMBER(OFFSET('Hygiene Data'!$G$5,0,10*ROW('Hygiene Data'!G157))),'Data Summary'!DX163="Yes"),OFFSET('Hygiene Data'!$G$5,0,10*ROW('Hygiene Data'!G157)),NA())</f>
        <v>#N/A</v>
      </c>
      <c r="BJ163" s="101" t="e">
        <f ca="true">+IF(AND(ISNUMBER(OFFSET('Hygiene Data'!$G$7,0,10*ROW('Hygiene Data'!G157))),'Data Summary'!DY163="Yes"),OFFSET('Hygiene Data'!$G$7,0,10*ROW('Hygiene Data'!G157)),NA())</f>
        <v>#N/A</v>
      </c>
      <c r="BK163" s="101" t="e">
        <f ca="true">+IF(AND(ISNUMBER(OFFSET('Hygiene Data'!$G$9,0,10*ROW('Hygiene Data'!G157))),'Data Summary'!DZ163="Yes"),OFFSET('Hygiene Data'!$G$9,0,10*ROW('Hygiene Data'!G157)),NA())</f>
        <v>#N/A</v>
      </c>
      <c r="BL163" s="101" t="e">
        <f ca="true">+IF(AND(ISNUMBER(OFFSET('Hygiene Data'!$H$5,0,10*ROW('Hygiene Data'!H157))),'Data Summary'!EA163="Yes"),OFFSET('Hygiene Data'!$H$5,0,10*ROW('Hygiene Data'!H157)),NA())</f>
        <v>#N/A</v>
      </c>
      <c r="BM163" s="101" t="e">
        <f ca="true">+IF(AND(ISNUMBER(OFFSET('Hygiene Data'!$H$7,0,10*ROW('Hygiene Data'!H157))),'Data Summary'!EB163="Yes"),OFFSET('Hygiene Data'!$H$7,0,10*ROW('Hygiene Data'!H157)),NA())</f>
        <v>#N/A</v>
      </c>
      <c r="BN163" s="101" t="e">
        <f ca="true">+IF(AND(ISNUMBER(OFFSET('Hygiene Data'!$H$9,0,10*ROW('Hygiene Data'!H157))),'Data Summary'!EC163="Yes"),OFFSET('Hygiene Data'!$H$9,0,10*ROW('Hygiene Data'!H157)),NA())</f>
        <v>#N/A</v>
      </c>
      <c r="BO163" s="101" t="e">
        <f ca="true">+IF(AND(ISNUMBER(OFFSET('Hygiene Data'!$I$5,0,10*ROW('Hygiene Data'!I157))),'Data Summary'!ED163="Yes"),OFFSET('Hygiene Data'!$I$5,0,10*ROW('Hygiene Data'!I157)),NA())</f>
        <v>#N/A</v>
      </c>
      <c r="BP163" s="101" t="e">
        <f ca="true">+IF(AND(ISNUMBER(OFFSET('Hygiene Data'!$I$7,0,10*ROW('Hygiene Data'!I157))),'Data Summary'!EE163="Yes"),OFFSET('Hygiene Data'!$I$7,0,10*ROW('Hygiene Data'!I157)),NA())</f>
        <v>#N/A</v>
      </c>
      <c r="BQ163" s="101" t="e">
        <f ca="true">+IF(AND(ISNUMBER(OFFSET('Hygiene Data'!$I$9,0,10*ROW('Hygiene Data'!I157))),'Data Summary'!EF163="Yes"),OFFSET('Hygiene Data'!$I$9,0,10*ROW('Hygiene Data'!I157)),NA())</f>
        <v>#N/A</v>
      </c>
    </row>
    <row xmlns:x14ac="http://schemas.microsoft.com/office/spreadsheetml/2009/9/ac" r="164" x14ac:dyDescent="0.2">
      <c r="A164" s="331" t="e">
        <f ca="true">+RIGHT('Data Summary'!A164,LEN('Data Summary'!A164)-9)</f>
        <v>#VALUE!</v>
      </c>
      <c r="B164" s="38" t="str">
        <f ca="true">+IF(ISTEXT('Data Summary'!B164),'Data Summary'!B164,"")</f>
        <v/>
      </c>
      <c r="C164" s="330" t="e">
        <f ca="true">+VALUE('Data Summary'!C164)</f>
        <v>#VALUE!</v>
      </c>
      <c r="D164" s="99" t="e">
        <f ca="true">+IF(AND(ISNUMBER(OFFSET('Water Data'!$D$4,0,10*ROW('Water Data'!D158))),'Data Summary'!BS164="Yes"),100-OFFSET('Water Data'!$D$4,0,10*ROW('Water Data'!D158)),NA())</f>
        <v>#N/A</v>
      </c>
      <c r="E164" s="99" t="e">
        <f ca="true">+IF(AND(ISNUMBER(OFFSET('Water Data'!$D$6,0,10*ROW('Water Data'!D158))),'Data Summary'!BT164="Yes"),OFFSET('Water Data'!$D$6,0,10*ROW('Water Data'!D158)),NA())</f>
        <v>#N/A</v>
      </c>
      <c r="F164" s="99" t="e">
        <f ca="true">+IF(AND(ISNUMBER(OFFSET('Water Data'!$D$9,0,10*ROW('Water Data'!D158))),'Data Summary'!BU164="Yes"),OFFSET('Water Data'!$D$9,0,10*ROW('Water Data'!D158)),NA())</f>
        <v>#N/A</v>
      </c>
      <c r="G164" s="99" t="e">
        <f ca="true">+IF(AND(ISNUMBER(OFFSET('Water Data'!$E$4,0,10*ROW('Water Data'!E158))),'Data Summary'!BV164="Yes"),100-OFFSET('Water Data'!$E$4,0,10*ROW('Water Data'!E158)),NA())</f>
        <v>#N/A</v>
      </c>
      <c r="H164" s="99" t="e">
        <f ca="true">+IF(AND(ISNUMBER(OFFSET('Water Data'!$E$6,0,10*ROW('Water Data'!E158))),'Data Summary'!BW164="Yes"),OFFSET('Water Data'!$E$6,0,10*ROW('Water Data'!E158)),NA())</f>
        <v>#N/A</v>
      </c>
      <c r="I164" s="99" t="e">
        <f ca="true">+IF(AND(ISNUMBER(OFFSET('Water Data'!$E$9,0,10*ROW('Water Data'!E158))),'Data Summary'!BX164="Yes"),OFFSET('Water Data'!$E$9,0,10*ROW('Water Data'!E158)),NA())</f>
        <v>#N/A</v>
      </c>
      <c r="J164" s="99" t="e">
        <f ca="true">+IF(AND(ISNUMBER(OFFSET('Water Data'!$F$4,0,10*ROW('Water Data'!F158))),'Data Summary'!BY164="Yes"),100-OFFSET('Water Data'!$F$4,0,10*ROW('Water Data'!F158)),NA())</f>
        <v>#N/A</v>
      </c>
      <c r="K164" s="99" t="e">
        <f ca="true">+IF(AND(ISNUMBER(OFFSET('Water Data'!$F$6,0,10*ROW('Water Data'!F158))),'Data Summary'!BZ164="Yes"),OFFSET('Water Data'!$F$6,0,10*ROW('Water Data'!F158)),NA())</f>
        <v>#N/A</v>
      </c>
      <c r="L164" s="99" t="e">
        <f ca="true">+IF(AND(ISNUMBER(OFFSET('Water Data'!$F$9,0,10*ROW('Water Data'!F158))),'Data Summary'!CA164="Yes"),OFFSET('Water Data'!$F$9,0,10*ROW('Water Data'!F158)),NA())</f>
        <v>#N/A</v>
      </c>
      <c r="M164" s="99" t="e">
        <f ca="true">+IF(AND(ISNUMBER(OFFSET('Water Data'!$G$4,0,10*ROW('Water Data'!G158))),'Data Summary'!CB164="Yes"),100-OFFSET('Water Data'!$G$4,0,10*ROW('Water Data'!G158)),NA())</f>
        <v>#N/A</v>
      </c>
      <c r="N164" s="99" t="e">
        <f ca="true">+IF(AND(ISNUMBER(OFFSET('Water Data'!$G$6,0,10*ROW('Water Data'!G158))),'Data Summary'!CC164="Yes"),OFFSET('Water Data'!$G$6,0,10*ROW('Water Data'!G158)),NA())</f>
        <v>#N/A</v>
      </c>
      <c r="O164" s="99" t="e">
        <f ca="true">+IF(AND(ISNUMBER(OFFSET('Water Data'!$G$9,0,10*ROW('Water Data'!G158))),'Data Summary'!CD164="Yes"),OFFSET('Water Data'!$G$9,0,10*ROW('Water Data'!G158)),NA())</f>
        <v>#N/A</v>
      </c>
      <c r="P164" s="99" t="e">
        <f ca="true">+IF(AND(ISNUMBER(OFFSET('Water Data'!$H$4,0,10*ROW('Water Data'!H158))),'Data Summary'!CE164="Yes"),100-OFFSET('Water Data'!$H$4,0,10*ROW('Water Data'!H158)),NA())</f>
        <v>#N/A</v>
      </c>
      <c r="Q164" s="99" t="e">
        <f ca="true">+IF(AND(ISNUMBER(OFFSET('Water Data'!$H$6,0,10*ROW('Water Data'!H158))),'Data Summary'!CF164="Yes"),OFFSET('Water Data'!$H$6,0,10*ROW('Water Data'!H158)),NA())</f>
        <v>#N/A</v>
      </c>
      <c r="R164" s="99" t="e">
        <f ca="true">+IF(AND(ISNUMBER(OFFSET('Water Data'!$H$9,0,10*ROW('Water Data'!H158))),'Data Summary'!CG164="Yes"),OFFSET('Water Data'!$H$9,0,10*ROW('Water Data'!H158)),NA())</f>
        <v>#N/A</v>
      </c>
      <c r="S164" s="99" t="e">
        <f ca="true">+IF(AND(ISNUMBER(OFFSET('Water Data'!$I$4,0,10*ROW('Water Data'!I158))),'Data Summary'!CH164="Yes"),100-OFFSET('Water Data'!$I$4,0,10*ROW('Water Data'!I158)),NA())</f>
        <v>#N/A</v>
      </c>
      <c r="T164" s="99" t="e">
        <f ca="true">+IF(AND(ISNUMBER(OFFSET('Water Data'!$I$6,0,10*ROW('Water Data'!I158))),'Data Summary'!CI164="Yes"),OFFSET('Water Data'!$I$6,0,10*ROW('Water Data'!I158)),NA())</f>
        <v>#N/A</v>
      </c>
      <c r="U164" s="99" t="e">
        <f ca="true">+IF(AND(ISNUMBER(OFFSET('Water Data'!$I$9,0,10*ROW('Water Data'!I158))),'Data Summary'!CJ164="Yes"),OFFSET('Water Data'!$I$9,0,10*ROW('Water Data'!I158)),NA())</f>
        <v>#N/A</v>
      </c>
      <c r="V164" s="100" t="e">
        <f ca="true">+IF(AND(ISNUMBER(OFFSET('Sanitation Data'!$D$4,0,10*ROW('Sanitation Data'!D158))),'Data Summary'!CK164="Yes"),100-OFFSET('Sanitation Data'!$D$4,0,10*ROW('Sanitation Data'!D158)),NA())</f>
        <v>#N/A</v>
      </c>
      <c r="W164" s="100" t="e">
        <f ca="true">+IF(AND(ISNUMBER(OFFSET('Sanitation Data'!$D$6,0,10*ROW('Sanitation Data'!D158))),'Data Summary'!CL164="Yes"),OFFSET('Sanitation Data'!$D$6,0,10*ROW('Sanitation Data'!D158)),NA())</f>
        <v>#N/A</v>
      </c>
      <c r="X164" s="100" t="e">
        <f ca="true">+IF(AND(ISNUMBER(OFFSET('Sanitation Data'!$D$10,0,10*ROW('Sanitation Data'!D158))),'Data Summary'!CM164="Yes"),OFFSET('Sanitation Data'!$D$10,0,10*ROW('Sanitation Data'!D158)),NA())</f>
        <v>#N/A</v>
      </c>
      <c r="Y164" s="100" t="e">
        <f ca="true">+IF(AND(ISNUMBER(OFFSET('Sanitation Data'!$D$11,0,10*ROW('Sanitation Data'!D158))),'Data Summary'!CN164="Yes"),OFFSET('Sanitation Data'!$D$11,0,10*ROW('Sanitation Data'!D158)),NA())</f>
        <v>#N/A</v>
      </c>
      <c r="Z164" s="100" t="e">
        <f ca="true">+IF(AND(ISNUMBER(OFFSET('Sanitation Data'!$D$12,0,10*ROW('Sanitation Data'!D158))),'Data Summary'!CO164="Yes"),OFFSET('Sanitation Data'!$D$12,0,10*ROW('Sanitation Data'!D158)),NA())</f>
        <v>#N/A</v>
      </c>
      <c r="AA164" s="100" t="e">
        <f ca="true">+IF(AND(ISNUMBER(OFFSET('Sanitation Data'!$E$4,0,10*ROW('Sanitation Data'!E158))),'Data Summary'!CP164="Yes"),100-OFFSET('Sanitation Data'!$E$4,0,10*ROW('Sanitation Data'!E158)),NA())</f>
        <v>#N/A</v>
      </c>
      <c r="AB164" s="100" t="e">
        <f ca="true">+IF(AND(ISNUMBER(OFFSET('Sanitation Data'!$E$6,0,10*ROW('Sanitation Data'!E158))),'Data Summary'!CQ164="Yes"),OFFSET('Sanitation Data'!$E$6,0,10*ROW('Sanitation Data'!E158)),NA())</f>
        <v>#N/A</v>
      </c>
      <c r="AC164" s="100" t="e">
        <f ca="true">+IF(AND(ISNUMBER(OFFSET('Sanitation Data'!$E$10,0,10*ROW('Sanitation Data'!E158))),'Data Summary'!CR164="Yes"),OFFSET('Sanitation Data'!$E$10,0,10*ROW('Sanitation Data'!E158)),NA())</f>
        <v>#N/A</v>
      </c>
      <c r="AD164" s="100" t="e">
        <f ca="true">+IF(AND(ISNUMBER(OFFSET('Sanitation Data'!$E$11,0,10*ROW('Sanitation Data'!E158))),'Data Summary'!CS164="Yes"),OFFSET('Sanitation Data'!$E$11,0,10*ROW('Sanitation Data'!E158)),NA())</f>
        <v>#N/A</v>
      </c>
      <c r="AE164" s="100" t="e">
        <f ca="true">+IF(AND(ISNUMBER(OFFSET('Sanitation Data'!$E$12,0,10*ROW('Sanitation Data'!E158))),'Data Summary'!CT164="Yes"),OFFSET('Sanitation Data'!$E$12,0,10*ROW('Sanitation Data'!E158)),NA())</f>
        <v>#N/A</v>
      </c>
      <c r="AF164" s="100" t="e">
        <f ca="true">+IF(AND(ISNUMBER(OFFSET('Sanitation Data'!$F$4,0,10*ROW('Sanitation Data'!F158))),'Data Summary'!CU164="Yes"),100-OFFSET('Sanitation Data'!$F$4,0,10*ROW('Sanitation Data'!F158)),NA())</f>
        <v>#N/A</v>
      </c>
      <c r="AG164" s="100" t="e">
        <f ca="true">+IF(AND(ISNUMBER(OFFSET('Sanitation Data'!$F$6,0,10*ROW('Sanitation Data'!F158))),'Data Summary'!CV164="Yes"),OFFSET('Sanitation Data'!$F$6,0,10*ROW('Sanitation Data'!F158)),NA())</f>
        <v>#N/A</v>
      </c>
      <c r="AH164" s="100" t="e">
        <f ca="true">+IF(AND(ISNUMBER(OFFSET('Sanitation Data'!$F$10,0,10*ROW('Sanitation Data'!F158))),'Data Summary'!CW164="Yes"),OFFSET('Sanitation Data'!$F$10,0,10*ROW('Sanitation Data'!F158)),NA())</f>
        <v>#N/A</v>
      </c>
      <c r="AI164" s="100" t="e">
        <f ca="true">+IF(AND(ISNUMBER(OFFSET('Sanitation Data'!$F$11,0,10*ROW('Sanitation Data'!F158))),'Data Summary'!CX164="Yes"),OFFSET('Sanitation Data'!$F$11,0,10*ROW('Sanitation Data'!F158)),NA())</f>
        <v>#N/A</v>
      </c>
      <c r="AJ164" s="100" t="e">
        <f ca="true">+IF(AND(ISNUMBER(OFFSET('Sanitation Data'!$F$12,0,10*ROW('Sanitation Data'!F158))),'Data Summary'!CY164="Yes"),OFFSET('Sanitation Data'!$F$12,0,10*ROW('Sanitation Data'!F158)),NA())</f>
        <v>#N/A</v>
      </c>
      <c r="AK164" s="100" t="e">
        <f ca="true">+IF(AND(ISNUMBER(OFFSET('Sanitation Data'!$G$4,0,10*ROW('Sanitation Data'!G158))),'Data Summary'!CZ164="Yes"),100-OFFSET('Sanitation Data'!$G$4,0,10*ROW('Sanitation Data'!G158)),NA())</f>
        <v>#N/A</v>
      </c>
      <c r="AL164" s="100" t="e">
        <f ca="true">+IF(AND(ISNUMBER(OFFSET('Sanitation Data'!$G$6,0,10*ROW('Sanitation Data'!G158))),'Data Summary'!DA164="Yes"),OFFSET('Sanitation Data'!$G$6,0,10*ROW('Sanitation Data'!G158)),NA())</f>
        <v>#N/A</v>
      </c>
      <c r="AM164" s="100" t="e">
        <f ca="true">+IF(AND(ISNUMBER(OFFSET('Sanitation Data'!$G$10,0,10*ROW('Sanitation Data'!G158))),'Data Summary'!DB164="Yes"),OFFSET('Sanitation Data'!$G$10,0,10*ROW('Sanitation Data'!G158)),NA())</f>
        <v>#N/A</v>
      </c>
      <c r="AN164" s="100" t="e">
        <f ca="true">+IF(AND(ISNUMBER(OFFSET('Sanitation Data'!$G$11,0,10*ROW('Sanitation Data'!G158))),'Data Summary'!DC164="Yes"),OFFSET('Sanitation Data'!$G$11,0,10*ROW('Sanitation Data'!G158)),NA())</f>
        <v>#N/A</v>
      </c>
      <c r="AO164" s="100" t="e">
        <f ca="true">+IF(AND(ISNUMBER(OFFSET('Sanitation Data'!$G$12,0,10*ROW('Sanitation Data'!G158))),'Data Summary'!DD164="Yes"),OFFSET('Sanitation Data'!$G$12,0,10*ROW('Sanitation Data'!G158)),NA())</f>
        <v>#N/A</v>
      </c>
      <c r="AP164" s="100" t="e">
        <f ca="true">+IF(AND(ISNUMBER(OFFSET('Sanitation Data'!$H$4,0,10*ROW('Sanitation Data'!H158))),'Data Summary'!DE164="Yes"),100-OFFSET('Sanitation Data'!$H$4,0,10*ROW('Sanitation Data'!H158)),NA())</f>
        <v>#N/A</v>
      </c>
      <c r="AQ164" s="100" t="e">
        <f ca="true">+IF(AND(ISNUMBER(OFFSET('Sanitation Data'!$H$6,0,10*ROW('Sanitation Data'!H158))),'Data Summary'!DF164="Yes"),OFFSET('Sanitation Data'!$H$6,0,10*ROW('Sanitation Data'!H158)),NA())</f>
        <v>#N/A</v>
      </c>
      <c r="AR164" s="100" t="e">
        <f ca="true">+IF(AND(ISNUMBER(OFFSET('Sanitation Data'!$H$10,0,10*ROW('Sanitation Data'!H158))),'Data Summary'!DG164="Yes"),OFFSET('Sanitation Data'!$H$10,0,10*ROW('Sanitation Data'!H158)),NA())</f>
        <v>#N/A</v>
      </c>
      <c r="AS164" s="100" t="e">
        <f ca="true">+IF(AND(ISNUMBER(OFFSET('Sanitation Data'!$H$11,0,10*ROW('Sanitation Data'!H158))),'Data Summary'!DH164="Yes"),OFFSET('Sanitation Data'!$H$11,0,10*ROW('Sanitation Data'!H158)),NA())</f>
        <v>#N/A</v>
      </c>
      <c r="AT164" s="100" t="e">
        <f ca="true">+IF(AND(ISNUMBER(OFFSET('Sanitation Data'!$H$12,0,10*ROW('Sanitation Data'!H158))),'Data Summary'!DI164="Yes"),OFFSET('Sanitation Data'!$H$12,0,10*ROW('Sanitation Data'!H158)),NA())</f>
        <v>#N/A</v>
      </c>
      <c r="AU164" s="100" t="e">
        <f ca="true">+IF(AND(ISNUMBER(OFFSET('Sanitation Data'!$I$4,0,10*ROW('Sanitation Data'!I158))),'Data Summary'!DJ164="Yes"),100-OFFSET('Sanitation Data'!$I$4,0,10*ROW('Sanitation Data'!I158)),NA())</f>
        <v>#N/A</v>
      </c>
      <c r="AV164" s="100" t="e">
        <f ca="true">+IF(AND(ISNUMBER(OFFSET('Sanitation Data'!$I$6,0,10*ROW('Sanitation Data'!I158))),'Data Summary'!DK164="Yes"),OFFSET('Sanitation Data'!$I$6,0,10*ROW('Sanitation Data'!I158)),NA())</f>
        <v>#N/A</v>
      </c>
      <c r="AW164" s="100" t="e">
        <f ca="true">+IF(AND(ISNUMBER(OFFSET('Sanitation Data'!$I$10,0,10*ROW('Sanitation Data'!I158))),'Data Summary'!DL164="Yes"),OFFSET('Sanitation Data'!$I$10,0,10*ROW('Sanitation Data'!I158)),NA())</f>
        <v>#N/A</v>
      </c>
      <c r="AX164" s="100" t="e">
        <f ca="true">+IF(AND(ISNUMBER(OFFSET('Sanitation Data'!$I$11,0,10*ROW('Sanitation Data'!I158))),'Data Summary'!DM164="Yes"),OFFSET('Sanitation Data'!$I$11,0,10*ROW('Sanitation Data'!I158)),NA())</f>
        <v>#N/A</v>
      </c>
      <c r="AY164" s="100" t="e">
        <f ca="true">+IF(AND(ISNUMBER(OFFSET('Sanitation Data'!$I$12,0,10*ROW('Sanitation Data'!I158))),'Data Summary'!DN164="Yes"),OFFSET('Sanitation Data'!$I$12,0,10*ROW('Sanitation Data'!I158)),NA())</f>
        <v>#N/A</v>
      </c>
      <c r="AZ164" s="101" t="e">
        <f ca="true">+IF(AND(ISNUMBER(OFFSET('Hygiene Data'!$D$5,0,10*ROW('Hygiene Data'!D158))),'Data Summary'!DO164="Yes"),OFFSET('Hygiene Data'!$D$5,0,10*ROW('Hygiene Data'!D158)),NA())</f>
        <v>#N/A</v>
      </c>
      <c r="BA164" s="101" t="e">
        <f ca="true">+IF(AND(ISNUMBER(OFFSET('Hygiene Data'!$D$7,0,10*ROW('Hygiene Data'!D158))),'Data Summary'!DP164="Yes"),OFFSET('Hygiene Data'!$D$7,0,10*ROW('Hygiene Data'!D158)),NA())</f>
        <v>#N/A</v>
      </c>
      <c r="BB164" s="101" t="e">
        <f ca="true">+IF(AND(ISNUMBER(OFFSET('Hygiene Data'!$D$9,0,10*ROW('Hygiene Data'!D158))),'Data Summary'!DQ164="Yes"),OFFSET('Hygiene Data'!$D$9,0,10*ROW('Hygiene Data'!D158)),NA())</f>
        <v>#N/A</v>
      </c>
      <c r="BC164" s="101" t="e">
        <f ca="true">+IF(AND(ISNUMBER(OFFSET('Hygiene Data'!$E$5,0,10*ROW('Hygiene Data'!E158))),'Data Summary'!DR164="Yes"),OFFSET('Hygiene Data'!$E$5,0,10*ROW('Hygiene Data'!E158)),NA())</f>
        <v>#N/A</v>
      </c>
      <c r="BD164" s="101" t="e">
        <f ca="true">+IF(AND(ISNUMBER(OFFSET('Hygiene Data'!$E$7,0,10*ROW('Hygiene Data'!E158))),'Data Summary'!DS164="Yes"),OFFSET('Hygiene Data'!$E$7,0,10*ROW('Hygiene Data'!E158)),NA())</f>
        <v>#N/A</v>
      </c>
      <c r="BE164" s="101" t="e">
        <f ca="true">+IF(AND(ISNUMBER(OFFSET('Hygiene Data'!$E$9,0,10*ROW('Hygiene Data'!E158))),'Data Summary'!DT164="Yes"),OFFSET('Hygiene Data'!$E$9,0,10*ROW('Hygiene Data'!E158)),NA())</f>
        <v>#N/A</v>
      </c>
      <c r="BF164" s="101" t="e">
        <f ca="true">+IF(AND(ISNUMBER(OFFSET('Hygiene Data'!$F$5,0,10*ROW('Hygiene Data'!F158))),'Data Summary'!DU164="Yes"),OFFSET('Hygiene Data'!$F$5,0,10*ROW('Hygiene Data'!F158)),NA())</f>
        <v>#N/A</v>
      </c>
      <c r="BG164" s="101" t="e">
        <f ca="true">+IF(AND(ISNUMBER(OFFSET('Hygiene Data'!$F$7,0,10*ROW('Hygiene Data'!F158))),'Data Summary'!DV164="Yes"),OFFSET('Hygiene Data'!$F$7,0,10*ROW('Hygiene Data'!F158)),NA())</f>
        <v>#N/A</v>
      </c>
      <c r="BH164" s="101" t="e">
        <f ca="true">+IF(AND(ISNUMBER(OFFSET('Hygiene Data'!$F$9,0,10*ROW('Hygiene Data'!F158))),'Data Summary'!DW164="Yes"),OFFSET('Hygiene Data'!$F$9,0,10*ROW('Hygiene Data'!F158)),NA())</f>
        <v>#N/A</v>
      </c>
      <c r="BI164" s="101" t="e">
        <f ca="true">+IF(AND(ISNUMBER(OFFSET('Hygiene Data'!$G$5,0,10*ROW('Hygiene Data'!G158))),'Data Summary'!DX164="Yes"),OFFSET('Hygiene Data'!$G$5,0,10*ROW('Hygiene Data'!G158)),NA())</f>
        <v>#N/A</v>
      </c>
      <c r="BJ164" s="101" t="e">
        <f ca="true">+IF(AND(ISNUMBER(OFFSET('Hygiene Data'!$G$7,0,10*ROW('Hygiene Data'!G158))),'Data Summary'!DY164="Yes"),OFFSET('Hygiene Data'!$G$7,0,10*ROW('Hygiene Data'!G158)),NA())</f>
        <v>#N/A</v>
      </c>
      <c r="BK164" s="101" t="e">
        <f ca="true">+IF(AND(ISNUMBER(OFFSET('Hygiene Data'!$G$9,0,10*ROW('Hygiene Data'!G158))),'Data Summary'!DZ164="Yes"),OFFSET('Hygiene Data'!$G$9,0,10*ROW('Hygiene Data'!G158)),NA())</f>
        <v>#N/A</v>
      </c>
      <c r="BL164" s="101" t="e">
        <f ca="true">+IF(AND(ISNUMBER(OFFSET('Hygiene Data'!$H$5,0,10*ROW('Hygiene Data'!H158))),'Data Summary'!EA164="Yes"),OFFSET('Hygiene Data'!$H$5,0,10*ROW('Hygiene Data'!H158)),NA())</f>
        <v>#N/A</v>
      </c>
      <c r="BM164" s="101" t="e">
        <f ca="true">+IF(AND(ISNUMBER(OFFSET('Hygiene Data'!$H$7,0,10*ROW('Hygiene Data'!H158))),'Data Summary'!EB164="Yes"),OFFSET('Hygiene Data'!$H$7,0,10*ROW('Hygiene Data'!H158)),NA())</f>
        <v>#N/A</v>
      </c>
      <c r="BN164" s="101" t="e">
        <f ca="true">+IF(AND(ISNUMBER(OFFSET('Hygiene Data'!$H$9,0,10*ROW('Hygiene Data'!H158))),'Data Summary'!EC164="Yes"),OFFSET('Hygiene Data'!$H$9,0,10*ROW('Hygiene Data'!H158)),NA())</f>
        <v>#N/A</v>
      </c>
      <c r="BO164" s="101" t="e">
        <f ca="true">+IF(AND(ISNUMBER(OFFSET('Hygiene Data'!$I$5,0,10*ROW('Hygiene Data'!I158))),'Data Summary'!ED164="Yes"),OFFSET('Hygiene Data'!$I$5,0,10*ROW('Hygiene Data'!I158)),NA())</f>
        <v>#N/A</v>
      </c>
      <c r="BP164" s="101" t="e">
        <f ca="true">+IF(AND(ISNUMBER(OFFSET('Hygiene Data'!$I$7,0,10*ROW('Hygiene Data'!I158))),'Data Summary'!EE164="Yes"),OFFSET('Hygiene Data'!$I$7,0,10*ROW('Hygiene Data'!I158)),NA())</f>
        <v>#N/A</v>
      </c>
      <c r="BQ164" s="101" t="e">
        <f ca="true">+IF(AND(ISNUMBER(OFFSET('Hygiene Data'!$I$9,0,10*ROW('Hygiene Data'!I158))),'Data Summary'!EF164="Yes"),OFFSET('Hygiene Data'!$I$9,0,10*ROW('Hygiene Data'!I158)),NA())</f>
        <v>#N/A</v>
      </c>
    </row>
    <row xmlns:x14ac="http://schemas.microsoft.com/office/spreadsheetml/2009/9/ac" r="165" x14ac:dyDescent="0.2">
      <c r="A165" s="331" t="e">
        <f ca="true">+RIGHT('Data Summary'!A165,LEN('Data Summary'!A165)-9)</f>
        <v>#VALUE!</v>
      </c>
      <c r="B165" s="38" t="str">
        <f ca="true">+IF(ISTEXT('Data Summary'!B165),'Data Summary'!B165,"")</f>
        <v/>
      </c>
      <c r="C165" s="330" t="e">
        <f ca="true">+VALUE('Data Summary'!C165)</f>
        <v>#VALUE!</v>
      </c>
      <c r="D165" s="99" t="e">
        <f ca="true">+IF(AND(ISNUMBER(OFFSET('Water Data'!$D$4,0,10*ROW('Water Data'!D159))),'Data Summary'!BS165="Yes"),100-OFFSET('Water Data'!$D$4,0,10*ROW('Water Data'!D159)),NA())</f>
        <v>#N/A</v>
      </c>
      <c r="E165" s="99" t="e">
        <f ca="true">+IF(AND(ISNUMBER(OFFSET('Water Data'!$D$6,0,10*ROW('Water Data'!D159))),'Data Summary'!BT165="Yes"),OFFSET('Water Data'!$D$6,0,10*ROW('Water Data'!D159)),NA())</f>
        <v>#N/A</v>
      </c>
      <c r="F165" s="99" t="e">
        <f ca="true">+IF(AND(ISNUMBER(OFFSET('Water Data'!$D$9,0,10*ROW('Water Data'!D159))),'Data Summary'!BU165="Yes"),OFFSET('Water Data'!$D$9,0,10*ROW('Water Data'!D159)),NA())</f>
        <v>#N/A</v>
      </c>
      <c r="G165" s="99" t="e">
        <f ca="true">+IF(AND(ISNUMBER(OFFSET('Water Data'!$E$4,0,10*ROW('Water Data'!E159))),'Data Summary'!BV165="Yes"),100-OFFSET('Water Data'!$E$4,0,10*ROW('Water Data'!E159)),NA())</f>
        <v>#N/A</v>
      </c>
      <c r="H165" s="99" t="e">
        <f ca="true">+IF(AND(ISNUMBER(OFFSET('Water Data'!$E$6,0,10*ROW('Water Data'!E159))),'Data Summary'!BW165="Yes"),OFFSET('Water Data'!$E$6,0,10*ROW('Water Data'!E159)),NA())</f>
        <v>#N/A</v>
      </c>
      <c r="I165" s="99" t="e">
        <f ca="true">+IF(AND(ISNUMBER(OFFSET('Water Data'!$E$9,0,10*ROW('Water Data'!E159))),'Data Summary'!BX165="Yes"),OFFSET('Water Data'!$E$9,0,10*ROW('Water Data'!E159)),NA())</f>
        <v>#N/A</v>
      </c>
      <c r="J165" s="99" t="e">
        <f ca="true">+IF(AND(ISNUMBER(OFFSET('Water Data'!$F$4,0,10*ROW('Water Data'!F159))),'Data Summary'!BY165="Yes"),100-OFFSET('Water Data'!$F$4,0,10*ROW('Water Data'!F159)),NA())</f>
        <v>#N/A</v>
      </c>
      <c r="K165" s="99" t="e">
        <f ca="true">+IF(AND(ISNUMBER(OFFSET('Water Data'!$F$6,0,10*ROW('Water Data'!F159))),'Data Summary'!BZ165="Yes"),OFFSET('Water Data'!$F$6,0,10*ROW('Water Data'!F159)),NA())</f>
        <v>#N/A</v>
      </c>
      <c r="L165" s="99" t="e">
        <f ca="true">+IF(AND(ISNUMBER(OFFSET('Water Data'!$F$9,0,10*ROW('Water Data'!F159))),'Data Summary'!CA165="Yes"),OFFSET('Water Data'!$F$9,0,10*ROW('Water Data'!F159)),NA())</f>
        <v>#N/A</v>
      </c>
      <c r="M165" s="99" t="e">
        <f ca="true">+IF(AND(ISNUMBER(OFFSET('Water Data'!$G$4,0,10*ROW('Water Data'!G159))),'Data Summary'!CB165="Yes"),100-OFFSET('Water Data'!$G$4,0,10*ROW('Water Data'!G159)),NA())</f>
        <v>#N/A</v>
      </c>
      <c r="N165" s="99" t="e">
        <f ca="true">+IF(AND(ISNUMBER(OFFSET('Water Data'!$G$6,0,10*ROW('Water Data'!G159))),'Data Summary'!CC165="Yes"),OFFSET('Water Data'!$G$6,0,10*ROW('Water Data'!G159)),NA())</f>
        <v>#N/A</v>
      </c>
      <c r="O165" s="99" t="e">
        <f ca="true">+IF(AND(ISNUMBER(OFFSET('Water Data'!$G$9,0,10*ROW('Water Data'!G159))),'Data Summary'!CD165="Yes"),OFFSET('Water Data'!$G$9,0,10*ROW('Water Data'!G159)),NA())</f>
        <v>#N/A</v>
      </c>
      <c r="P165" s="99" t="e">
        <f ca="true">+IF(AND(ISNUMBER(OFFSET('Water Data'!$H$4,0,10*ROW('Water Data'!H159))),'Data Summary'!CE165="Yes"),100-OFFSET('Water Data'!$H$4,0,10*ROW('Water Data'!H159)),NA())</f>
        <v>#N/A</v>
      </c>
      <c r="Q165" s="99" t="e">
        <f ca="true">+IF(AND(ISNUMBER(OFFSET('Water Data'!$H$6,0,10*ROW('Water Data'!H159))),'Data Summary'!CF165="Yes"),OFFSET('Water Data'!$H$6,0,10*ROW('Water Data'!H159)),NA())</f>
        <v>#N/A</v>
      </c>
      <c r="R165" s="99" t="e">
        <f ca="true">+IF(AND(ISNUMBER(OFFSET('Water Data'!$H$9,0,10*ROW('Water Data'!H159))),'Data Summary'!CG165="Yes"),OFFSET('Water Data'!$H$9,0,10*ROW('Water Data'!H159)),NA())</f>
        <v>#N/A</v>
      </c>
      <c r="S165" s="99" t="e">
        <f ca="true">+IF(AND(ISNUMBER(OFFSET('Water Data'!$I$4,0,10*ROW('Water Data'!I159))),'Data Summary'!CH165="Yes"),100-OFFSET('Water Data'!$I$4,0,10*ROW('Water Data'!I159)),NA())</f>
        <v>#N/A</v>
      </c>
      <c r="T165" s="99" t="e">
        <f ca="true">+IF(AND(ISNUMBER(OFFSET('Water Data'!$I$6,0,10*ROW('Water Data'!I159))),'Data Summary'!CI165="Yes"),OFFSET('Water Data'!$I$6,0,10*ROW('Water Data'!I159)),NA())</f>
        <v>#N/A</v>
      </c>
      <c r="U165" s="99" t="e">
        <f ca="true">+IF(AND(ISNUMBER(OFFSET('Water Data'!$I$9,0,10*ROW('Water Data'!I159))),'Data Summary'!CJ165="Yes"),OFFSET('Water Data'!$I$9,0,10*ROW('Water Data'!I159)),NA())</f>
        <v>#N/A</v>
      </c>
      <c r="V165" s="100" t="e">
        <f ca="true">+IF(AND(ISNUMBER(OFFSET('Sanitation Data'!$D$4,0,10*ROW('Sanitation Data'!D159))),'Data Summary'!CK165="Yes"),100-OFFSET('Sanitation Data'!$D$4,0,10*ROW('Sanitation Data'!D159)),NA())</f>
        <v>#N/A</v>
      </c>
      <c r="W165" s="100" t="e">
        <f ca="true">+IF(AND(ISNUMBER(OFFSET('Sanitation Data'!$D$6,0,10*ROW('Sanitation Data'!D159))),'Data Summary'!CL165="Yes"),OFFSET('Sanitation Data'!$D$6,0,10*ROW('Sanitation Data'!D159)),NA())</f>
        <v>#N/A</v>
      </c>
      <c r="X165" s="100" t="e">
        <f ca="true">+IF(AND(ISNUMBER(OFFSET('Sanitation Data'!$D$10,0,10*ROW('Sanitation Data'!D159))),'Data Summary'!CM165="Yes"),OFFSET('Sanitation Data'!$D$10,0,10*ROW('Sanitation Data'!D159)),NA())</f>
        <v>#N/A</v>
      </c>
      <c r="Y165" s="100" t="e">
        <f ca="true">+IF(AND(ISNUMBER(OFFSET('Sanitation Data'!$D$11,0,10*ROW('Sanitation Data'!D159))),'Data Summary'!CN165="Yes"),OFFSET('Sanitation Data'!$D$11,0,10*ROW('Sanitation Data'!D159)),NA())</f>
        <v>#N/A</v>
      </c>
      <c r="Z165" s="100" t="e">
        <f ca="true">+IF(AND(ISNUMBER(OFFSET('Sanitation Data'!$D$12,0,10*ROW('Sanitation Data'!D159))),'Data Summary'!CO165="Yes"),OFFSET('Sanitation Data'!$D$12,0,10*ROW('Sanitation Data'!D159)),NA())</f>
        <v>#N/A</v>
      </c>
      <c r="AA165" s="100" t="e">
        <f ca="true">+IF(AND(ISNUMBER(OFFSET('Sanitation Data'!$E$4,0,10*ROW('Sanitation Data'!E159))),'Data Summary'!CP165="Yes"),100-OFFSET('Sanitation Data'!$E$4,0,10*ROW('Sanitation Data'!E159)),NA())</f>
        <v>#N/A</v>
      </c>
      <c r="AB165" s="100" t="e">
        <f ca="true">+IF(AND(ISNUMBER(OFFSET('Sanitation Data'!$E$6,0,10*ROW('Sanitation Data'!E159))),'Data Summary'!CQ165="Yes"),OFFSET('Sanitation Data'!$E$6,0,10*ROW('Sanitation Data'!E159)),NA())</f>
        <v>#N/A</v>
      </c>
      <c r="AC165" s="100" t="e">
        <f ca="true">+IF(AND(ISNUMBER(OFFSET('Sanitation Data'!$E$10,0,10*ROW('Sanitation Data'!E159))),'Data Summary'!CR165="Yes"),OFFSET('Sanitation Data'!$E$10,0,10*ROW('Sanitation Data'!E159)),NA())</f>
        <v>#N/A</v>
      </c>
      <c r="AD165" s="100" t="e">
        <f ca="true">+IF(AND(ISNUMBER(OFFSET('Sanitation Data'!$E$11,0,10*ROW('Sanitation Data'!E159))),'Data Summary'!CS165="Yes"),OFFSET('Sanitation Data'!$E$11,0,10*ROW('Sanitation Data'!E159)),NA())</f>
        <v>#N/A</v>
      </c>
      <c r="AE165" s="100" t="e">
        <f ca="true">+IF(AND(ISNUMBER(OFFSET('Sanitation Data'!$E$12,0,10*ROW('Sanitation Data'!E159))),'Data Summary'!CT165="Yes"),OFFSET('Sanitation Data'!$E$12,0,10*ROW('Sanitation Data'!E159)),NA())</f>
        <v>#N/A</v>
      </c>
      <c r="AF165" s="100" t="e">
        <f ca="true">+IF(AND(ISNUMBER(OFFSET('Sanitation Data'!$F$4,0,10*ROW('Sanitation Data'!F159))),'Data Summary'!CU165="Yes"),100-OFFSET('Sanitation Data'!$F$4,0,10*ROW('Sanitation Data'!F159)),NA())</f>
        <v>#N/A</v>
      </c>
      <c r="AG165" s="100" t="e">
        <f ca="true">+IF(AND(ISNUMBER(OFFSET('Sanitation Data'!$F$6,0,10*ROW('Sanitation Data'!F159))),'Data Summary'!CV165="Yes"),OFFSET('Sanitation Data'!$F$6,0,10*ROW('Sanitation Data'!F159)),NA())</f>
        <v>#N/A</v>
      </c>
      <c r="AH165" s="100" t="e">
        <f ca="true">+IF(AND(ISNUMBER(OFFSET('Sanitation Data'!$F$10,0,10*ROW('Sanitation Data'!F159))),'Data Summary'!CW165="Yes"),OFFSET('Sanitation Data'!$F$10,0,10*ROW('Sanitation Data'!F159)),NA())</f>
        <v>#N/A</v>
      </c>
      <c r="AI165" s="100" t="e">
        <f ca="true">+IF(AND(ISNUMBER(OFFSET('Sanitation Data'!$F$11,0,10*ROW('Sanitation Data'!F159))),'Data Summary'!CX165="Yes"),OFFSET('Sanitation Data'!$F$11,0,10*ROW('Sanitation Data'!F159)),NA())</f>
        <v>#N/A</v>
      </c>
      <c r="AJ165" s="100" t="e">
        <f ca="true">+IF(AND(ISNUMBER(OFFSET('Sanitation Data'!$F$12,0,10*ROW('Sanitation Data'!F159))),'Data Summary'!CY165="Yes"),OFFSET('Sanitation Data'!$F$12,0,10*ROW('Sanitation Data'!F159)),NA())</f>
        <v>#N/A</v>
      </c>
      <c r="AK165" s="100" t="e">
        <f ca="true">+IF(AND(ISNUMBER(OFFSET('Sanitation Data'!$G$4,0,10*ROW('Sanitation Data'!G159))),'Data Summary'!CZ165="Yes"),100-OFFSET('Sanitation Data'!$G$4,0,10*ROW('Sanitation Data'!G159)),NA())</f>
        <v>#N/A</v>
      </c>
      <c r="AL165" s="100" t="e">
        <f ca="true">+IF(AND(ISNUMBER(OFFSET('Sanitation Data'!$G$6,0,10*ROW('Sanitation Data'!G159))),'Data Summary'!DA165="Yes"),OFFSET('Sanitation Data'!$G$6,0,10*ROW('Sanitation Data'!G159)),NA())</f>
        <v>#N/A</v>
      </c>
      <c r="AM165" s="100" t="e">
        <f ca="true">+IF(AND(ISNUMBER(OFFSET('Sanitation Data'!$G$10,0,10*ROW('Sanitation Data'!G159))),'Data Summary'!DB165="Yes"),OFFSET('Sanitation Data'!$G$10,0,10*ROW('Sanitation Data'!G159)),NA())</f>
        <v>#N/A</v>
      </c>
      <c r="AN165" s="100" t="e">
        <f ca="true">+IF(AND(ISNUMBER(OFFSET('Sanitation Data'!$G$11,0,10*ROW('Sanitation Data'!G159))),'Data Summary'!DC165="Yes"),OFFSET('Sanitation Data'!$G$11,0,10*ROW('Sanitation Data'!G159)),NA())</f>
        <v>#N/A</v>
      </c>
      <c r="AO165" s="100" t="e">
        <f ca="true">+IF(AND(ISNUMBER(OFFSET('Sanitation Data'!$G$12,0,10*ROW('Sanitation Data'!G159))),'Data Summary'!DD165="Yes"),OFFSET('Sanitation Data'!$G$12,0,10*ROW('Sanitation Data'!G159)),NA())</f>
        <v>#N/A</v>
      </c>
      <c r="AP165" s="100" t="e">
        <f ca="true">+IF(AND(ISNUMBER(OFFSET('Sanitation Data'!$H$4,0,10*ROW('Sanitation Data'!H159))),'Data Summary'!DE165="Yes"),100-OFFSET('Sanitation Data'!$H$4,0,10*ROW('Sanitation Data'!H159)),NA())</f>
        <v>#N/A</v>
      </c>
      <c r="AQ165" s="100" t="e">
        <f ca="true">+IF(AND(ISNUMBER(OFFSET('Sanitation Data'!$H$6,0,10*ROW('Sanitation Data'!H159))),'Data Summary'!DF165="Yes"),OFFSET('Sanitation Data'!$H$6,0,10*ROW('Sanitation Data'!H159)),NA())</f>
        <v>#N/A</v>
      </c>
      <c r="AR165" s="100" t="e">
        <f ca="true">+IF(AND(ISNUMBER(OFFSET('Sanitation Data'!$H$10,0,10*ROW('Sanitation Data'!H159))),'Data Summary'!DG165="Yes"),OFFSET('Sanitation Data'!$H$10,0,10*ROW('Sanitation Data'!H159)),NA())</f>
        <v>#N/A</v>
      </c>
      <c r="AS165" s="100" t="e">
        <f ca="true">+IF(AND(ISNUMBER(OFFSET('Sanitation Data'!$H$11,0,10*ROW('Sanitation Data'!H159))),'Data Summary'!DH165="Yes"),OFFSET('Sanitation Data'!$H$11,0,10*ROW('Sanitation Data'!H159)),NA())</f>
        <v>#N/A</v>
      </c>
      <c r="AT165" s="100" t="e">
        <f ca="true">+IF(AND(ISNUMBER(OFFSET('Sanitation Data'!$H$12,0,10*ROW('Sanitation Data'!H159))),'Data Summary'!DI165="Yes"),OFFSET('Sanitation Data'!$H$12,0,10*ROW('Sanitation Data'!H159)),NA())</f>
        <v>#N/A</v>
      </c>
      <c r="AU165" s="100" t="e">
        <f ca="true">+IF(AND(ISNUMBER(OFFSET('Sanitation Data'!$I$4,0,10*ROW('Sanitation Data'!I159))),'Data Summary'!DJ165="Yes"),100-OFFSET('Sanitation Data'!$I$4,0,10*ROW('Sanitation Data'!I159)),NA())</f>
        <v>#N/A</v>
      </c>
      <c r="AV165" s="100" t="e">
        <f ca="true">+IF(AND(ISNUMBER(OFFSET('Sanitation Data'!$I$6,0,10*ROW('Sanitation Data'!I159))),'Data Summary'!DK165="Yes"),OFFSET('Sanitation Data'!$I$6,0,10*ROW('Sanitation Data'!I159)),NA())</f>
        <v>#N/A</v>
      </c>
      <c r="AW165" s="100" t="e">
        <f ca="true">+IF(AND(ISNUMBER(OFFSET('Sanitation Data'!$I$10,0,10*ROW('Sanitation Data'!I159))),'Data Summary'!DL165="Yes"),OFFSET('Sanitation Data'!$I$10,0,10*ROW('Sanitation Data'!I159)),NA())</f>
        <v>#N/A</v>
      </c>
      <c r="AX165" s="100" t="e">
        <f ca="true">+IF(AND(ISNUMBER(OFFSET('Sanitation Data'!$I$11,0,10*ROW('Sanitation Data'!I159))),'Data Summary'!DM165="Yes"),OFFSET('Sanitation Data'!$I$11,0,10*ROW('Sanitation Data'!I159)),NA())</f>
        <v>#N/A</v>
      </c>
      <c r="AY165" s="100" t="e">
        <f ca="true">+IF(AND(ISNUMBER(OFFSET('Sanitation Data'!$I$12,0,10*ROW('Sanitation Data'!I159))),'Data Summary'!DN165="Yes"),OFFSET('Sanitation Data'!$I$12,0,10*ROW('Sanitation Data'!I159)),NA())</f>
        <v>#N/A</v>
      </c>
      <c r="AZ165" s="101" t="e">
        <f ca="true">+IF(AND(ISNUMBER(OFFSET('Hygiene Data'!$D$5,0,10*ROW('Hygiene Data'!D159))),'Data Summary'!DO165="Yes"),OFFSET('Hygiene Data'!$D$5,0,10*ROW('Hygiene Data'!D159)),NA())</f>
        <v>#N/A</v>
      </c>
      <c r="BA165" s="101" t="e">
        <f ca="true">+IF(AND(ISNUMBER(OFFSET('Hygiene Data'!$D$7,0,10*ROW('Hygiene Data'!D159))),'Data Summary'!DP165="Yes"),OFFSET('Hygiene Data'!$D$7,0,10*ROW('Hygiene Data'!D159)),NA())</f>
        <v>#N/A</v>
      </c>
      <c r="BB165" s="101" t="e">
        <f ca="true">+IF(AND(ISNUMBER(OFFSET('Hygiene Data'!$D$9,0,10*ROW('Hygiene Data'!D159))),'Data Summary'!DQ165="Yes"),OFFSET('Hygiene Data'!$D$9,0,10*ROW('Hygiene Data'!D159)),NA())</f>
        <v>#N/A</v>
      </c>
      <c r="BC165" s="101" t="e">
        <f ca="true">+IF(AND(ISNUMBER(OFFSET('Hygiene Data'!$E$5,0,10*ROW('Hygiene Data'!E159))),'Data Summary'!DR165="Yes"),OFFSET('Hygiene Data'!$E$5,0,10*ROW('Hygiene Data'!E159)),NA())</f>
        <v>#N/A</v>
      </c>
      <c r="BD165" s="101" t="e">
        <f ca="true">+IF(AND(ISNUMBER(OFFSET('Hygiene Data'!$E$7,0,10*ROW('Hygiene Data'!E159))),'Data Summary'!DS165="Yes"),OFFSET('Hygiene Data'!$E$7,0,10*ROW('Hygiene Data'!E159)),NA())</f>
        <v>#N/A</v>
      </c>
      <c r="BE165" s="101" t="e">
        <f ca="true">+IF(AND(ISNUMBER(OFFSET('Hygiene Data'!$E$9,0,10*ROW('Hygiene Data'!E159))),'Data Summary'!DT165="Yes"),OFFSET('Hygiene Data'!$E$9,0,10*ROW('Hygiene Data'!E159)),NA())</f>
        <v>#N/A</v>
      </c>
      <c r="BF165" s="101" t="e">
        <f ca="true">+IF(AND(ISNUMBER(OFFSET('Hygiene Data'!$F$5,0,10*ROW('Hygiene Data'!F159))),'Data Summary'!DU165="Yes"),OFFSET('Hygiene Data'!$F$5,0,10*ROW('Hygiene Data'!F159)),NA())</f>
        <v>#N/A</v>
      </c>
      <c r="BG165" s="101" t="e">
        <f ca="true">+IF(AND(ISNUMBER(OFFSET('Hygiene Data'!$F$7,0,10*ROW('Hygiene Data'!F159))),'Data Summary'!DV165="Yes"),OFFSET('Hygiene Data'!$F$7,0,10*ROW('Hygiene Data'!F159)),NA())</f>
        <v>#N/A</v>
      </c>
      <c r="BH165" s="101" t="e">
        <f ca="true">+IF(AND(ISNUMBER(OFFSET('Hygiene Data'!$F$9,0,10*ROW('Hygiene Data'!F159))),'Data Summary'!DW165="Yes"),OFFSET('Hygiene Data'!$F$9,0,10*ROW('Hygiene Data'!F159)),NA())</f>
        <v>#N/A</v>
      </c>
      <c r="BI165" s="101" t="e">
        <f ca="true">+IF(AND(ISNUMBER(OFFSET('Hygiene Data'!$G$5,0,10*ROW('Hygiene Data'!G159))),'Data Summary'!DX165="Yes"),OFFSET('Hygiene Data'!$G$5,0,10*ROW('Hygiene Data'!G159)),NA())</f>
        <v>#N/A</v>
      </c>
      <c r="BJ165" s="101" t="e">
        <f ca="true">+IF(AND(ISNUMBER(OFFSET('Hygiene Data'!$G$7,0,10*ROW('Hygiene Data'!G159))),'Data Summary'!DY165="Yes"),OFFSET('Hygiene Data'!$G$7,0,10*ROW('Hygiene Data'!G159)),NA())</f>
        <v>#N/A</v>
      </c>
      <c r="BK165" s="101" t="e">
        <f ca="true">+IF(AND(ISNUMBER(OFFSET('Hygiene Data'!$G$9,0,10*ROW('Hygiene Data'!G159))),'Data Summary'!DZ165="Yes"),OFFSET('Hygiene Data'!$G$9,0,10*ROW('Hygiene Data'!G159)),NA())</f>
        <v>#N/A</v>
      </c>
      <c r="BL165" s="101" t="e">
        <f ca="true">+IF(AND(ISNUMBER(OFFSET('Hygiene Data'!$H$5,0,10*ROW('Hygiene Data'!H159))),'Data Summary'!EA165="Yes"),OFFSET('Hygiene Data'!$H$5,0,10*ROW('Hygiene Data'!H159)),NA())</f>
        <v>#N/A</v>
      </c>
      <c r="BM165" s="101" t="e">
        <f ca="true">+IF(AND(ISNUMBER(OFFSET('Hygiene Data'!$H$7,0,10*ROW('Hygiene Data'!H159))),'Data Summary'!EB165="Yes"),OFFSET('Hygiene Data'!$H$7,0,10*ROW('Hygiene Data'!H159)),NA())</f>
        <v>#N/A</v>
      </c>
      <c r="BN165" s="101" t="e">
        <f ca="true">+IF(AND(ISNUMBER(OFFSET('Hygiene Data'!$H$9,0,10*ROW('Hygiene Data'!H159))),'Data Summary'!EC165="Yes"),OFFSET('Hygiene Data'!$H$9,0,10*ROW('Hygiene Data'!H159)),NA())</f>
        <v>#N/A</v>
      </c>
      <c r="BO165" s="101" t="e">
        <f ca="true">+IF(AND(ISNUMBER(OFFSET('Hygiene Data'!$I$5,0,10*ROW('Hygiene Data'!I159))),'Data Summary'!ED165="Yes"),OFFSET('Hygiene Data'!$I$5,0,10*ROW('Hygiene Data'!I159)),NA())</f>
        <v>#N/A</v>
      </c>
      <c r="BP165" s="101" t="e">
        <f ca="true">+IF(AND(ISNUMBER(OFFSET('Hygiene Data'!$I$7,0,10*ROW('Hygiene Data'!I159))),'Data Summary'!EE165="Yes"),OFFSET('Hygiene Data'!$I$7,0,10*ROW('Hygiene Data'!I159)),NA())</f>
        <v>#N/A</v>
      </c>
      <c r="BQ165" s="101" t="e">
        <f ca="true">+IF(AND(ISNUMBER(OFFSET('Hygiene Data'!$I$9,0,10*ROW('Hygiene Data'!I159))),'Data Summary'!EF165="Yes"),OFFSET('Hygiene Data'!$I$9,0,10*ROW('Hygiene Data'!I159)),NA())</f>
        <v>#N/A</v>
      </c>
    </row>
    <row xmlns:x14ac="http://schemas.microsoft.com/office/spreadsheetml/2009/9/ac" r="166" x14ac:dyDescent="0.2">
      <c r="A166" s="331" t="e">
        <f ca="true">+RIGHT('Data Summary'!A166,LEN('Data Summary'!A166)-9)</f>
        <v>#VALUE!</v>
      </c>
      <c r="B166" s="38" t="str">
        <f ca="true">+IF(ISTEXT('Data Summary'!B166),'Data Summary'!B166,"")</f>
        <v/>
      </c>
      <c r="C166" s="330" t="e">
        <f ca="true">+VALUE('Data Summary'!C166)</f>
        <v>#VALUE!</v>
      </c>
      <c r="D166" s="99" t="e">
        <f ca="true">+IF(AND(ISNUMBER(OFFSET('Water Data'!$D$4,0,10*ROW('Water Data'!D160))),'Data Summary'!BS166="Yes"),100-OFFSET('Water Data'!$D$4,0,10*ROW('Water Data'!D160)),NA())</f>
        <v>#N/A</v>
      </c>
      <c r="E166" s="99" t="e">
        <f ca="true">+IF(AND(ISNUMBER(OFFSET('Water Data'!$D$6,0,10*ROW('Water Data'!D160))),'Data Summary'!BT166="Yes"),OFFSET('Water Data'!$D$6,0,10*ROW('Water Data'!D160)),NA())</f>
        <v>#N/A</v>
      </c>
      <c r="F166" s="99" t="e">
        <f ca="true">+IF(AND(ISNUMBER(OFFSET('Water Data'!$D$9,0,10*ROW('Water Data'!D160))),'Data Summary'!BU166="Yes"),OFFSET('Water Data'!$D$9,0,10*ROW('Water Data'!D160)),NA())</f>
        <v>#N/A</v>
      </c>
      <c r="G166" s="99" t="e">
        <f ca="true">+IF(AND(ISNUMBER(OFFSET('Water Data'!$E$4,0,10*ROW('Water Data'!E160))),'Data Summary'!BV166="Yes"),100-OFFSET('Water Data'!$E$4,0,10*ROW('Water Data'!E160)),NA())</f>
        <v>#N/A</v>
      </c>
      <c r="H166" s="99" t="e">
        <f ca="true">+IF(AND(ISNUMBER(OFFSET('Water Data'!$E$6,0,10*ROW('Water Data'!E160))),'Data Summary'!BW166="Yes"),OFFSET('Water Data'!$E$6,0,10*ROW('Water Data'!E160)),NA())</f>
        <v>#N/A</v>
      </c>
      <c r="I166" s="99" t="e">
        <f ca="true">+IF(AND(ISNUMBER(OFFSET('Water Data'!$E$9,0,10*ROW('Water Data'!E160))),'Data Summary'!BX166="Yes"),OFFSET('Water Data'!$E$9,0,10*ROW('Water Data'!E160)),NA())</f>
        <v>#N/A</v>
      </c>
      <c r="J166" s="99" t="e">
        <f ca="true">+IF(AND(ISNUMBER(OFFSET('Water Data'!$F$4,0,10*ROW('Water Data'!F160))),'Data Summary'!BY166="Yes"),100-OFFSET('Water Data'!$F$4,0,10*ROW('Water Data'!F160)),NA())</f>
        <v>#N/A</v>
      </c>
      <c r="K166" s="99" t="e">
        <f ca="true">+IF(AND(ISNUMBER(OFFSET('Water Data'!$F$6,0,10*ROW('Water Data'!F160))),'Data Summary'!BZ166="Yes"),OFFSET('Water Data'!$F$6,0,10*ROW('Water Data'!F160)),NA())</f>
        <v>#N/A</v>
      </c>
      <c r="L166" s="99" t="e">
        <f ca="true">+IF(AND(ISNUMBER(OFFSET('Water Data'!$F$9,0,10*ROW('Water Data'!F160))),'Data Summary'!CA166="Yes"),OFFSET('Water Data'!$F$9,0,10*ROW('Water Data'!F160)),NA())</f>
        <v>#N/A</v>
      </c>
      <c r="M166" s="99" t="e">
        <f ca="true">+IF(AND(ISNUMBER(OFFSET('Water Data'!$G$4,0,10*ROW('Water Data'!G160))),'Data Summary'!CB166="Yes"),100-OFFSET('Water Data'!$G$4,0,10*ROW('Water Data'!G160)),NA())</f>
        <v>#N/A</v>
      </c>
      <c r="N166" s="99" t="e">
        <f ca="true">+IF(AND(ISNUMBER(OFFSET('Water Data'!$G$6,0,10*ROW('Water Data'!G160))),'Data Summary'!CC166="Yes"),OFFSET('Water Data'!$G$6,0,10*ROW('Water Data'!G160)),NA())</f>
        <v>#N/A</v>
      </c>
      <c r="O166" s="99" t="e">
        <f ca="true">+IF(AND(ISNUMBER(OFFSET('Water Data'!$G$9,0,10*ROW('Water Data'!G160))),'Data Summary'!CD166="Yes"),OFFSET('Water Data'!$G$9,0,10*ROW('Water Data'!G160)),NA())</f>
        <v>#N/A</v>
      </c>
      <c r="P166" s="99" t="e">
        <f ca="true">+IF(AND(ISNUMBER(OFFSET('Water Data'!$H$4,0,10*ROW('Water Data'!H160))),'Data Summary'!CE166="Yes"),100-OFFSET('Water Data'!$H$4,0,10*ROW('Water Data'!H160)),NA())</f>
        <v>#N/A</v>
      </c>
      <c r="Q166" s="99" t="e">
        <f ca="true">+IF(AND(ISNUMBER(OFFSET('Water Data'!$H$6,0,10*ROW('Water Data'!H160))),'Data Summary'!CF166="Yes"),OFFSET('Water Data'!$H$6,0,10*ROW('Water Data'!H160)),NA())</f>
        <v>#N/A</v>
      </c>
      <c r="R166" s="99" t="e">
        <f ca="true">+IF(AND(ISNUMBER(OFFSET('Water Data'!$H$9,0,10*ROW('Water Data'!H160))),'Data Summary'!CG166="Yes"),OFFSET('Water Data'!$H$9,0,10*ROW('Water Data'!H160)),NA())</f>
        <v>#N/A</v>
      </c>
      <c r="S166" s="99" t="e">
        <f ca="true">+IF(AND(ISNUMBER(OFFSET('Water Data'!$I$4,0,10*ROW('Water Data'!I160))),'Data Summary'!CH166="Yes"),100-OFFSET('Water Data'!$I$4,0,10*ROW('Water Data'!I160)),NA())</f>
        <v>#N/A</v>
      </c>
      <c r="T166" s="99" t="e">
        <f ca="true">+IF(AND(ISNUMBER(OFFSET('Water Data'!$I$6,0,10*ROW('Water Data'!I160))),'Data Summary'!CI166="Yes"),OFFSET('Water Data'!$I$6,0,10*ROW('Water Data'!I160)),NA())</f>
        <v>#N/A</v>
      </c>
      <c r="U166" s="99" t="e">
        <f ca="true">+IF(AND(ISNUMBER(OFFSET('Water Data'!$I$9,0,10*ROW('Water Data'!I160))),'Data Summary'!CJ166="Yes"),OFFSET('Water Data'!$I$9,0,10*ROW('Water Data'!I160)),NA())</f>
        <v>#N/A</v>
      </c>
      <c r="V166" s="100" t="e">
        <f ca="true">+IF(AND(ISNUMBER(OFFSET('Sanitation Data'!$D$4,0,10*ROW('Sanitation Data'!D160))),'Data Summary'!CK166="Yes"),100-OFFSET('Sanitation Data'!$D$4,0,10*ROW('Sanitation Data'!D160)),NA())</f>
        <v>#N/A</v>
      </c>
      <c r="W166" s="100" t="e">
        <f ca="true">+IF(AND(ISNUMBER(OFFSET('Sanitation Data'!$D$6,0,10*ROW('Sanitation Data'!D160))),'Data Summary'!CL166="Yes"),OFFSET('Sanitation Data'!$D$6,0,10*ROW('Sanitation Data'!D160)),NA())</f>
        <v>#N/A</v>
      </c>
      <c r="X166" s="100" t="e">
        <f ca="true">+IF(AND(ISNUMBER(OFFSET('Sanitation Data'!$D$10,0,10*ROW('Sanitation Data'!D160))),'Data Summary'!CM166="Yes"),OFFSET('Sanitation Data'!$D$10,0,10*ROW('Sanitation Data'!D160)),NA())</f>
        <v>#N/A</v>
      </c>
      <c r="Y166" s="100" t="e">
        <f ca="true">+IF(AND(ISNUMBER(OFFSET('Sanitation Data'!$D$11,0,10*ROW('Sanitation Data'!D160))),'Data Summary'!CN166="Yes"),OFFSET('Sanitation Data'!$D$11,0,10*ROW('Sanitation Data'!D160)),NA())</f>
        <v>#N/A</v>
      </c>
      <c r="Z166" s="100" t="e">
        <f ca="true">+IF(AND(ISNUMBER(OFFSET('Sanitation Data'!$D$12,0,10*ROW('Sanitation Data'!D160))),'Data Summary'!CO166="Yes"),OFFSET('Sanitation Data'!$D$12,0,10*ROW('Sanitation Data'!D160)),NA())</f>
        <v>#N/A</v>
      </c>
      <c r="AA166" s="100" t="e">
        <f ca="true">+IF(AND(ISNUMBER(OFFSET('Sanitation Data'!$E$4,0,10*ROW('Sanitation Data'!E160))),'Data Summary'!CP166="Yes"),100-OFFSET('Sanitation Data'!$E$4,0,10*ROW('Sanitation Data'!E160)),NA())</f>
        <v>#N/A</v>
      </c>
      <c r="AB166" s="100" t="e">
        <f ca="true">+IF(AND(ISNUMBER(OFFSET('Sanitation Data'!$E$6,0,10*ROW('Sanitation Data'!E160))),'Data Summary'!CQ166="Yes"),OFFSET('Sanitation Data'!$E$6,0,10*ROW('Sanitation Data'!E160)),NA())</f>
        <v>#N/A</v>
      </c>
      <c r="AC166" s="100" t="e">
        <f ca="true">+IF(AND(ISNUMBER(OFFSET('Sanitation Data'!$E$10,0,10*ROW('Sanitation Data'!E160))),'Data Summary'!CR166="Yes"),OFFSET('Sanitation Data'!$E$10,0,10*ROW('Sanitation Data'!E160)),NA())</f>
        <v>#N/A</v>
      </c>
      <c r="AD166" s="100" t="e">
        <f ca="true">+IF(AND(ISNUMBER(OFFSET('Sanitation Data'!$E$11,0,10*ROW('Sanitation Data'!E160))),'Data Summary'!CS166="Yes"),OFFSET('Sanitation Data'!$E$11,0,10*ROW('Sanitation Data'!E160)),NA())</f>
        <v>#N/A</v>
      </c>
      <c r="AE166" s="100" t="e">
        <f ca="true">+IF(AND(ISNUMBER(OFFSET('Sanitation Data'!$E$12,0,10*ROW('Sanitation Data'!E160))),'Data Summary'!CT166="Yes"),OFFSET('Sanitation Data'!$E$12,0,10*ROW('Sanitation Data'!E160)),NA())</f>
        <v>#N/A</v>
      </c>
      <c r="AF166" s="100" t="e">
        <f ca="true">+IF(AND(ISNUMBER(OFFSET('Sanitation Data'!$F$4,0,10*ROW('Sanitation Data'!F160))),'Data Summary'!CU166="Yes"),100-OFFSET('Sanitation Data'!$F$4,0,10*ROW('Sanitation Data'!F160)),NA())</f>
        <v>#N/A</v>
      </c>
      <c r="AG166" s="100" t="e">
        <f ca="true">+IF(AND(ISNUMBER(OFFSET('Sanitation Data'!$F$6,0,10*ROW('Sanitation Data'!F160))),'Data Summary'!CV166="Yes"),OFFSET('Sanitation Data'!$F$6,0,10*ROW('Sanitation Data'!F160)),NA())</f>
        <v>#N/A</v>
      </c>
      <c r="AH166" s="100" t="e">
        <f ca="true">+IF(AND(ISNUMBER(OFFSET('Sanitation Data'!$F$10,0,10*ROW('Sanitation Data'!F160))),'Data Summary'!CW166="Yes"),OFFSET('Sanitation Data'!$F$10,0,10*ROW('Sanitation Data'!F160)),NA())</f>
        <v>#N/A</v>
      </c>
      <c r="AI166" s="100" t="e">
        <f ca="true">+IF(AND(ISNUMBER(OFFSET('Sanitation Data'!$F$11,0,10*ROW('Sanitation Data'!F160))),'Data Summary'!CX166="Yes"),OFFSET('Sanitation Data'!$F$11,0,10*ROW('Sanitation Data'!F160)),NA())</f>
        <v>#N/A</v>
      </c>
      <c r="AJ166" s="100" t="e">
        <f ca="true">+IF(AND(ISNUMBER(OFFSET('Sanitation Data'!$F$12,0,10*ROW('Sanitation Data'!F160))),'Data Summary'!CY166="Yes"),OFFSET('Sanitation Data'!$F$12,0,10*ROW('Sanitation Data'!F160)),NA())</f>
        <v>#N/A</v>
      </c>
      <c r="AK166" s="100" t="e">
        <f ca="true">+IF(AND(ISNUMBER(OFFSET('Sanitation Data'!$G$4,0,10*ROW('Sanitation Data'!G160))),'Data Summary'!CZ166="Yes"),100-OFFSET('Sanitation Data'!$G$4,0,10*ROW('Sanitation Data'!G160)),NA())</f>
        <v>#N/A</v>
      </c>
      <c r="AL166" s="100" t="e">
        <f ca="true">+IF(AND(ISNUMBER(OFFSET('Sanitation Data'!$G$6,0,10*ROW('Sanitation Data'!G160))),'Data Summary'!DA166="Yes"),OFFSET('Sanitation Data'!$G$6,0,10*ROW('Sanitation Data'!G160)),NA())</f>
        <v>#N/A</v>
      </c>
      <c r="AM166" s="100" t="e">
        <f ca="true">+IF(AND(ISNUMBER(OFFSET('Sanitation Data'!$G$10,0,10*ROW('Sanitation Data'!G160))),'Data Summary'!DB166="Yes"),OFFSET('Sanitation Data'!$G$10,0,10*ROW('Sanitation Data'!G160)),NA())</f>
        <v>#N/A</v>
      </c>
      <c r="AN166" s="100" t="e">
        <f ca="true">+IF(AND(ISNUMBER(OFFSET('Sanitation Data'!$G$11,0,10*ROW('Sanitation Data'!G160))),'Data Summary'!DC166="Yes"),OFFSET('Sanitation Data'!$G$11,0,10*ROW('Sanitation Data'!G160)),NA())</f>
        <v>#N/A</v>
      </c>
      <c r="AO166" s="100" t="e">
        <f ca="true">+IF(AND(ISNUMBER(OFFSET('Sanitation Data'!$G$12,0,10*ROW('Sanitation Data'!G160))),'Data Summary'!DD166="Yes"),OFFSET('Sanitation Data'!$G$12,0,10*ROW('Sanitation Data'!G160)),NA())</f>
        <v>#N/A</v>
      </c>
      <c r="AP166" s="100" t="e">
        <f ca="true">+IF(AND(ISNUMBER(OFFSET('Sanitation Data'!$H$4,0,10*ROW('Sanitation Data'!H160))),'Data Summary'!DE166="Yes"),100-OFFSET('Sanitation Data'!$H$4,0,10*ROW('Sanitation Data'!H160)),NA())</f>
        <v>#N/A</v>
      </c>
      <c r="AQ166" s="100" t="e">
        <f ca="true">+IF(AND(ISNUMBER(OFFSET('Sanitation Data'!$H$6,0,10*ROW('Sanitation Data'!H160))),'Data Summary'!DF166="Yes"),OFFSET('Sanitation Data'!$H$6,0,10*ROW('Sanitation Data'!H160)),NA())</f>
        <v>#N/A</v>
      </c>
      <c r="AR166" s="100" t="e">
        <f ca="true">+IF(AND(ISNUMBER(OFFSET('Sanitation Data'!$H$10,0,10*ROW('Sanitation Data'!H160))),'Data Summary'!DG166="Yes"),OFFSET('Sanitation Data'!$H$10,0,10*ROW('Sanitation Data'!H160)),NA())</f>
        <v>#N/A</v>
      </c>
      <c r="AS166" s="100" t="e">
        <f ca="true">+IF(AND(ISNUMBER(OFFSET('Sanitation Data'!$H$11,0,10*ROW('Sanitation Data'!H160))),'Data Summary'!DH166="Yes"),OFFSET('Sanitation Data'!$H$11,0,10*ROW('Sanitation Data'!H160)),NA())</f>
        <v>#N/A</v>
      </c>
      <c r="AT166" s="100" t="e">
        <f ca="true">+IF(AND(ISNUMBER(OFFSET('Sanitation Data'!$H$12,0,10*ROW('Sanitation Data'!H160))),'Data Summary'!DI166="Yes"),OFFSET('Sanitation Data'!$H$12,0,10*ROW('Sanitation Data'!H160)),NA())</f>
        <v>#N/A</v>
      </c>
      <c r="AU166" s="100" t="e">
        <f ca="true">+IF(AND(ISNUMBER(OFFSET('Sanitation Data'!$I$4,0,10*ROW('Sanitation Data'!I160))),'Data Summary'!DJ166="Yes"),100-OFFSET('Sanitation Data'!$I$4,0,10*ROW('Sanitation Data'!I160)),NA())</f>
        <v>#N/A</v>
      </c>
      <c r="AV166" s="100" t="e">
        <f ca="true">+IF(AND(ISNUMBER(OFFSET('Sanitation Data'!$I$6,0,10*ROW('Sanitation Data'!I160))),'Data Summary'!DK166="Yes"),OFFSET('Sanitation Data'!$I$6,0,10*ROW('Sanitation Data'!I160)),NA())</f>
        <v>#N/A</v>
      </c>
      <c r="AW166" s="100" t="e">
        <f ca="true">+IF(AND(ISNUMBER(OFFSET('Sanitation Data'!$I$10,0,10*ROW('Sanitation Data'!I160))),'Data Summary'!DL166="Yes"),OFFSET('Sanitation Data'!$I$10,0,10*ROW('Sanitation Data'!I160)),NA())</f>
        <v>#N/A</v>
      </c>
      <c r="AX166" s="100" t="e">
        <f ca="true">+IF(AND(ISNUMBER(OFFSET('Sanitation Data'!$I$11,0,10*ROW('Sanitation Data'!I160))),'Data Summary'!DM166="Yes"),OFFSET('Sanitation Data'!$I$11,0,10*ROW('Sanitation Data'!I160)),NA())</f>
        <v>#N/A</v>
      </c>
      <c r="AY166" s="100" t="e">
        <f ca="true">+IF(AND(ISNUMBER(OFFSET('Sanitation Data'!$I$12,0,10*ROW('Sanitation Data'!I160))),'Data Summary'!DN166="Yes"),OFFSET('Sanitation Data'!$I$12,0,10*ROW('Sanitation Data'!I160)),NA())</f>
        <v>#N/A</v>
      </c>
      <c r="AZ166" s="101" t="e">
        <f ca="true">+IF(AND(ISNUMBER(OFFSET('Hygiene Data'!$D$5,0,10*ROW('Hygiene Data'!D160))),'Data Summary'!DO166="Yes"),OFFSET('Hygiene Data'!$D$5,0,10*ROW('Hygiene Data'!D160)),NA())</f>
        <v>#N/A</v>
      </c>
      <c r="BA166" s="101" t="e">
        <f ca="true">+IF(AND(ISNUMBER(OFFSET('Hygiene Data'!$D$7,0,10*ROW('Hygiene Data'!D160))),'Data Summary'!DP166="Yes"),OFFSET('Hygiene Data'!$D$7,0,10*ROW('Hygiene Data'!D160)),NA())</f>
        <v>#N/A</v>
      </c>
      <c r="BB166" s="101" t="e">
        <f ca="true">+IF(AND(ISNUMBER(OFFSET('Hygiene Data'!$D$9,0,10*ROW('Hygiene Data'!D160))),'Data Summary'!DQ166="Yes"),OFFSET('Hygiene Data'!$D$9,0,10*ROW('Hygiene Data'!D160)),NA())</f>
        <v>#N/A</v>
      </c>
      <c r="BC166" s="101" t="e">
        <f ca="true">+IF(AND(ISNUMBER(OFFSET('Hygiene Data'!$E$5,0,10*ROW('Hygiene Data'!E160))),'Data Summary'!DR166="Yes"),OFFSET('Hygiene Data'!$E$5,0,10*ROW('Hygiene Data'!E160)),NA())</f>
        <v>#N/A</v>
      </c>
      <c r="BD166" s="101" t="e">
        <f ca="true">+IF(AND(ISNUMBER(OFFSET('Hygiene Data'!$E$7,0,10*ROW('Hygiene Data'!E160))),'Data Summary'!DS166="Yes"),OFFSET('Hygiene Data'!$E$7,0,10*ROW('Hygiene Data'!E160)),NA())</f>
        <v>#N/A</v>
      </c>
      <c r="BE166" s="101" t="e">
        <f ca="true">+IF(AND(ISNUMBER(OFFSET('Hygiene Data'!$E$9,0,10*ROW('Hygiene Data'!E160))),'Data Summary'!DT166="Yes"),OFFSET('Hygiene Data'!$E$9,0,10*ROW('Hygiene Data'!E160)),NA())</f>
        <v>#N/A</v>
      </c>
      <c r="BF166" s="101" t="e">
        <f ca="true">+IF(AND(ISNUMBER(OFFSET('Hygiene Data'!$F$5,0,10*ROW('Hygiene Data'!F160))),'Data Summary'!DU166="Yes"),OFFSET('Hygiene Data'!$F$5,0,10*ROW('Hygiene Data'!F160)),NA())</f>
        <v>#N/A</v>
      </c>
      <c r="BG166" s="101" t="e">
        <f ca="true">+IF(AND(ISNUMBER(OFFSET('Hygiene Data'!$F$7,0,10*ROW('Hygiene Data'!F160))),'Data Summary'!DV166="Yes"),OFFSET('Hygiene Data'!$F$7,0,10*ROW('Hygiene Data'!F160)),NA())</f>
        <v>#N/A</v>
      </c>
      <c r="BH166" s="101" t="e">
        <f ca="true">+IF(AND(ISNUMBER(OFFSET('Hygiene Data'!$F$9,0,10*ROW('Hygiene Data'!F160))),'Data Summary'!DW166="Yes"),OFFSET('Hygiene Data'!$F$9,0,10*ROW('Hygiene Data'!F160)),NA())</f>
        <v>#N/A</v>
      </c>
      <c r="BI166" s="101" t="e">
        <f ca="true">+IF(AND(ISNUMBER(OFFSET('Hygiene Data'!$G$5,0,10*ROW('Hygiene Data'!G160))),'Data Summary'!DX166="Yes"),OFFSET('Hygiene Data'!$G$5,0,10*ROW('Hygiene Data'!G160)),NA())</f>
        <v>#N/A</v>
      </c>
      <c r="BJ166" s="101" t="e">
        <f ca="true">+IF(AND(ISNUMBER(OFFSET('Hygiene Data'!$G$7,0,10*ROW('Hygiene Data'!G160))),'Data Summary'!DY166="Yes"),OFFSET('Hygiene Data'!$G$7,0,10*ROW('Hygiene Data'!G160)),NA())</f>
        <v>#N/A</v>
      </c>
      <c r="BK166" s="101" t="e">
        <f ca="true">+IF(AND(ISNUMBER(OFFSET('Hygiene Data'!$G$9,0,10*ROW('Hygiene Data'!G160))),'Data Summary'!DZ166="Yes"),OFFSET('Hygiene Data'!$G$9,0,10*ROW('Hygiene Data'!G160)),NA())</f>
        <v>#N/A</v>
      </c>
      <c r="BL166" s="101" t="e">
        <f ca="true">+IF(AND(ISNUMBER(OFFSET('Hygiene Data'!$H$5,0,10*ROW('Hygiene Data'!H160))),'Data Summary'!EA166="Yes"),OFFSET('Hygiene Data'!$H$5,0,10*ROW('Hygiene Data'!H160)),NA())</f>
        <v>#N/A</v>
      </c>
      <c r="BM166" s="101" t="e">
        <f ca="true">+IF(AND(ISNUMBER(OFFSET('Hygiene Data'!$H$7,0,10*ROW('Hygiene Data'!H160))),'Data Summary'!EB166="Yes"),OFFSET('Hygiene Data'!$H$7,0,10*ROW('Hygiene Data'!H160)),NA())</f>
        <v>#N/A</v>
      </c>
      <c r="BN166" s="101" t="e">
        <f ca="true">+IF(AND(ISNUMBER(OFFSET('Hygiene Data'!$H$9,0,10*ROW('Hygiene Data'!H160))),'Data Summary'!EC166="Yes"),OFFSET('Hygiene Data'!$H$9,0,10*ROW('Hygiene Data'!H160)),NA())</f>
        <v>#N/A</v>
      </c>
      <c r="BO166" s="101" t="e">
        <f ca="true">+IF(AND(ISNUMBER(OFFSET('Hygiene Data'!$I$5,0,10*ROW('Hygiene Data'!I160))),'Data Summary'!ED166="Yes"),OFFSET('Hygiene Data'!$I$5,0,10*ROW('Hygiene Data'!I160)),NA())</f>
        <v>#N/A</v>
      </c>
      <c r="BP166" s="101" t="e">
        <f ca="true">+IF(AND(ISNUMBER(OFFSET('Hygiene Data'!$I$7,0,10*ROW('Hygiene Data'!I160))),'Data Summary'!EE166="Yes"),OFFSET('Hygiene Data'!$I$7,0,10*ROW('Hygiene Data'!I160)),NA())</f>
        <v>#N/A</v>
      </c>
      <c r="BQ166" s="101" t="e">
        <f ca="true">+IF(AND(ISNUMBER(OFFSET('Hygiene Data'!$I$9,0,10*ROW('Hygiene Data'!I160))),'Data Summary'!EF166="Yes"),OFFSET('Hygiene Data'!$I$9,0,10*ROW('Hygiene Data'!I160)),NA())</f>
        <v>#N/A</v>
      </c>
    </row>
    <row xmlns:x14ac="http://schemas.microsoft.com/office/spreadsheetml/2009/9/ac" r="167" x14ac:dyDescent="0.2">
      <c r="A167" s="331" t="e">
        <f ca="true">+RIGHT('Data Summary'!A167,LEN('Data Summary'!A167)-9)</f>
        <v>#VALUE!</v>
      </c>
      <c r="B167" s="38" t="str">
        <f ca="true">+IF(ISTEXT('Data Summary'!B167),'Data Summary'!B167,"")</f>
        <v/>
      </c>
      <c r="C167" s="330" t="e">
        <f ca="true">+VALUE('Data Summary'!C167)</f>
        <v>#VALUE!</v>
      </c>
      <c r="D167" s="99" t="e">
        <f ca="true">+IF(AND(ISNUMBER(OFFSET('Water Data'!$D$4,0,10*ROW('Water Data'!D161))),'Data Summary'!BS167="Yes"),100-OFFSET('Water Data'!$D$4,0,10*ROW('Water Data'!D161)),NA())</f>
        <v>#N/A</v>
      </c>
      <c r="E167" s="99" t="e">
        <f ca="true">+IF(AND(ISNUMBER(OFFSET('Water Data'!$D$6,0,10*ROW('Water Data'!D161))),'Data Summary'!BT167="Yes"),OFFSET('Water Data'!$D$6,0,10*ROW('Water Data'!D161)),NA())</f>
        <v>#N/A</v>
      </c>
      <c r="F167" s="99" t="e">
        <f ca="true">+IF(AND(ISNUMBER(OFFSET('Water Data'!$D$9,0,10*ROW('Water Data'!D161))),'Data Summary'!BU167="Yes"),OFFSET('Water Data'!$D$9,0,10*ROW('Water Data'!D161)),NA())</f>
        <v>#N/A</v>
      </c>
      <c r="G167" s="99" t="e">
        <f ca="true">+IF(AND(ISNUMBER(OFFSET('Water Data'!$E$4,0,10*ROW('Water Data'!E161))),'Data Summary'!BV167="Yes"),100-OFFSET('Water Data'!$E$4,0,10*ROW('Water Data'!E161)),NA())</f>
        <v>#N/A</v>
      </c>
      <c r="H167" s="99" t="e">
        <f ca="true">+IF(AND(ISNUMBER(OFFSET('Water Data'!$E$6,0,10*ROW('Water Data'!E161))),'Data Summary'!BW167="Yes"),OFFSET('Water Data'!$E$6,0,10*ROW('Water Data'!E161)),NA())</f>
        <v>#N/A</v>
      </c>
      <c r="I167" s="99" t="e">
        <f ca="true">+IF(AND(ISNUMBER(OFFSET('Water Data'!$E$9,0,10*ROW('Water Data'!E161))),'Data Summary'!BX167="Yes"),OFFSET('Water Data'!$E$9,0,10*ROW('Water Data'!E161)),NA())</f>
        <v>#N/A</v>
      </c>
      <c r="J167" s="99" t="e">
        <f ca="true">+IF(AND(ISNUMBER(OFFSET('Water Data'!$F$4,0,10*ROW('Water Data'!F161))),'Data Summary'!BY167="Yes"),100-OFFSET('Water Data'!$F$4,0,10*ROW('Water Data'!F161)),NA())</f>
        <v>#N/A</v>
      </c>
      <c r="K167" s="99" t="e">
        <f ca="true">+IF(AND(ISNUMBER(OFFSET('Water Data'!$F$6,0,10*ROW('Water Data'!F161))),'Data Summary'!BZ167="Yes"),OFFSET('Water Data'!$F$6,0,10*ROW('Water Data'!F161)),NA())</f>
        <v>#N/A</v>
      </c>
      <c r="L167" s="99" t="e">
        <f ca="true">+IF(AND(ISNUMBER(OFFSET('Water Data'!$F$9,0,10*ROW('Water Data'!F161))),'Data Summary'!CA167="Yes"),OFFSET('Water Data'!$F$9,0,10*ROW('Water Data'!F161)),NA())</f>
        <v>#N/A</v>
      </c>
      <c r="M167" s="99" t="e">
        <f ca="true">+IF(AND(ISNUMBER(OFFSET('Water Data'!$G$4,0,10*ROW('Water Data'!G161))),'Data Summary'!CB167="Yes"),100-OFFSET('Water Data'!$G$4,0,10*ROW('Water Data'!G161)),NA())</f>
        <v>#N/A</v>
      </c>
      <c r="N167" s="99" t="e">
        <f ca="true">+IF(AND(ISNUMBER(OFFSET('Water Data'!$G$6,0,10*ROW('Water Data'!G161))),'Data Summary'!CC167="Yes"),OFFSET('Water Data'!$G$6,0,10*ROW('Water Data'!G161)),NA())</f>
        <v>#N/A</v>
      </c>
      <c r="O167" s="99" t="e">
        <f ca="true">+IF(AND(ISNUMBER(OFFSET('Water Data'!$G$9,0,10*ROW('Water Data'!G161))),'Data Summary'!CD167="Yes"),OFFSET('Water Data'!$G$9,0,10*ROW('Water Data'!G161)),NA())</f>
        <v>#N/A</v>
      </c>
      <c r="P167" s="99" t="e">
        <f ca="true">+IF(AND(ISNUMBER(OFFSET('Water Data'!$H$4,0,10*ROW('Water Data'!H161))),'Data Summary'!CE167="Yes"),100-OFFSET('Water Data'!$H$4,0,10*ROW('Water Data'!H161)),NA())</f>
        <v>#N/A</v>
      </c>
      <c r="Q167" s="99" t="e">
        <f ca="true">+IF(AND(ISNUMBER(OFFSET('Water Data'!$H$6,0,10*ROW('Water Data'!H161))),'Data Summary'!CF167="Yes"),OFFSET('Water Data'!$H$6,0,10*ROW('Water Data'!H161)),NA())</f>
        <v>#N/A</v>
      </c>
      <c r="R167" s="99" t="e">
        <f ca="true">+IF(AND(ISNUMBER(OFFSET('Water Data'!$H$9,0,10*ROW('Water Data'!H161))),'Data Summary'!CG167="Yes"),OFFSET('Water Data'!$H$9,0,10*ROW('Water Data'!H161)),NA())</f>
        <v>#N/A</v>
      </c>
      <c r="S167" s="99" t="e">
        <f ca="true">+IF(AND(ISNUMBER(OFFSET('Water Data'!$I$4,0,10*ROW('Water Data'!I161))),'Data Summary'!CH167="Yes"),100-OFFSET('Water Data'!$I$4,0,10*ROW('Water Data'!I161)),NA())</f>
        <v>#N/A</v>
      </c>
      <c r="T167" s="99" t="e">
        <f ca="true">+IF(AND(ISNUMBER(OFFSET('Water Data'!$I$6,0,10*ROW('Water Data'!I161))),'Data Summary'!CI167="Yes"),OFFSET('Water Data'!$I$6,0,10*ROW('Water Data'!I161)),NA())</f>
        <v>#N/A</v>
      </c>
      <c r="U167" s="99" t="e">
        <f ca="true">+IF(AND(ISNUMBER(OFFSET('Water Data'!$I$9,0,10*ROW('Water Data'!I161))),'Data Summary'!CJ167="Yes"),OFFSET('Water Data'!$I$9,0,10*ROW('Water Data'!I161)),NA())</f>
        <v>#N/A</v>
      </c>
      <c r="V167" s="100" t="e">
        <f ca="true">+IF(AND(ISNUMBER(OFFSET('Sanitation Data'!$D$4,0,10*ROW('Sanitation Data'!D161))),'Data Summary'!CK167="Yes"),100-OFFSET('Sanitation Data'!$D$4,0,10*ROW('Sanitation Data'!D161)),NA())</f>
        <v>#N/A</v>
      </c>
      <c r="W167" s="100" t="e">
        <f ca="true">+IF(AND(ISNUMBER(OFFSET('Sanitation Data'!$D$6,0,10*ROW('Sanitation Data'!D161))),'Data Summary'!CL167="Yes"),OFFSET('Sanitation Data'!$D$6,0,10*ROW('Sanitation Data'!D161)),NA())</f>
        <v>#N/A</v>
      </c>
      <c r="X167" s="100" t="e">
        <f ca="true">+IF(AND(ISNUMBER(OFFSET('Sanitation Data'!$D$10,0,10*ROW('Sanitation Data'!D161))),'Data Summary'!CM167="Yes"),OFFSET('Sanitation Data'!$D$10,0,10*ROW('Sanitation Data'!D161)),NA())</f>
        <v>#N/A</v>
      </c>
      <c r="Y167" s="100" t="e">
        <f ca="true">+IF(AND(ISNUMBER(OFFSET('Sanitation Data'!$D$11,0,10*ROW('Sanitation Data'!D161))),'Data Summary'!CN167="Yes"),OFFSET('Sanitation Data'!$D$11,0,10*ROW('Sanitation Data'!D161)),NA())</f>
        <v>#N/A</v>
      </c>
      <c r="Z167" s="100" t="e">
        <f ca="true">+IF(AND(ISNUMBER(OFFSET('Sanitation Data'!$D$12,0,10*ROW('Sanitation Data'!D161))),'Data Summary'!CO167="Yes"),OFFSET('Sanitation Data'!$D$12,0,10*ROW('Sanitation Data'!D161)),NA())</f>
        <v>#N/A</v>
      </c>
      <c r="AA167" s="100" t="e">
        <f ca="true">+IF(AND(ISNUMBER(OFFSET('Sanitation Data'!$E$4,0,10*ROW('Sanitation Data'!E161))),'Data Summary'!CP167="Yes"),100-OFFSET('Sanitation Data'!$E$4,0,10*ROW('Sanitation Data'!E161)),NA())</f>
        <v>#N/A</v>
      </c>
      <c r="AB167" s="100" t="e">
        <f ca="true">+IF(AND(ISNUMBER(OFFSET('Sanitation Data'!$E$6,0,10*ROW('Sanitation Data'!E161))),'Data Summary'!CQ167="Yes"),OFFSET('Sanitation Data'!$E$6,0,10*ROW('Sanitation Data'!E161)),NA())</f>
        <v>#N/A</v>
      </c>
      <c r="AC167" s="100" t="e">
        <f ca="true">+IF(AND(ISNUMBER(OFFSET('Sanitation Data'!$E$10,0,10*ROW('Sanitation Data'!E161))),'Data Summary'!CR167="Yes"),OFFSET('Sanitation Data'!$E$10,0,10*ROW('Sanitation Data'!E161)),NA())</f>
        <v>#N/A</v>
      </c>
      <c r="AD167" s="100" t="e">
        <f ca="true">+IF(AND(ISNUMBER(OFFSET('Sanitation Data'!$E$11,0,10*ROW('Sanitation Data'!E161))),'Data Summary'!CS167="Yes"),OFFSET('Sanitation Data'!$E$11,0,10*ROW('Sanitation Data'!E161)),NA())</f>
        <v>#N/A</v>
      </c>
      <c r="AE167" s="100" t="e">
        <f ca="true">+IF(AND(ISNUMBER(OFFSET('Sanitation Data'!$E$12,0,10*ROW('Sanitation Data'!E161))),'Data Summary'!CT167="Yes"),OFFSET('Sanitation Data'!$E$12,0,10*ROW('Sanitation Data'!E161)),NA())</f>
        <v>#N/A</v>
      </c>
      <c r="AF167" s="100" t="e">
        <f ca="true">+IF(AND(ISNUMBER(OFFSET('Sanitation Data'!$F$4,0,10*ROW('Sanitation Data'!F161))),'Data Summary'!CU167="Yes"),100-OFFSET('Sanitation Data'!$F$4,0,10*ROW('Sanitation Data'!F161)),NA())</f>
        <v>#N/A</v>
      </c>
      <c r="AG167" s="100" t="e">
        <f ca="true">+IF(AND(ISNUMBER(OFFSET('Sanitation Data'!$F$6,0,10*ROW('Sanitation Data'!F161))),'Data Summary'!CV167="Yes"),OFFSET('Sanitation Data'!$F$6,0,10*ROW('Sanitation Data'!F161)),NA())</f>
        <v>#N/A</v>
      </c>
      <c r="AH167" s="100" t="e">
        <f ca="true">+IF(AND(ISNUMBER(OFFSET('Sanitation Data'!$F$10,0,10*ROW('Sanitation Data'!F161))),'Data Summary'!CW167="Yes"),OFFSET('Sanitation Data'!$F$10,0,10*ROW('Sanitation Data'!F161)),NA())</f>
        <v>#N/A</v>
      </c>
      <c r="AI167" s="100" t="e">
        <f ca="true">+IF(AND(ISNUMBER(OFFSET('Sanitation Data'!$F$11,0,10*ROW('Sanitation Data'!F161))),'Data Summary'!CX167="Yes"),OFFSET('Sanitation Data'!$F$11,0,10*ROW('Sanitation Data'!F161)),NA())</f>
        <v>#N/A</v>
      </c>
      <c r="AJ167" s="100" t="e">
        <f ca="true">+IF(AND(ISNUMBER(OFFSET('Sanitation Data'!$F$12,0,10*ROW('Sanitation Data'!F161))),'Data Summary'!CY167="Yes"),OFFSET('Sanitation Data'!$F$12,0,10*ROW('Sanitation Data'!F161)),NA())</f>
        <v>#N/A</v>
      </c>
      <c r="AK167" s="100" t="e">
        <f ca="true">+IF(AND(ISNUMBER(OFFSET('Sanitation Data'!$G$4,0,10*ROW('Sanitation Data'!G161))),'Data Summary'!CZ167="Yes"),100-OFFSET('Sanitation Data'!$G$4,0,10*ROW('Sanitation Data'!G161)),NA())</f>
        <v>#N/A</v>
      </c>
      <c r="AL167" s="100" t="e">
        <f ca="true">+IF(AND(ISNUMBER(OFFSET('Sanitation Data'!$G$6,0,10*ROW('Sanitation Data'!G161))),'Data Summary'!DA167="Yes"),OFFSET('Sanitation Data'!$G$6,0,10*ROW('Sanitation Data'!G161)),NA())</f>
        <v>#N/A</v>
      </c>
      <c r="AM167" s="100" t="e">
        <f ca="true">+IF(AND(ISNUMBER(OFFSET('Sanitation Data'!$G$10,0,10*ROW('Sanitation Data'!G161))),'Data Summary'!DB167="Yes"),OFFSET('Sanitation Data'!$G$10,0,10*ROW('Sanitation Data'!G161)),NA())</f>
        <v>#N/A</v>
      </c>
      <c r="AN167" s="100" t="e">
        <f ca="true">+IF(AND(ISNUMBER(OFFSET('Sanitation Data'!$G$11,0,10*ROW('Sanitation Data'!G161))),'Data Summary'!DC167="Yes"),OFFSET('Sanitation Data'!$G$11,0,10*ROW('Sanitation Data'!G161)),NA())</f>
        <v>#N/A</v>
      </c>
      <c r="AO167" s="100" t="e">
        <f ca="true">+IF(AND(ISNUMBER(OFFSET('Sanitation Data'!$G$12,0,10*ROW('Sanitation Data'!G161))),'Data Summary'!DD167="Yes"),OFFSET('Sanitation Data'!$G$12,0,10*ROW('Sanitation Data'!G161)),NA())</f>
        <v>#N/A</v>
      </c>
      <c r="AP167" s="100" t="e">
        <f ca="true">+IF(AND(ISNUMBER(OFFSET('Sanitation Data'!$H$4,0,10*ROW('Sanitation Data'!H161))),'Data Summary'!DE167="Yes"),100-OFFSET('Sanitation Data'!$H$4,0,10*ROW('Sanitation Data'!H161)),NA())</f>
        <v>#N/A</v>
      </c>
      <c r="AQ167" s="100" t="e">
        <f ca="true">+IF(AND(ISNUMBER(OFFSET('Sanitation Data'!$H$6,0,10*ROW('Sanitation Data'!H161))),'Data Summary'!DF167="Yes"),OFFSET('Sanitation Data'!$H$6,0,10*ROW('Sanitation Data'!H161)),NA())</f>
        <v>#N/A</v>
      </c>
      <c r="AR167" s="100" t="e">
        <f ca="true">+IF(AND(ISNUMBER(OFFSET('Sanitation Data'!$H$10,0,10*ROW('Sanitation Data'!H161))),'Data Summary'!DG167="Yes"),OFFSET('Sanitation Data'!$H$10,0,10*ROW('Sanitation Data'!H161)),NA())</f>
        <v>#N/A</v>
      </c>
      <c r="AS167" s="100" t="e">
        <f ca="true">+IF(AND(ISNUMBER(OFFSET('Sanitation Data'!$H$11,0,10*ROW('Sanitation Data'!H161))),'Data Summary'!DH167="Yes"),OFFSET('Sanitation Data'!$H$11,0,10*ROW('Sanitation Data'!H161)),NA())</f>
        <v>#N/A</v>
      </c>
      <c r="AT167" s="100" t="e">
        <f ca="true">+IF(AND(ISNUMBER(OFFSET('Sanitation Data'!$H$12,0,10*ROW('Sanitation Data'!H161))),'Data Summary'!DI167="Yes"),OFFSET('Sanitation Data'!$H$12,0,10*ROW('Sanitation Data'!H161)),NA())</f>
        <v>#N/A</v>
      </c>
      <c r="AU167" s="100" t="e">
        <f ca="true">+IF(AND(ISNUMBER(OFFSET('Sanitation Data'!$I$4,0,10*ROW('Sanitation Data'!I161))),'Data Summary'!DJ167="Yes"),100-OFFSET('Sanitation Data'!$I$4,0,10*ROW('Sanitation Data'!I161)),NA())</f>
        <v>#N/A</v>
      </c>
      <c r="AV167" s="100" t="e">
        <f ca="true">+IF(AND(ISNUMBER(OFFSET('Sanitation Data'!$I$6,0,10*ROW('Sanitation Data'!I161))),'Data Summary'!DK167="Yes"),OFFSET('Sanitation Data'!$I$6,0,10*ROW('Sanitation Data'!I161)),NA())</f>
        <v>#N/A</v>
      </c>
      <c r="AW167" s="100" t="e">
        <f ca="true">+IF(AND(ISNUMBER(OFFSET('Sanitation Data'!$I$10,0,10*ROW('Sanitation Data'!I161))),'Data Summary'!DL167="Yes"),OFFSET('Sanitation Data'!$I$10,0,10*ROW('Sanitation Data'!I161)),NA())</f>
        <v>#N/A</v>
      </c>
      <c r="AX167" s="100" t="e">
        <f ca="true">+IF(AND(ISNUMBER(OFFSET('Sanitation Data'!$I$11,0,10*ROW('Sanitation Data'!I161))),'Data Summary'!DM167="Yes"),OFFSET('Sanitation Data'!$I$11,0,10*ROW('Sanitation Data'!I161)),NA())</f>
        <v>#N/A</v>
      </c>
      <c r="AY167" s="100" t="e">
        <f ca="true">+IF(AND(ISNUMBER(OFFSET('Sanitation Data'!$I$12,0,10*ROW('Sanitation Data'!I161))),'Data Summary'!DN167="Yes"),OFFSET('Sanitation Data'!$I$12,0,10*ROW('Sanitation Data'!I161)),NA())</f>
        <v>#N/A</v>
      </c>
      <c r="AZ167" s="101" t="e">
        <f ca="true">+IF(AND(ISNUMBER(OFFSET('Hygiene Data'!$D$5,0,10*ROW('Hygiene Data'!D161))),'Data Summary'!DO167="Yes"),OFFSET('Hygiene Data'!$D$5,0,10*ROW('Hygiene Data'!D161)),NA())</f>
        <v>#N/A</v>
      </c>
      <c r="BA167" s="101" t="e">
        <f ca="true">+IF(AND(ISNUMBER(OFFSET('Hygiene Data'!$D$7,0,10*ROW('Hygiene Data'!D161))),'Data Summary'!DP167="Yes"),OFFSET('Hygiene Data'!$D$7,0,10*ROW('Hygiene Data'!D161)),NA())</f>
        <v>#N/A</v>
      </c>
      <c r="BB167" s="101" t="e">
        <f ca="true">+IF(AND(ISNUMBER(OFFSET('Hygiene Data'!$D$9,0,10*ROW('Hygiene Data'!D161))),'Data Summary'!DQ167="Yes"),OFFSET('Hygiene Data'!$D$9,0,10*ROW('Hygiene Data'!D161)),NA())</f>
        <v>#N/A</v>
      </c>
      <c r="BC167" s="101" t="e">
        <f ca="true">+IF(AND(ISNUMBER(OFFSET('Hygiene Data'!$E$5,0,10*ROW('Hygiene Data'!E161))),'Data Summary'!DR167="Yes"),OFFSET('Hygiene Data'!$E$5,0,10*ROW('Hygiene Data'!E161)),NA())</f>
        <v>#N/A</v>
      </c>
      <c r="BD167" s="101" t="e">
        <f ca="true">+IF(AND(ISNUMBER(OFFSET('Hygiene Data'!$E$7,0,10*ROW('Hygiene Data'!E161))),'Data Summary'!DS167="Yes"),OFFSET('Hygiene Data'!$E$7,0,10*ROW('Hygiene Data'!E161)),NA())</f>
        <v>#N/A</v>
      </c>
      <c r="BE167" s="101" t="e">
        <f ca="true">+IF(AND(ISNUMBER(OFFSET('Hygiene Data'!$E$9,0,10*ROW('Hygiene Data'!E161))),'Data Summary'!DT167="Yes"),OFFSET('Hygiene Data'!$E$9,0,10*ROW('Hygiene Data'!E161)),NA())</f>
        <v>#N/A</v>
      </c>
      <c r="BF167" s="101" t="e">
        <f ca="true">+IF(AND(ISNUMBER(OFFSET('Hygiene Data'!$F$5,0,10*ROW('Hygiene Data'!F161))),'Data Summary'!DU167="Yes"),OFFSET('Hygiene Data'!$F$5,0,10*ROW('Hygiene Data'!F161)),NA())</f>
        <v>#N/A</v>
      </c>
      <c r="BG167" s="101" t="e">
        <f ca="true">+IF(AND(ISNUMBER(OFFSET('Hygiene Data'!$F$7,0,10*ROW('Hygiene Data'!F161))),'Data Summary'!DV167="Yes"),OFFSET('Hygiene Data'!$F$7,0,10*ROW('Hygiene Data'!F161)),NA())</f>
        <v>#N/A</v>
      </c>
      <c r="BH167" s="101" t="e">
        <f ca="true">+IF(AND(ISNUMBER(OFFSET('Hygiene Data'!$F$9,0,10*ROW('Hygiene Data'!F161))),'Data Summary'!DW167="Yes"),OFFSET('Hygiene Data'!$F$9,0,10*ROW('Hygiene Data'!F161)),NA())</f>
        <v>#N/A</v>
      </c>
      <c r="BI167" s="101" t="e">
        <f ca="true">+IF(AND(ISNUMBER(OFFSET('Hygiene Data'!$G$5,0,10*ROW('Hygiene Data'!G161))),'Data Summary'!DX167="Yes"),OFFSET('Hygiene Data'!$G$5,0,10*ROW('Hygiene Data'!G161)),NA())</f>
        <v>#N/A</v>
      </c>
      <c r="BJ167" s="101" t="e">
        <f ca="true">+IF(AND(ISNUMBER(OFFSET('Hygiene Data'!$G$7,0,10*ROW('Hygiene Data'!G161))),'Data Summary'!DY167="Yes"),OFFSET('Hygiene Data'!$G$7,0,10*ROW('Hygiene Data'!G161)),NA())</f>
        <v>#N/A</v>
      </c>
      <c r="BK167" s="101" t="e">
        <f ca="true">+IF(AND(ISNUMBER(OFFSET('Hygiene Data'!$G$9,0,10*ROW('Hygiene Data'!G161))),'Data Summary'!DZ167="Yes"),OFFSET('Hygiene Data'!$G$9,0,10*ROW('Hygiene Data'!G161)),NA())</f>
        <v>#N/A</v>
      </c>
      <c r="BL167" s="101" t="e">
        <f ca="true">+IF(AND(ISNUMBER(OFFSET('Hygiene Data'!$H$5,0,10*ROW('Hygiene Data'!H161))),'Data Summary'!EA167="Yes"),OFFSET('Hygiene Data'!$H$5,0,10*ROW('Hygiene Data'!H161)),NA())</f>
        <v>#N/A</v>
      </c>
      <c r="BM167" s="101" t="e">
        <f ca="true">+IF(AND(ISNUMBER(OFFSET('Hygiene Data'!$H$7,0,10*ROW('Hygiene Data'!H161))),'Data Summary'!EB167="Yes"),OFFSET('Hygiene Data'!$H$7,0,10*ROW('Hygiene Data'!H161)),NA())</f>
        <v>#N/A</v>
      </c>
      <c r="BN167" s="101" t="e">
        <f ca="true">+IF(AND(ISNUMBER(OFFSET('Hygiene Data'!$H$9,0,10*ROW('Hygiene Data'!H161))),'Data Summary'!EC167="Yes"),OFFSET('Hygiene Data'!$H$9,0,10*ROW('Hygiene Data'!H161)),NA())</f>
        <v>#N/A</v>
      </c>
      <c r="BO167" s="101" t="e">
        <f ca="true">+IF(AND(ISNUMBER(OFFSET('Hygiene Data'!$I$5,0,10*ROW('Hygiene Data'!I161))),'Data Summary'!ED167="Yes"),OFFSET('Hygiene Data'!$I$5,0,10*ROW('Hygiene Data'!I161)),NA())</f>
        <v>#N/A</v>
      </c>
      <c r="BP167" s="101" t="e">
        <f ca="true">+IF(AND(ISNUMBER(OFFSET('Hygiene Data'!$I$7,0,10*ROW('Hygiene Data'!I161))),'Data Summary'!EE167="Yes"),OFFSET('Hygiene Data'!$I$7,0,10*ROW('Hygiene Data'!I161)),NA())</f>
        <v>#N/A</v>
      </c>
      <c r="BQ167" s="101" t="e">
        <f ca="true">+IF(AND(ISNUMBER(OFFSET('Hygiene Data'!$I$9,0,10*ROW('Hygiene Data'!I161))),'Data Summary'!EF167="Yes"),OFFSET('Hygiene Data'!$I$9,0,10*ROW('Hygiene Data'!I161)),NA())</f>
        <v>#N/A</v>
      </c>
    </row>
    <row xmlns:x14ac="http://schemas.microsoft.com/office/spreadsheetml/2009/9/ac" r="168" x14ac:dyDescent="0.2">
      <c r="A168" s="331" t="e">
        <f ca="true">+RIGHT('Data Summary'!A168,LEN('Data Summary'!A168)-9)</f>
        <v>#VALUE!</v>
      </c>
      <c r="B168" s="38" t="str">
        <f ca="true">+IF(ISTEXT('Data Summary'!B168),'Data Summary'!B168,"")</f>
        <v/>
      </c>
      <c r="C168" s="330" t="e">
        <f ca="true">+VALUE('Data Summary'!C168)</f>
        <v>#VALUE!</v>
      </c>
      <c r="D168" s="99" t="e">
        <f ca="true">+IF(AND(ISNUMBER(OFFSET('Water Data'!$D$4,0,10*ROW('Water Data'!D162))),'Data Summary'!BS168="Yes"),100-OFFSET('Water Data'!$D$4,0,10*ROW('Water Data'!D162)),NA())</f>
        <v>#N/A</v>
      </c>
      <c r="E168" s="99" t="e">
        <f ca="true">+IF(AND(ISNUMBER(OFFSET('Water Data'!$D$6,0,10*ROW('Water Data'!D162))),'Data Summary'!BT168="Yes"),OFFSET('Water Data'!$D$6,0,10*ROW('Water Data'!D162)),NA())</f>
        <v>#N/A</v>
      </c>
      <c r="F168" s="99" t="e">
        <f ca="true">+IF(AND(ISNUMBER(OFFSET('Water Data'!$D$9,0,10*ROW('Water Data'!D162))),'Data Summary'!BU168="Yes"),OFFSET('Water Data'!$D$9,0,10*ROW('Water Data'!D162)),NA())</f>
        <v>#N/A</v>
      </c>
      <c r="G168" s="99" t="e">
        <f ca="true">+IF(AND(ISNUMBER(OFFSET('Water Data'!$E$4,0,10*ROW('Water Data'!E162))),'Data Summary'!BV168="Yes"),100-OFFSET('Water Data'!$E$4,0,10*ROW('Water Data'!E162)),NA())</f>
        <v>#N/A</v>
      </c>
      <c r="H168" s="99" t="e">
        <f ca="true">+IF(AND(ISNUMBER(OFFSET('Water Data'!$E$6,0,10*ROW('Water Data'!E162))),'Data Summary'!BW168="Yes"),OFFSET('Water Data'!$E$6,0,10*ROW('Water Data'!E162)),NA())</f>
        <v>#N/A</v>
      </c>
      <c r="I168" s="99" t="e">
        <f ca="true">+IF(AND(ISNUMBER(OFFSET('Water Data'!$E$9,0,10*ROW('Water Data'!E162))),'Data Summary'!BX168="Yes"),OFFSET('Water Data'!$E$9,0,10*ROW('Water Data'!E162)),NA())</f>
        <v>#N/A</v>
      </c>
      <c r="J168" s="99" t="e">
        <f ca="true">+IF(AND(ISNUMBER(OFFSET('Water Data'!$F$4,0,10*ROW('Water Data'!F162))),'Data Summary'!BY168="Yes"),100-OFFSET('Water Data'!$F$4,0,10*ROW('Water Data'!F162)),NA())</f>
        <v>#N/A</v>
      </c>
      <c r="K168" s="99" t="e">
        <f ca="true">+IF(AND(ISNUMBER(OFFSET('Water Data'!$F$6,0,10*ROW('Water Data'!F162))),'Data Summary'!BZ168="Yes"),OFFSET('Water Data'!$F$6,0,10*ROW('Water Data'!F162)),NA())</f>
        <v>#N/A</v>
      </c>
      <c r="L168" s="99" t="e">
        <f ca="true">+IF(AND(ISNUMBER(OFFSET('Water Data'!$F$9,0,10*ROW('Water Data'!F162))),'Data Summary'!CA168="Yes"),OFFSET('Water Data'!$F$9,0,10*ROW('Water Data'!F162)),NA())</f>
        <v>#N/A</v>
      </c>
      <c r="M168" s="99" t="e">
        <f ca="true">+IF(AND(ISNUMBER(OFFSET('Water Data'!$G$4,0,10*ROW('Water Data'!G162))),'Data Summary'!CB168="Yes"),100-OFFSET('Water Data'!$G$4,0,10*ROW('Water Data'!G162)),NA())</f>
        <v>#N/A</v>
      </c>
      <c r="N168" s="99" t="e">
        <f ca="true">+IF(AND(ISNUMBER(OFFSET('Water Data'!$G$6,0,10*ROW('Water Data'!G162))),'Data Summary'!CC168="Yes"),OFFSET('Water Data'!$G$6,0,10*ROW('Water Data'!G162)),NA())</f>
        <v>#N/A</v>
      </c>
      <c r="O168" s="99" t="e">
        <f ca="true">+IF(AND(ISNUMBER(OFFSET('Water Data'!$G$9,0,10*ROW('Water Data'!G162))),'Data Summary'!CD168="Yes"),OFFSET('Water Data'!$G$9,0,10*ROW('Water Data'!G162)),NA())</f>
        <v>#N/A</v>
      </c>
      <c r="P168" s="99" t="e">
        <f ca="true">+IF(AND(ISNUMBER(OFFSET('Water Data'!$H$4,0,10*ROW('Water Data'!H162))),'Data Summary'!CE168="Yes"),100-OFFSET('Water Data'!$H$4,0,10*ROW('Water Data'!H162)),NA())</f>
        <v>#N/A</v>
      </c>
      <c r="Q168" s="99" t="e">
        <f ca="true">+IF(AND(ISNUMBER(OFFSET('Water Data'!$H$6,0,10*ROW('Water Data'!H162))),'Data Summary'!CF168="Yes"),OFFSET('Water Data'!$H$6,0,10*ROW('Water Data'!H162)),NA())</f>
        <v>#N/A</v>
      </c>
      <c r="R168" s="99" t="e">
        <f ca="true">+IF(AND(ISNUMBER(OFFSET('Water Data'!$H$9,0,10*ROW('Water Data'!H162))),'Data Summary'!CG168="Yes"),OFFSET('Water Data'!$H$9,0,10*ROW('Water Data'!H162)),NA())</f>
        <v>#N/A</v>
      </c>
      <c r="S168" s="99" t="e">
        <f ca="true">+IF(AND(ISNUMBER(OFFSET('Water Data'!$I$4,0,10*ROW('Water Data'!I162))),'Data Summary'!CH168="Yes"),100-OFFSET('Water Data'!$I$4,0,10*ROW('Water Data'!I162)),NA())</f>
        <v>#N/A</v>
      </c>
      <c r="T168" s="99" t="e">
        <f ca="true">+IF(AND(ISNUMBER(OFFSET('Water Data'!$I$6,0,10*ROW('Water Data'!I162))),'Data Summary'!CI168="Yes"),OFFSET('Water Data'!$I$6,0,10*ROW('Water Data'!I162)),NA())</f>
        <v>#N/A</v>
      </c>
      <c r="U168" s="99" t="e">
        <f ca="true">+IF(AND(ISNUMBER(OFFSET('Water Data'!$I$9,0,10*ROW('Water Data'!I162))),'Data Summary'!CJ168="Yes"),OFFSET('Water Data'!$I$9,0,10*ROW('Water Data'!I162)),NA())</f>
        <v>#N/A</v>
      </c>
      <c r="V168" s="100" t="e">
        <f ca="true">+IF(AND(ISNUMBER(OFFSET('Sanitation Data'!$D$4,0,10*ROW('Sanitation Data'!D162))),'Data Summary'!CK168="Yes"),100-OFFSET('Sanitation Data'!$D$4,0,10*ROW('Sanitation Data'!D162)),NA())</f>
        <v>#N/A</v>
      </c>
      <c r="W168" s="100" t="e">
        <f ca="true">+IF(AND(ISNUMBER(OFFSET('Sanitation Data'!$D$6,0,10*ROW('Sanitation Data'!D162))),'Data Summary'!CL168="Yes"),OFFSET('Sanitation Data'!$D$6,0,10*ROW('Sanitation Data'!D162)),NA())</f>
        <v>#N/A</v>
      </c>
      <c r="X168" s="100" t="e">
        <f ca="true">+IF(AND(ISNUMBER(OFFSET('Sanitation Data'!$D$10,0,10*ROW('Sanitation Data'!D162))),'Data Summary'!CM168="Yes"),OFFSET('Sanitation Data'!$D$10,0,10*ROW('Sanitation Data'!D162)),NA())</f>
        <v>#N/A</v>
      </c>
      <c r="Y168" s="100" t="e">
        <f ca="true">+IF(AND(ISNUMBER(OFFSET('Sanitation Data'!$D$11,0,10*ROW('Sanitation Data'!D162))),'Data Summary'!CN168="Yes"),OFFSET('Sanitation Data'!$D$11,0,10*ROW('Sanitation Data'!D162)),NA())</f>
        <v>#N/A</v>
      </c>
      <c r="Z168" s="100" t="e">
        <f ca="true">+IF(AND(ISNUMBER(OFFSET('Sanitation Data'!$D$12,0,10*ROW('Sanitation Data'!D162))),'Data Summary'!CO168="Yes"),OFFSET('Sanitation Data'!$D$12,0,10*ROW('Sanitation Data'!D162)),NA())</f>
        <v>#N/A</v>
      </c>
      <c r="AA168" s="100" t="e">
        <f ca="true">+IF(AND(ISNUMBER(OFFSET('Sanitation Data'!$E$4,0,10*ROW('Sanitation Data'!E162))),'Data Summary'!CP168="Yes"),100-OFFSET('Sanitation Data'!$E$4,0,10*ROW('Sanitation Data'!E162)),NA())</f>
        <v>#N/A</v>
      </c>
      <c r="AB168" s="100" t="e">
        <f ca="true">+IF(AND(ISNUMBER(OFFSET('Sanitation Data'!$E$6,0,10*ROW('Sanitation Data'!E162))),'Data Summary'!CQ168="Yes"),OFFSET('Sanitation Data'!$E$6,0,10*ROW('Sanitation Data'!E162)),NA())</f>
        <v>#N/A</v>
      </c>
      <c r="AC168" s="100" t="e">
        <f ca="true">+IF(AND(ISNUMBER(OFFSET('Sanitation Data'!$E$10,0,10*ROW('Sanitation Data'!E162))),'Data Summary'!CR168="Yes"),OFFSET('Sanitation Data'!$E$10,0,10*ROW('Sanitation Data'!E162)),NA())</f>
        <v>#N/A</v>
      </c>
      <c r="AD168" s="100" t="e">
        <f ca="true">+IF(AND(ISNUMBER(OFFSET('Sanitation Data'!$E$11,0,10*ROW('Sanitation Data'!E162))),'Data Summary'!CS168="Yes"),OFFSET('Sanitation Data'!$E$11,0,10*ROW('Sanitation Data'!E162)),NA())</f>
        <v>#N/A</v>
      </c>
      <c r="AE168" s="100" t="e">
        <f ca="true">+IF(AND(ISNUMBER(OFFSET('Sanitation Data'!$E$12,0,10*ROW('Sanitation Data'!E162))),'Data Summary'!CT168="Yes"),OFFSET('Sanitation Data'!$E$12,0,10*ROW('Sanitation Data'!E162)),NA())</f>
        <v>#N/A</v>
      </c>
      <c r="AF168" s="100" t="e">
        <f ca="true">+IF(AND(ISNUMBER(OFFSET('Sanitation Data'!$F$4,0,10*ROW('Sanitation Data'!F162))),'Data Summary'!CU168="Yes"),100-OFFSET('Sanitation Data'!$F$4,0,10*ROW('Sanitation Data'!F162)),NA())</f>
        <v>#N/A</v>
      </c>
      <c r="AG168" s="100" t="e">
        <f ca="true">+IF(AND(ISNUMBER(OFFSET('Sanitation Data'!$F$6,0,10*ROW('Sanitation Data'!F162))),'Data Summary'!CV168="Yes"),OFFSET('Sanitation Data'!$F$6,0,10*ROW('Sanitation Data'!F162)),NA())</f>
        <v>#N/A</v>
      </c>
      <c r="AH168" s="100" t="e">
        <f ca="true">+IF(AND(ISNUMBER(OFFSET('Sanitation Data'!$F$10,0,10*ROW('Sanitation Data'!F162))),'Data Summary'!CW168="Yes"),OFFSET('Sanitation Data'!$F$10,0,10*ROW('Sanitation Data'!F162)),NA())</f>
        <v>#N/A</v>
      </c>
      <c r="AI168" s="100" t="e">
        <f ca="true">+IF(AND(ISNUMBER(OFFSET('Sanitation Data'!$F$11,0,10*ROW('Sanitation Data'!F162))),'Data Summary'!CX168="Yes"),OFFSET('Sanitation Data'!$F$11,0,10*ROW('Sanitation Data'!F162)),NA())</f>
        <v>#N/A</v>
      </c>
      <c r="AJ168" s="100" t="e">
        <f ca="true">+IF(AND(ISNUMBER(OFFSET('Sanitation Data'!$F$12,0,10*ROW('Sanitation Data'!F162))),'Data Summary'!CY168="Yes"),OFFSET('Sanitation Data'!$F$12,0,10*ROW('Sanitation Data'!F162)),NA())</f>
        <v>#N/A</v>
      </c>
      <c r="AK168" s="100" t="e">
        <f ca="true">+IF(AND(ISNUMBER(OFFSET('Sanitation Data'!$G$4,0,10*ROW('Sanitation Data'!G162))),'Data Summary'!CZ168="Yes"),100-OFFSET('Sanitation Data'!$G$4,0,10*ROW('Sanitation Data'!G162)),NA())</f>
        <v>#N/A</v>
      </c>
      <c r="AL168" s="100" t="e">
        <f ca="true">+IF(AND(ISNUMBER(OFFSET('Sanitation Data'!$G$6,0,10*ROW('Sanitation Data'!G162))),'Data Summary'!DA168="Yes"),OFFSET('Sanitation Data'!$G$6,0,10*ROW('Sanitation Data'!G162)),NA())</f>
        <v>#N/A</v>
      </c>
      <c r="AM168" s="100" t="e">
        <f ca="true">+IF(AND(ISNUMBER(OFFSET('Sanitation Data'!$G$10,0,10*ROW('Sanitation Data'!G162))),'Data Summary'!DB168="Yes"),OFFSET('Sanitation Data'!$G$10,0,10*ROW('Sanitation Data'!G162)),NA())</f>
        <v>#N/A</v>
      </c>
      <c r="AN168" s="100" t="e">
        <f ca="true">+IF(AND(ISNUMBER(OFFSET('Sanitation Data'!$G$11,0,10*ROW('Sanitation Data'!G162))),'Data Summary'!DC168="Yes"),OFFSET('Sanitation Data'!$G$11,0,10*ROW('Sanitation Data'!G162)),NA())</f>
        <v>#N/A</v>
      </c>
      <c r="AO168" s="100" t="e">
        <f ca="true">+IF(AND(ISNUMBER(OFFSET('Sanitation Data'!$G$12,0,10*ROW('Sanitation Data'!G162))),'Data Summary'!DD168="Yes"),OFFSET('Sanitation Data'!$G$12,0,10*ROW('Sanitation Data'!G162)),NA())</f>
        <v>#N/A</v>
      </c>
      <c r="AP168" s="100" t="e">
        <f ca="true">+IF(AND(ISNUMBER(OFFSET('Sanitation Data'!$H$4,0,10*ROW('Sanitation Data'!H162))),'Data Summary'!DE168="Yes"),100-OFFSET('Sanitation Data'!$H$4,0,10*ROW('Sanitation Data'!H162)),NA())</f>
        <v>#N/A</v>
      </c>
      <c r="AQ168" s="100" t="e">
        <f ca="true">+IF(AND(ISNUMBER(OFFSET('Sanitation Data'!$H$6,0,10*ROW('Sanitation Data'!H162))),'Data Summary'!DF168="Yes"),OFFSET('Sanitation Data'!$H$6,0,10*ROW('Sanitation Data'!H162)),NA())</f>
        <v>#N/A</v>
      </c>
      <c r="AR168" s="100" t="e">
        <f ca="true">+IF(AND(ISNUMBER(OFFSET('Sanitation Data'!$H$10,0,10*ROW('Sanitation Data'!H162))),'Data Summary'!DG168="Yes"),OFFSET('Sanitation Data'!$H$10,0,10*ROW('Sanitation Data'!H162)),NA())</f>
        <v>#N/A</v>
      </c>
      <c r="AS168" s="100" t="e">
        <f ca="true">+IF(AND(ISNUMBER(OFFSET('Sanitation Data'!$H$11,0,10*ROW('Sanitation Data'!H162))),'Data Summary'!DH168="Yes"),OFFSET('Sanitation Data'!$H$11,0,10*ROW('Sanitation Data'!H162)),NA())</f>
        <v>#N/A</v>
      </c>
      <c r="AT168" s="100" t="e">
        <f ca="true">+IF(AND(ISNUMBER(OFFSET('Sanitation Data'!$H$12,0,10*ROW('Sanitation Data'!H162))),'Data Summary'!DI168="Yes"),OFFSET('Sanitation Data'!$H$12,0,10*ROW('Sanitation Data'!H162)),NA())</f>
        <v>#N/A</v>
      </c>
      <c r="AU168" s="100" t="e">
        <f ca="true">+IF(AND(ISNUMBER(OFFSET('Sanitation Data'!$I$4,0,10*ROW('Sanitation Data'!I162))),'Data Summary'!DJ168="Yes"),100-OFFSET('Sanitation Data'!$I$4,0,10*ROW('Sanitation Data'!I162)),NA())</f>
        <v>#N/A</v>
      </c>
      <c r="AV168" s="100" t="e">
        <f ca="true">+IF(AND(ISNUMBER(OFFSET('Sanitation Data'!$I$6,0,10*ROW('Sanitation Data'!I162))),'Data Summary'!DK168="Yes"),OFFSET('Sanitation Data'!$I$6,0,10*ROW('Sanitation Data'!I162)),NA())</f>
        <v>#N/A</v>
      </c>
      <c r="AW168" s="100" t="e">
        <f ca="true">+IF(AND(ISNUMBER(OFFSET('Sanitation Data'!$I$10,0,10*ROW('Sanitation Data'!I162))),'Data Summary'!DL168="Yes"),OFFSET('Sanitation Data'!$I$10,0,10*ROW('Sanitation Data'!I162)),NA())</f>
        <v>#N/A</v>
      </c>
      <c r="AX168" s="100" t="e">
        <f ca="true">+IF(AND(ISNUMBER(OFFSET('Sanitation Data'!$I$11,0,10*ROW('Sanitation Data'!I162))),'Data Summary'!DM168="Yes"),OFFSET('Sanitation Data'!$I$11,0,10*ROW('Sanitation Data'!I162)),NA())</f>
        <v>#N/A</v>
      </c>
      <c r="AY168" s="100" t="e">
        <f ca="true">+IF(AND(ISNUMBER(OFFSET('Sanitation Data'!$I$12,0,10*ROW('Sanitation Data'!I162))),'Data Summary'!DN168="Yes"),OFFSET('Sanitation Data'!$I$12,0,10*ROW('Sanitation Data'!I162)),NA())</f>
        <v>#N/A</v>
      </c>
      <c r="AZ168" s="101" t="e">
        <f ca="true">+IF(AND(ISNUMBER(OFFSET('Hygiene Data'!$D$5,0,10*ROW('Hygiene Data'!D162))),'Data Summary'!DO168="Yes"),OFFSET('Hygiene Data'!$D$5,0,10*ROW('Hygiene Data'!D162)),NA())</f>
        <v>#N/A</v>
      </c>
      <c r="BA168" s="101" t="e">
        <f ca="true">+IF(AND(ISNUMBER(OFFSET('Hygiene Data'!$D$7,0,10*ROW('Hygiene Data'!D162))),'Data Summary'!DP168="Yes"),OFFSET('Hygiene Data'!$D$7,0,10*ROW('Hygiene Data'!D162)),NA())</f>
        <v>#N/A</v>
      </c>
      <c r="BB168" s="101" t="e">
        <f ca="true">+IF(AND(ISNUMBER(OFFSET('Hygiene Data'!$D$9,0,10*ROW('Hygiene Data'!D162))),'Data Summary'!DQ168="Yes"),OFFSET('Hygiene Data'!$D$9,0,10*ROW('Hygiene Data'!D162)),NA())</f>
        <v>#N/A</v>
      </c>
      <c r="BC168" s="101" t="e">
        <f ca="true">+IF(AND(ISNUMBER(OFFSET('Hygiene Data'!$E$5,0,10*ROW('Hygiene Data'!E162))),'Data Summary'!DR168="Yes"),OFFSET('Hygiene Data'!$E$5,0,10*ROW('Hygiene Data'!E162)),NA())</f>
        <v>#N/A</v>
      </c>
      <c r="BD168" s="101" t="e">
        <f ca="true">+IF(AND(ISNUMBER(OFFSET('Hygiene Data'!$E$7,0,10*ROW('Hygiene Data'!E162))),'Data Summary'!DS168="Yes"),OFFSET('Hygiene Data'!$E$7,0,10*ROW('Hygiene Data'!E162)),NA())</f>
        <v>#N/A</v>
      </c>
      <c r="BE168" s="101" t="e">
        <f ca="true">+IF(AND(ISNUMBER(OFFSET('Hygiene Data'!$E$9,0,10*ROW('Hygiene Data'!E162))),'Data Summary'!DT168="Yes"),OFFSET('Hygiene Data'!$E$9,0,10*ROW('Hygiene Data'!E162)),NA())</f>
        <v>#N/A</v>
      </c>
      <c r="BF168" s="101" t="e">
        <f ca="true">+IF(AND(ISNUMBER(OFFSET('Hygiene Data'!$F$5,0,10*ROW('Hygiene Data'!F162))),'Data Summary'!DU168="Yes"),OFFSET('Hygiene Data'!$F$5,0,10*ROW('Hygiene Data'!F162)),NA())</f>
        <v>#N/A</v>
      </c>
      <c r="BG168" s="101" t="e">
        <f ca="true">+IF(AND(ISNUMBER(OFFSET('Hygiene Data'!$F$7,0,10*ROW('Hygiene Data'!F162))),'Data Summary'!DV168="Yes"),OFFSET('Hygiene Data'!$F$7,0,10*ROW('Hygiene Data'!F162)),NA())</f>
        <v>#N/A</v>
      </c>
      <c r="BH168" s="101" t="e">
        <f ca="true">+IF(AND(ISNUMBER(OFFSET('Hygiene Data'!$F$9,0,10*ROW('Hygiene Data'!F162))),'Data Summary'!DW168="Yes"),OFFSET('Hygiene Data'!$F$9,0,10*ROW('Hygiene Data'!F162)),NA())</f>
        <v>#N/A</v>
      </c>
      <c r="BI168" s="101" t="e">
        <f ca="true">+IF(AND(ISNUMBER(OFFSET('Hygiene Data'!$G$5,0,10*ROW('Hygiene Data'!G162))),'Data Summary'!DX168="Yes"),OFFSET('Hygiene Data'!$G$5,0,10*ROW('Hygiene Data'!G162)),NA())</f>
        <v>#N/A</v>
      </c>
      <c r="BJ168" s="101" t="e">
        <f ca="true">+IF(AND(ISNUMBER(OFFSET('Hygiene Data'!$G$7,0,10*ROW('Hygiene Data'!G162))),'Data Summary'!DY168="Yes"),OFFSET('Hygiene Data'!$G$7,0,10*ROW('Hygiene Data'!G162)),NA())</f>
        <v>#N/A</v>
      </c>
      <c r="BK168" s="101" t="e">
        <f ca="true">+IF(AND(ISNUMBER(OFFSET('Hygiene Data'!$G$9,0,10*ROW('Hygiene Data'!G162))),'Data Summary'!DZ168="Yes"),OFFSET('Hygiene Data'!$G$9,0,10*ROW('Hygiene Data'!G162)),NA())</f>
        <v>#N/A</v>
      </c>
      <c r="BL168" s="101" t="e">
        <f ca="true">+IF(AND(ISNUMBER(OFFSET('Hygiene Data'!$H$5,0,10*ROW('Hygiene Data'!H162))),'Data Summary'!EA168="Yes"),OFFSET('Hygiene Data'!$H$5,0,10*ROW('Hygiene Data'!H162)),NA())</f>
        <v>#N/A</v>
      </c>
      <c r="BM168" s="101" t="e">
        <f ca="true">+IF(AND(ISNUMBER(OFFSET('Hygiene Data'!$H$7,0,10*ROW('Hygiene Data'!H162))),'Data Summary'!EB168="Yes"),OFFSET('Hygiene Data'!$H$7,0,10*ROW('Hygiene Data'!H162)),NA())</f>
        <v>#N/A</v>
      </c>
      <c r="BN168" s="101" t="e">
        <f ca="true">+IF(AND(ISNUMBER(OFFSET('Hygiene Data'!$H$9,0,10*ROW('Hygiene Data'!H162))),'Data Summary'!EC168="Yes"),OFFSET('Hygiene Data'!$H$9,0,10*ROW('Hygiene Data'!H162)),NA())</f>
        <v>#N/A</v>
      </c>
      <c r="BO168" s="101" t="e">
        <f ca="true">+IF(AND(ISNUMBER(OFFSET('Hygiene Data'!$I$5,0,10*ROW('Hygiene Data'!I162))),'Data Summary'!ED168="Yes"),OFFSET('Hygiene Data'!$I$5,0,10*ROW('Hygiene Data'!I162)),NA())</f>
        <v>#N/A</v>
      </c>
      <c r="BP168" s="101" t="e">
        <f ca="true">+IF(AND(ISNUMBER(OFFSET('Hygiene Data'!$I$7,0,10*ROW('Hygiene Data'!I162))),'Data Summary'!EE168="Yes"),OFFSET('Hygiene Data'!$I$7,0,10*ROW('Hygiene Data'!I162)),NA())</f>
        <v>#N/A</v>
      </c>
      <c r="BQ168" s="101" t="e">
        <f ca="true">+IF(AND(ISNUMBER(OFFSET('Hygiene Data'!$I$9,0,10*ROW('Hygiene Data'!I162))),'Data Summary'!EF168="Yes"),OFFSET('Hygiene Data'!$I$9,0,10*ROW('Hygiene Data'!I162)),NA())</f>
        <v>#N/A</v>
      </c>
    </row>
    <row xmlns:x14ac="http://schemas.microsoft.com/office/spreadsheetml/2009/9/ac" r="169" x14ac:dyDescent="0.2">
      <c r="A169" s="331" t="e">
        <f ca="true">+RIGHT('Data Summary'!A169,LEN('Data Summary'!A169)-9)</f>
        <v>#VALUE!</v>
      </c>
      <c r="B169" s="38" t="str">
        <f ca="true">+IF(ISTEXT('Data Summary'!B169),'Data Summary'!B169,"")</f>
        <v/>
      </c>
      <c r="C169" s="330" t="e">
        <f ca="true">+VALUE('Data Summary'!C169)</f>
        <v>#VALUE!</v>
      </c>
      <c r="D169" s="99" t="e">
        <f ca="true">+IF(AND(ISNUMBER(OFFSET('Water Data'!$D$4,0,10*ROW('Water Data'!D163))),'Data Summary'!BS169="Yes"),100-OFFSET('Water Data'!$D$4,0,10*ROW('Water Data'!D163)),NA())</f>
        <v>#N/A</v>
      </c>
      <c r="E169" s="99" t="e">
        <f ca="true">+IF(AND(ISNUMBER(OFFSET('Water Data'!$D$6,0,10*ROW('Water Data'!D163))),'Data Summary'!BT169="Yes"),OFFSET('Water Data'!$D$6,0,10*ROW('Water Data'!D163)),NA())</f>
        <v>#N/A</v>
      </c>
      <c r="F169" s="99" t="e">
        <f ca="true">+IF(AND(ISNUMBER(OFFSET('Water Data'!$D$9,0,10*ROW('Water Data'!D163))),'Data Summary'!BU169="Yes"),OFFSET('Water Data'!$D$9,0,10*ROW('Water Data'!D163)),NA())</f>
        <v>#N/A</v>
      </c>
      <c r="G169" s="99" t="e">
        <f ca="true">+IF(AND(ISNUMBER(OFFSET('Water Data'!$E$4,0,10*ROW('Water Data'!E163))),'Data Summary'!BV169="Yes"),100-OFFSET('Water Data'!$E$4,0,10*ROW('Water Data'!E163)),NA())</f>
        <v>#N/A</v>
      </c>
      <c r="H169" s="99" t="e">
        <f ca="true">+IF(AND(ISNUMBER(OFFSET('Water Data'!$E$6,0,10*ROW('Water Data'!E163))),'Data Summary'!BW169="Yes"),OFFSET('Water Data'!$E$6,0,10*ROW('Water Data'!E163)),NA())</f>
        <v>#N/A</v>
      </c>
      <c r="I169" s="99" t="e">
        <f ca="true">+IF(AND(ISNUMBER(OFFSET('Water Data'!$E$9,0,10*ROW('Water Data'!E163))),'Data Summary'!BX169="Yes"),OFFSET('Water Data'!$E$9,0,10*ROW('Water Data'!E163)),NA())</f>
        <v>#N/A</v>
      </c>
      <c r="J169" s="99" t="e">
        <f ca="true">+IF(AND(ISNUMBER(OFFSET('Water Data'!$F$4,0,10*ROW('Water Data'!F163))),'Data Summary'!BY169="Yes"),100-OFFSET('Water Data'!$F$4,0,10*ROW('Water Data'!F163)),NA())</f>
        <v>#N/A</v>
      </c>
      <c r="K169" s="99" t="e">
        <f ca="true">+IF(AND(ISNUMBER(OFFSET('Water Data'!$F$6,0,10*ROW('Water Data'!F163))),'Data Summary'!BZ169="Yes"),OFFSET('Water Data'!$F$6,0,10*ROW('Water Data'!F163)),NA())</f>
        <v>#N/A</v>
      </c>
      <c r="L169" s="99" t="e">
        <f ca="true">+IF(AND(ISNUMBER(OFFSET('Water Data'!$F$9,0,10*ROW('Water Data'!F163))),'Data Summary'!CA169="Yes"),OFFSET('Water Data'!$F$9,0,10*ROW('Water Data'!F163)),NA())</f>
        <v>#N/A</v>
      </c>
      <c r="M169" s="99" t="e">
        <f ca="true">+IF(AND(ISNUMBER(OFFSET('Water Data'!$G$4,0,10*ROW('Water Data'!G163))),'Data Summary'!CB169="Yes"),100-OFFSET('Water Data'!$G$4,0,10*ROW('Water Data'!G163)),NA())</f>
        <v>#N/A</v>
      </c>
      <c r="N169" s="99" t="e">
        <f ca="true">+IF(AND(ISNUMBER(OFFSET('Water Data'!$G$6,0,10*ROW('Water Data'!G163))),'Data Summary'!CC169="Yes"),OFFSET('Water Data'!$G$6,0,10*ROW('Water Data'!G163)),NA())</f>
        <v>#N/A</v>
      </c>
      <c r="O169" s="99" t="e">
        <f ca="true">+IF(AND(ISNUMBER(OFFSET('Water Data'!$G$9,0,10*ROW('Water Data'!G163))),'Data Summary'!CD169="Yes"),OFFSET('Water Data'!$G$9,0,10*ROW('Water Data'!G163)),NA())</f>
        <v>#N/A</v>
      </c>
      <c r="P169" s="99" t="e">
        <f ca="true">+IF(AND(ISNUMBER(OFFSET('Water Data'!$H$4,0,10*ROW('Water Data'!H163))),'Data Summary'!CE169="Yes"),100-OFFSET('Water Data'!$H$4,0,10*ROW('Water Data'!H163)),NA())</f>
        <v>#N/A</v>
      </c>
      <c r="Q169" s="99" t="e">
        <f ca="true">+IF(AND(ISNUMBER(OFFSET('Water Data'!$H$6,0,10*ROW('Water Data'!H163))),'Data Summary'!CF169="Yes"),OFFSET('Water Data'!$H$6,0,10*ROW('Water Data'!H163)),NA())</f>
        <v>#N/A</v>
      </c>
      <c r="R169" s="99" t="e">
        <f ca="true">+IF(AND(ISNUMBER(OFFSET('Water Data'!$H$9,0,10*ROW('Water Data'!H163))),'Data Summary'!CG169="Yes"),OFFSET('Water Data'!$H$9,0,10*ROW('Water Data'!H163)),NA())</f>
        <v>#N/A</v>
      </c>
      <c r="S169" s="99" t="e">
        <f ca="true">+IF(AND(ISNUMBER(OFFSET('Water Data'!$I$4,0,10*ROW('Water Data'!I163))),'Data Summary'!CH169="Yes"),100-OFFSET('Water Data'!$I$4,0,10*ROW('Water Data'!I163)),NA())</f>
        <v>#N/A</v>
      </c>
      <c r="T169" s="99" t="e">
        <f ca="true">+IF(AND(ISNUMBER(OFFSET('Water Data'!$I$6,0,10*ROW('Water Data'!I163))),'Data Summary'!CI169="Yes"),OFFSET('Water Data'!$I$6,0,10*ROW('Water Data'!I163)),NA())</f>
        <v>#N/A</v>
      </c>
      <c r="U169" s="99" t="e">
        <f ca="true">+IF(AND(ISNUMBER(OFFSET('Water Data'!$I$9,0,10*ROW('Water Data'!I163))),'Data Summary'!CJ169="Yes"),OFFSET('Water Data'!$I$9,0,10*ROW('Water Data'!I163)),NA())</f>
        <v>#N/A</v>
      </c>
      <c r="V169" s="100" t="e">
        <f ca="true">+IF(AND(ISNUMBER(OFFSET('Sanitation Data'!$D$4,0,10*ROW('Sanitation Data'!D163))),'Data Summary'!CK169="Yes"),100-OFFSET('Sanitation Data'!$D$4,0,10*ROW('Sanitation Data'!D163)),NA())</f>
        <v>#N/A</v>
      </c>
      <c r="W169" s="100" t="e">
        <f ca="true">+IF(AND(ISNUMBER(OFFSET('Sanitation Data'!$D$6,0,10*ROW('Sanitation Data'!D163))),'Data Summary'!CL169="Yes"),OFFSET('Sanitation Data'!$D$6,0,10*ROW('Sanitation Data'!D163)),NA())</f>
        <v>#N/A</v>
      </c>
      <c r="X169" s="100" t="e">
        <f ca="true">+IF(AND(ISNUMBER(OFFSET('Sanitation Data'!$D$10,0,10*ROW('Sanitation Data'!D163))),'Data Summary'!CM169="Yes"),OFFSET('Sanitation Data'!$D$10,0,10*ROW('Sanitation Data'!D163)),NA())</f>
        <v>#N/A</v>
      </c>
      <c r="Y169" s="100" t="e">
        <f ca="true">+IF(AND(ISNUMBER(OFFSET('Sanitation Data'!$D$11,0,10*ROW('Sanitation Data'!D163))),'Data Summary'!CN169="Yes"),OFFSET('Sanitation Data'!$D$11,0,10*ROW('Sanitation Data'!D163)),NA())</f>
        <v>#N/A</v>
      </c>
      <c r="Z169" s="100" t="e">
        <f ca="true">+IF(AND(ISNUMBER(OFFSET('Sanitation Data'!$D$12,0,10*ROW('Sanitation Data'!D163))),'Data Summary'!CO169="Yes"),OFFSET('Sanitation Data'!$D$12,0,10*ROW('Sanitation Data'!D163)),NA())</f>
        <v>#N/A</v>
      </c>
      <c r="AA169" s="100" t="e">
        <f ca="true">+IF(AND(ISNUMBER(OFFSET('Sanitation Data'!$E$4,0,10*ROW('Sanitation Data'!E163))),'Data Summary'!CP169="Yes"),100-OFFSET('Sanitation Data'!$E$4,0,10*ROW('Sanitation Data'!E163)),NA())</f>
        <v>#N/A</v>
      </c>
      <c r="AB169" s="100" t="e">
        <f ca="true">+IF(AND(ISNUMBER(OFFSET('Sanitation Data'!$E$6,0,10*ROW('Sanitation Data'!E163))),'Data Summary'!CQ169="Yes"),OFFSET('Sanitation Data'!$E$6,0,10*ROW('Sanitation Data'!E163)),NA())</f>
        <v>#N/A</v>
      </c>
      <c r="AC169" s="100" t="e">
        <f ca="true">+IF(AND(ISNUMBER(OFFSET('Sanitation Data'!$E$10,0,10*ROW('Sanitation Data'!E163))),'Data Summary'!CR169="Yes"),OFFSET('Sanitation Data'!$E$10,0,10*ROW('Sanitation Data'!E163)),NA())</f>
        <v>#N/A</v>
      </c>
      <c r="AD169" s="100" t="e">
        <f ca="true">+IF(AND(ISNUMBER(OFFSET('Sanitation Data'!$E$11,0,10*ROW('Sanitation Data'!E163))),'Data Summary'!CS169="Yes"),OFFSET('Sanitation Data'!$E$11,0,10*ROW('Sanitation Data'!E163)),NA())</f>
        <v>#N/A</v>
      </c>
      <c r="AE169" s="100" t="e">
        <f ca="true">+IF(AND(ISNUMBER(OFFSET('Sanitation Data'!$E$12,0,10*ROW('Sanitation Data'!E163))),'Data Summary'!CT169="Yes"),OFFSET('Sanitation Data'!$E$12,0,10*ROW('Sanitation Data'!E163)),NA())</f>
        <v>#N/A</v>
      </c>
      <c r="AF169" s="100" t="e">
        <f ca="true">+IF(AND(ISNUMBER(OFFSET('Sanitation Data'!$F$4,0,10*ROW('Sanitation Data'!F163))),'Data Summary'!CU169="Yes"),100-OFFSET('Sanitation Data'!$F$4,0,10*ROW('Sanitation Data'!F163)),NA())</f>
        <v>#N/A</v>
      </c>
      <c r="AG169" s="100" t="e">
        <f ca="true">+IF(AND(ISNUMBER(OFFSET('Sanitation Data'!$F$6,0,10*ROW('Sanitation Data'!F163))),'Data Summary'!CV169="Yes"),OFFSET('Sanitation Data'!$F$6,0,10*ROW('Sanitation Data'!F163)),NA())</f>
        <v>#N/A</v>
      </c>
      <c r="AH169" s="100" t="e">
        <f ca="true">+IF(AND(ISNUMBER(OFFSET('Sanitation Data'!$F$10,0,10*ROW('Sanitation Data'!F163))),'Data Summary'!CW169="Yes"),OFFSET('Sanitation Data'!$F$10,0,10*ROW('Sanitation Data'!F163)),NA())</f>
        <v>#N/A</v>
      </c>
      <c r="AI169" s="100" t="e">
        <f ca="true">+IF(AND(ISNUMBER(OFFSET('Sanitation Data'!$F$11,0,10*ROW('Sanitation Data'!F163))),'Data Summary'!CX169="Yes"),OFFSET('Sanitation Data'!$F$11,0,10*ROW('Sanitation Data'!F163)),NA())</f>
        <v>#N/A</v>
      </c>
      <c r="AJ169" s="100" t="e">
        <f ca="true">+IF(AND(ISNUMBER(OFFSET('Sanitation Data'!$F$12,0,10*ROW('Sanitation Data'!F163))),'Data Summary'!CY169="Yes"),OFFSET('Sanitation Data'!$F$12,0,10*ROW('Sanitation Data'!F163)),NA())</f>
        <v>#N/A</v>
      </c>
      <c r="AK169" s="100" t="e">
        <f ca="true">+IF(AND(ISNUMBER(OFFSET('Sanitation Data'!$G$4,0,10*ROW('Sanitation Data'!G163))),'Data Summary'!CZ169="Yes"),100-OFFSET('Sanitation Data'!$G$4,0,10*ROW('Sanitation Data'!G163)),NA())</f>
        <v>#N/A</v>
      </c>
      <c r="AL169" s="100" t="e">
        <f ca="true">+IF(AND(ISNUMBER(OFFSET('Sanitation Data'!$G$6,0,10*ROW('Sanitation Data'!G163))),'Data Summary'!DA169="Yes"),OFFSET('Sanitation Data'!$G$6,0,10*ROW('Sanitation Data'!G163)),NA())</f>
        <v>#N/A</v>
      </c>
      <c r="AM169" s="100" t="e">
        <f ca="true">+IF(AND(ISNUMBER(OFFSET('Sanitation Data'!$G$10,0,10*ROW('Sanitation Data'!G163))),'Data Summary'!DB169="Yes"),OFFSET('Sanitation Data'!$G$10,0,10*ROW('Sanitation Data'!G163)),NA())</f>
        <v>#N/A</v>
      </c>
      <c r="AN169" s="100" t="e">
        <f ca="true">+IF(AND(ISNUMBER(OFFSET('Sanitation Data'!$G$11,0,10*ROW('Sanitation Data'!G163))),'Data Summary'!DC169="Yes"),OFFSET('Sanitation Data'!$G$11,0,10*ROW('Sanitation Data'!G163)),NA())</f>
        <v>#N/A</v>
      </c>
      <c r="AO169" s="100" t="e">
        <f ca="true">+IF(AND(ISNUMBER(OFFSET('Sanitation Data'!$G$12,0,10*ROW('Sanitation Data'!G163))),'Data Summary'!DD169="Yes"),OFFSET('Sanitation Data'!$G$12,0,10*ROW('Sanitation Data'!G163)),NA())</f>
        <v>#N/A</v>
      </c>
      <c r="AP169" s="100" t="e">
        <f ca="true">+IF(AND(ISNUMBER(OFFSET('Sanitation Data'!$H$4,0,10*ROW('Sanitation Data'!H163))),'Data Summary'!DE169="Yes"),100-OFFSET('Sanitation Data'!$H$4,0,10*ROW('Sanitation Data'!H163)),NA())</f>
        <v>#N/A</v>
      </c>
      <c r="AQ169" s="100" t="e">
        <f ca="true">+IF(AND(ISNUMBER(OFFSET('Sanitation Data'!$H$6,0,10*ROW('Sanitation Data'!H163))),'Data Summary'!DF169="Yes"),OFFSET('Sanitation Data'!$H$6,0,10*ROW('Sanitation Data'!H163)),NA())</f>
        <v>#N/A</v>
      </c>
      <c r="AR169" s="100" t="e">
        <f ca="true">+IF(AND(ISNUMBER(OFFSET('Sanitation Data'!$H$10,0,10*ROW('Sanitation Data'!H163))),'Data Summary'!DG169="Yes"),OFFSET('Sanitation Data'!$H$10,0,10*ROW('Sanitation Data'!H163)),NA())</f>
        <v>#N/A</v>
      </c>
      <c r="AS169" s="100" t="e">
        <f ca="true">+IF(AND(ISNUMBER(OFFSET('Sanitation Data'!$H$11,0,10*ROW('Sanitation Data'!H163))),'Data Summary'!DH169="Yes"),OFFSET('Sanitation Data'!$H$11,0,10*ROW('Sanitation Data'!H163)),NA())</f>
        <v>#N/A</v>
      </c>
      <c r="AT169" s="100" t="e">
        <f ca="true">+IF(AND(ISNUMBER(OFFSET('Sanitation Data'!$H$12,0,10*ROW('Sanitation Data'!H163))),'Data Summary'!DI169="Yes"),OFFSET('Sanitation Data'!$H$12,0,10*ROW('Sanitation Data'!H163)),NA())</f>
        <v>#N/A</v>
      </c>
      <c r="AU169" s="100" t="e">
        <f ca="true">+IF(AND(ISNUMBER(OFFSET('Sanitation Data'!$I$4,0,10*ROW('Sanitation Data'!I163))),'Data Summary'!DJ169="Yes"),100-OFFSET('Sanitation Data'!$I$4,0,10*ROW('Sanitation Data'!I163)),NA())</f>
        <v>#N/A</v>
      </c>
      <c r="AV169" s="100" t="e">
        <f ca="true">+IF(AND(ISNUMBER(OFFSET('Sanitation Data'!$I$6,0,10*ROW('Sanitation Data'!I163))),'Data Summary'!DK169="Yes"),OFFSET('Sanitation Data'!$I$6,0,10*ROW('Sanitation Data'!I163)),NA())</f>
        <v>#N/A</v>
      </c>
      <c r="AW169" s="100" t="e">
        <f ca="true">+IF(AND(ISNUMBER(OFFSET('Sanitation Data'!$I$10,0,10*ROW('Sanitation Data'!I163))),'Data Summary'!DL169="Yes"),OFFSET('Sanitation Data'!$I$10,0,10*ROW('Sanitation Data'!I163)),NA())</f>
        <v>#N/A</v>
      </c>
      <c r="AX169" s="100" t="e">
        <f ca="true">+IF(AND(ISNUMBER(OFFSET('Sanitation Data'!$I$11,0,10*ROW('Sanitation Data'!I163))),'Data Summary'!DM169="Yes"),OFFSET('Sanitation Data'!$I$11,0,10*ROW('Sanitation Data'!I163)),NA())</f>
        <v>#N/A</v>
      </c>
      <c r="AY169" s="100" t="e">
        <f ca="true">+IF(AND(ISNUMBER(OFFSET('Sanitation Data'!$I$12,0,10*ROW('Sanitation Data'!I163))),'Data Summary'!DN169="Yes"),OFFSET('Sanitation Data'!$I$12,0,10*ROW('Sanitation Data'!I163)),NA())</f>
        <v>#N/A</v>
      </c>
      <c r="AZ169" s="101" t="e">
        <f ca="true">+IF(AND(ISNUMBER(OFFSET('Hygiene Data'!$D$5,0,10*ROW('Hygiene Data'!D163))),'Data Summary'!DO169="Yes"),OFFSET('Hygiene Data'!$D$5,0,10*ROW('Hygiene Data'!D163)),NA())</f>
        <v>#N/A</v>
      </c>
      <c r="BA169" s="101" t="e">
        <f ca="true">+IF(AND(ISNUMBER(OFFSET('Hygiene Data'!$D$7,0,10*ROW('Hygiene Data'!D163))),'Data Summary'!DP169="Yes"),OFFSET('Hygiene Data'!$D$7,0,10*ROW('Hygiene Data'!D163)),NA())</f>
        <v>#N/A</v>
      </c>
      <c r="BB169" s="101" t="e">
        <f ca="true">+IF(AND(ISNUMBER(OFFSET('Hygiene Data'!$D$9,0,10*ROW('Hygiene Data'!D163))),'Data Summary'!DQ169="Yes"),OFFSET('Hygiene Data'!$D$9,0,10*ROW('Hygiene Data'!D163)),NA())</f>
        <v>#N/A</v>
      </c>
      <c r="BC169" s="101" t="e">
        <f ca="true">+IF(AND(ISNUMBER(OFFSET('Hygiene Data'!$E$5,0,10*ROW('Hygiene Data'!E163))),'Data Summary'!DR169="Yes"),OFFSET('Hygiene Data'!$E$5,0,10*ROW('Hygiene Data'!E163)),NA())</f>
        <v>#N/A</v>
      </c>
      <c r="BD169" s="101" t="e">
        <f ca="true">+IF(AND(ISNUMBER(OFFSET('Hygiene Data'!$E$7,0,10*ROW('Hygiene Data'!E163))),'Data Summary'!DS169="Yes"),OFFSET('Hygiene Data'!$E$7,0,10*ROW('Hygiene Data'!E163)),NA())</f>
        <v>#N/A</v>
      </c>
      <c r="BE169" s="101" t="e">
        <f ca="true">+IF(AND(ISNUMBER(OFFSET('Hygiene Data'!$E$9,0,10*ROW('Hygiene Data'!E163))),'Data Summary'!DT169="Yes"),OFFSET('Hygiene Data'!$E$9,0,10*ROW('Hygiene Data'!E163)),NA())</f>
        <v>#N/A</v>
      </c>
      <c r="BF169" s="101" t="e">
        <f ca="true">+IF(AND(ISNUMBER(OFFSET('Hygiene Data'!$F$5,0,10*ROW('Hygiene Data'!F163))),'Data Summary'!DU169="Yes"),OFFSET('Hygiene Data'!$F$5,0,10*ROW('Hygiene Data'!F163)),NA())</f>
        <v>#N/A</v>
      </c>
      <c r="BG169" s="101" t="e">
        <f ca="true">+IF(AND(ISNUMBER(OFFSET('Hygiene Data'!$F$7,0,10*ROW('Hygiene Data'!F163))),'Data Summary'!DV169="Yes"),OFFSET('Hygiene Data'!$F$7,0,10*ROW('Hygiene Data'!F163)),NA())</f>
        <v>#N/A</v>
      </c>
      <c r="BH169" s="101" t="e">
        <f ca="true">+IF(AND(ISNUMBER(OFFSET('Hygiene Data'!$F$9,0,10*ROW('Hygiene Data'!F163))),'Data Summary'!DW169="Yes"),OFFSET('Hygiene Data'!$F$9,0,10*ROW('Hygiene Data'!F163)),NA())</f>
        <v>#N/A</v>
      </c>
      <c r="BI169" s="101" t="e">
        <f ca="true">+IF(AND(ISNUMBER(OFFSET('Hygiene Data'!$G$5,0,10*ROW('Hygiene Data'!G163))),'Data Summary'!DX169="Yes"),OFFSET('Hygiene Data'!$G$5,0,10*ROW('Hygiene Data'!G163)),NA())</f>
        <v>#N/A</v>
      </c>
      <c r="BJ169" s="101" t="e">
        <f ca="true">+IF(AND(ISNUMBER(OFFSET('Hygiene Data'!$G$7,0,10*ROW('Hygiene Data'!G163))),'Data Summary'!DY169="Yes"),OFFSET('Hygiene Data'!$G$7,0,10*ROW('Hygiene Data'!G163)),NA())</f>
        <v>#N/A</v>
      </c>
      <c r="BK169" s="101" t="e">
        <f ca="true">+IF(AND(ISNUMBER(OFFSET('Hygiene Data'!$G$9,0,10*ROW('Hygiene Data'!G163))),'Data Summary'!DZ169="Yes"),OFFSET('Hygiene Data'!$G$9,0,10*ROW('Hygiene Data'!G163)),NA())</f>
        <v>#N/A</v>
      </c>
      <c r="BL169" s="101" t="e">
        <f ca="true">+IF(AND(ISNUMBER(OFFSET('Hygiene Data'!$H$5,0,10*ROW('Hygiene Data'!H163))),'Data Summary'!EA169="Yes"),OFFSET('Hygiene Data'!$H$5,0,10*ROW('Hygiene Data'!H163)),NA())</f>
        <v>#N/A</v>
      </c>
      <c r="BM169" s="101" t="e">
        <f ca="true">+IF(AND(ISNUMBER(OFFSET('Hygiene Data'!$H$7,0,10*ROW('Hygiene Data'!H163))),'Data Summary'!EB169="Yes"),OFFSET('Hygiene Data'!$H$7,0,10*ROW('Hygiene Data'!H163)),NA())</f>
        <v>#N/A</v>
      </c>
      <c r="BN169" s="101" t="e">
        <f ca="true">+IF(AND(ISNUMBER(OFFSET('Hygiene Data'!$H$9,0,10*ROW('Hygiene Data'!H163))),'Data Summary'!EC169="Yes"),OFFSET('Hygiene Data'!$H$9,0,10*ROW('Hygiene Data'!H163)),NA())</f>
        <v>#N/A</v>
      </c>
      <c r="BO169" s="101" t="e">
        <f ca="true">+IF(AND(ISNUMBER(OFFSET('Hygiene Data'!$I$5,0,10*ROW('Hygiene Data'!I163))),'Data Summary'!ED169="Yes"),OFFSET('Hygiene Data'!$I$5,0,10*ROW('Hygiene Data'!I163)),NA())</f>
        <v>#N/A</v>
      </c>
      <c r="BP169" s="101" t="e">
        <f ca="true">+IF(AND(ISNUMBER(OFFSET('Hygiene Data'!$I$7,0,10*ROW('Hygiene Data'!I163))),'Data Summary'!EE169="Yes"),OFFSET('Hygiene Data'!$I$7,0,10*ROW('Hygiene Data'!I163)),NA())</f>
        <v>#N/A</v>
      </c>
      <c r="BQ169" s="101" t="e">
        <f ca="true">+IF(AND(ISNUMBER(OFFSET('Hygiene Data'!$I$9,0,10*ROW('Hygiene Data'!I163))),'Data Summary'!EF169="Yes"),OFFSET('Hygiene Data'!$I$9,0,10*ROW('Hygiene Data'!I163)),NA())</f>
        <v>#N/A</v>
      </c>
    </row>
    <row xmlns:x14ac="http://schemas.microsoft.com/office/spreadsheetml/2009/9/ac" r="170" x14ac:dyDescent="0.2">
      <c r="A170" s="331" t="e">
        <f ca="true">+RIGHT('Data Summary'!A170,LEN('Data Summary'!A170)-9)</f>
        <v>#VALUE!</v>
      </c>
      <c r="B170" s="38" t="str">
        <f ca="true">+IF(ISTEXT('Data Summary'!B170),'Data Summary'!B170,"")</f>
        <v/>
      </c>
      <c r="C170" s="330" t="e">
        <f ca="true">+VALUE('Data Summary'!C170)</f>
        <v>#VALUE!</v>
      </c>
      <c r="D170" s="99" t="e">
        <f ca="true">+IF(AND(ISNUMBER(OFFSET('Water Data'!$D$4,0,10*ROW('Water Data'!D164))),'Data Summary'!BS170="Yes"),100-OFFSET('Water Data'!$D$4,0,10*ROW('Water Data'!D164)),NA())</f>
        <v>#N/A</v>
      </c>
      <c r="E170" s="99" t="e">
        <f ca="true">+IF(AND(ISNUMBER(OFFSET('Water Data'!$D$6,0,10*ROW('Water Data'!D164))),'Data Summary'!BT170="Yes"),OFFSET('Water Data'!$D$6,0,10*ROW('Water Data'!D164)),NA())</f>
        <v>#N/A</v>
      </c>
      <c r="F170" s="99" t="e">
        <f ca="true">+IF(AND(ISNUMBER(OFFSET('Water Data'!$D$9,0,10*ROW('Water Data'!D164))),'Data Summary'!BU170="Yes"),OFFSET('Water Data'!$D$9,0,10*ROW('Water Data'!D164)),NA())</f>
        <v>#N/A</v>
      </c>
      <c r="G170" s="99" t="e">
        <f ca="true">+IF(AND(ISNUMBER(OFFSET('Water Data'!$E$4,0,10*ROW('Water Data'!E164))),'Data Summary'!BV170="Yes"),100-OFFSET('Water Data'!$E$4,0,10*ROW('Water Data'!E164)),NA())</f>
        <v>#N/A</v>
      </c>
      <c r="H170" s="99" t="e">
        <f ca="true">+IF(AND(ISNUMBER(OFFSET('Water Data'!$E$6,0,10*ROW('Water Data'!E164))),'Data Summary'!BW170="Yes"),OFFSET('Water Data'!$E$6,0,10*ROW('Water Data'!E164)),NA())</f>
        <v>#N/A</v>
      </c>
      <c r="I170" s="99" t="e">
        <f ca="true">+IF(AND(ISNUMBER(OFFSET('Water Data'!$E$9,0,10*ROW('Water Data'!E164))),'Data Summary'!BX170="Yes"),OFFSET('Water Data'!$E$9,0,10*ROW('Water Data'!E164)),NA())</f>
        <v>#N/A</v>
      </c>
      <c r="J170" s="99" t="e">
        <f ca="true">+IF(AND(ISNUMBER(OFFSET('Water Data'!$F$4,0,10*ROW('Water Data'!F164))),'Data Summary'!BY170="Yes"),100-OFFSET('Water Data'!$F$4,0,10*ROW('Water Data'!F164)),NA())</f>
        <v>#N/A</v>
      </c>
      <c r="K170" s="99" t="e">
        <f ca="true">+IF(AND(ISNUMBER(OFFSET('Water Data'!$F$6,0,10*ROW('Water Data'!F164))),'Data Summary'!BZ170="Yes"),OFFSET('Water Data'!$F$6,0,10*ROW('Water Data'!F164)),NA())</f>
        <v>#N/A</v>
      </c>
      <c r="L170" s="99" t="e">
        <f ca="true">+IF(AND(ISNUMBER(OFFSET('Water Data'!$F$9,0,10*ROW('Water Data'!F164))),'Data Summary'!CA170="Yes"),OFFSET('Water Data'!$F$9,0,10*ROW('Water Data'!F164)),NA())</f>
        <v>#N/A</v>
      </c>
      <c r="M170" s="99" t="e">
        <f ca="true">+IF(AND(ISNUMBER(OFFSET('Water Data'!$G$4,0,10*ROW('Water Data'!G164))),'Data Summary'!CB170="Yes"),100-OFFSET('Water Data'!$G$4,0,10*ROW('Water Data'!G164)),NA())</f>
        <v>#N/A</v>
      </c>
      <c r="N170" s="99" t="e">
        <f ca="true">+IF(AND(ISNUMBER(OFFSET('Water Data'!$G$6,0,10*ROW('Water Data'!G164))),'Data Summary'!CC170="Yes"),OFFSET('Water Data'!$G$6,0,10*ROW('Water Data'!G164)),NA())</f>
        <v>#N/A</v>
      </c>
      <c r="O170" s="99" t="e">
        <f ca="true">+IF(AND(ISNUMBER(OFFSET('Water Data'!$G$9,0,10*ROW('Water Data'!G164))),'Data Summary'!CD170="Yes"),OFFSET('Water Data'!$G$9,0,10*ROW('Water Data'!G164)),NA())</f>
        <v>#N/A</v>
      </c>
      <c r="P170" s="99" t="e">
        <f ca="true">+IF(AND(ISNUMBER(OFFSET('Water Data'!$H$4,0,10*ROW('Water Data'!H164))),'Data Summary'!CE170="Yes"),100-OFFSET('Water Data'!$H$4,0,10*ROW('Water Data'!H164)),NA())</f>
        <v>#N/A</v>
      </c>
      <c r="Q170" s="99" t="e">
        <f ca="true">+IF(AND(ISNUMBER(OFFSET('Water Data'!$H$6,0,10*ROW('Water Data'!H164))),'Data Summary'!CF170="Yes"),OFFSET('Water Data'!$H$6,0,10*ROW('Water Data'!H164)),NA())</f>
        <v>#N/A</v>
      </c>
      <c r="R170" s="99" t="e">
        <f ca="true">+IF(AND(ISNUMBER(OFFSET('Water Data'!$H$9,0,10*ROW('Water Data'!H164))),'Data Summary'!CG170="Yes"),OFFSET('Water Data'!$H$9,0,10*ROW('Water Data'!H164)),NA())</f>
        <v>#N/A</v>
      </c>
      <c r="S170" s="99" t="e">
        <f ca="true">+IF(AND(ISNUMBER(OFFSET('Water Data'!$I$4,0,10*ROW('Water Data'!I164))),'Data Summary'!CH170="Yes"),100-OFFSET('Water Data'!$I$4,0,10*ROW('Water Data'!I164)),NA())</f>
        <v>#N/A</v>
      </c>
      <c r="T170" s="99" t="e">
        <f ca="true">+IF(AND(ISNUMBER(OFFSET('Water Data'!$I$6,0,10*ROW('Water Data'!I164))),'Data Summary'!CI170="Yes"),OFFSET('Water Data'!$I$6,0,10*ROW('Water Data'!I164)),NA())</f>
        <v>#N/A</v>
      </c>
      <c r="U170" s="99" t="e">
        <f ca="true">+IF(AND(ISNUMBER(OFFSET('Water Data'!$I$9,0,10*ROW('Water Data'!I164))),'Data Summary'!CJ170="Yes"),OFFSET('Water Data'!$I$9,0,10*ROW('Water Data'!I164)),NA())</f>
        <v>#N/A</v>
      </c>
      <c r="V170" s="100" t="e">
        <f ca="true">+IF(AND(ISNUMBER(OFFSET('Sanitation Data'!$D$4,0,10*ROW('Sanitation Data'!D164))),'Data Summary'!CK170="Yes"),100-OFFSET('Sanitation Data'!$D$4,0,10*ROW('Sanitation Data'!D164)),NA())</f>
        <v>#N/A</v>
      </c>
      <c r="W170" s="100" t="e">
        <f ca="true">+IF(AND(ISNUMBER(OFFSET('Sanitation Data'!$D$6,0,10*ROW('Sanitation Data'!D164))),'Data Summary'!CL170="Yes"),OFFSET('Sanitation Data'!$D$6,0,10*ROW('Sanitation Data'!D164)),NA())</f>
        <v>#N/A</v>
      </c>
      <c r="X170" s="100" t="e">
        <f ca="true">+IF(AND(ISNUMBER(OFFSET('Sanitation Data'!$D$10,0,10*ROW('Sanitation Data'!D164))),'Data Summary'!CM170="Yes"),OFFSET('Sanitation Data'!$D$10,0,10*ROW('Sanitation Data'!D164)),NA())</f>
        <v>#N/A</v>
      </c>
      <c r="Y170" s="100" t="e">
        <f ca="true">+IF(AND(ISNUMBER(OFFSET('Sanitation Data'!$D$11,0,10*ROW('Sanitation Data'!D164))),'Data Summary'!CN170="Yes"),OFFSET('Sanitation Data'!$D$11,0,10*ROW('Sanitation Data'!D164)),NA())</f>
        <v>#N/A</v>
      </c>
      <c r="Z170" s="100" t="e">
        <f ca="true">+IF(AND(ISNUMBER(OFFSET('Sanitation Data'!$D$12,0,10*ROW('Sanitation Data'!D164))),'Data Summary'!CO170="Yes"),OFFSET('Sanitation Data'!$D$12,0,10*ROW('Sanitation Data'!D164)),NA())</f>
        <v>#N/A</v>
      </c>
      <c r="AA170" s="100" t="e">
        <f ca="true">+IF(AND(ISNUMBER(OFFSET('Sanitation Data'!$E$4,0,10*ROW('Sanitation Data'!E164))),'Data Summary'!CP170="Yes"),100-OFFSET('Sanitation Data'!$E$4,0,10*ROW('Sanitation Data'!E164)),NA())</f>
        <v>#N/A</v>
      </c>
      <c r="AB170" s="100" t="e">
        <f ca="true">+IF(AND(ISNUMBER(OFFSET('Sanitation Data'!$E$6,0,10*ROW('Sanitation Data'!E164))),'Data Summary'!CQ170="Yes"),OFFSET('Sanitation Data'!$E$6,0,10*ROW('Sanitation Data'!E164)),NA())</f>
        <v>#N/A</v>
      </c>
      <c r="AC170" s="100" t="e">
        <f ca="true">+IF(AND(ISNUMBER(OFFSET('Sanitation Data'!$E$10,0,10*ROW('Sanitation Data'!E164))),'Data Summary'!CR170="Yes"),OFFSET('Sanitation Data'!$E$10,0,10*ROW('Sanitation Data'!E164)),NA())</f>
        <v>#N/A</v>
      </c>
      <c r="AD170" s="100" t="e">
        <f ca="true">+IF(AND(ISNUMBER(OFFSET('Sanitation Data'!$E$11,0,10*ROW('Sanitation Data'!E164))),'Data Summary'!CS170="Yes"),OFFSET('Sanitation Data'!$E$11,0,10*ROW('Sanitation Data'!E164)),NA())</f>
        <v>#N/A</v>
      </c>
      <c r="AE170" s="100" t="e">
        <f ca="true">+IF(AND(ISNUMBER(OFFSET('Sanitation Data'!$E$12,0,10*ROW('Sanitation Data'!E164))),'Data Summary'!CT170="Yes"),OFFSET('Sanitation Data'!$E$12,0,10*ROW('Sanitation Data'!E164)),NA())</f>
        <v>#N/A</v>
      </c>
      <c r="AF170" s="100" t="e">
        <f ca="true">+IF(AND(ISNUMBER(OFFSET('Sanitation Data'!$F$4,0,10*ROW('Sanitation Data'!F164))),'Data Summary'!CU170="Yes"),100-OFFSET('Sanitation Data'!$F$4,0,10*ROW('Sanitation Data'!F164)),NA())</f>
        <v>#N/A</v>
      </c>
      <c r="AG170" s="100" t="e">
        <f ca="true">+IF(AND(ISNUMBER(OFFSET('Sanitation Data'!$F$6,0,10*ROW('Sanitation Data'!F164))),'Data Summary'!CV170="Yes"),OFFSET('Sanitation Data'!$F$6,0,10*ROW('Sanitation Data'!F164)),NA())</f>
        <v>#N/A</v>
      </c>
      <c r="AH170" s="100" t="e">
        <f ca="true">+IF(AND(ISNUMBER(OFFSET('Sanitation Data'!$F$10,0,10*ROW('Sanitation Data'!F164))),'Data Summary'!CW170="Yes"),OFFSET('Sanitation Data'!$F$10,0,10*ROW('Sanitation Data'!F164)),NA())</f>
        <v>#N/A</v>
      </c>
      <c r="AI170" s="100" t="e">
        <f ca="true">+IF(AND(ISNUMBER(OFFSET('Sanitation Data'!$F$11,0,10*ROW('Sanitation Data'!F164))),'Data Summary'!CX170="Yes"),OFFSET('Sanitation Data'!$F$11,0,10*ROW('Sanitation Data'!F164)),NA())</f>
        <v>#N/A</v>
      </c>
      <c r="AJ170" s="100" t="e">
        <f ca="true">+IF(AND(ISNUMBER(OFFSET('Sanitation Data'!$F$12,0,10*ROW('Sanitation Data'!F164))),'Data Summary'!CY170="Yes"),OFFSET('Sanitation Data'!$F$12,0,10*ROW('Sanitation Data'!F164)),NA())</f>
        <v>#N/A</v>
      </c>
      <c r="AK170" s="100" t="e">
        <f ca="true">+IF(AND(ISNUMBER(OFFSET('Sanitation Data'!$G$4,0,10*ROW('Sanitation Data'!G164))),'Data Summary'!CZ170="Yes"),100-OFFSET('Sanitation Data'!$G$4,0,10*ROW('Sanitation Data'!G164)),NA())</f>
        <v>#N/A</v>
      </c>
      <c r="AL170" s="100" t="e">
        <f ca="true">+IF(AND(ISNUMBER(OFFSET('Sanitation Data'!$G$6,0,10*ROW('Sanitation Data'!G164))),'Data Summary'!DA170="Yes"),OFFSET('Sanitation Data'!$G$6,0,10*ROW('Sanitation Data'!G164)),NA())</f>
        <v>#N/A</v>
      </c>
      <c r="AM170" s="100" t="e">
        <f ca="true">+IF(AND(ISNUMBER(OFFSET('Sanitation Data'!$G$10,0,10*ROW('Sanitation Data'!G164))),'Data Summary'!DB170="Yes"),OFFSET('Sanitation Data'!$G$10,0,10*ROW('Sanitation Data'!G164)),NA())</f>
        <v>#N/A</v>
      </c>
      <c r="AN170" s="100" t="e">
        <f ca="true">+IF(AND(ISNUMBER(OFFSET('Sanitation Data'!$G$11,0,10*ROW('Sanitation Data'!G164))),'Data Summary'!DC170="Yes"),OFFSET('Sanitation Data'!$G$11,0,10*ROW('Sanitation Data'!G164)),NA())</f>
        <v>#N/A</v>
      </c>
      <c r="AO170" s="100" t="e">
        <f ca="true">+IF(AND(ISNUMBER(OFFSET('Sanitation Data'!$G$12,0,10*ROW('Sanitation Data'!G164))),'Data Summary'!DD170="Yes"),OFFSET('Sanitation Data'!$G$12,0,10*ROW('Sanitation Data'!G164)),NA())</f>
        <v>#N/A</v>
      </c>
      <c r="AP170" s="100" t="e">
        <f ca="true">+IF(AND(ISNUMBER(OFFSET('Sanitation Data'!$H$4,0,10*ROW('Sanitation Data'!H164))),'Data Summary'!DE170="Yes"),100-OFFSET('Sanitation Data'!$H$4,0,10*ROW('Sanitation Data'!H164)),NA())</f>
        <v>#N/A</v>
      </c>
      <c r="AQ170" s="100" t="e">
        <f ca="true">+IF(AND(ISNUMBER(OFFSET('Sanitation Data'!$H$6,0,10*ROW('Sanitation Data'!H164))),'Data Summary'!DF170="Yes"),OFFSET('Sanitation Data'!$H$6,0,10*ROW('Sanitation Data'!H164)),NA())</f>
        <v>#N/A</v>
      </c>
      <c r="AR170" s="100" t="e">
        <f ca="true">+IF(AND(ISNUMBER(OFFSET('Sanitation Data'!$H$10,0,10*ROW('Sanitation Data'!H164))),'Data Summary'!DG170="Yes"),OFFSET('Sanitation Data'!$H$10,0,10*ROW('Sanitation Data'!H164)),NA())</f>
        <v>#N/A</v>
      </c>
      <c r="AS170" s="100" t="e">
        <f ca="true">+IF(AND(ISNUMBER(OFFSET('Sanitation Data'!$H$11,0,10*ROW('Sanitation Data'!H164))),'Data Summary'!DH170="Yes"),OFFSET('Sanitation Data'!$H$11,0,10*ROW('Sanitation Data'!H164)),NA())</f>
        <v>#N/A</v>
      </c>
      <c r="AT170" s="100" t="e">
        <f ca="true">+IF(AND(ISNUMBER(OFFSET('Sanitation Data'!$H$12,0,10*ROW('Sanitation Data'!H164))),'Data Summary'!DI170="Yes"),OFFSET('Sanitation Data'!$H$12,0,10*ROW('Sanitation Data'!H164)),NA())</f>
        <v>#N/A</v>
      </c>
      <c r="AU170" s="100" t="e">
        <f ca="true">+IF(AND(ISNUMBER(OFFSET('Sanitation Data'!$I$4,0,10*ROW('Sanitation Data'!I164))),'Data Summary'!DJ170="Yes"),100-OFFSET('Sanitation Data'!$I$4,0,10*ROW('Sanitation Data'!I164)),NA())</f>
        <v>#N/A</v>
      </c>
      <c r="AV170" s="100" t="e">
        <f ca="true">+IF(AND(ISNUMBER(OFFSET('Sanitation Data'!$I$6,0,10*ROW('Sanitation Data'!I164))),'Data Summary'!DK170="Yes"),OFFSET('Sanitation Data'!$I$6,0,10*ROW('Sanitation Data'!I164)),NA())</f>
        <v>#N/A</v>
      </c>
      <c r="AW170" s="100" t="e">
        <f ca="true">+IF(AND(ISNUMBER(OFFSET('Sanitation Data'!$I$10,0,10*ROW('Sanitation Data'!I164))),'Data Summary'!DL170="Yes"),OFFSET('Sanitation Data'!$I$10,0,10*ROW('Sanitation Data'!I164)),NA())</f>
        <v>#N/A</v>
      </c>
      <c r="AX170" s="100" t="e">
        <f ca="true">+IF(AND(ISNUMBER(OFFSET('Sanitation Data'!$I$11,0,10*ROW('Sanitation Data'!I164))),'Data Summary'!DM170="Yes"),OFFSET('Sanitation Data'!$I$11,0,10*ROW('Sanitation Data'!I164)),NA())</f>
        <v>#N/A</v>
      </c>
      <c r="AY170" s="100" t="e">
        <f ca="true">+IF(AND(ISNUMBER(OFFSET('Sanitation Data'!$I$12,0,10*ROW('Sanitation Data'!I164))),'Data Summary'!DN170="Yes"),OFFSET('Sanitation Data'!$I$12,0,10*ROW('Sanitation Data'!I164)),NA())</f>
        <v>#N/A</v>
      </c>
      <c r="AZ170" s="101" t="e">
        <f ca="true">+IF(AND(ISNUMBER(OFFSET('Hygiene Data'!$D$5,0,10*ROW('Hygiene Data'!D164))),'Data Summary'!DO170="Yes"),OFFSET('Hygiene Data'!$D$5,0,10*ROW('Hygiene Data'!D164)),NA())</f>
        <v>#N/A</v>
      </c>
      <c r="BA170" s="101" t="e">
        <f ca="true">+IF(AND(ISNUMBER(OFFSET('Hygiene Data'!$D$7,0,10*ROW('Hygiene Data'!D164))),'Data Summary'!DP170="Yes"),OFFSET('Hygiene Data'!$D$7,0,10*ROW('Hygiene Data'!D164)),NA())</f>
        <v>#N/A</v>
      </c>
      <c r="BB170" s="101" t="e">
        <f ca="true">+IF(AND(ISNUMBER(OFFSET('Hygiene Data'!$D$9,0,10*ROW('Hygiene Data'!D164))),'Data Summary'!DQ170="Yes"),OFFSET('Hygiene Data'!$D$9,0,10*ROW('Hygiene Data'!D164)),NA())</f>
        <v>#N/A</v>
      </c>
      <c r="BC170" s="101" t="e">
        <f ca="true">+IF(AND(ISNUMBER(OFFSET('Hygiene Data'!$E$5,0,10*ROW('Hygiene Data'!E164))),'Data Summary'!DR170="Yes"),OFFSET('Hygiene Data'!$E$5,0,10*ROW('Hygiene Data'!E164)),NA())</f>
        <v>#N/A</v>
      </c>
      <c r="BD170" s="101" t="e">
        <f ca="true">+IF(AND(ISNUMBER(OFFSET('Hygiene Data'!$E$7,0,10*ROW('Hygiene Data'!E164))),'Data Summary'!DS170="Yes"),OFFSET('Hygiene Data'!$E$7,0,10*ROW('Hygiene Data'!E164)),NA())</f>
        <v>#N/A</v>
      </c>
      <c r="BE170" s="101" t="e">
        <f ca="true">+IF(AND(ISNUMBER(OFFSET('Hygiene Data'!$E$9,0,10*ROW('Hygiene Data'!E164))),'Data Summary'!DT170="Yes"),OFFSET('Hygiene Data'!$E$9,0,10*ROW('Hygiene Data'!E164)),NA())</f>
        <v>#N/A</v>
      </c>
      <c r="BF170" s="101" t="e">
        <f ca="true">+IF(AND(ISNUMBER(OFFSET('Hygiene Data'!$F$5,0,10*ROW('Hygiene Data'!F164))),'Data Summary'!DU170="Yes"),OFFSET('Hygiene Data'!$F$5,0,10*ROW('Hygiene Data'!F164)),NA())</f>
        <v>#N/A</v>
      </c>
      <c r="BG170" s="101" t="e">
        <f ca="true">+IF(AND(ISNUMBER(OFFSET('Hygiene Data'!$F$7,0,10*ROW('Hygiene Data'!F164))),'Data Summary'!DV170="Yes"),OFFSET('Hygiene Data'!$F$7,0,10*ROW('Hygiene Data'!F164)),NA())</f>
        <v>#N/A</v>
      </c>
      <c r="BH170" s="101" t="e">
        <f ca="true">+IF(AND(ISNUMBER(OFFSET('Hygiene Data'!$F$9,0,10*ROW('Hygiene Data'!F164))),'Data Summary'!DW170="Yes"),OFFSET('Hygiene Data'!$F$9,0,10*ROW('Hygiene Data'!F164)),NA())</f>
        <v>#N/A</v>
      </c>
      <c r="BI170" s="101" t="e">
        <f ca="true">+IF(AND(ISNUMBER(OFFSET('Hygiene Data'!$G$5,0,10*ROW('Hygiene Data'!G164))),'Data Summary'!DX170="Yes"),OFFSET('Hygiene Data'!$G$5,0,10*ROW('Hygiene Data'!G164)),NA())</f>
        <v>#N/A</v>
      </c>
      <c r="BJ170" s="101" t="e">
        <f ca="true">+IF(AND(ISNUMBER(OFFSET('Hygiene Data'!$G$7,0,10*ROW('Hygiene Data'!G164))),'Data Summary'!DY170="Yes"),OFFSET('Hygiene Data'!$G$7,0,10*ROW('Hygiene Data'!G164)),NA())</f>
        <v>#N/A</v>
      </c>
      <c r="BK170" s="101" t="e">
        <f ca="true">+IF(AND(ISNUMBER(OFFSET('Hygiene Data'!$G$9,0,10*ROW('Hygiene Data'!G164))),'Data Summary'!DZ170="Yes"),OFFSET('Hygiene Data'!$G$9,0,10*ROW('Hygiene Data'!G164)),NA())</f>
        <v>#N/A</v>
      </c>
      <c r="BL170" s="101" t="e">
        <f ca="true">+IF(AND(ISNUMBER(OFFSET('Hygiene Data'!$H$5,0,10*ROW('Hygiene Data'!H164))),'Data Summary'!EA170="Yes"),OFFSET('Hygiene Data'!$H$5,0,10*ROW('Hygiene Data'!H164)),NA())</f>
        <v>#N/A</v>
      </c>
      <c r="BM170" s="101" t="e">
        <f ca="true">+IF(AND(ISNUMBER(OFFSET('Hygiene Data'!$H$7,0,10*ROW('Hygiene Data'!H164))),'Data Summary'!EB170="Yes"),OFFSET('Hygiene Data'!$H$7,0,10*ROW('Hygiene Data'!H164)),NA())</f>
        <v>#N/A</v>
      </c>
      <c r="BN170" s="101" t="e">
        <f ca="true">+IF(AND(ISNUMBER(OFFSET('Hygiene Data'!$H$9,0,10*ROW('Hygiene Data'!H164))),'Data Summary'!EC170="Yes"),OFFSET('Hygiene Data'!$H$9,0,10*ROW('Hygiene Data'!H164)),NA())</f>
        <v>#N/A</v>
      </c>
      <c r="BO170" s="101" t="e">
        <f ca="true">+IF(AND(ISNUMBER(OFFSET('Hygiene Data'!$I$5,0,10*ROW('Hygiene Data'!I164))),'Data Summary'!ED170="Yes"),OFFSET('Hygiene Data'!$I$5,0,10*ROW('Hygiene Data'!I164)),NA())</f>
        <v>#N/A</v>
      </c>
      <c r="BP170" s="101" t="e">
        <f ca="true">+IF(AND(ISNUMBER(OFFSET('Hygiene Data'!$I$7,0,10*ROW('Hygiene Data'!I164))),'Data Summary'!EE170="Yes"),OFFSET('Hygiene Data'!$I$7,0,10*ROW('Hygiene Data'!I164)),NA())</f>
        <v>#N/A</v>
      </c>
      <c r="BQ170" s="101" t="e">
        <f ca="true">+IF(AND(ISNUMBER(OFFSET('Hygiene Data'!$I$9,0,10*ROW('Hygiene Data'!I164))),'Data Summary'!EF170="Yes"),OFFSET('Hygiene Data'!$I$9,0,10*ROW('Hygiene Data'!I164)),NA())</f>
        <v>#N/A</v>
      </c>
    </row>
    <row xmlns:x14ac="http://schemas.microsoft.com/office/spreadsheetml/2009/9/ac" r="171" x14ac:dyDescent="0.2">
      <c r="A171" s="331" t="e">
        <f ca="true">+RIGHT('Data Summary'!A171,LEN('Data Summary'!A171)-9)</f>
        <v>#VALUE!</v>
      </c>
      <c r="B171" s="38" t="str">
        <f ca="true">+IF(ISTEXT('Data Summary'!B171),'Data Summary'!B171,"")</f>
        <v/>
      </c>
      <c r="C171" s="330" t="e">
        <f ca="true">+VALUE('Data Summary'!C171)</f>
        <v>#VALUE!</v>
      </c>
      <c r="D171" s="99" t="e">
        <f ca="true">+IF(AND(ISNUMBER(OFFSET('Water Data'!$D$4,0,10*ROW('Water Data'!D165))),'Data Summary'!BS171="Yes"),100-OFFSET('Water Data'!$D$4,0,10*ROW('Water Data'!D165)),NA())</f>
        <v>#N/A</v>
      </c>
      <c r="E171" s="99" t="e">
        <f ca="true">+IF(AND(ISNUMBER(OFFSET('Water Data'!$D$6,0,10*ROW('Water Data'!D165))),'Data Summary'!BT171="Yes"),OFFSET('Water Data'!$D$6,0,10*ROW('Water Data'!D165)),NA())</f>
        <v>#N/A</v>
      </c>
      <c r="F171" s="99" t="e">
        <f ca="true">+IF(AND(ISNUMBER(OFFSET('Water Data'!$D$9,0,10*ROW('Water Data'!D165))),'Data Summary'!BU171="Yes"),OFFSET('Water Data'!$D$9,0,10*ROW('Water Data'!D165)),NA())</f>
        <v>#N/A</v>
      </c>
      <c r="G171" s="99" t="e">
        <f ca="true">+IF(AND(ISNUMBER(OFFSET('Water Data'!$E$4,0,10*ROW('Water Data'!E165))),'Data Summary'!BV171="Yes"),100-OFFSET('Water Data'!$E$4,0,10*ROW('Water Data'!E165)),NA())</f>
        <v>#N/A</v>
      </c>
      <c r="H171" s="99" t="e">
        <f ca="true">+IF(AND(ISNUMBER(OFFSET('Water Data'!$E$6,0,10*ROW('Water Data'!E165))),'Data Summary'!BW171="Yes"),OFFSET('Water Data'!$E$6,0,10*ROW('Water Data'!E165)),NA())</f>
        <v>#N/A</v>
      </c>
      <c r="I171" s="99" t="e">
        <f ca="true">+IF(AND(ISNUMBER(OFFSET('Water Data'!$E$9,0,10*ROW('Water Data'!E165))),'Data Summary'!BX171="Yes"),OFFSET('Water Data'!$E$9,0,10*ROW('Water Data'!E165)),NA())</f>
        <v>#N/A</v>
      </c>
      <c r="J171" s="99" t="e">
        <f ca="true">+IF(AND(ISNUMBER(OFFSET('Water Data'!$F$4,0,10*ROW('Water Data'!F165))),'Data Summary'!BY171="Yes"),100-OFFSET('Water Data'!$F$4,0,10*ROW('Water Data'!F165)),NA())</f>
        <v>#N/A</v>
      </c>
      <c r="K171" s="99" t="e">
        <f ca="true">+IF(AND(ISNUMBER(OFFSET('Water Data'!$F$6,0,10*ROW('Water Data'!F165))),'Data Summary'!BZ171="Yes"),OFFSET('Water Data'!$F$6,0,10*ROW('Water Data'!F165)),NA())</f>
        <v>#N/A</v>
      </c>
      <c r="L171" s="99" t="e">
        <f ca="true">+IF(AND(ISNUMBER(OFFSET('Water Data'!$F$9,0,10*ROW('Water Data'!F165))),'Data Summary'!CA171="Yes"),OFFSET('Water Data'!$F$9,0,10*ROW('Water Data'!F165)),NA())</f>
        <v>#N/A</v>
      </c>
      <c r="M171" s="99" t="e">
        <f ca="true">+IF(AND(ISNUMBER(OFFSET('Water Data'!$G$4,0,10*ROW('Water Data'!G165))),'Data Summary'!CB171="Yes"),100-OFFSET('Water Data'!$G$4,0,10*ROW('Water Data'!G165)),NA())</f>
        <v>#N/A</v>
      </c>
      <c r="N171" s="99" t="e">
        <f ca="true">+IF(AND(ISNUMBER(OFFSET('Water Data'!$G$6,0,10*ROW('Water Data'!G165))),'Data Summary'!CC171="Yes"),OFFSET('Water Data'!$G$6,0,10*ROW('Water Data'!G165)),NA())</f>
        <v>#N/A</v>
      </c>
      <c r="O171" s="99" t="e">
        <f ca="true">+IF(AND(ISNUMBER(OFFSET('Water Data'!$G$9,0,10*ROW('Water Data'!G165))),'Data Summary'!CD171="Yes"),OFFSET('Water Data'!$G$9,0,10*ROW('Water Data'!G165)),NA())</f>
        <v>#N/A</v>
      </c>
      <c r="P171" s="99" t="e">
        <f ca="true">+IF(AND(ISNUMBER(OFFSET('Water Data'!$H$4,0,10*ROW('Water Data'!H165))),'Data Summary'!CE171="Yes"),100-OFFSET('Water Data'!$H$4,0,10*ROW('Water Data'!H165)),NA())</f>
        <v>#N/A</v>
      </c>
      <c r="Q171" s="99" t="e">
        <f ca="true">+IF(AND(ISNUMBER(OFFSET('Water Data'!$H$6,0,10*ROW('Water Data'!H165))),'Data Summary'!CF171="Yes"),OFFSET('Water Data'!$H$6,0,10*ROW('Water Data'!H165)),NA())</f>
        <v>#N/A</v>
      </c>
      <c r="R171" s="99" t="e">
        <f ca="true">+IF(AND(ISNUMBER(OFFSET('Water Data'!$H$9,0,10*ROW('Water Data'!H165))),'Data Summary'!CG171="Yes"),OFFSET('Water Data'!$H$9,0,10*ROW('Water Data'!H165)),NA())</f>
        <v>#N/A</v>
      </c>
      <c r="S171" s="99" t="e">
        <f ca="true">+IF(AND(ISNUMBER(OFFSET('Water Data'!$I$4,0,10*ROW('Water Data'!I165))),'Data Summary'!CH171="Yes"),100-OFFSET('Water Data'!$I$4,0,10*ROW('Water Data'!I165)),NA())</f>
        <v>#N/A</v>
      </c>
      <c r="T171" s="99" t="e">
        <f ca="true">+IF(AND(ISNUMBER(OFFSET('Water Data'!$I$6,0,10*ROW('Water Data'!I165))),'Data Summary'!CI171="Yes"),OFFSET('Water Data'!$I$6,0,10*ROW('Water Data'!I165)),NA())</f>
        <v>#N/A</v>
      </c>
      <c r="U171" s="99" t="e">
        <f ca="true">+IF(AND(ISNUMBER(OFFSET('Water Data'!$I$9,0,10*ROW('Water Data'!I165))),'Data Summary'!CJ171="Yes"),OFFSET('Water Data'!$I$9,0,10*ROW('Water Data'!I165)),NA())</f>
        <v>#N/A</v>
      </c>
      <c r="V171" s="100" t="e">
        <f ca="true">+IF(AND(ISNUMBER(OFFSET('Sanitation Data'!$D$4,0,10*ROW('Sanitation Data'!D165))),'Data Summary'!CK171="Yes"),100-OFFSET('Sanitation Data'!$D$4,0,10*ROW('Sanitation Data'!D165)),NA())</f>
        <v>#N/A</v>
      </c>
      <c r="W171" s="100" t="e">
        <f ca="true">+IF(AND(ISNUMBER(OFFSET('Sanitation Data'!$D$6,0,10*ROW('Sanitation Data'!D165))),'Data Summary'!CL171="Yes"),OFFSET('Sanitation Data'!$D$6,0,10*ROW('Sanitation Data'!D165)),NA())</f>
        <v>#N/A</v>
      </c>
      <c r="X171" s="100" t="e">
        <f ca="true">+IF(AND(ISNUMBER(OFFSET('Sanitation Data'!$D$10,0,10*ROW('Sanitation Data'!D165))),'Data Summary'!CM171="Yes"),OFFSET('Sanitation Data'!$D$10,0,10*ROW('Sanitation Data'!D165)),NA())</f>
        <v>#N/A</v>
      </c>
      <c r="Y171" s="100" t="e">
        <f ca="true">+IF(AND(ISNUMBER(OFFSET('Sanitation Data'!$D$11,0,10*ROW('Sanitation Data'!D165))),'Data Summary'!CN171="Yes"),OFFSET('Sanitation Data'!$D$11,0,10*ROW('Sanitation Data'!D165)),NA())</f>
        <v>#N/A</v>
      </c>
      <c r="Z171" s="100" t="e">
        <f ca="true">+IF(AND(ISNUMBER(OFFSET('Sanitation Data'!$D$12,0,10*ROW('Sanitation Data'!D165))),'Data Summary'!CO171="Yes"),OFFSET('Sanitation Data'!$D$12,0,10*ROW('Sanitation Data'!D165)),NA())</f>
        <v>#N/A</v>
      </c>
      <c r="AA171" s="100" t="e">
        <f ca="true">+IF(AND(ISNUMBER(OFFSET('Sanitation Data'!$E$4,0,10*ROW('Sanitation Data'!E165))),'Data Summary'!CP171="Yes"),100-OFFSET('Sanitation Data'!$E$4,0,10*ROW('Sanitation Data'!E165)),NA())</f>
        <v>#N/A</v>
      </c>
      <c r="AB171" s="100" t="e">
        <f ca="true">+IF(AND(ISNUMBER(OFFSET('Sanitation Data'!$E$6,0,10*ROW('Sanitation Data'!E165))),'Data Summary'!CQ171="Yes"),OFFSET('Sanitation Data'!$E$6,0,10*ROW('Sanitation Data'!E165)),NA())</f>
        <v>#N/A</v>
      </c>
      <c r="AC171" s="100" t="e">
        <f ca="true">+IF(AND(ISNUMBER(OFFSET('Sanitation Data'!$E$10,0,10*ROW('Sanitation Data'!E165))),'Data Summary'!CR171="Yes"),OFFSET('Sanitation Data'!$E$10,0,10*ROW('Sanitation Data'!E165)),NA())</f>
        <v>#N/A</v>
      </c>
      <c r="AD171" s="100" t="e">
        <f ca="true">+IF(AND(ISNUMBER(OFFSET('Sanitation Data'!$E$11,0,10*ROW('Sanitation Data'!E165))),'Data Summary'!CS171="Yes"),OFFSET('Sanitation Data'!$E$11,0,10*ROW('Sanitation Data'!E165)),NA())</f>
        <v>#N/A</v>
      </c>
      <c r="AE171" s="100" t="e">
        <f ca="true">+IF(AND(ISNUMBER(OFFSET('Sanitation Data'!$E$12,0,10*ROW('Sanitation Data'!E165))),'Data Summary'!CT171="Yes"),OFFSET('Sanitation Data'!$E$12,0,10*ROW('Sanitation Data'!E165)),NA())</f>
        <v>#N/A</v>
      </c>
      <c r="AF171" s="100" t="e">
        <f ca="true">+IF(AND(ISNUMBER(OFFSET('Sanitation Data'!$F$4,0,10*ROW('Sanitation Data'!F165))),'Data Summary'!CU171="Yes"),100-OFFSET('Sanitation Data'!$F$4,0,10*ROW('Sanitation Data'!F165)),NA())</f>
        <v>#N/A</v>
      </c>
      <c r="AG171" s="100" t="e">
        <f ca="true">+IF(AND(ISNUMBER(OFFSET('Sanitation Data'!$F$6,0,10*ROW('Sanitation Data'!F165))),'Data Summary'!CV171="Yes"),OFFSET('Sanitation Data'!$F$6,0,10*ROW('Sanitation Data'!F165)),NA())</f>
        <v>#N/A</v>
      </c>
      <c r="AH171" s="100" t="e">
        <f ca="true">+IF(AND(ISNUMBER(OFFSET('Sanitation Data'!$F$10,0,10*ROW('Sanitation Data'!F165))),'Data Summary'!CW171="Yes"),OFFSET('Sanitation Data'!$F$10,0,10*ROW('Sanitation Data'!F165)),NA())</f>
        <v>#N/A</v>
      </c>
      <c r="AI171" s="100" t="e">
        <f ca="true">+IF(AND(ISNUMBER(OFFSET('Sanitation Data'!$F$11,0,10*ROW('Sanitation Data'!F165))),'Data Summary'!CX171="Yes"),OFFSET('Sanitation Data'!$F$11,0,10*ROW('Sanitation Data'!F165)),NA())</f>
        <v>#N/A</v>
      </c>
      <c r="AJ171" s="100" t="e">
        <f ca="true">+IF(AND(ISNUMBER(OFFSET('Sanitation Data'!$F$12,0,10*ROW('Sanitation Data'!F165))),'Data Summary'!CY171="Yes"),OFFSET('Sanitation Data'!$F$12,0,10*ROW('Sanitation Data'!F165)),NA())</f>
        <v>#N/A</v>
      </c>
      <c r="AK171" s="100" t="e">
        <f ca="true">+IF(AND(ISNUMBER(OFFSET('Sanitation Data'!$G$4,0,10*ROW('Sanitation Data'!G165))),'Data Summary'!CZ171="Yes"),100-OFFSET('Sanitation Data'!$G$4,0,10*ROW('Sanitation Data'!G165)),NA())</f>
        <v>#N/A</v>
      </c>
      <c r="AL171" s="100" t="e">
        <f ca="true">+IF(AND(ISNUMBER(OFFSET('Sanitation Data'!$G$6,0,10*ROW('Sanitation Data'!G165))),'Data Summary'!DA171="Yes"),OFFSET('Sanitation Data'!$G$6,0,10*ROW('Sanitation Data'!G165)),NA())</f>
        <v>#N/A</v>
      </c>
      <c r="AM171" s="100" t="e">
        <f ca="true">+IF(AND(ISNUMBER(OFFSET('Sanitation Data'!$G$10,0,10*ROW('Sanitation Data'!G165))),'Data Summary'!DB171="Yes"),OFFSET('Sanitation Data'!$G$10,0,10*ROW('Sanitation Data'!G165)),NA())</f>
        <v>#N/A</v>
      </c>
      <c r="AN171" s="100" t="e">
        <f ca="true">+IF(AND(ISNUMBER(OFFSET('Sanitation Data'!$G$11,0,10*ROW('Sanitation Data'!G165))),'Data Summary'!DC171="Yes"),OFFSET('Sanitation Data'!$G$11,0,10*ROW('Sanitation Data'!G165)),NA())</f>
        <v>#N/A</v>
      </c>
      <c r="AO171" s="100" t="e">
        <f ca="true">+IF(AND(ISNUMBER(OFFSET('Sanitation Data'!$G$12,0,10*ROW('Sanitation Data'!G165))),'Data Summary'!DD171="Yes"),OFFSET('Sanitation Data'!$G$12,0,10*ROW('Sanitation Data'!G165)),NA())</f>
        <v>#N/A</v>
      </c>
      <c r="AP171" s="100" t="e">
        <f ca="true">+IF(AND(ISNUMBER(OFFSET('Sanitation Data'!$H$4,0,10*ROW('Sanitation Data'!H165))),'Data Summary'!DE171="Yes"),100-OFFSET('Sanitation Data'!$H$4,0,10*ROW('Sanitation Data'!H165)),NA())</f>
        <v>#N/A</v>
      </c>
      <c r="AQ171" s="100" t="e">
        <f ca="true">+IF(AND(ISNUMBER(OFFSET('Sanitation Data'!$H$6,0,10*ROW('Sanitation Data'!H165))),'Data Summary'!DF171="Yes"),OFFSET('Sanitation Data'!$H$6,0,10*ROW('Sanitation Data'!H165)),NA())</f>
        <v>#N/A</v>
      </c>
      <c r="AR171" s="100" t="e">
        <f ca="true">+IF(AND(ISNUMBER(OFFSET('Sanitation Data'!$H$10,0,10*ROW('Sanitation Data'!H165))),'Data Summary'!DG171="Yes"),OFFSET('Sanitation Data'!$H$10,0,10*ROW('Sanitation Data'!H165)),NA())</f>
        <v>#N/A</v>
      </c>
      <c r="AS171" s="100" t="e">
        <f ca="true">+IF(AND(ISNUMBER(OFFSET('Sanitation Data'!$H$11,0,10*ROW('Sanitation Data'!H165))),'Data Summary'!DH171="Yes"),OFFSET('Sanitation Data'!$H$11,0,10*ROW('Sanitation Data'!H165)),NA())</f>
        <v>#N/A</v>
      </c>
      <c r="AT171" s="100" t="e">
        <f ca="true">+IF(AND(ISNUMBER(OFFSET('Sanitation Data'!$H$12,0,10*ROW('Sanitation Data'!H165))),'Data Summary'!DI171="Yes"),OFFSET('Sanitation Data'!$H$12,0,10*ROW('Sanitation Data'!H165)),NA())</f>
        <v>#N/A</v>
      </c>
      <c r="AU171" s="100" t="e">
        <f ca="true">+IF(AND(ISNUMBER(OFFSET('Sanitation Data'!$I$4,0,10*ROW('Sanitation Data'!I165))),'Data Summary'!DJ171="Yes"),100-OFFSET('Sanitation Data'!$I$4,0,10*ROW('Sanitation Data'!I165)),NA())</f>
        <v>#N/A</v>
      </c>
      <c r="AV171" s="100" t="e">
        <f ca="true">+IF(AND(ISNUMBER(OFFSET('Sanitation Data'!$I$6,0,10*ROW('Sanitation Data'!I165))),'Data Summary'!DK171="Yes"),OFFSET('Sanitation Data'!$I$6,0,10*ROW('Sanitation Data'!I165)),NA())</f>
        <v>#N/A</v>
      </c>
      <c r="AW171" s="100" t="e">
        <f ca="true">+IF(AND(ISNUMBER(OFFSET('Sanitation Data'!$I$10,0,10*ROW('Sanitation Data'!I165))),'Data Summary'!DL171="Yes"),OFFSET('Sanitation Data'!$I$10,0,10*ROW('Sanitation Data'!I165)),NA())</f>
        <v>#N/A</v>
      </c>
      <c r="AX171" s="100" t="e">
        <f ca="true">+IF(AND(ISNUMBER(OFFSET('Sanitation Data'!$I$11,0,10*ROW('Sanitation Data'!I165))),'Data Summary'!DM171="Yes"),OFFSET('Sanitation Data'!$I$11,0,10*ROW('Sanitation Data'!I165)),NA())</f>
        <v>#N/A</v>
      </c>
      <c r="AY171" s="100" t="e">
        <f ca="true">+IF(AND(ISNUMBER(OFFSET('Sanitation Data'!$I$12,0,10*ROW('Sanitation Data'!I165))),'Data Summary'!DN171="Yes"),OFFSET('Sanitation Data'!$I$12,0,10*ROW('Sanitation Data'!I165)),NA())</f>
        <v>#N/A</v>
      </c>
      <c r="AZ171" s="101" t="e">
        <f ca="true">+IF(AND(ISNUMBER(OFFSET('Hygiene Data'!$D$5,0,10*ROW('Hygiene Data'!D165))),'Data Summary'!DO171="Yes"),OFFSET('Hygiene Data'!$D$5,0,10*ROW('Hygiene Data'!D165)),NA())</f>
        <v>#N/A</v>
      </c>
      <c r="BA171" s="101" t="e">
        <f ca="true">+IF(AND(ISNUMBER(OFFSET('Hygiene Data'!$D$7,0,10*ROW('Hygiene Data'!D165))),'Data Summary'!DP171="Yes"),OFFSET('Hygiene Data'!$D$7,0,10*ROW('Hygiene Data'!D165)),NA())</f>
        <v>#N/A</v>
      </c>
      <c r="BB171" s="101" t="e">
        <f ca="true">+IF(AND(ISNUMBER(OFFSET('Hygiene Data'!$D$9,0,10*ROW('Hygiene Data'!D165))),'Data Summary'!DQ171="Yes"),OFFSET('Hygiene Data'!$D$9,0,10*ROW('Hygiene Data'!D165)),NA())</f>
        <v>#N/A</v>
      </c>
      <c r="BC171" s="101" t="e">
        <f ca="true">+IF(AND(ISNUMBER(OFFSET('Hygiene Data'!$E$5,0,10*ROW('Hygiene Data'!E165))),'Data Summary'!DR171="Yes"),OFFSET('Hygiene Data'!$E$5,0,10*ROW('Hygiene Data'!E165)),NA())</f>
        <v>#N/A</v>
      </c>
      <c r="BD171" s="101" t="e">
        <f ca="true">+IF(AND(ISNUMBER(OFFSET('Hygiene Data'!$E$7,0,10*ROW('Hygiene Data'!E165))),'Data Summary'!DS171="Yes"),OFFSET('Hygiene Data'!$E$7,0,10*ROW('Hygiene Data'!E165)),NA())</f>
        <v>#N/A</v>
      </c>
      <c r="BE171" s="101" t="e">
        <f ca="true">+IF(AND(ISNUMBER(OFFSET('Hygiene Data'!$E$9,0,10*ROW('Hygiene Data'!E165))),'Data Summary'!DT171="Yes"),OFFSET('Hygiene Data'!$E$9,0,10*ROW('Hygiene Data'!E165)),NA())</f>
        <v>#N/A</v>
      </c>
      <c r="BF171" s="101" t="e">
        <f ca="true">+IF(AND(ISNUMBER(OFFSET('Hygiene Data'!$F$5,0,10*ROW('Hygiene Data'!F165))),'Data Summary'!DU171="Yes"),OFFSET('Hygiene Data'!$F$5,0,10*ROW('Hygiene Data'!F165)),NA())</f>
        <v>#N/A</v>
      </c>
      <c r="BG171" s="101" t="e">
        <f ca="true">+IF(AND(ISNUMBER(OFFSET('Hygiene Data'!$F$7,0,10*ROW('Hygiene Data'!F165))),'Data Summary'!DV171="Yes"),OFFSET('Hygiene Data'!$F$7,0,10*ROW('Hygiene Data'!F165)),NA())</f>
        <v>#N/A</v>
      </c>
      <c r="BH171" s="101" t="e">
        <f ca="true">+IF(AND(ISNUMBER(OFFSET('Hygiene Data'!$F$9,0,10*ROW('Hygiene Data'!F165))),'Data Summary'!DW171="Yes"),OFFSET('Hygiene Data'!$F$9,0,10*ROW('Hygiene Data'!F165)),NA())</f>
        <v>#N/A</v>
      </c>
      <c r="BI171" s="101" t="e">
        <f ca="true">+IF(AND(ISNUMBER(OFFSET('Hygiene Data'!$G$5,0,10*ROW('Hygiene Data'!G165))),'Data Summary'!DX171="Yes"),OFFSET('Hygiene Data'!$G$5,0,10*ROW('Hygiene Data'!G165)),NA())</f>
        <v>#N/A</v>
      </c>
      <c r="BJ171" s="101" t="e">
        <f ca="true">+IF(AND(ISNUMBER(OFFSET('Hygiene Data'!$G$7,0,10*ROW('Hygiene Data'!G165))),'Data Summary'!DY171="Yes"),OFFSET('Hygiene Data'!$G$7,0,10*ROW('Hygiene Data'!G165)),NA())</f>
        <v>#N/A</v>
      </c>
      <c r="BK171" s="101" t="e">
        <f ca="true">+IF(AND(ISNUMBER(OFFSET('Hygiene Data'!$G$9,0,10*ROW('Hygiene Data'!G165))),'Data Summary'!DZ171="Yes"),OFFSET('Hygiene Data'!$G$9,0,10*ROW('Hygiene Data'!G165)),NA())</f>
        <v>#N/A</v>
      </c>
      <c r="BL171" s="101" t="e">
        <f ca="true">+IF(AND(ISNUMBER(OFFSET('Hygiene Data'!$H$5,0,10*ROW('Hygiene Data'!H165))),'Data Summary'!EA171="Yes"),OFFSET('Hygiene Data'!$H$5,0,10*ROW('Hygiene Data'!H165)),NA())</f>
        <v>#N/A</v>
      </c>
      <c r="BM171" s="101" t="e">
        <f ca="true">+IF(AND(ISNUMBER(OFFSET('Hygiene Data'!$H$7,0,10*ROW('Hygiene Data'!H165))),'Data Summary'!EB171="Yes"),OFFSET('Hygiene Data'!$H$7,0,10*ROW('Hygiene Data'!H165)),NA())</f>
        <v>#N/A</v>
      </c>
      <c r="BN171" s="101" t="e">
        <f ca="true">+IF(AND(ISNUMBER(OFFSET('Hygiene Data'!$H$9,0,10*ROW('Hygiene Data'!H165))),'Data Summary'!EC171="Yes"),OFFSET('Hygiene Data'!$H$9,0,10*ROW('Hygiene Data'!H165)),NA())</f>
        <v>#N/A</v>
      </c>
      <c r="BO171" s="101" t="e">
        <f ca="true">+IF(AND(ISNUMBER(OFFSET('Hygiene Data'!$I$5,0,10*ROW('Hygiene Data'!I165))),'Data Summary'!ED171="Yes"),OFFSET('Hygiene Data'!$I$5,0,10*ROW('Hygiene Data'!I165)),NA())</f>
        <v>#N/A</v>
      </c>
      <c r="BP171" s="101" t="e">
        <f ca="true">+IF(AND(ISNUMBER(OFFSET('Hygiene Data'!$I$7,0,10*ROW('Hygiene Data'!I165))),'Data Summary'!EE171="Yes"),OFFSET('Hygiene Data'!$I$7,0,10*ROW('Hygiene Data'!I165)),NA())</f>
        <v>#N/A</v>
      </c>
      <c r="BQ171" s="101" t="e">
        <f ca="true">+IF(AND(ISNUMBER(OFFSET('Hygiene Data'!$I$9,0,10*ROW('Hygiene Data'!I165))),'Data Summary'!EF171="Yes"),OFFSET('Hygiene Data'!$I$9,0,10*ROW('Hygiene Data'!I165)),NA())</f>
        <v>#N/A</v>
      </c>
    </row>
    <row xmlns:x14ac="http://schemas.microsoft.com/office/spreadsheetml/2009/9/ac" r="172" x14ac:dyDescent="0.2">
      <c r="A172" s="331" t="e">
        <f ca="true">+RIGHT('Data Summary'!A172,LEN('Data Summary'!A172)-9)</f>
        <v>#VALUE!</v>
      </c>
      <c r="B172" s="38" t="str">
        <f ca="true">+IF(ISTEXT('Data Summary'!B172),'Data Summary'!B172,"")</f>
        <v/>
      </c>
      <c r="C172" s="330" t="e">
        <f ca="true">+VALUE('Data Summary'!C172)</f>
        <v>#VALUE!</v>
      </c>
      <c r="D172" s="99" t="e">
        <f ca="true">+IF(AND(ISNUMBER(OFFSET('Water Data'!$D$4,0,10*ROW('Water Data'!D166))),'Data Summary'!BS172="Yes"),100-OFFSET('Water Data'!$D$4,0,10*ROW('Water Data'!D166)),NA())</f>
        <v>#N/A</v>
      </c>
      <c r="E172" s="99" t="e">
        <f ca="true">+IF(AND(ISNUMBER(OFFSET('Water Data'!$D$6,0,10*ROW('Water Data'!D166))),'Data Summary'!BT172="Yes"),OFFSET('Water Data'!$D$6,0,10*ROW('Water Data'!D166)),NA())</f>
        <v>#N/A</v>
      </c>
      <c r="F172" s="99" t="e">
        <f ca="true">+IF(AND(ISNUMBER(OFFSET('Water Data'!$D$9,0,10*ROW('Water Data'!D166))),'Data Summary'!BU172="Yes"),OFFSET('Water Data'!$D$9,0,10*ROW('Water Data'!D166)),NA())</f>
        <v>#N/A</v>
      </c>
      <c r="G172" s="99" t="e">
        <f ca="true">+IF(AND(ISNUMBER(OFFSET('Water Data'!$E$4,0,10*ROW('Water Data'!E166))),'Data Summary'!BV172="Yes"),100-OFFSET('Water Data'!$E$4,0,10*ROW('Water Data'!E166)),NA())</f>
        <v>#N/A</v>
      </c>
      <c r="H172" s="99" t="e">
        <f ca="true">+IF(AND(ISNUMBER(OFFSET('Water Data'!$E$6,0,10*ROW('Water Data'!E166))),'Data Summary'!BW172="Yes"),OFFSET('Water Data'!$E$6,0,10*ROW('Water Data'!E166)),NA())</f>
        <v>#N/A</v>
      </c>
      <c r="I172" s="99" t="e">
        <f ca="true">+IF(AND(ISNUMBER(OFFSET('Water Data'!$E$9,0,10*ROW('Water Data'!E166))),'Data Summary'!BX172="Yes"),OFFSET('Water Data'!$E$9,0,10*ROW('Water Data'!E166)),NA())</f>
        <v>#N/A</v>
      </c>
      <c r="J172" s="99" t="e">
        <f ca="true">+IF(AND(ISNUMBER(OFFSET('Water Data'!$F$4,0,10*ROW('Water Data'!F166))),'Data Summary'!BY172="Yes"),100-OFFSET('Water Data'!$F$4,0,10*ROW('Water Data'!F166)),NA())</f>
        <v>#N/A</v>
      </c>
      <c r="K172" s="99" t="e">
        <f ca="true">+IF(AND(ISNUMBER(OFFSET('Water Data'!$F$6,0,10*ROW('Water Data'!F166))),'Data Summary'!BZ172="Yes"),OFFSET('Water Data'!$F$6,0,10*ROW('Water Data'!F166)),NA())</f>
        <v>#N/A</v>
      </c>
      <c r="L172" s="99" t="e">
        <f ca="true">+IF(AND(ISNUMBER(OFFSET('Water Data'!$F$9,0,10*ROW('Water Data'!F166))),'Data Summary'!CA172="Yes"),OFFSET('Water Data'!$F$9,0,10*ROW('Water Data'!F166)),NA())</f>
        <v>#N/A</v>
      </c>
      <c r="M172" s="99" t="e">
        <f ca="true">+IF(AND(ISNUMBER(OFFSET('Water Data'!$G$4,0,10*ROW('Water Data'!G166))),'Data Summary'!CB172="Yes"),100-OFFSET('Water Data'!$G$4,0,10*ROW('Water Data'!G166)),NA())</f>
        <v>#N/A</v>
      </c>
      <c r="N172" s="99" t="e">
        <f ca="true">+IF(AND(ISNUMBER(OFFSET('Water Data'!$G$6,0,10*ROW('Water Data'!G166))),'Data Summary'!CC172="Yes"),OFFSET('Water Data'!$G$6,0,10*ROW('Water Data'!G166)),NA())</f>
        <v>#N/A</v>
      </c>
      <c r="O172" s="99" t="e">
        <f ca="true">+IF(AND(ISNUMBER(OFFSET('Water Data'!$G$9,0,10*ROW('Water Data'!G166))),'Data Summary'!CD172="Yes"),OFFSET('Water Data'!$G$9,0,10*ROW('Water Data'!G166)),NA())</f>
        <v>#N/A</v>
      </c>
      <c r="P172" s="99" t="e">
        <f ca="true">+IF(AND(ISNUMBER(OFFSET('Water Data'!$H$4,0,10*ROW('Water Data'!H166))),'Data Summary'!CE172="Yes"),100-OFFSET('Water Data'!$H$4,0,10*ROW('Water Data'!H166)),NA())</f>
        <v>#N/A</v>
      </c>
      <c r="Q172" s="99" t="e">
        <f ca="true">+IF(AND(ISNUMBER(OFFSET('Water Data'!$H$6,0,10*ROW('Water Data'!H166))),'Data Summary'!CF172="Yes"),OFFSET('Water Data'!$H$6,0,10*ROW('Water Data'!H166)),NA())</f>
        <v>#N/A</v>
      </c>
      <c r="R172" s="99" t="e">
        <f ca="true">+IF(AND(ISNUMBER(OFFSET('Water Data'!$H$9,0,10*ROW('Water Data'!H166))),'Data Summary'!CG172="Yes"),OFFSET('Water Data'!$H$9,0,10*ROW('Water Data'!H166)),NA())</f>
        <v>#N/A</v>
      </c>
      <c r="S172" s="99" t="e">
        <f ca="true">+IF(AND(ISNUMBER(OFFSET('Water Data'!$I$4,0,10*ROW('Water Data'!I166))),'Data Summary'!CH172="Yes"),100-OFFSET('Water Data'!$I$4,0,10*ROW('Water Data'!I166)),NA())</f>
        <v>#N/A</v>
      </c>
      <c r="T172" s="99" t="e">
        <f ca="true">+IF(AND(ISNUMBER(OFFSET('Water Data'!$I$6,0,10*ROW('Water Data'!I166))),'Data Summary'!CI172="Yes"),OFFSET('Water Data'!$I$6,0,10*ROW('Water Data'!I166)),NA())</f>
        <v>#N/A</v>
      </c>
      <c r="U172" s="99" t="e">
        <f ca="true">+IF(AND(ISNUMBER(OFFSET('Water Data'!$I$9,0,10*ROW('Water Data'!I166))),'Data Summary'!CJ172="Yes"),OFFSET('Water Data'!$I$9,0,10*ROW('Water Data'!I166)),NA())</f>
        <v>#N/A</v>
      </c>
      <c r="V172" s="100" t="e">
        <f ca="true">+IF(AND(ISNUMBER(OFFSET('Sanitation Data'!$D$4,0,10*ROW('Sanitation Data'!D166))),'Data Summary'!CK172="Yes"),100-OFFSET('Sanitation Data'!$D$4,0,10*ROW('Sanitation Data'!D166)),NA())</f>
        <v>#N/A</v>
      </c>
      <c r="W172" s="100" t="e">
        <f ca="true">+IF(AND(ISNUMBER(OFFSET('Sanitation Data'!$D$6,0,10*ROW('Sanitation Data'!D166))),'Data Summary'!CL172="Yes"),OFFSET('Sanitation Data'!$D$6,0,10*ROW('Sanitation Data'!D166)),NA())</f>
        <v>#N/A</v>
      </c>
      <c r="X172" s="100" t="e">
        <f ca="true">+IF(AND(ISNUMBER(OFFSET('Sanitation Data'!$D$10,0,10*ROW('Sanitation Data'!D166))),'Data Summary'!CM172="Yes"),OFFSET('Sanitation Data'!$D$10,0,10*ROW('Sanitation Data'!D166)),NA())</f>
        <v>#N/A</v>
      </c>
      <c r="Y172" s="100" t="e">
        <f ca="true">+IF(AND(ISNUMBER(OFFSET('Sanitation Data'!$D$11,0,10*ROW('Sanitation Data'!D166))),'Data Summary'!CN172="Yes"),OFFSET('Sanitation Data'!$D$11,0,10*ROW('Sanitation Data'!D166)),NA())</f>
        <v>#N/A</v>
      </c>
      <c r="Z172" s="100" t="e">
        <f ca="true">+IF(AND(ISNUMBER(OFFSET('Sanitation Data'!$D$12,0,10*ROW('Sanitation Data'!D166))),'Data Summary'!CO172="Yes"),OFFSET('Sanitation Data'!$D$12,0,10*ROW('Sanitation Data'!D166)),NA())</f>
        <v>#N/A</v>
      </c>
      <c r="AA172" s="100" t="e">
        <f ca="true">+IF(AND(ISNUMBER(OFFSET('Sanitation Data'!$E$4,0,10*ROW('Sanitation Data'!E166))),'Data Summary'!CP172="Yes"),100-OFFSET('Sanitation Data'!$E$4,0,10*ROW('Sanitation Data'!E166)),NA())</f>
        <v>#N/A</v>
      </c>
      <c r="AB172" s="100" t="e">
        <f ca="true">+IF(AND(ISNUMBER(OFFSET('Sanitation Data'!$E$6,0,10*ROW('Sanitation Data'!E166))),'Data Summary'!CQ172="Yes"),OFFSET('Sanitation Data'!$E$6,0,10*ROW('Sanitation Data'!E166)),NA())</f>
        <v>#N/A</v>
      </c>
      <c r="AC172" s="100" t="e">
        <f ca="true">+IF(AND(ISNUMBER(OFFSET('Sanitation Data'!$E$10,0,10*ROW('Sanitation Data'!E166))),'Data Summary'!CR172="Yes"),OFFSET('Sanitation Data'!$E$10,0,10*ROW('Sanitation Data'!E166)),NA())</f>
        <v>#N/A</v>
      </c>
      <c r="AD172" s="100" t="e">
        <f ca="true">+IF(AND(ISNUMBER(OFFSET('Sanitation Data'!$E$11,0,10*ROW('Sanitation Data'!E166))),'Data Summary'!CS172="Yes"),OFFSET('Sanitation Data'!$E$11,0,10*ROW('Sanitation Data'!E166)),NA())</f>
        <v>#N/A</v>
      </c>
      <c r="AE172" s="100" t="e">
        <f ca="true">+IF(AND(ISNUMBER(OFFSET('Sanitation Data'!$E$12,0,10*ROW('Sanitation Data'!E166))),'Data Summary'!CT172="Yes"),OFFSET('Sanitation Data'!$E$12,0,10*ROW('Sanitation Data'!E166)),NA())</f>
        <v>#N/A</v>
      </c>
      <c r="AF172" s="100" t="e">
        <f ca="true">+IF(AND(ISNUMBER(OFFSET('Sanitation Data'!$F$4,0,10*ROW('Sanitation Data'!F166))),'Data Summary'!CU172="Yes"),100-OFFSET('Sanitation Data'!$F$4,0,10*ROW('Sanitation Data'!F166)),NA())</f>
        <v>#N/A</v>
      </c>
      <c r="AG172" s="100" t="e">
        <f ca="true">+IF(AND(ISNUMBER(OFFSET('Sanitation Data'!$F$6,0,10*ROW('Sanitation Data'!F166))),'Data Summary'!CV172="Yes"),OFFSET('Sanitation Data'!$F$6,0,10*ROW('Sanitation Data'!F166)),NA())</f>
        <v>#N/A</v>
      </c>
      <c r="AH172" s="100" t="e">
        <f ca="true">+IF(AND(ISNUMBER(OFFSET('Sanitation Data'!$F$10,0,10*ROW('Sanitation Data'!F166))),'Data Summary'!CW172="Yes"),OFFSET('Sanitation Data'!$F$10,0,10*ROW('Sanitation Data'!F166)),NA())</f>
        <v>#N/A</v>
      </c>
      <c r="AI172" s="100" t="e">
        <f ca="true">+IF(AND(ISNUMBER(OFFSET('Sanitation Data'!$F$11,0,10*ROW('Sanitation Data'!F166))),'Data Summary'!CX172="Yes"),OFFSET('Sanitation Data'!$F$11,0,10*ROW('Sanitation Data'!F166)),NA())</f>
        <v>#N/A</v>
      </c>
      <c r="AJ172" s="100" t="e">
        <f ca="true">+IF(AND(ISNUMBER(OFFSET('Sanitation Data'!$F$12,0,10*ROW('Sanitation Data'!F166))),'Data Summary'!CY172="Yes"),OFFSET('Sanitation Data'!$F$12,0,10*ROW('Sanitation Data'!F166)),NA())</f>
        <v>#N/A</v>
      </c>
      <c r="AK172" s="100" t="e">
        <f ca="true">+IF(AND(ISNUMBER(OFFSET('Sanitation Data'!$G$4,0,10*ROW('Sanitation Data'!G166))),'Data Summary'!CZ172="Yes"),100-OFFSET('Sanitation Data'!$G$4,0,10*ROW('Sanitation Data'!G166)),NA())</f>
        <v>#N/A</v>
      </c>
      <c r="AL172" s="100" t="e">
        <f ca="true">+IF(AND(ISNUMBER(OFFSET('Sanitation Data'!$G$6,0,10*ROW('Sanitation Data'!G166))),'Data Summary'!DA172="Yes"),OFFSET('Sanitation Data'!$G$6,0,10*ROW('Sanitation Data'!G166)),NA())</f>
        <v>#N/A</v>
      </c>
      <c r="AM172" s="100" t="e">
        <f ca="true">+IF(AND(ISNUMBER(OFFSET('Sanitation Data'!$G$10,0,10*ROW('Sanitation Data'!G166))),'Data Summary'!DB172="Yes"),OFFSET('Sanitation Data'!$G$10,0,10*ROW('Sanitation Data'!G166)),NA())</f>
        <v>#N/A</v>
      </c>
      <c r="AN172" s="100" t="e">
        <f ca="true">+IF(AND(ISNUMBER(OFFSET('Sanitation Data'!$G$11,0,10*ROW('Sanitation Data'!G166))),'Data Summary'!DC172="Yes"),OFFSET('Sanitation Data'!$G$11,0,10*ROW('Sanitation Data'!G166)),NA())</f>
        <v>#N/A</v>
      </c>
      <c r="AO172" s="100" t="e">
        <f ca="true">+IF(AND(ISNUMBER(OFFSET('Sanitation Data'!$G$12,0,10*ROW('Sanitation Data'!G166))),'Data Summary'!DD172="Yes"),OFFSET('Sanitation Data'!$G$12,0,10*ROW('Sanitation Data'!G166)),NA())</f>
        <v>#N/A</v>
      </c>
      <c r="AP172" s="100" t="e">
        <f ca="true">+IF(AND(ISNUMBER(OFFSET('Sanitation Data'!$H$4,0,10*ROW('Sanitation Data'!H166))),'Data Summary'!DE172="Yes"),100-OFFSET('Sanitation Data'!$H$4,0,10*ROW('Sanitation Data'!H166)),NA())</f>
        <v>#N/A</v>
      </c>
      <c r="AQ172" s="100" t="e">
        <f ca="true">+IF(AND(ISNUMBER(OFFSET('Sanitation Data'!$H$6,0,10*ROW('Sanitation Data'!H166))),'Data Summary'!DF172="Yes"),OFFSET('Sanitation Data'!$H$6,0,10*ROW('Sanitation Data'!H166)),NA())</f>
        <v>#N/A</v>
      </c>
      <c r="AR172" s="100" t="e">
        <f ca="true">+IF(AND(ISNUMBER(OFFSET('Sanitation Data'!$H$10,0,10*ROW('Sanitation Data'!H166))),'Data Summary'!DG172="Yes"),OFFSET('Sanitation Data'!$H$10,0,10*ROW('Sanitation Data'!H166)),NA())</f>
        <v>#N/A</v>
      </c>
      <c r="AS172" s="100" t="e">
        <f ca="true">+IF(AND(ISNUMBER(OFFSET('Sanitation Data'!$H$11,0,10*ROW('Sanitation Data'!H166))),'Data Summary'!DH172="Yes"),OFFSET('Sanitation Data'!$H$11,0,10*ROW('Sanitation Data'!H166)),NA())</f>
        <v>#N/A</v>
      </c>
      <c r="AT172" s="100" t="e">
        <f ca="true">+IF(AND(ISNUMBER(OFFSET('Sanitation Data'!$H$12,0,10*ROW('Sanitation Data'!H166))),'Data Summary'!DI172="Yes"),OFFSET('Sanitation Data'!$H$12,0,10*ROW('Sanitation Data'!H166)),NA())</f>
        <v>#N/A</v>
      </c>
      <c r="AU172" s="100" t="e">
        <f ca="true">+IF(AND(ISNUMBER(OFFSET('Sanitation Data'!$I$4,0,10*ROW('Sanitation Data'!I166))),'Data Summary'!DJ172="Yes"),100-OFFSET('Sanitation Data'!$I$4,0,10*ROW('Sanitation Data'!I166)),NA())</f>
        <v>#N/A</v>
      </c>
      <c r="AV172" s="100" t="e">
        <f ca="true">+IF(AND(ISNUMBER(OFFSET('Sanitation Data'!$I$6,0,10*ROW('Sanitation Data'!I166))),'Data Summary'!DK172="Yes"),OFFSET('Sanitation Data'!$I$6,0,10*ROW('Sanitation Data'!I166)),NA())</f>
        <v>#N/A</v>
      </c>
      <c r="AW172" s="100" t="e">
        <f ca="true">+IF(AND(ISNUMBER(OFFSET('Sanitation Data'!$I$10,0,10*ROW('Sanitation Data'!I166))),'Data Summary'!DL172="Yes"),OFFSET('Sanitation Data'!$I$10,0,10*ROW('Sanitation Data'!I166)),NA())</f>
        <v>#N/A</v>
      </c>
      <c r="AX172" s="100" t="e">
        <f ca="true">+IF(AND(ISNUMBER(OFFSET('Sanitation Data'!$I$11,0,10*ROW('Sanitation Data'!I166))),'Data Summary'!DM172="Yes"),OFFSET('Sanitation Data'!$I$11,0,10*ROW('Sanitation Data'!I166)),NA())</f>
        <v>#N/A</v>
      </c>
      <c r="AY172" s="100" t="e">
        <f ca="true">+IF(AND(ISNUMBER(OFFSET('Sanitation Data'!$I$12,0,10*ROW('Sanitation Data'!I166))),'Data Summary'!DN172="Yes"),OFFSET('Sanitation Data'!$I$12,0,10*ROW('Sanitation Data'!I166)),NA())</f>
        <v>#N/A</v>
      </c>
      <c r="AZ172" s="101" t="e">
        <f ca="true">+IF(AND(ISNUMBER(OFFSET('Hygiene Data'!$D$5,0,10*ROW('Hygiene Data'!D166))),'Data Summary'!DO172="Yes"),OFFSET('Hygiene Data'!$D$5,0,10*ROW('Hygiene Data'!D166)),NA())</f>
        <v>#N/A</v>
      </c>
      <c r="BA172" s="101" t="e">
        <f ca="true">+IF(AND(ISNUMBER(OFFSET('Hygiene Data'!$D$7,0,10*ROW('Hygiene Data'!D166))),'Data Summary'!DP172="Yes"),OFFSET('Hygiene Data'!$D$7,0,10*ROW('Hygiene Data'!D166)),NA())</f>
        <v>#N/A</v>
      </c>
      <c r="BB172" s="101" t="e">
        <f ca="true">+IF(AND(ISNUMBER(OFFSET('Hygiene Data'!$D$9,0,10*ROW('Hygiene Data'!D166))),'Data Summary'!DQ172="Yes"),OFFSET('Hygiene Data'!$D$9,0,10*ROW('Hygiene Data'!D166)),NA())</f>
        <v>#N/A</v>
      </c>
      <c r="BC172" s="101" t="e">
        <f ca="true">+IF(AND(ISNUMBER(OFFSET('Hygiene Data'!$E$5,0,10*ROW('Hygiene Data'!E166))),'Data Summary'!DR172="Yes"),OFFSET('Hygiene Data'!$E$5,0,10*ROW('Hygiene Data'!E166)),NA())</f>
        <v>#N/A</v>
      </c>
      <c r="BD172" s="101" t="e">
        <f ca="true">+IF(AND(ISNUMBER(OFFSET('Hygiene Data'!$E$7,0,10*ROW('Hygiene Data'!E166))),'Data Summary'!DS172="Yes"),OFFSET('Hygiene Data'!$E$7,0,10*ROW('Hygiene Data'!E166)),NA())</f>
        <v>#N/A</v>
      </c>
      <c r="BE172" s="101" t="e">
        <f ca="true">+IF(AND(ISNUMBER(OFFSET('Hygiene Data'!$E$9,0,10*ROW('Hygiene Data'!E166))),'Data Summary'!DT172="Yes"),OFFSET('Hygiene Data'!$E$9,0,10*ROW('Hygiene Data'!E166)),NA())</f>
        <v>#N/A</v>
      </c>
      <c r="BF172" s="101" t="e">
        <f ca="true">+IF(AND(ISNUMBER(OFFSET('Hygiene Data'!$F$5,0,10*ROW('Hygiene Data'!F166))),'Data Summary'!DU172="Yes"),OFFSET('Hygiene Data'!$F$5,0,10*ROW('Hygiene Data'!F166)),NA())</f>
        <v>#N/A</v>
      </c>
      <c r="BG172" s="101" t="e">
        <f ca="true">+IF(AND(ISNUMBER(OFFSET('Hygiene Data'!$F$7,0,10*ROW('Hygiene Data'!F166))),'Data Summary'!DV172="Yes"),OFFSET('Hygiene Data'!$F$7,0,10*ROW('Hygiene Data'!F166)),NA())</f>
        <v>#N/A</v>
      </c>
      <c r="BH172" s="101" t="e">
        <f ca="true">+IF(AND(ISNUMBER(OFFSET('Hygiene Data'!$F$9,0,10*ROW('Hygiene Data'!F166))),'Data Summary'!DW172="Yes"),OFFSET('Hygiene Data'!$F$9,0,10*ROW('Hygiene Data'!F166)),NA())</f>
        <v>#N/A</v>
      </c>
      <c r="BI172" s="101" t="e">
        <f ca="true">+IF(AND(ISNUMBER(OFFSET('Hygiene Data'!$G$5,0,10*ROW('Hygiene Data'!G166))),'Data Summary'!DX172="Yes"),OFFSET('Hygiene Data'!$G$5,0,10*ROW('Hygiene Data'!G166)),NA())</f>
        <v>#N/A</v>
      </c>
      <c r="BJ172" s="101" t="e">
        <f ca="true">+IF(AND(ISNUMBER(OFFSET('Hygiene Data'!$G$7,0,10*ROW('Hygiene Data'!G166))),'Data Summary'!DY172="Yes"),OFFSET('Hygiene Data'!$G$7,0,10*ROW('Hygiene Data'!G166)),NA())</f>
        <v>#N/A</v>
      </c>
      <c r="BK172" s="101" t="e">
        <f ca="true">+IF(AND(ISNUMBER(OFFSET('Hygiene Data'!$G$9,0,10*ROW('Hygiene Data'!G166))),'Data Summary'!DZ172="Yes"),OFFSET('Hygiene Data'!$G$9,0,10*ROW('Hygiene Data'!G166)),NA())</f>
        <v>#N/A</v>
      </c>
      <c r="BL172" s="101" t="e">
        <f ca="true">+IF(AND(ISNUMBER(OFFSET('Hygiene Data'!$H$5,0,10*ROW('Hygiene Data'!H166))),'Data Summary'!EA172="Yes"),OFFSET('Hygiene Data'!$H$5,0,10*ROW('Hygiene Data'!H166)),NA())</f>
        <v>#N/A</v>
      </c>
      <c r="BM172" s="101" t="e">
        <f ca="true">+IF(AND(ISNUMBER(OFFSET('Hygiene Data'!$H$7,0,10*ROW('Hygiene Data'!H166))),'Data Summary'!EB172="Yes"),OFFSET('Hygiene Data'!$H$7,0,10*ROW('Hygiene Data'!H166)),NA())</f>
        <v>#N/A</v>
      </c>
      <c r="BN172" s="101" t="e">
        <f ca="true">+IF(AND(ISNUMBER(OFFSET('Hygiene Data'!$H$9,0,10*ROW('Hygiene Data'!H166))),'Data Summary'!EC172="Yes"),OFFSET('Hygiene Data'!$H$9,0,10*ROW('Hygiene Data'!H166)),NA())</f>
        <v>#N/A</v>
      </c>
      <c r="BO172" s="101" t="e">
        <f ca="true">+IF(AND(ISNUMBER(OFFSET('Hygiene Data'!$I$5,0,10*ROW('Hygiene Data'!I166))),'Data Summary'!ED172="Yes"),OFFSET('Hygiene Data'!$I$5,0,10*ROW('Hygiene Data'!I166)),NA())</f>
        <v>#N/A</v>
      </c>
      <c r="BP172" s="101" t="e">
        <f ca="true">+IF(AND(ISNUMBER(OFFSET('Hygiene Data'!$I$7,0,10*ROW('Hygiene Data'!I166))),'Data Summary'!EE172="Yes"),OFFSET('Hygiene Data'!$I$7,0,10*ROW('Hygiene Data'!I166)),NA())</f>
        <v>#N/A</v>
      </c>
      <c r="BQ172" s="101" t="e">
        <f ca="true">+IF(AND(ISNUMBER(OFFSET('Hygiene Data'!$I$9,0,10*ROW('Hygiene Data'!I166))),'Data Summary'!EF172="Yes"),OFFSET('Hygiene Data'!$I$9,0,10*ROW('Hygiene Data'!I166)),NA())</f>
        <v>#N/A</v>
      </c>
    </row>
    <row xmlns:x14ac="http://schemas.microsoft.com/office/spreadsheetml/2009/9/ac" r="173" x14ac:dyDescent="0.2">
      <c r="A173" s="331" t="e">
        <f ca="true">+RIGHT('Data Summary'!A173,LEN('Data Summary'!A173)-9)</f>
        <v>#VALUE!</v>
      </c>
      <c r="B173" s="38" t="str">
        <f ca="true">+IF(ISTEXT('Data Summary'!B173),'Data Summary'!B173,"")</f>
        <v/>
      </c>
      <c r="C173" s="330" t="e">
        <f ca="true">+VALUE('Data Summary'!C173)</f>
        <v>#VALUE!</v>
      </c>
      <c r="D173" s="99" t="e">
        <f ca="true">+IF(AND(ISNUMBER(OFFSET('Water Data'!$D$4,0,10*ROW('Water Data'!D167))),'Data Summary'!BS173="Yes"),100-OFFSET('Water Data'!$D$4,0,10*ROW('Water Data'!D167)),NA())</f>
        <v>#N/A</v>
      </c>
      <c r="E173" s="99" t="e">
        <f ca="true">+IF(AND(ISNUMBER(OFFSET('Water Data'!$D$6,0,10*ROW('Water Data'!D167))),'Data Summary'!BT173="Yes"),OFFSET('Water Data'!$D$6,0,10*ROW('Water Data'!D167)),NA())</f>
        <v>#N/A</v>
      </c>
      <c r="F173" s="99" t="e">
        <f ca="true">+IF(AND(ISNUMBER(OFFSET('Water Data'!$D$9,0,10*ROW('Water Data'!D167))),'Data Summary'!BU173="Yes"),OFFSET('Water Data'!$D$9,0,10*ROW('Water Data'!D167)),NA())</f>
        <v>#N/A</v>
      </c>
      <c r="G173" s="99" t="e">
        <f ca="true">+IF(AND(ISNUMBER(OFFSET('Water Data'!$E$4,0,10*ROW('Water Data'!E167))),'Data Summary'!BV173="Yes"),100-OFFSET('Water Data'!$E$4,0,10*ROW('Water Data'!E167)),NA())</f>
        <v>#N/A</v>
      </c>
      <c r="H173" s="99" t="e">
        <f ca="true">+IF(AND(ISNUMBER(OFFSET('Water Data'!$E$6,0,10*ROW('Water Data'!E167))),'Data Summary'!BW173="Yes"),OFFSET('Water Data'!$E$6,0,10*ROW('Water Data'!E167)),NA())</f>
        <v>#N/A</v>
      </c>
      <c r="I173" s="99" t="e">
        <f ca="true">+IF(AND(ISNUMBER(OFFSET('Water Data'!$E$9,0,10*ROW('Water Data'!E167))),'Data Summary'!BX173="Yes"),OFFSET('Water Data'!$E$9,0,10*ROW('Water Data'!E167)),NA())</f>
        <v>#N/A</v>
      </c>
      <c r="J173" s="99" t="e">
        <f ca="true">+IF(AND(ISNUMBER(OFFSET('Water Data'!$F$4,0,10*ROW('Water Data'!F167))),'Data Summary'!BY173="Yes"),100-OFFSET('Water Data'!$F$4,0,10*ROW('Water Data'!F167)),NA())</f>
        <v>#N/A</v>
      </c>
      <c r="K173" s="99" t="e">
        <f ca="true">+IF(AND(ISNUMBER(OFFSET('Water Data'!$F$6,0,10*ROW('Water Data'!F167))),'Data Summary'!BZ173="Yes"),OFFSET('Water Data'!$F$6,0,10*ROW('Water Data'!F167)),NA())</f>
        <v>#N/A</v>
      </c>
      <c r="L173" s="99" t="e">
        <f ca="true">+IF(AND(ISNUMBER(OFFSET('Water Data'!$F$9,0,10*ROW('Water Data'!F167))),'Data Summary'!CA173="Yes"),OFFSET('Water Data'!$F$9,0,10*ROW('Water Data'!F167)),NA())</f>
        <v>#N/A</v>
      </c>
      <c r="M173" s="99" t="e">
        <f ca="true">+IF(AND(ISNUMBER(OFFSET('Water Data'!$G$4,0,10*ROW('Water Data'!G167))),'Data Summary'!CB173="Yes"),100-OFFSET('Water Data'!$G$4,0,10*ROW('Water Data'!G167)),NA())</f>
        <v>#N/A</v>
      </c>
      <c r="N173" s="99" t="e">
        <f ca="true">+IF(AND(ISNUMBER(OFFSET('Water Data'!$G$6,0,10*ROW('Water Data'!G167))),'Data Summary'!CC173="Yes"),OFFSET('Water Data'!$G$6,0,10*ROW('Water Data'!G167)),NA())</f>
        <v>#N/A</v>
      </c>
      <c r="O173" s="99" t="e">
        <f ca="true">+IF(AND(ISNUMBER(OFFSET('Water Data'!$G$9,0,10*ROW('Water Data'!G167))),'Data Summary'!CD173="Yes"),OFFSET('Water Data'!$G$9,0,10*ROW('Water Data'!G167)),NA())</f>
        <v>#N/A</v>
      </c>
      <c r="P173" s="99" t="e">
        <f ca="true">+IF(AND(ISNUMBER(OFFSET('Water Data'!$H$4,0,10*ROW('Water Data'!H167))),'Data Summary'!CE173="Yes"),100-OFFSET('Water Data'!$H$4,0,10*ROW('Water Data'!H167)),NA())</f>
        <v>#N/A</v>
      </c>
      <c r="Q173" s="99" t="e">
        <f ca="true">+IF(AND(ISNUMBER(OFFSET('Water Data'!$H$6,0,10*ROW('Water Data'!H167))),'Data Summary'!CF173="Yes"),OFFSET('Water Data'!$H$6,0,10*ROW('Water Data'!H167)),NA())</f>
        <v>#N/A</v>
      </c>
      <c r="R173" s="99" t="e">
        <f ca="true">+IF(AND(ISNUMBER(OFFSET('Water Data'!$H$9,0,10*ROW('Water Data'!H167))),'Data Summary'!CG173="Yes"),OFFSET('Water Data'!$H$9,0,10*ROW('Water Data'!H167)),NA())</f>
        <v>#N/A</v>
      </c>
      <c r="S173" s="99" t="e">
        <f ca="true">+IF(AND(ISNUMBER(OFFSET('Water Data'!$I$4,0,10*ROW('Water Data'!I167))),'Data Summary'!CH173="Yes"),100-OFFSET('Water Data'!$I$4,0,10*ROW('Water Data'!I167)),NA())</f>
        <v>#N/A</v>
      </c>
      <c r="T173" s="99" t="e">
        <f ca="true">+IF(AND(ISNUMBER(OFFSET('Water Data'!$I$6,0,10*ROW('Water Data'!I167))),'Data Summary'!CI173="Yes"),OFFSET('Water Data'!$I$6,0,10*ROW('Water Data'!I167)),NA())</f>
        <v>#N/A</v>
      </c>
      <c r="U173" s="99" t="e">
        <f ca="true">+IF(AND(ISNUMBER(OFFSET('Water Data'!$I$9,0,10*ROW('Water Data'!I167))),'Data Summary'!CJ173="Yes"),OFFSET('Water Data'!$I$9,0,10*ROW('Water Data'!I167)),NA())</f>
        <v>#N/A</v>
      </c>
      <c r="V173" s="100" t="e">
        <f ca="true">+IF(AND(ISNUMBER(OFFSET('Sanitation Data'!$D$4,0,10*ROW('Sanitation Data'!D167))),'Data Summary'!CK173="Yes"),100-OFFSET('Sanitation Data'!$D$4,0,10*ROW('Sanitation Data'!D167)),NA())</f>
        <v>#N/A</v>
      </c>
      <c r="W173" s="100" t="e">
        <f ca="true">+IF(AND(ISNUMBER(OFFSET('Sanitation Data'!$D$6,0,10*ROW('Sanitation Data'!D167))),'Data Summary'!CL173="Yes"),OFFSET('Sanitation Data'!$D$6,0,10*ROW('Sanitation Data'!D167)),NA())</f>
        <v>#N/A</v>
      </c>
      <c r="X173" s="100" t="e">
        <f ca="true">+IF(AND(ISNUMBER(OFFSET('Sanitation Data'!$D$10,0,10*ROW('Sanitation Data'!D167))),'Data Summary'!CM173="Yes"),OFFSET('Sanitation Data'!$D$10,0,10*ROW('Sanitation Data'!D167)),NA())</f>
        <v>#N/A</v>
      </c>
      <c r="Y173" s="100" t="e">
        <f ca="true">+IF(AND(ISNUMBER(OFFSET('Sanitation Data'!$D$11,0,10*ROW('Sanitation Data'!D167))),'Data Summary'!CN173="Yes"),OFFSET('Sanitation Data'!$D$11,0,10*ROW('Sanitation Data'!D167)),NA())</f>
        <v>#N/A</v>
      </c>
      <c r="Z173" s="100" t="e">
        <f ca="true">+IF(AND(ISNUMBER(OFFSET('Sanitation Data'!$D$12,0,10*ROW('Sanitation Data'!D167))),'Data Summary'!CO173="Yes"),OFFSET('Sanitation Data'!$D$12,0,10*ROW('Sanitation Data'!D167)),NA())</f>
        <v>#N/A</v>
      </c>
      <c r="AA173" s="100" t="e">
        <f ca="true">+IF(AND(ISNUMBER(OFFSET('Sanitation Data'!$E$4,0,10*ROW('Sanitation Data'!E167))),'Data Summary'!CP173="Yes"),100-OFFSET('Sanitation Data'!$E$4,0,10*ROW('Sanitation Data'!E167)),NA())</f>
        <v>#N/A</v>
      </c>
      <c r="AB173" s="100" t="e">
        <f ca="true">+IF(AND(ISNUMBER(OFFSET('Sanitation Data'!$E$6,0,10*ROW('Sanitation Data'!E167))),'Data Summary'!CQ173="Yes"),OFFSET('Sanitation Data'!$E$6,0,10*ROW('Sanitation Data'!E167)),NA())</f>
        <v>#N/A</v>
      </c>
      <c r="AC173" s="100" t="e">
        <f ca="true">+IF(AND(ISNUMBER(OFFSET('Sanitation Data'!$E$10,0,10*ROW('Sanitation Data'!E167))),'Data Summary'!CR173="Yes"),OFFSET('Sanitation Data'!$E$10,0,10*ROW('Sanitation Data'!E167)),NA())</f>
        <v>#N/A</v>
      </c>
      <c r="AD173" s="100" t="e">
        <f ca="true">+IF(AND(ISNUMBER(OFFSET('Sanitation Data'!$E$11,0,10*ROW('Sanitation Data'!E167))),'Data Summary'!CS173="Yes"),OFFSET('Sanitation Data'!$E$11,0,10*ROW('Sanitation Data'!E167)),NA())</f>
        <v>#N/A</v>
      </c>
      <c r="AE173" s="100" t="e">
        <f ca="true">+IF(AND(ISNUMBER(OFFSET('Sanitation Data'!$E$12,0,10*ROW('Sanitation Data'!E167))),'Data Summary'!CT173="Yes"),OFFSET('Sanitation Data'!$E$12,0,10*ROW('Sanitation Data'!E167)),NA())</f>
        <v>#N/A</v>
      </c>
      <c r="AF173" s="100" t="e">
        <f ca="true">+IF(AND(ISNUMBER(OFFSET('Sanitation Data'!$F$4,0,10*ROW('Sanitation Data'!F167))),'Data Summary'!CU173="Yes"),100-OFFSET('Sanitation Data'!$F$4,0,10*ROW('Sanitation Data'!F167)),NA())</f>
        <v>#N/A</v>
      </c>
      <c r="AG173" s="100" t="e">
        <f ca="true">+IF(AND(ISNUMBER(OFFSET('Sanitation Data'!$F$6,0,10*ROW('Sanitation Data'!F167))),'Data Summary'!CV173="Yes"),OFFSET('Sanitation Data'!$F$6,0,10*ROW('Sanitation Data'!F167)),NA())</f>
        <v>#N/A</v>
      </c>
      <c r="AH173" s="100" t="e">
        <f ca="true">+IF(AND(ISNUMBER(OFFSET('Sanitation Data'!$F$10,0,10*ROW('Sanitation Data'!F167))),'Data Summary'!CW173="Yes"),OFFSET('Sanitation Data'!$F$10,0,10*ROW('Sanitation Data'!F167)),NA())</f>
        <v>#N/A</v>
      </c>
      <c r="AI173" s="100" t="e">
        <f ca="true">+IF(AND(ISNUMBER(OFFSET('Sanitation Data'!$F$11,0,10*ROW('Sanitation Data'!F167))),'Data Summary'!CX173="Yes"),OFFSET('Sanitation Data'!$F$11,0,10*ROW('Sanitation Data'!F167)),NA())</f>
        <v>#N/A</v>
      </c>
      <c r="AJ173" s="100" t="e">
        <f ca="true">+IF(AND(ISNUMBER(OFFSET('Sanitation Data'!$F$12,0,10*ROW('Sanitation Data'!F167))),'Data Summary'!CY173="Yes"),OFFSET('Sanitation Data'!$F$12,0,10*ROW('Sanitation Data'!F167)),NA())</f>
        <v>#N/A</v>
      </c>
      <c r="AK173" s="100" t="e">
        <f ca="true">+IF(AND(ISNUMBER(OFFSET('Sanitation Data'!$G$4,0,10*ROW('Sanitation Data'!G167))),'Data Summary'!CZ173="Yes"),100-OFFSET('Sanitation Data'!$G$4,0,10*ROW('Sanitation Data'!G167)),NA())</f>
        <v>#N/A</v>
      </c>
      <c r="AL173" s="100" t="e">
        <f ca="true">+IF(AND(ISNUMBER(OFFSET('Sanitation Data'!$G$6,0,10*ROW('Sanitation Data'!G167))),'Data Summary'!DA173="Yes"),OFFSET('Sanitation Data'!$G$6,0,10*ROW('Sanitation Data'!G167)),NA())</f>
        <v>#N/A</v>
      </c>
      <c r="AM173" s="100" t="e">
        <f ca="true">+IF(AND(ISNUMBER(OFFSET('Sanitation Data'!$G$10,0,10*ROW('Sanitation Data'!G167))),'Data Summary'!DB173="Yes"),OFFSET('Sanitation Data'!$G$10,0,10*ROW('Sanitation Data'!G167)),NA())</f>
        <v>#N/A</v>
      </c>
      <c r="AN173" s="100" t="e">
        <f ca="true">+IF(AND(ISNUMBER(OFFSET('Sanitation Data'!$G$11,0,10*ROW('Sanitation Data'!G167))),'Data Summary'!DC173="Yes"),OFFSET('Sanitation Data'!$G$11,0,10*ROW('Sanitation Data'!G167)),NA())</f>
        <v>#N/A</v>
      </c>
      <c r="AO173" s="100" t="e">
        <f ca="true">+IF(AND(ISNUMBER(OFFSET('Sanitation Data'!$G$12,0,10*ROW('Sanitation Data'!G167))),'Data Summary'!DD173="Yes"),OFFSET('Sanitation Data'!$G$12,0,10*ROW('Sanitation Data'!G167)),NA())</f>
        <v>#N/A</v>
      </c>
      <c r="AP173" s="100" t="e">
        <f ca="true">+IF(AND(ISNUMBER(OFFSET('Sanitation Data'!$H$4,0,10*ROW('Sanitation Data'!H167))),'Data Summary'!DE173="Yes"),100-OFFSET('Sanitation Data'!$H$4,0,10*ROW('Sanitation Data'!H167)),NA())</f>
        <v>#N/A</v>
      </c>
      <c r="AQ173" s="100" t="e">
        <f ca="true">+IF(AND(ISNUMBER(OFFSET('Sanitation Data'!$H$6,0,10*ROW('Sanitation Data'!H167))),'Data Summary'!DF173="Yes"),OFFSET('Sanitation Data'!$H$6,0,10*ROW('Sanitation Data'!H167)),NA())</f>
        <v>#N/A</v>
      </c>
      <c r="AR173" s="100" t="e">
        <f ca="true">+IF(AND(ISNUMBER(OFFSET('Sanitation Data'!$H$10,0,10*ROW('Sanitation Data'!H167))),'Data Summary'!DG173="Yes"),OFFSET('Sanitation Data'!$H$10,0,10*ROW('Sanitation Data'!H167)),NA())</f>
        <v>#N/A</v>
      </c>
      <c r="AS173" s="100" t="e">
        <f ca="true">+IF(AND(ISNUMBER(OFFSET('Sanitation Data'!$H$11,0,10*ROW('Sanitation Data'!H167))),'Data Summary'!DH173="Yes"),OFFSET('Sanitation Data'!$H$11,0,10*ROW('Sanitation Data'!H167)),NA())</f>
        <v>#N/A</v>
      </c>
      <c r="AT173" s="100" t="e">
        <f ca="true">+IF(AND(ISNUMBER(OFFSET('Sanitation Data'!$H$12,0,10*ROW('Sanitation Data'!H167))),'Data Summary'!DI173="Yes"),OFFSET('Sanitation Data'!$H$12,0,10*ROW('Sanitation Data'!H167)),NA())</f>
        <v>#N/A</v>
      </c>
      <c r="AU173" s="100" t="e">
        <f ca="true">+IF(AND(ISNUMBER(OFFSET('Sanitation Data'!$I$4,0,10*ROW('Sanitation Data'!I167))),'Data Summary'!DJ173="Yes"),100-OFFSET('Sanitation Data'!$I$4,0,10*ROW('Sanitation Data'!I167)),NA())</f>
        <v>#N/A</v>
      </c>
      <c r="AV173" s="100" t="e">
        <f ca="true">+IF(AND(ISNUMBER(OFFSET('Sanitation Data'!$I$6,0,10*ROW('Sanitation Data'!I167))),'Data Summary'!DK173="Yes"),OFFSET('Sanitation Data'!$I$6,0,10*ROW('Sanitation Data'!I167)),NA())</f>
        <v>#N/A</v>
      </c>
      <c r="AW173" s="100" t="e">
        <f ca="true">+IF(AND(ISNUMBER(OFFSET('Sanitation Data'!$I$10,0,10*ROW('Sanitation Data'!I167))),'Data Summary'!DL173="Yes"),OFFSET('Sanitation Data'!$I$10,0,10*ROW('Sanitation Data'!I167)),NA())</f>
        <v>#N/A</v>
      </c>
      <c r="AX173" s="100" t="e">
        <f ca="true">+IF(AND(ISNUMBER(OFFSET('Sanitation Data'!$I$11,0,10*ROW('Sanitation Data'!I167))),'Data Summary'!DM173="Yes"),OFFSET('Sanitation Data'!$I$11,0,10*ROW('Sanitation Data'!I167)),NA())</f>
        <v>#N/A</v>
      </c>
      <c r="AY173" s="100" t="e">
        <f ca="true">+IF(AND(ISNUMBER(OFFSET('Sanitation Data'!$I$12,0,10*ROW('Sanitation Data'!I167))),'Data Summary'!DN173="Yes"),OFFSET('Sanitation Data'!$I$12,0,10*ROW('Sanitation Data'!I167)),NA())</f>
        <v>#N/A</v>
      </c>
      <c r="AZ173" s="101" t="e">
        <f ca="true">+IF(AND(ISNUMBER(OFFSET('Hygiene Data'!$D$5,0,10*ROW('Hygiene Data'!D167))),'Data Summary'!DO173="Yes"),OFFSET('Hygiene Data'!$D$5,0,10*ROW('Hygiene Data'!D167)),NA())</f>
        <v>#N/A</v>
      </c>
      <c r="BA173" s="101" t="e">
        <f ca="true">+IF(AND(ISNUMBER(OFFSET('Hygiene Data'!$D$7,0,10*ROW('Hygiene Data'!D167))),'Data Summary'!DP173="Yes"),OFFSET('Hygiene Data'!$D$7,0,10*ROW('Hygiene Data'!D167)),NA())</f>
        <v>#N/A</v>
      </c>
      <c r="BB173" s="101" t="e">
        <f ca="true">+IF(AND(ISNUMBER(OFFSET('Hygiene Data'!$D$9,0,10*ROW('Hygiene Data'!D167))),'Data Summary'!DQ173="Yes"),OFFSET('Hygiene Data'!$D$9,0,10*ROW('Hygiene Data'!D167)),NA())</f>
        <v>#N/A</v>
      </c>
      <c r="BC173" s="101" t="e">
        <f ca="true">+IF(AND(ISNUMBER(OFFSET('Hygiene Data'!$E$5,0,10*ROW('Hygiene Data'!E167))),'Data Summary'!DR173="Yes"),OFFSET('Hygiene Data'!$E$5,0,10*ROW('Hygiene Data'!E167)),NA())</f>
        <v>#N/A</v>
      </c>
      <c r="BD173" s="101" t="e">
        <f ca="true">+IF(AND(ISNUMBER(OFFSET('Hygiene Data'!$E$7,0,10*ROW('Hygiene Data'!E167))),'Data Summary'!DS173="Yes"),OFFSET('Hygiene Data'!$E$7,0,10*ROW('Hygiene Data'!E167)),NA())</f>
        <v>#N/A</v>
      </c>
      <c r="BE173" s="101" t="e">
        <f ca="true">+IF(AND(ISNUMBER(OFFSET('Hygiene Data'!$E$9,0,10*ROW('Hygiene Data'!E167))),'Data Summary'!DT173="Yes"),OFFSET('Hygiene Data'!$E$9,0,10*ROW('Hygiene Data'!E167)),NA())</f>
        <v>#N/A</v>
      </c>
      <c r="BF173" s="101" t="e">
        <f ca="true">+IF(AND(ISNUMBER(OFFSET('Hygiene Data'!$F$5,0,10*ROW('Hygiene Data'!F167))),'Data Summary'!DU173="Yes"),OFFSET('Hygiene Data'!$F$5,0,10*ROW('Hygiene Data'!F167)),NA())</f>
        <v>#N/A</v>
      </c>
      <c r="BG173" s="101" t="e">
        <f ca="true">+IF(AND(ISNUMBER(OFFSET('Hygiene Data'!$F$7,0,10*ROW('Hygiene Data'!F167))),'Data Summary'!DV173="Yes"),OFFSET('Hygiene Data'!$F$7,0,10*ROW('Hygiene Data'!F167)),NA())</f>
        <v>#N/A</v>
      </c>
      <c r="BH173" s="101" t="e">
        <f ca="true">+IF(AND(ISNUMBER(OFFSET('Hygiene Data'!$F$9,0,10*ROW('Hygiene Data'!F167))),'Data Summary'!DW173="Yes"),OFFSET('Hygiene Data'!$F$9,0,10*ROW('Hygiene Data'!F167)),NA())</f>
        <v>#N/A</v>
      </c>
      <c r="BI173" s="101" t="e">
        <f ca="true">+IF(AND(ISNUMBER(OFFSET('Hygiene Data'!$G$5,0,10*ROW('Hygiene Data'!G167))),'Data Summary'!DX173="Yes"),OFFSET('Hygiene Data'!$G$5,0,10*ROW('Hygiene Data'!G167)),NA())</f>
        <v>#N/A</v>
      </c>
      <c r="BJ173" s="101" t="e">
        <f ca="true">+IF(AND(ISNUMBER(OFFSET('Hygiene Data'!$G$7,0,10*ROW('Hygiene Data'!G167))),'Data Summary'!DY173="Yes"),OFFSET('Hygiene Data'!$G$7,0,10*ROW('Hygiene Data'!G167)),NA())</f>
        <v>#N/A</v>
      </c>
      <c r="BK173" s="101" t="e">
        <f ca="true">+IF(AND(ISNUMBER(OFFSET('Hygiene Data'!$G$9,0,10*ROW('Hygiene Data'!G167))),'Data Summary'!DZ173="Yes"),OFFSET('Hygiene Data'!$G$9,0,10*ROW('Hygiene Data'!G167)),NA())</f>
        <v>#N/A</v>
      </c>
      <c r="BL173" s="101" t="e">
        <f ca="true">+IF(AND(ISNUMBER(OFFSET('Hygiene Data'!$H$5,0,10*ROW('Hygiene Data'!H167))),'Data Summary'!EA173="Yes"),OFFSET('Hygiene Data'!$H$5,0,10*ROW('Hygiene Data'!H167)),NA())</f>
        <v>#N/A</v>
      </c>
      <c r="BM173" s="101" t="e">
        <f ca="true">+IF(AND(ISNUMBER(OFFSET('Hygiene Data'!$H$7,0,10*ROW('Hygiene Data'!H167))),'Data Summary'!EB173="Yes"),OFFSET('Hygiene Data'!$H$7,0,10*ROW('Hygiene Data'!H167)),NA())</f>
        <v>#N/A</v>
      </c>
      <c r="BN173" s="101" t="e">
        <f ca="true">+IF(AND(ISNUMBER(OFFSET('Hygiene Data'!$H$9,0,10*ROW('Hygiene Data'!H167))),'Data Summary'!EC173="Yes"),OFFSET('Hygiene Data'!$H$9,0,10*ROW('Hygiene Data'!H167)),NA())</f>
        <v>#N/A</v>
      </c>
      <c r="BO173" s="101" t="e">
        <f ca="true">+IF(AND(ISNUMBER(OFFSET('Hygiene Data'!$I$5,0,10*ROW('Hygiene Data'!I167))),'Data Summary'!ED173="Yes"),OFFSET('Hygiene Data'!$I$5,0,10*ROW('Hygiene Data'!I167)),NA())</f>
        <v>#N/A</v>
      </c>
      <c r="BP173" s="101" t="e">
        <f ca="true">+IF(AND(ISNUMBER(OFFSET('Hygiene Data'!$I$7,0,10*ROW('Hygiene Data'!I167))),'Data Summary'!EE173="Yes"),OFFSET('Hygiene Data'!$I$7,0,10*ROW('Hygiene Data'!I167)),NA())</f>
        <v>#N/A</v>
      </c>
      <c r="BQ173" s="101" t="e">
        <f ca="true">+IF(AND(ISNUMBER(OFFSET('Hygiene Data'!$I$9,0,10*ROW('Hygiene Data'!I167))),'Data Summary'!EF173="Yes"),OFFSET('Hygiene Data'!$I$9,0,10*ROW('Hygiene Data'!I167)),NA())</f>
        <v>#N/A</v>
      </c>
    </row>
    <row xmlns:x14ac="http://schemas.microsoft.com/office/spreadsheetml/2009/9/ac" r="174" x14ac:dyDescent="0.2">
      <c r="A174" s="331" t="e">
        <f ca="true">+RIGHT('Data Summary'!A174,LEN('Data Summary'!A174)-9)</f>
        <v>#VALUE!</v>
      </c>
      <c r="B174" s="38" t="str">
        <f ca="true">+IF(ISTEXT('Data Summary'!B174),'Data Summary'!B174,"")</f>
        <v/>
      </c>
      <c r="C174" s="330" t="e">
        <f ca="true">+VALUE('Data Summary'!C174)</f>
        <v>#VALUE!</v>
      </c>
      <c r="D174" s="99" t="e">
        <f ca="true">+IF(AND(ISNUMBER(OFFSET('Water Data'!$D$4,0,10*ROW('Water Data'!D168))),'Data Summary'!BS174="Yes"),100-OFFSET('Water Data'!$D$4,0,10*ROW('Water Data'!D168)),NA())</f>
        <v>#N/A</v>
      </c>
      <c r="E174" s="99" t="e">
        <f ca="true">+IF(AND(ISNUMBER(OFFSET('Water Data'!$D$6,0,10*ROW('Water Data'!D168))),'Data Summary'!BT174="Yes"),OFFSET('Water Data'!$D$6,0,10*ROW('Water Data'!D168)),NA())</f>
        <v>#N/A</v>
      </c>
      <c r="F174" s="99" t="e">
        <f ca="true">+IF(AND(ISNUMBER(OFFSET('Water Data'!$D$9,0,10*ROW('Water Data'!D168))),'Data Summary'!BU174="Yes"),OFFSET('Water Data'!$D$9,0,10*ROW('Water Data'!D168)),NA())</f>
        <v>#N/A</v>
      </c>
      <c r="G174" s="99" t="e">
        <f ca="true">+IF(AND(ISNUMBER(OFFSET('Water Data'!$E$4,0,10*ROW('Water Data'!E168))),'Data Summary'!BV174="Yes"),100-OFFSET('Water Data'!$E$4,0,10*ROW('Water Data'!E168)),NA())</f>
        <v>#N/A</v>
      </c>
      <c r="H174" s="99" t="e">
        <f ca="true">+IF(AND(ISNUMBER(OFFSET('Water Data'!$E$6,0,10*ROW('Water Data'!E168))),'Data Summary'!BW174="Yes"),OFFSET('Water Data'!$E$6,0,10*ROW('Water Data'!E168)),NA())</f>
        <v>#N/A</v>
      </c>
      <c r="I174" s="99" t="e">
        <f ca="true">+IF(AND(ISNUMBER(OFFSET('Water Data'!$E$9,0,10*ROW('Water Data'!E168))),'Data Summary'!BX174="Yes"),OFFSET('Water Data'!$E$9,0,10*ROW('Water Data'!E168)),NA())</f>
        <v>#N/A</v>
      </c>
      <c r="J174" s="99" t="e">
        <f ca="true">+IF(AND(ISNUMBER(OFFSET('Water Data'!$F$4,0,10*ROW('Water Data'!F168))),'Data Summary'!BY174="Yes"),100-OFFSET('Water Data'!$F$4,0,10*ROW('Water Data'!F168)),NA())</f>
        <v>#N/A</v>
      </c>
      <c r="K174" s="99" t="e">
        <f ca="true">+IF(AND(ISNUMBER(OFFSET('Water Data'!$F$6,0,10*ROW('Water Data'!F168))),'Data Summary'!BZ174="Yes"),OFFSET('Water Data'!$F$6,0,10*ROW('Water Data'!F168)),NA())</f>
        <v>#N/A</v>
      </c>
      <c r="L174" s="99" t="e">
        <f ca="true">+IF(AND(ISNUMBER(OFFSET('Water Data'!$F$9,0,10*ROW('Water Data'!F168))),'Data Summary'!CA174="Yes"),OFFSET('Water Data'!$F$9,0,10*ROW('Water Data'!F168)),NA())</f>
        <v>#N/A</v>
      </c>
      <c r="M174" s="99" t="e">
        <f ca="true">+IF(AND(ISNUMBER(OFFSET('Water Data'!$G$4,0,10*ROW('Water Data'!G168))),'Data Summary'!CB174="Yes"),100-OFFSET('Water Data'!$G$4,0,10*ROW('Water Data'!G168)),NA())</f>
        <v>#N/A</v>
      </c>
      <c r="N174" s="99" t="e">
        <f ca="true">+IF(AND(ISNUMBER(OFFSET('Water Data'!$G$6,0,10*ROW('Water Data'!G168))),'Data Summary'!CC174="Yes"),OFFSET('Water Data'!$G$6,0,10*ROW('Water Data'!G168)),NA())</f>
        <v>#N/A</v>
      </c>
      <c r="O174" s="99" t="e">
        <f ca="true">+IF(AND(ISNUMBER(OFFSET('Water Data'!$G$9,0,10*ROW('Water Data'!G168))),'Data Summary'!CD174="Yes"),OFFSET('Water Data'!$G$9,0,10*ROW('Water Data'!G168)),NA())</f>
        <v>#N/A</v>
      </c>
      <c r="P174" s="99" t="e">
        <f ca="true">+IF(AND(ISNUMBER(OFFSET('Water Data'!$H$4,0,10*ROW('Water Data'!H168))),'Data Summary'!CE174="Yes"),100-OFFSET('Water Data'!$H$4,0,10*ROW('Water Data'!H168)),NA())</f>
        <v>#N/A</v>
      </c>
      <c r="Q174" s="99" t="e">
        <f ca="true">+IF(AND(ISNUMBER(OFFSET('Water Data'!$H$6,0,10*ROW('Water Data'!H168))),'Data Summary'!CF174="Yes"),OFFSET('Water Data'!$H$6,0,10*ROW('Water Data'!H168)),NA())</f>
        <v>#N/A</v>
      </c>
      <c r="R174" s="99" t="e">
        <f ca="true">+IF(AND(ISNUMBER(OFFSET('Water Data'!$H$9,0,10*ROW('Water Data'!H168))),'Data Summary'!CG174="Yes"),OFFSET('Water Data'!$H$9,0,10*ROW('Water Data'!H168)),NA())</f>
        <v>#N/A</v>
      </c>
      <c r="S174" s="99" t="e">
        <f ca="true">+IF(AND(ISNUMBER(OFFSET('Water Data'!$I$4,0,10*ROW('Water Data'!I168))),'Data Summary'!CH174="Yes"),100-OFFSET('Water Data'!$I$4,0,10*ROW('Water Data'!I168)),NA())</f>
        <v>#N/A</v>
      </c>
      <c r="T174" s="99" t="e">
        <f ca="true">+IF(AND(ISNUMBER(OFFSET('Water Data'!$I$6,0,10*ROW('Water Data'!I168))),'Data Summary'!CI174="Yes"),OFFSET('Water Data'!$I$6,0,10*ROW('Water Data'!I168)),NA())</f>
        <v>#N/A</v>
      </c>
      <c r="U174" s="99" t="e">
        <f ca="true">+IF(AND(ISNUMBER(OFFSET('Water Data'!$I$9,0,10*ROW('Water Data'!I168))),'Data Summary'!CJ174="Yes"),OFFSET('Water Data'!$I$9,0,10*ROW('Water Data'!I168)),NA())</f>
        <v>#N/A</v>
      </c>
      <c r="V174" s="100" t="e">
        <f ca="true">+IF(AND(ISNUMBER(OFFSET('Sanitation Data'!$D$4,0,10*ROW('Sanitation Data'!D168))),'Data Summary'!CK174="Yes"),100-OFFSET('Sanitation Data'!$D$4,0,10*ROW('Sanitation Data'!D168)),NA())</f>
        <v>#N/A</v>
      </c>
      <c r="W174" s="100" t="e">
        <f ca="true">+IF(AND(ISNUMBER(OFFSET('Sanitation Data'!$D$6,0,10*ROW('Sanitation Data'!D168))),'Data Summary'!CL174="Yes"),OFFSET('Sanitation Data'!$D$6,0,10*ROW('Sanitation Data'!D168)),NA())</f>
        <v>#N/A</v>
      </c>
      <c r="X174" s="100" t="e">
        <f ca="true">+IF(AND(ISNUMBER(OFFSET('Sanitation Data'!$D$10,0,10*ROW('Sanitation Data'!D168))),'Data Summary'!CM174="Yes"),OFFSET('Sanitation Data'!$D$10,0,10*ROW('Sanitation Data'!D168)),NA())</f>
        <v>#N/A</v>
      </c>
      <c r="Y174" s="100" t="e">
        <f ca="true">+IF(AND(ISNUMBER(OFFSET('Sanitation Data'!$D$11,0,10*ROW('Sanitation Data'!D168))),'Data Summary'!CN174="Yes"),OFFSET('Sanitation Data'!$D$11,0,10*ROW('Sanitation Data'!D168)),NA())</f>
        <v>#N/A</v>
      </c>
      <c r="Z174" s="100" t="e">
        <f ca="true">+IF(AND(ISNUMBER(OFFSET('Sanitation Data'!$D$12,0,10*ROW('Sanitation Data'!D168))),'Data Summary'!CO174="Yes"),OFFSET('Sanitation Data'!$D$12,0,10*ROW('Sanitation Data'!D168)),NA())</f>
        <v>#N/A</v>
      </c>
      <c r="AA174" s="100" t="e">
        <f ca="true">+IF(AND(ISNUMBER(OFFSET('Sanitation Data'!$E$4,0,10*ROW('Sanitation Data'!E168))),'Data Summary'!CP174="Yes"),100-OFFSET('Sanitation Data'!$E$4,0,10*ROW('Sanitation Data'!E168)),NA())</f>
        <v>#N/A</v>
      </c>
      <c r="AB174" s="100" t="e">
        <f ca="true">+IF(AND(ISNUMBER(OFFSET('Sanitation Data'!$E$6,0,10*ROW('Sanitation Data'!E168))),'Data Summary'!CQ174="Yes"),OFFSET('Sanitation Data'!$E$6,0,10*ROW('Sanitation Data'!E168)),NA())</f>
        <v>#N/A</v>
      </c>
      <c r="AC174" s="100" t="e">
        <f ca="true">+IF(AND(ISNUMBER(OFFSET('Sanitation Data'!$E$10,0,10*ROW('Sanitation Data'!E168))),'Data Summary'!CR174="Yes"),OFFSET('Sanitation Data'!$E$10,0,10*ROW('Sanitation Data'!E168)),NA())</f>
        <v>#N/A</v>
      </c>
      <c r="AD174" s="100" t="e">
        <f ca="true">+IF(AND(ISNUMBER(OFFSET('Sanitation Data'!$E$11,0,10*ROW('Sanitation Data'!E168))),'Data Summary'!CS174="Yes"),OFFSET('Sanitation Data'!$E$11,0,10*ROW('Sanitation Data'!E168)),NA())</f>
        <v>#N/A</v>
      </c>
      <c r="AE174" s="100" t="e">
        <f ca="true">+IF(AND(ISNUMBER(OFFSET('Sanitation Data'!$E$12,0,10*ROW('Sanitation Data'!E168))),'Data Summary'!CT174="Yes"),OFFSET('Sanitation Data'!$E$12,0,10*ROW('Sanitation Data'!E168)),NA())</f>
        <v>#N/A</v>
      </c>
      <c r="AF174" s="100" t="e">
        <f ca="true">+IF(AND(ISNUMBER(OFFSET('Sanitation Data'!$F$4,0,10*ROW('Sanitation Data'!F168))),'Data Summary'!CU174="Yes"),100-OFFSET('Sanitation Data'!$F$4,0,10*ROW('Sanitation Data'!F168)),NA())</f>
        <v>#N/A</v>
      </c>
      <c r="AG174" s="100" t="e">
        <f ca="true">+IF(AND(ISNUMBER(OFFSET('Sanitation Data'!$F$6,0,10*ROW('Sanitation Data'!F168))),'Data Summary'!CV174="Yes"),OFFSET('Sanitation Data'!$F$6,0,10*ROW('Sanitation Data'!F168)),NA())</f>
        <v>#N/A</v>
      </c>
      <c r="AH174" s="100" t="e">
        <f ca="true">+IF(AND(ISNUMBER(OFFSET('Sanitation Data'!$F$10,0,10*ROW('Sanitation Data'!F168))),'Data Summary'!CW174="Yes"),OFFSET('Sanitation Data'!$F$10,0,10*ROW('Sanitation Data'!F168)),NA())</f>
        <v>#N/A</v>
      </c>
      <c r="AI174" s="100" t="e">
        <f ca="true">+IF(AND(ISNUMBER(OFFSET('Sanitation Data'!$F$11,0,10*ROW('Sanitation Data'!F168))),'Data Summary'!CX174="Yes"),OFFSET('Sanitation Data'!$F$11,0,10*ROW('Sanitation Data'!F168)),NA())</f>
        <v>#N/A</v>
      </c>
      <c r="AJ174" s="100" t="e">
        <f ca="true">+IF(AND(ISNUMBER(OFFSET('Sanitation Data'!$F$12,0,10*ROW('Sanitation Data'!F168))),'Data Summary'!CY174="Yes"),OFFSET('Sanitation Data'!$F$12,0,10*ROW('Sanitation Data'!F168)),NA())</f>
        <v>#N/A</v>
      </c>
      <c r="AK174" s="100" t="e">
        <f ca="true">+IF(AND(ISNUMBER(OFFSET('Sanitation Data'!$G$4,0,10*ROW('Sanitation Data'!G168))),'Data Summary'!CZ174="Yes"),100-OFFSET('Sanitation Data'!$G$4,0,10*ROW('Sanitation Data'!G168)),NA())</f>
        <v>#N/A</v>
      </c>
      <c r="AL174" s="100" t="e">
        <f ca="true">+IF(AND(ISNUMBER(OFFSET('Sanitation Data'!$G$6,0,10*ROW('Sanitation Data'!G168))),'Data Summary'!DA174="Yes"),OFFSET('Sanitation Data'!$G$6,0,10*ROW('Sanitation Data'!G168)),NA())</f>
        <v>#N/A</v>
      </c>
      <c r="AM174" s="100" t="e">
        <f ca="true">+IF(AND(ISNUMBER(OFFSET('Sanitation Data'!$G$10,0,10*ROW('Sanitation Data'!G168))),'Data Summary'!DB174="Yes"),OFFSET('Sanitation Data'!$G$10,0,10*ROW('Sanitation Data'!G168)),NA())</f>
        <v>#N/A</v>
      </c>
      <c r="AN174" s="100" t="e">
        <f ca="true">+IF(AND(ISNUMBER(OFFSET('Sanitation Data'!$G$11,0,10*ROW('Sanitation Data'!G168))),'Data Summary'!DC174="Yes"),OFFSET('Sanitation Data'!$G$11,0,10*ROW('Sanitation Data'!G168)),NA())</f>
        <v>#N/A</v>
      </c>
      <c r="AO174" s="100" t="e">
        <f ca="true">+IF(AND(ISNUMBER(OFFSET('Sanitation Data'!$G$12,0,10*ROW('Sanitation Data'!G168))),'Data Summary'!DD174="Yes"),OFFSET('Sanitation Data'!$G$12,0,10*ROW('Sanitation Data'!G168)),NA())</f>
        <v>#N/A</v>
      </c>
      <c r="AP174" s="100" t="e">
        <f ca="true">+IF(AND(ISNUMBER(OFFSET('Sanitation Data'!$H$4,0,10*ROW('Sanitation Data'!H168))),'Data Summary'!DE174="Yes"),100-OFFSET('Sanitation Data'!$H$4,0,10*ROW('Sanitation Data'!H168)),NA())</f>
        <v>#N/A</v>
      </c>
      <c r="AQ174" s="100" t="e">
        <f ca="true">+IF(AND(ISNUMBER(OFFSET('Sanitation Data'!$H$6,0,10*ROW('Sanitation Data'!H168))),'Data Summary'!DF174="Yes"),OFFSET('Sanitation Data'!$H$6,0,10*ROW('Sanitation Data'!H168)),NA())</f>
        <v>#N/A</v>
      </c>
      <c r="AR174" s="100" t="e">
        <f ca="true">+IF(AND(ISNUMBER(OFFSET('Sanitation Data'!$H$10,0,10*ROW('Sanitation Data'!H168))),'Data Summary'!DG174="Yes"),OFFSET('Sanitation Data'!$H$10,0,10*ROW('Sanitation Data'!H168)),NA())</f>
        <v>#N/A</v>
      </c>
      <c r="AS174" s="100" t="e">
        <f ca="true">+IF(AND(ISNUMBER(OFFSET('Sanitation Data'!$H$11,0,10*ROW('Sanitation Data'!H168))),'Data Summary'!DH174="Yes"),OFFSET('Sanitation Data'!$H$11,0,10*ROW('Sanitation Data'!H168)),NA())</f>
        <v>#N/A</v>
      </c>
      <c r="AT174" s="100" t="e">
        <f ca="true">+IF(AND(ISNUMBER(OFFSET('Sanitation Data'!$H$12,0,10*ROW('Sanitation Data'!H168))),'Data Summary'!DI174="Yes"),OFFSET('Sanitation Data'!$H$12,0,10*ROW('Sanitation Data'!H168)),NA())</f>
        <v>#N/A</v>
      </c>
      <c r="AU174" s="100" t="e">
        <f ca="true">+IF(AND(ISNUMBER(OFFSET('Sanitation Data'!$I$4,0,10*ROW('Sanitation Data'!I168))),'Data Summary'!DJ174="Yes"),100-OFFSET('Sanitation Data'!$I$4,0,10*ROW('Sanitation Data'!I168)),NA())</f>
        <v>#N/A</v>
      </c>
      <c r="AV174" s="100" t="e">
        <f ca="true">+IF(AND(ISNUMBER(OFFSET('Sanitation Data'!$I$6,0,10*ROW('Sanitation Data'!I168))),'Data Summary'!DK174="Yes"),OFFSET('Sanitation Data'!$I$6,0,10*ROW('Sanitation Data'!I168)),NA())</f>
        <v>#N/A</v>
      </c>
      <c r="AW174" s="100" t="e">
        <f ca="true">+IF(AND(ISNUMBER(OFFSET('Sanitation Data'!$I$10,0,10*ROW('Sanitation Data'!I168))),'Data Summary'!DL174="Yes"),OFFSET('Sanitation Data'!$I$10,0,10*ROW('Sanitation Data'!I168)),NA())</f>
        <v>#N/A</v>
      </c>
      <c r="AX174" s="100" t="e">
        <f ca="true">+IF(AND(ISNUMBER(OFFSET('Sanitation Data'!$I$11,0,10*ROW('Sanitation Data'!I168))),'Data Summary'!DM174="Yes"),OFFSET('Sanitation Data'!$I$11,0,10*ROW('Sanitation Data'!I168)),NA())</f>
        <v>#N/A</v>
      </c>
      <c r="AY174" s="100" t="e">
        <f ca="true">+IF(AND(ISNUMBER(OFFSET('Sanitation Data'!$I$12,0,10*ROW('Sanitation Data'!I168))),'Data Summary'!DN174="Yes"),OFFSET('Sanitation Data'!$I$12,0,10*ROW('Sanitation Data'!I168)),NA())</f>
        <v>#N/A</v>
      </c>
      <c r="AZ174" s="101" t="e">
        <f ca="true">+IF(AND(ISNUMBER(OFFSET('Hygiene Data'!$D$5,0,10*ROW('Hygiene Data'!D168))),'Data Summary'!DO174="Yes"),OFFSET('Hygiene Data'!$D$5,0,10*ROW('Hygiene Data'!D168)),NA())</f>
        <v>#N/A</v>
      </c>
      <c r="BA174" s="101" t="e">
        <f ca="true">+IF(AND(ISNUMBER(OFFSET('Hygiene Data'!$D$7,0,10*ROW('Hygiene Data'!D168))),'Data Summary'!DP174="Yes"),OFFSET('Hygiene Data'!$D$7,0,10*ROW('Hygiene Data'!D168)),NA())</f>
        <v>#N/A</v>
      </c>
      <c r="BB174" s="101" t="e">
        <f ca="true">+IF(AND(ISNUMBER(OFFSET('Hygiene Data'!$D$9,0,10*ROW('Hygiene Data'!D168))),'Data Summary'!DQ174="Yes"),OFFSET('Hygiene Data'!$D$9,0,10*ROW('Hygiene Data'!D168)),NA())</f>
        <v>#N/A</v>
      </c>
      <c r="BC174" s="101" t="e">
        <f ca="true">+IF(AND(ISNUMBER(OFFSET('Hygiene Data'!$E$5,0,10*ROW('Hygiene Data'!E168))),'Data Summary'!DR174="Yes"),OFFSET('Hygiene Data'!$E$5,0,10*ROW('Hygiene Data'!E168)),NA())</f>
        <v>#N/A</v>
      </c>
      <c r="BD174" s="101" t="e">
        <f ca="true">+IF(AND(ISNUMBER(OFFSET('Hygiene Data'!$E$7,0,10*ROW('Hygiene Data'!E168))),'Data Summary'!DS174="Yes"),OFFSET('Hygiene Data'!$E$7,0,10*ROW('Hygiene Data'!E168)),NA())</f>
        <v>#N/A</v>
      </c>
      <c r="BE174" s="101" t="e">
        <f ca="true">+IF(AND(ISNUMBER(OFFSET('Hygiene Data'!$E$9,0,10*ROW('Hygiene Data'!E168))),'Data Summary'!DT174="Yes"),OFFSET('Hygiene Data'!$E$9,0,10*ROW('Hygiene Data'!E168)),NA())</f>
        <v>#N/A</v>
      </c>
      <c r="BF174" s="101" t="e">
        <f ca="true">+IF(AND(ISNUMBER(OFFSET('Hygiene Data'!$F$5,0,10*ROW('Hygiene Data'!F168))),'Data Summary'!DU174="Yes"),OFFSET('Hygiene Data'!$F$5,0,10*ROW('Hygiene Data'!F168)),NA())</f>
        <v>#N/A</v>
      </c>
      <c r="BG174" s="101" t="e">
        <f ca="true">+IF(AND(ISNUMBER(OFFSET('Hygiene Data'!$F$7,0,10*ROW('Hygiene Data'!F168))),'Data Summary'!DV174="Yes"),OFFSET('Hygiene Data'!$F$7,0,10*ROW('Hygiene Data'!F168)),NA())</f>
        <v>#N/A</v>
      </c>
      <c r="BH174" s="101" t="e">
        <f ca="true">+IF(AND(ISNUMBER(OFFSET('Hygiene Data'!$F$9,0,10*ROW('Hygiene Data'!F168))),'Data Summary'!DW174="Yes"),OFFSET('Hygiene Data'!$F$9,0,10*ROW('Hygiene Data'!F168)),NA())</f>
        <v>#N/A</v>
      </c>
      <c r="BI174" s="101" t="e">
        <f ca="true">+IF(AND(ISNUMBER(OFFSET('Hygiene Data'!$G$5,0,10*ROW('Hygiene Data'!G168))),'Data Summary'!DX174="Yes"),OFFSET('Hygiene Data'!$G$5,0,10*ROW('Hygiene Data'!G168)),NA())</f>
        <v>#N/A</v>
      </c>
      <c r="BJ174" s="101" t="e">
        <f ca="true">+IF(AND(ISNUMBER(OFFSET('Hygiene Data'!$G$7,0,10*ROW('Hygiene Data'!G168))),'Data Summary'!DY174="Yes"),OFFSET('Hygiene Data'!$G$7,0,10*ROW('Hygiene Data'!G168)),NA())</f>
        <v>#N/A</v>
      </c>
      <c r="BK174" s="101" t="e">
        <f ca="true">+IF(AND(ISNUMBER(OFFSET('Hygiene Data'!$G$9,0,10*ROW('Hygiene Data'!G168))),'Data Summary'!DZ174="Yes"),OFFSET('Hygiene Data'!$G$9,0,10*ROW('Hygiene Data'!G168)),NA())</f>
        <v>#N/A</v>
      </c>
      <c r="BL174" s="101" t="e">
        <f ca="true">+IF(AND(ISNUMBER(OFFSET('Hygiene Data'!$H$5,0,10*ROW('Hygiene Data'!H168))),'Data Summary'!EA174="Yes"),OFFSET('Hygiene Data'!$H$5,0,10*ROW('Hygiene Data'!H168)),NA())</f>
        <v>#N/A</v>
      </c>
      <c r="BM174" s="101" t="e">
        <f ca="true">+IF(AND(ISNUMBER(OFFSET('Hygiene Data'!$H$7,0,10*ROW('Hygiene Data'!H168))),'Data Summary'!EB174="Yes"),OFFSET('Hygiene Data'!$H$7,0,10*ROW('Hygiene Data'!H168)),NA())</f>
        <v>#N/A</v>
      </c>
      <c r="BN174" s="101" t="e">
        <f ca="true">+IF(AND(ISNUMBER(OFFSET('Hygiene Data'!$H$9,0,10*ROW('Hygiene Data'!H168))),'Data Summary'!EC174="Yes"),OFFSET('Hygiene Data'!$H$9,0,10*ROW('Hygiene Data'!H168)),NA())</f>
        <v>#N/A</v>
      </c>
      <c r="BO174" s="101" t="e">
        <f ca="true">+IF(AND(ISNUMBER(OFFSET('Hygiene Data'!$I$5,0,10*ROW('Hygiene Data'!I168))),'Data Summary'!ED174="Yes"),OFFSET('Hygiene Data'!$I$5,0,10*ROW('Hygiene Data'!I168)),NA())</f>
        <v>#N/A</v>
      </c>
      <c r="BP174" s="101" t="e">
        <f ca="true">+IF(AND(ISNUMBER(OFFSET('Hygiene Data'!$I$7,0,10*ROW('Hygiene Data'!I168))),'Data Summary'!EE174="Yes"),OFFSET('Hygiene Data'!$I$7,0,10*ROW('Hygiene Data'!I168)),NA())</f>
        <v>#N/A</v>
      </c>
      <c r="BQ174" s="101" t="e">
        <f ca="true">+IF(AND(ISNUMBER(OFFSET('Hygiene Data'!$I$9,0,10*ROW('Hygiene Data'!I168))),'Data Summary'!EF174="Yes"),OFFSET('Hygiene Data'!$I$9,0,10*ROW('Hygiene Data'!I168)),NA())</f>
        <v>#N/A</v>
      </c>
    </row>
    <row xmlns:x14ac="http://schemas.microsoft.com/office/spreadsheetml/2009/9/ac" r="175" x14ac:dyDescent="0.2">
      <c r="A175" s="331" t="e">
        <f ca="true">+RIGHT('Data Summary'!A175,LEN('Data Summary'!A175)-9)</f>
        <v>#VALUE!</v>
      </c>
      <c r="B175" s="38" t="str">
        <f ca="true">+IF(ISTEXT('Data Summary'!B175),'Data Summary'!B175,"")</f>
        <v/>
      </c>
      <c r="C175" s="330" t="e">
        <f ca="true">+VALUE('Data Summary'!C175)</f>
        <v>#VALUE!</v>
      </c>
      <c r="D175" s="99" t="e">
        <f ca="true">+IF(AND(ISNUMBER(OFFSET('Water Data'!$D$4,0,10*ROW('Water Data'!D169))),'Data Summary'!BS175="Yes"),100-OFFSET('Water Data'!$D$4,0,10*ROW('Water Data'!D169)),NA())</f>
        <v>#N/A</v>
      </c>
      <c r="E175" s="99" t="e">
        <f ca="true">+IF(AND(ISNUMBER(OFFSET('Water Data'!$D$6,0,10*ROW('Water Data'!D169))),'Data Summary'!BT175="Yes"),OFFSET('Water Data'!$D$6,0,10*ROW('Water Data'!D169)),NA())</f>
        <v>#N/A</v>
      </c>
      <c r="F175" s="99" t="e">
        <f ca="true">+IF(AND(ISNUMBER(OFFSET('Water Data'!$D$9,0,10*ROW('Water Data'!D169))),'Data Summary'!BU175="Yes"),OFFSET('Water Data'!$D$9,0,10*ROW('Water Data'!D169)),NA())</f>
        <v>#N/A</v>
      </c>
      <c r="G175" s="99" t="e">
        <f ca="true">+IF(AND(ISNUMBER(OFFSET('Water Data'!$E$4,0,10*ROW('Water Data'!E169))),'Data Summary'!BV175="Yes"),100-OFFSET('Water Data'!$E$4,0,10*ROW('Water Data'!E169)),NA())</f>
        <v>#N/A</v>
      </c>
      <c r="H175" s="99" t="e">
        <f ca="true">+IF(AND(ISNUMBER(OFFSET('Water Data'!$E$6,0,10*ROW('Water Data'!E169))),'Data Summary'!BW175="Yes"),OFFSET('Water Data'!$E$6,0,10*ROW('Water Data'!E169)),NA())</f>
        <v>#N/A</v>
      </c>
      <c r="I175" s="99" t="e">
        <f ca="true">+IF(AND(ISNUMBER(OFFSET('Water Data'!$E$9,0,10*ROW('Water Data'!E169))),'Data Summary'!BX175="Yes"),OFFSET('Water Data'!$E$9,0,10*ROW('Water Data'!E169)),NA())</f>
        <v>#N/A</v>
      </c>
      <c r="J175" s="99" t="e">
        <f ca="true">+IF(AND(ISNUMBER(OFFSET('Water Data'!$F$4,0,10*ROW('Water Data'!F169))),'Data Summary'!BY175="Yes"),100-OFFSET('Water Data'!$F$4,0,10*ROW('Water Data'!F169)),NA())</f>
        <v>#N/A</v>
      </c>
      <c r="K175" s="99" t="e">
        <f ca="true">+IF(AND(ISNUMBER(OFFSET('Water Data'!$F$6,0,10*ROW('Water Data'!F169))),'Data Summary'!BZ175="Yes"),OFFSET('Water Data'!$F$6,0,10*ROW('Water Data'!F169)),NA())</f>
        <v>#N/A</v>
      </c>
      <c r="L175" s="99" t="e">
        <f ca="true">+IF(AND(ISNUMBER(OFFSET('Water Data'!$F$9,0,10*ROW('Water Data'!F169))),'Data Summary'!CA175="Yes"),OFFSET('Water Data'!$F$9,0,10*ROW('Water Data'!F169)),NA())</f>
        <v>#N/A</v>
      </c>
      <c r="M175" s="99" t="e">
        <f ca="true">+IF(AND(ISNUMBER(OFFSET('Water Data'!$G$4,0,10*ROW('Water Data'!G169))),'Data Summary'!CB175="Yes"),100-OFFSET('Water Data'!$G$4,0,10*ROW('Water Data'!G169)),NA())</f>
        <v>#N/A</v>
      </c>
      <c r="N175" s="99" t="e">
        <f ca="true">+IF(AND(ISNUMBER(OFFSET('Water Data'!$G$6,0,10*ROW('Water Data'!G169))),'Data Summary'!CC175="Yes"),OFFSET('Water Data'!$G$6,0,10*ROW('Water Data'!G169)),NA())</f>
        <v>#N/A</v>
      </c>
      <c r="O175" s="99" t="e">
        <f ca="true">+IF(AND(ISNUMBER(OFFSET('Water Data'!$G$9,0,10*ROW('Water Data'!G169))),'Data Summary'!CD175="Yes"),OFFSET('Water Data'!$G$9,0,10*ROW('Water Data'!G169)),NA())</f>
        <v>#N/A</v>
      </c>
      <c r="P175" s="99" t="e">
        <f ca="true">+IF(AND(ISNUMBER(OFFSET('Water Data'!$H$4,0,10*ROW('Water Data'!H169))),'Data Summary'!CE175="Yes"),100-OFFSET('Water Data'!$H$4,0,10*ROW('Water Data'!H169)),NA())</f>
        <v>#N/A</v>
      </c>
      <c r="Q175" s="99" t="e">
        <f ca="true">+IF(AND(ISNUMBER(OFFSET('Water Data'!$H$6,0,10*ROW('Water Data'!H169))),'Data Summary'!CF175="Yes"),OFFSET('Water Data'!$H$6,0,10*ROW('Water Data'!H169)),NA())</f>
        <v>#N/A</v>
      </c>
      <c r="R175" s="99" t="e">
        <f ca="true">+IF(AND(ISNUMBER(OFFSET('Water Data'!$H$9,0,10*ROW('Water Data'!H169))),'Data Summary'!CG175="Yes"),OFFSET('Water Data'!$H$9,0,10*ROW('Water Data'!H169)),NA())</f>
        <v>#N/A</v>
      </c>
      <c r="S175" s="99" t="e">
        <f ca="true">+IF(AND(ISNUMBER(OFFSET('Water Data'!$I$4,0,10*ROW('Water Data'!I169))),'Data Summary'!CH175="Yes"),100-OFFSET('Water Data'!$I$4,0,10*ROW('Water Data'!I169)),NA())</f>
        <v>#N/A</v>
      </c>
      <c r="T175" s="99" t="e">
        <f ca="true">+IF(AND(ISNUMBER(OFFSET('Water Data'!$I$6,0,10*ROW('Water Data'!I169))),'Data Summary'!CI175="Yes"),OFFSET('Water Data'!$I$6,0,10*ROW('Water Data'!I169)),NA())</f>
        <v>#N/A</v>
      </c>
      <c r="U175" s="99" t="e">
        <f ca="true">+IF(AND(ISNUMBER(OFFSET('Water Data'!$I$9,0,10*ROW('Water Data'!I169))),'Data Summary'!CJ175="Yes"),OFFSET('Water Data'!$I$9,0,10*ROW('Water Data'!I169)),NA())</f>
        <v>#N/A</v>
      </c>
      <c r="V175" s="100" t="e">
        <f ca="true">+IF(AND(ISNUMBER(OFFSET('Sanitation Data'!$D$4,0,10*ROW('Sanitation Data'!D169))),'Data Summary'!CK175="Yes"),100-OFFSET('Sanitation Data'!$D$4,0,10*ROW('Sanitation Data'!D169)),NA())</f>
        <v>#N/A</v>
      </c>
      <c r="W175" s="100" t="e">
        <f ca="true">+IF(AND(ISNUMBER(OFFSET('Sanitation Data'!$D$6,0,10*ROW('Sanitation Data'!D169))),'Data Summary'!CL175="Yes"),OFFSET('Sanitation Data'!$D$6,0,10*ROW('Sanitation Data'!D169)),NA())</f>
        <v>#N/A</v>
      </c>
      <c r="X175" s="100" t="e">
        <f ca="true">+IF(AND(ISNUMBER(OFFSET('Sanitation Data'!$D$10,0,10*ROW('Sanitation Data'!D169))),'Data Summary'!CM175="Yes"),OFFSET('Sanitation Data'!$D$10,0,10*ROW('Sanitation Data'!D169)),NA())</f>
        <v>#N/A</v>
      </c>
      <c r="Y175" s="100" t="e">
        <f ca="true">+IF(AND(ISNUMBER(OFFSET('Sanitation Data'!$D$11,0,10*ROW('Sanitation Data'!D169))),'Data Summary'!CN175="Yes"),OFFSET('Sanitation Data'!$D$11,0,10*ROW('Sanitation Data'!D169)),NA())</f>
        <v>#N/A</v>
      </c>
      <c r="Z175" s="100" t="e">
        <f ca="true">+IF(AND(ISNUMBER(OFFSET('Sanitation Data'!$D$12,0,10*ROW('Sanitation Data'!D169))),'Data Summary'!CO175="Yes"),OFFSET('Sanitation Data'!$D$12,0,10*ROW('Sanitation Data'!D169)),NA())</f>
        <v>#N/A</v>
      </c>
      <c r="AA175" s="100" t="e">
        <f ca="true">+IF(AND(ISNUMBER(OFFSET('Sanitation Data'!$E$4,0,10*ROW('Sanitation Data'!E169))),'Data Summary'!CP175="Yes"),100-OFFSET('Sanitation Data'!$E$4,0,10*ROW('Sanitation Data'!E169)),NA())</f>
        <v>#N/A</v>
      </c>
      <c r="AB175" s="100" t="e">
        <f ca="true">+IF(AND(ISNUMBER(OFFSET('Sanitation Data'!$E$6,0,10*ROW('Sanitation Data'!E169))),'Data Summary'!CQ175="Yes"),OFFSET('Sanitation Data'!$E$6,0,10*ROW('Sanitation Data'!E169)),NA())</f>
        <v>#N/A</v>
      </c>
      <c r="AC175" s="100" t="e">
        <f ca="true">+IF(AND(ISNUMBER(OFFSET('Sanitation Data'!$E$10,0,10*ROW('Sanitation Data'!E169))),'Data Summary'!CR175="Yes"),OFFSET('Sanitation Data'!$E$10,0,10*ROW('Sanitation Data'!E169)),NA())</f>
        <v>#N/A</v>
      </c>
      <c r="AD175" s="100" t="e">
        <f ca="true">+IF(AND(ISNUMBER(OFFSET('Sanitation Data'!$E$11,0,10*ROW('Sanitation Data'!E169))),'Data Summary'!CS175="Yes"),OFFSET('Sanitation Data'!$E$11,0,10*ROW('Sanitation Data'!E169)),NA())</f>
        <v>#N/A</v>
      </c>
      <c r="AE175" s="100" t="e">
        <f ca="true">+IF(AND(ISNUMBER(OFFSET('Sanitation Data'!$E$12,0,10*ROW('Sanitation Data'!E169))),'Data Summary'!CT175="Yes"),OFFSET('Sanitation Data'!$E$12,0,10*ROW('Sanitation Data'!E169)),NA())</f>
        <v>#N/A</v>
      </c>
      <c r="AF175" s="100" t="e">
        <f ca="true">+IF(AND(ISNUMBER(OFFSET('Sanitation Data'!$F$4,0,10*ROW('Sanitation Data'!F169))),'Data Summary'!CU175="Yes"),100-OFFSET('Sanitation Data'!$F$4,0,10*ROW('Sanitation Data'!F169)),NA())</f>
        <v>#N/A</v>
      </c>
      <c r="AG175" s="100" t="e">
        <f ca="true">+IF(AND(ISNUMBER(OFFSET('Sanitation Data'!$F$6,0,10*ROW('Sanitation Data'!F169))),'Data Summary'!CV175="Yes"),OFFSET('Sanitation Data'!$F$6,0,10*ROW('Sanitation Data'!F169)),NA())</f>
        <v>#N/A</v>
      </c>
      <c r="AH175" s="100" t="e">
        <f ca="true">+IF(AND(ISNUMBER(OFFSET('Sanitation Data'!$F$10,0,10*ROW('Sanitation Data'!F169))),'Data Summary'!CW175="Yes"),OFFSET('Sanitation Data'!$F$10,0,10*ROW('Sanitation Data'!F169)),NA())</f>
        <v>#N/A</v>
      </c>
      <c r="AI175" s="100" t="e">
        <f ca="true">+IF(AND(ISNUMBER(OFFSET('Sanitation Data'!$F$11,0,10*ROW('Sanitation Data'!F169))),'Data Summary'!CX175="Yes"),OFFSET('Sanitation Data'!$F$11,0,10*ROW('Sanitation Data'!F169)),NA())</f>
        <v>#N/A</v>
      </c>
      <c r="AJ175" s="100" t="e">
        <f ca="true">+IF(AND(ISNUMBER(OFFSET('Sanitation Data'!$F$12,0,10*ROW('Sanitation Data'!F169))),'Data Summary'!CY175="Yes"),OFFSET('Sanitation Data'!$F$12,0,10*ROW('Sanitation Data'!F169)),NA())</f>
        <v>#N/A</v>
      </c>
      <c r="AK175" s="100" t="e">
        <f ca="true">+IF(AND(ISNUMBER(OFFSET('Sanitation Data'!$G$4,0,10*ROW('Sanitation Data'!G169))),'Data Summary'!CZ175="Yes"),100-OFFSET('Sanitation Data'!$G$4,0,10*ROW('Sanitation Data'!G169)),NA())</f>
        <v>#N/A</v>
      </c>
      <c r="AL175" s="100" t="e">
        <f ca="true">+IF(AND(ISNUMBER(OFFSET('Sanitation Data'!$G$6,0,10*ROW('Sanitation Data'!G169))),'Data Summary'!DA175="Yes"),OFFSET('Sanitation Data'!$G$6,0,10*ROW('Sanitation Data'!G169)),NA())</f>
        <v>#N/A</v>
      </c>
      <c r="AM175" s="100" t="e">
        <f ca="true">+IF(AND(ISNUMBER(OFFSET('Sanitation Data'!$G$10,0,10*ROW('Sanitation Data'!G169))),'Data Summary'!DB175="Yes"),OFFSET('Sanitation Data'!$G$10,0,10*ROW('Sanitation Data'!G169)),NA())</f>
        <v>#N/A</v>
      </c>
      <c r="AN175" s="100" t="e">
        <f ca="true">+IF(AND(ISNUMBER(OFFSET('Sanitation Data'!$G$11,0,10*ROW('Sanitation Data'!G169))),'Data Summary'!DC175="Yes"),OFFSET('Sanitation Data'!$G$11,0,10*ROW('Sanitation Data'!G169)),NA())</f>
        <v>#N/A</v>
      </c>
      <c r="AO175" s="100" t="e">
        <f ca="true">+IF(AND(ISNUMBER(OFFSET('Sanitation Data'!$G$12,0,10*ROW('Sanitation Data'!G169))),'Data Summary'!DD175="Yes"),OFFSET('Sanitation Data'!$G$12,0,10*ROW('Sanitation Data'!G169)),NA())</f>
        <v>#N/A</v>
      </c>
      <c r="AP175" s="100" t="e">
        <f ca="true">+IF(AND(ISNUMBER(OFFSET('Sanitation Data'!$H$4,0,10*ROW('Sanitation Data'!H169))),'Data Summary'!DE175="Yes"),100-OFFSET('Sanitation Data'!$H$4,0,10*ROW('Sanitation Data'!H169)),NA())</f>
        <v>#N/A</v>
      </c>
      <c r="AQ175" s="100" t="e">
        <f ca="true">+IF(AND(ISNUMBER(OFFSET('Sanitation Data'!$H$6,0,10*ROW('Sanitation Data'!H169))),'Data Summary'!DF175="Yes"),OFFSET('Sanitation Data'!$H$6,0,10*ROW('Sanitation Data'!H169)),NA())</f>
        <v>#N/A</v>
      </c>
      <c r="AR175" s="100" t="e">
        <f ca="true">+IF(AND(ISNUMBER(OFFSET('Sanitation Data'!$H$10,0,10*ROW('Sanitation Data'!H169))),'Data Summary'!DG175="Yes"),OFFSET('Sanitation Data'!$H$10,0,10*ROW('Sanitation Data'!H169)),NA())</f>
        <v>#N/A</v>
      </c>
      <c r="AS175" s="100" t="e">
        <f ca="true">+IF(AND(ISNUMBER(OFFSET('Sanitation Data'!$H$11,0,10*ROW('Sanitation Data'!H169))),'Data Summary'!DH175="Yes"),OFFSET('Sanitation Data'!$H$11,0,10*ROW('Sanitation Data'!H169)),NA())</f>
        <v>#N/A</v>
      </c>
      <c r="AT175" s="100" t="e">
        <f ca="true">+IF(AND(ISNUMBER(OFFSET('Sanitation Data'!$H$12,0,10*ROW('Sanitation Data'!H169))),'Data Summary'!DI175="Yes"),OFFSET('Sanitation Data'!$H$12,0,10*ROW('Sanitation Data'!H169)),NA())</f>
        <v>#N/A</v>
      </c>
      <c r="AU175" s="100" t="e">
        <f ca="true">+IF(AND(ISNUMBER(OFFSET('Sanitation Data'!$I$4,0,10*ROW('Sanitation Data'!I169))),'Data Summary'!DJ175="Yes"),100-OFFSET('Sanitation Data'!$I$4,0,10*ROW('Sanitation Data'!I169)),NA())</f>
        <v>#N/A</v>
      </c>
      <c r="AV175" s="100" t="e">
        <f ca="true">+IF(AND(ISNUMBER(OFFSET('Sanitation Data'!$I$6,0,10*ROW('Sanitation Data'!I169))),'Data Summary'!DK175="Yes"),OFFSET('Sanitation Data'!$I$6,0,10*ROW('Sanitation Data'!I169)),NA())</f>
        <v>#N/A</v>
      </c>
      <c r="AW175" s="100" t="e">
        <f ca="true">+IF(AND(ISNUMBER(OFFSET('Sanitation Data'!$I$10,0,10*ROW('Sanitation Data'!I169))),'Data Summary'!DL175="Yes"),OFFSET('Sanitation Data'!$I$10,0,10*ROW('Sanitation Data'!I169)),NA())</f>
        <v>#N/A</v>
      </c>
      <c r="AX175" s="100" t="e">
        <f ca="true">+IF(AND(ISNUMBER(OFFSET('Sanitation Data'!$I$11,0,10*ROW('Sanitation Data'!I169))),'Data Summary'!DM175="Yes"),OFFSET('Sanitation Data'!$I$11,0,10*ROW('Sanitation Data'!I169)),NA())</f>
        <v>#N/A</v>
      </c>
      <c r="AY175" s="100" t="e">
        <f ca="true">+IF(AND(ISNUMBER(OFFSET('Sanitation Data'!$I$12,0,10*ROW('Sanitation Data'!I169))),'Data Summary'!DN175="Yes"),OFFSET('Sanitation Data'!$I$12,0,10*ROW('Sanitation Data'!I169)),NA())</f>
        <v>#N/A</v>
      </c>
      <c r="AZ175" s="101" t="e">
        <f ca="true">+IF(AND(ISNUMBER(OFFSET('Hygiene Data'!$D$5,0,10*ROW('Hygiene Data'!D169))),'Data Summary'!DO175="Yes"),OFFSET('Hygiene Data'!$D$5,0,10*ROW('Hygiene Data'!D169)),NA())</f>
        <v>#N/A</v>
      </c>
      <c r="BA175" s="101" t="e">
        <f ca="true">+IF(AND(ISNUMBER(OFFSET('Hygiene Data'!$D$7,0,10*ROW('Hygiene Data'!D169))),'Data Summary'!DP175="Yes"),OFFSET('Hygiene Data'!$D$7,0,10*ROW('Hygiene Data'!D169)),NA())</f>
        <v>#N/A</v>
      </c>
      <c r="BB175" s="101" t="e">
        <f ca="true">+IF(AND(ISNUMBER(OFFSET('Hygiene Data'!$D$9,0,10*ROW('Hygiene Data'!D169))),'Data Summary'!DQ175="Yes"),OFFSET('Hygiene Data'!$D$9,0,10*ROW('Hygiene Data'!D169)),NA())</f>
        <v>#N/A</v>
      </c>
      <c r="BC175" s="101" t="e">
        <f ca="true">+IF(AND(ISNUMBER(OFFSET('Hygiene Data'!$E$5,0,10*ROW('Hygiene Data'!E169))),'Data Summary'!DR175="Yes"),OFFSET('Hygiene Data'!$E$5,0,10*ROW('Hygiene Data'!E169)),NA())</f>
        <v>#N/A</v>
      </c>
      <c r="BD175" s="101" t="e">
        <f ca="true">+IF(AND(ISNUMBER(OFFSET('Hygiene Data'!$E$7,0,10*ROW('Hygiene Data'!E169))),'Data Summary'!DS175="Yes"),OFFSET('Hygiene Data'!$E$7,0,10*ROW('Hygiene Data'!E169)),NA())</f>
        <v>#N/A</v>
      </c>
      <c r="BE175" s="101" t="e">
        <f ca="true">+IF(AND(ISNUMBER(OFFSET('Hygiene Data'!$E$9,0,10*ROW('Hygiene Data'!E169))),'Data Summary'!DT175="Yes"),OFFSET('Hygiene Data'!$E$9,0,10*ROW('Hygiene Data'!E169)),NA())</f>
        <v>#N/A</v>
      </c>
      <c r="BF175" s="101" t="e">
        <f ca="true">+IF(AND(ISNUMBER(OFFSET('Hygiene Data'!$F$5,0,10*ROW('Hygiene Data'!F169))),'Data Summary'!DU175="Yes"),OFFSET('Hygiene Data'!$F$5,0,10*ROW('Hygiene Data'!F169)),NA())</f>
        <v>#N/A</v>
      </c>
      <c r="BG175" s="101" t="e">
        <f ca="true">+IF(AND(ISNUMBER(OFFSET('Hygiene Data'!$F$7,0,10*ROW('Hygiene Data'!F169))),'Data Summary'!DV175="Yes"),OFFSET('Hygiene Data'!$F$7,0,10*ROW('Hygiene Data'!F169)),NA())</f>
        <v>#N/A</v>
      </c>
      <c r="BH175" s="101" t="e">
        <f ca="true">+IF(AND(ISNUMBER(OFFSET('Hygiene Data'!$F$9,0,10*ROW('Hygiene Data'!F169))),'Data Summary'!DW175="Yes"),OFFSET('Hygiene Data'!$F$9,0,10*ROW('Hygiene Data'!F169)),NA())</f>
        <v>#N/A</v>
      </c>
      <c r="BI175" s="101" t="e">
        <f ca="true">+IF(AND(ISNUMBER(OFFSET('Hygiene Data'!$G$5,0,10*ROW('Hygiene Data'!G169))),'Data Summary'!DX175="Yes"),OFFSET('Hygiene Data'!$G$5,0,10*ROW('Hygiene Data'!G169)),NA())</f>
        <v>#N/A</v>
      </c>
      <c r="BJ175" s="101" t="e">
        <f ca="true">+IF(AND(ISNUMBER(OFFSET('Hygiene Data'!$G$7,0,10*ROW('Hygiene Data'!G169))),'Data Summary'!DY175="Yes"),OFFSET('Hygiene Data'!$G$7,0,10*ROW('Hygiene Data'!G169)),NA())</f>
        <v>#N/A</v>
      </c>
      <c r="BK175" s="101" t="e">
        <f ca="true">+IF(AND(ISNUMBER(OFFSET('Hygiene Data'!$G$9,0,10*ROW('Hygiene Data'!G169))),'Data Summary'!DZ175="Yes"),OFFSET('Hygiene Data'!$G$9,0,10*ROW('Hygiene Data'!G169)),NA())</f>
        <v>#N/A</v>
      </c>
      <c r="BL175" s="101" t="e">
        <f ca="true">+IF(AND(ISNUMBER(OFFSET('Hygiene Data'!$H$5,0,10*ROW('Hygiene Data'!H169))),'Data Summary'!EA175="Yes"),OFFSET('Hygiene Data'!$H$5,0,10*ROW('Hygiene Data'!H169)),NA())</f>
        <v>#N/A</v>
      </c>
      <c r="BM175" s="101" t="e">
        <f ca="true">+IF(AND(ISNUMBER(OFFSET('Hygiene Data'!$H$7,0,10*ROW('Hygiene Data'!H169))),'Data Summary'!EB175="Yes"),OFFSET('Hygiene Data'!$H$7,0,10*ROW('Hygiene Data'!H169)),NA())</f>
        <v>#N/A</v>
      </c>
      <c r="BN175" s="101" t="e">
        <f ca="true">+IF(AND(ISNUMBER(OFFSET('Hygiene Data'!$H$9,0,10*ROW('Hygiene Data'!H169))),'Data Summary'!EC175="Yes"),OFFSET('Hygiene Data'!$H$9,0,10*ROW('Hygiene Data'!H169)),NA())</f>
        <v>#N/A</v>
      </c>
      <c r="BO175" s="101" t="e">
        <f ca="true">+IF(AND(ISNUMBER(OFFSET('Hygiene Data'!$I$5,0,10*ROW('Hygiene Data'!I169))),'Data Summary'!ED175="Yes"),OFFSET('Hygiene Data'!$I$5,0,10*ROW('Hygiene Data'!I169)),NA())</f>
        <v>#N/A</v>
      </c>
      <c r="BP175" s="101" t="e">
        <f ca="true">+IF(AND(ISNUMBER(OFFSET('Hygiene Data'!$I$7,0,10*ROW('Hygiene Data'!I169))),'Data Summary'!EE175="Yes"),OFFSET('Hygiene Data'!$I$7,0,10*ROW('Hygiene Data'!I169)),NA())</f>
        <v>#N/A</v>
      </c>
      <c r="BQ175" s="101" t="e">
        <f ca="true">+IF(AND(ISNUMBER(OFFSET('Hygiene Data'!$I$9,0,10*ROW('Hygiene Data'!I169))),'Data Summary'!EF175="Yes"),OFFSET('Hygiene Data'!$I$9,0,10*ROW('Hygiene Data'!I169)),NA())</f>
        <v>#N/A</v>
      </c>
    </row>
    <row xmlns:x14ac="http://schemas.microsoft.com/office/spreadsheetml/2009/9/ac" r="176" x14ac:dyDescent="0.2">
      <c r="A176" s="331" t="e">
        <f ca="true">+RIGHT('Data Summary'!A176,LEN('Data Summary'!A176)-9)</f>
        <v>#VALUE!</v>
      </c>
      <c r="B176" s="38" t="str">
        <f ca="true">+IF(ISTEXT('Data Summary'!B176),'Data Summary'!B176,"")</f>
        <v/>
      </c>
      <c r="C176" s="330" t="e">
        <f ca="true">+VALUE('Data Summary'!C176)</f>
        <v>#VALUE!</v>
      </c>
      <c r="D176" s="99" t="e">
        <f ca="true">+IF(AND(ISNUMBER(OFFSET('Water Data'!$D$4,0,10*ROW('Water Data'!D170))),'Data Summary'!BS176="Yes"),100-OFFSET('Water Data'!$D$4,0,10*ROW('Water Data'!D170)),NA())</f>
        <v>#N/A</v>
      </c>
      <c r="E176" s="99" t="e">
        <f ca="true">+IF(AND(ISNUMBER(OFFSET('Water Data'!$D$6,0,10*ROW('Water Data'!D170))),'Data Summary'!BT176="Yes"),OFFSET('Water Data'!$D$6,0,10*ROW('Water Data'!D170)),NA())</f>
        <v>#N/A</v>
      </c>
      <c r="F176" s="99" t="e">
        <f ca="true">+IF(AND(ISNUMBER(OFFSET('Water Data'!$D$9,0,10*ROW('Water Data'!D170))),'Data Summary'!BU176="Yes"),OFFSET('Water Data'!$D$9,0,10*ROW('Water Data'!D170)),NA())</f>
        <v>#N/A</v>
      </c>
      <c r="G176" s="99" t="e">
        <f ca="true">+IF(AND(ISNUMBER(OFFSET('Water Data'!$E$4,0,10*ROW('Water Data'!E170))),'Data Summary'!BV176="Yes"),100-OFFSET('Water Data'!$E$4,0,10*ROW('Water Data'!E170)),NA())</f>
        <v>#N/A</v>
      </c>
      <c r="H176" s="99" t="e">
        <f ca="true">+IF(AND(ISNUMBER(OFFSET('Water Data'!$E$6,0,10*ROW('Water Data'!E170))),'Data Summary'!BW176="Yes"),OFFSET('Water Data'!$E$6,0,10*ROW('Water Data'!E170)),NA())</f>
        <v>#N/A</v>
      </c>
      <c r="I176" s="99" t="e">
        <f ca="true">+IF(AND(ISNUMBER(OFFSET('Water Data'!$E$9,0,10*ROW('Water Data'!E170))),'Data Summary'!BX176="Yes"),OFFSET('Water Data'!$E$9,0,10*ROW('Water Data'!E170)),NA())</f>
        <v>#N/A</v>
      </c>
      <c r="J176" s="99" t="e">
        <f ca="true">+IF(AND(ISNUMBER(OFFSET('Water Data'!$F$4,0,10*ROW('Water Data'!F170))),'Data Summary'!BY176="Yes"),100-OFFSET('Water Data'!$F$4,0,10*ROW('Water Data'!F170)),NA())</f>
        <v>#N/A</v>
      </c>
      <c r="K176" s="99" t="e">
        <f ca="true">+IF(AND(ISNUMBER(OFFSET('Water Data'!$F$6,0,10*ROW('Water Data'!F170))),'Data Summary'!BZ176="Yes"),OFFSET('Water Data'!$F$6,0,10*ROW('Water Data'!F170)),NA())</f>
        <v>#N/A</v>
      </c>
      <c r="L176" s="99" t="e">
        <f ca="true">+IF(AND(ISNUMBER(OFFSET('Water Data'!$F$9,0,10*ROW('Water Data'!F170))),'Data Summary'!CA176="Yes"),OFFSET('Water Data'!$F$9,0,10*ROW('Water Data'!F170)),NA())</f>
        <v>#N/A</v>
      </c>
      <c r="M176" s="99" t="e">
        <f ca="true">+IF(AND(ISNUMBER(OFFSET('Water Data'!$G$4,0,10*ROW('Water Data'!G170))),'Data Summary'!CB176="Yes"),100-OFFSET('Water Data'!$G$4,0,10*ROW('Water Data'!G170)),NA())</f>
        <v>#N/A</v>
      </c>
      <c r="N176" s="99" t="e">
        <f ca="true">+IF(AND(ISNUMBER(OFFSET('Water Data'!$G$6,0,10*ROW('Water Data'!G170))),'Data Summary'!CC176="Yes"),OFFSET('Water Data'!$G$6,0,10*ROW('Water Data'!G170)),NA())</f>
        <v>#N/A</v>
      </c>
      <c r="O176" s="99" t="e">
        <f ca="true">+IF(AND(ISNUMBER(OFFSET('Water Data'!$G$9,0,10*ROW('Water Data'!G170))),'Data Summary'!CD176="Yes"),OFFSET('Water Data'!$G$9,0,10*ROW('Water Data'!G170)),NA())</f>
        <v>#N/A</v>
      </c>
      <c r="P176" s="99" t="e">
        <f ca="true">+IF(AND(ISNUMBER(OFFSET('Water Data'!$H$4,0,10*ROW('Water Data'!H170))),'Data Summary'!CE176="Yes"),100-OFFSET('Water Data'!$H$4,0,10*ROW('Water Data'!H170)),NA())</f>
        <v>#N/A</v>
      </c>
      <c r="Q176" s="99" t="e">
        <f ca="true">+IF(AND(ISNUMBER(OFFSET('Water Data'!$H$6,0,10*ROW('Water Data'!H170))),'Data Summary'!CF176="Yes"),OFFSET('Water Data'!$H$6,0,10*ROW('Water Data'!H170)),NA())</f>
        <v>#N/A</v>
      </c>
      <c r="R176" s="99" t="e">
        <f ca="true">+IF(AND(ISNUMBER(OFFSET('Water Data'!$H$9,0,10*ROW('Water Data'!H170))),'Data Summary'!CG176="Yes"),OFFSET('Water Data'!$H$9,0,10*ROW('Water Data'!H170)),NA())</f>
        <v>#N/A</v>
      </c>
      <c r="S176" s="99" t="e">
        <f ca="true">+IF(AND(ISNUMBER(OFFSET('Water Data'!$I$4,0,10*ROW('Water Data'!I170))),'Data Summary'!CH176="Yes"),100-OFFSET('Water Data'!$I$4,0,10*ROW('Water Data'!I170)),NA())</f>
        <v>#N/A</v>
      </c>
      <c r="T176" s="99" t="e">
        <f ca="true">+IF(AND(ISNUMBER(OFFSET('Water Data'!$I$6,0,10*ROW('Water Data'!I170))),'Data Summary'!CI176="Yes"),OFFSET('Water Data'!$I$6,0,10*ROW('Water Data'!I170)),NA())</f>
        <v>#N/A</v>
      </c>
      <c r="U176" s="99" t="e">
        <f ca="true">+IF(AND(ISNUMBER(OFFSET('Water Data'!$I$9,0,10*ROW('Water Data'!I170))),'Data Summary'!CJ176="Yes"),OFFSET('Water Data'!$I$9,0,10*ROW('Water Data'!I170)),NA())</f>
        <v>#N/A</v>
      </c>
      <c r="V176" s="100" t="e">
        <f ca="true">+IF(AND(ISNUMBER(OFFSET('Sanitation Data'!$D$4,0,10*ROW('Sanitation Data'!D170))),'Data Summary'!CK176="Yes"),100-OFFSET('Sanitation Data'!$D$4,0,10*ROW('Sanitation Data'!D170)),NA())</f>
        <v>#N/A</v>
      </c>
      <c r="W176" s="100" t="e">
        <f ca="true">+IF(AND(ISNUMBER(OFFSET('Sanitation Data'!$D$6,0,10*ROW('Sanitation Data'!D170))),'Data Summary'!CL176="Yes"),OFFSET('Sanitation Data'!$D$6,0,10*ROW('Sanitation Data'!D170)),NA())</f>
        <v>#N/A</v>
      </c>
      <c r="X176" s="100" t="e">
        <f ca="true">+IF(AND(ISNUMBER(OFFSET('Sanitation Data'!$D$10,0,10*ROW('Sanitation Data'!D170))),'Data Summary'!CM176="Yes"),OFFSET('Sanitation Data'!$D$10,0,10*ROW('Sanitation Data'!D170)),NA())</f>
        <v>#N/A</v>
      </c>
      <c r="Y176" s="100" t="e">
        <f ca="true">+IF(AND(ISNUMBER(OFFSET('Sanitation Data'!$D$11,0,10*ROW('Sanitation Data'!D170))),'Data Summary'!CN176="Yes"),OFFSET('Sanitation Data'!$D$11,0,10*ROW('Sanitation Data'!D170)),NA())</f>
        <v>#N/A</v>
      </c>
      <c r="Z176" s="100" t="e">
        <f ca="true">+IF(AND(ISNUMBER(OFFSET('Sanitation Data'!$D$12,0,10*ROW('Sanitation Data'!D170))),'Data Summary'!CO176="Yes"),OFFSET('Sanitation Data'!$D$12,0,10*ROW('Sanitation Data'!D170)),NA())</f>
        <v>#N/A</v>
      </c>
      <c r="AA176" s="100" t="e">
        <f ca="true">+IF(AND(ISNUMBER(OFFSET('Sanitation Data'!$E$4,0,10*ROW('Sanitation Data'!E170))),'Data Summary'!CP176="Yes"),100-OFFSET('Sanitation Data'!$E$4,0,10*ROW('Sanitation Data'!E170)),NA())</f>
        <v>#N/A</v>
      </c>
      <c r="AB176" s="100" t="e">
        <f ca="true">+IF(AND(ISNUMBER(OFFSET('Sanitation Data'!$E$6,0,10*ROW('Sanitation Data'!E170))),'Data Summary'!CQ176="Yes"),OFFSET('Sanitation Data'!$E$6,0,10*ROW('Sanitation Data'!E170)),NA())</f>
        <v>#N/A</v>
      </c>
      <c r="AC176" s="100" t="e">
        <f ca="true">+IF(AND(ISNUMBER(OFFSET('Sanitation Data'!$E$10,0,10*ROW('Sanitation Data'!E170))),'Data Summary'!CR176="Yes"),OFFSET('Sanitation Data'!$E$10,0,10*ROW('Sanitation Data'!E170)),NA())</f>
        <v>#N/A</v>
      </c>
      <c r="AD176" s="100" t="e">
        <f ca="true">+IF(AND(ISNUMBER(OFFSET('Sanitation Data'!$E$11,0,10*ROW('Sanitation Data'!E170))),'Data Summary'!CS176="Yes"),OFFSET('Sanitation Data'!$E$11,0,10*ROW('Sanitation Data'!E170)),NA())</f>
        <v>#N/A</v>
      </c>
      <c r="AE176" s="100" t="e">
        <f ca="true">+IF(AND(ISNUMBER(OFFSET('Sanitation Data'!$E$12,0,10*ROW('Sanitation Data'!E170))),'Data Summary'!CT176="Yes"),OFFSET('Sanitation Data'!$E$12,0,10*ROW('Sanitation Data'!E170)),NA())</f>
        <v>#N/A</v>
      </c>
      <c r="AF176" s="100" t="e">
        <f ca="true">+IF(AND(ISNUMBER(OFFSET('Sanitation Data'!$F$4,0,10*ROW('Sanitation Data'!F170))),'Data Summary'!CU176="Yes"),100-OFFSET('Sanitation Data'!$F$4,0,10*ROW('Sanitation Data'!F170)),NA())</f>
        <v>#N/A</v>
      </c>
      <c r="AG176" s="100" t="e">
        <f ca="true">+IF(AND(ISNUMBER(OFFSET('Sanitation Data'!$F$6,0,10*ROW('Sanitation Data'!F170))),'Data Summary'!CV176="Yes"),OFFSET('Sanitation Data'!$F$6,0,10*ROW('Sanitation Data'!F170)),NA())</f>
        <v>#N/A</v>
      </c>
      <c r="AH176" s="100" t="e">
        <f ca="true">+IF(AND(ISNUMBER(OFFSET('Sanitation Data'!$F$10,0,10*ROW('Sanitation Data'!F170))),'Data Summary'!CW176="Yes"),OFFSET('Sanitation Data'!$F$10,0,10*ROW('Sanitation Data'!F170)),NA())</f>
        <v>#N/A</v>
      </c>
      <c r="AI176" s="100" t="e">
        <f ca="true">+IF(AND(ISNUMBER(OFFSET('Sanitation Data'!$F$11,0,10*ROW('Sanitation Data'!F170))),'Data Summary'!CX176="Yes"),OFFSET('Sanitation Data'!$F$11,0,10*ROW('Sanitation Data'!F170)),NA())</f>
        <v>#N/A</v>
      </c>
      <c r="AJ176" s="100" t="e">
        <f ca="true">+IF(AND(ISNUMBER(OFFSET('Sanitation Data'!$F$12,0,10*ROW('Sanitation Data'!F170))),'Data Summary'!CY176="Yes"),OFFSET('Sanitation Data'!$F$12,0,10*ROW('Sanitation Data'!F170)),NA())</f>
        <v>#N/A</v>
      </c>
      <c r="AK176" s="100" t="e">
        <f ca="true">+IF(AND(ISNUMBER(OFFSET('Sanitation Data'!$G$4,0,10*ROW('Sanitation Data'!G170))),'Data Summary'!CZ176="Yes"),100-OFFSET('Sanitation Data'!$G$4,0,10*ROW('Sanitation Data'!G170)),NA())</f>
        <v>#N/A</v>
      </c>
      <c r="AL176" s="100" t="e">
        <f ca="true">+IF(AND(ISNUMBER(OFFSET('Sanitation Data'!$G$6,0,10*ROW('Sanitation Data'!G170))),'Data Summary'!DA176="Yes"),OFFSET('Sanitation Data'!$G$6,0,10*ROW('Sanitation Data'!G170)),NA())</f>
        <v>#N/A</v>
      </c>
      <c r="AM176" s="100" t="e">
        <f ca="true">+IF(AND(ISNUMBER(OFFSET('Sanitation Data'!$G$10,0,10*ROW('Sanitation Data'!G170))),'Data Summary'!DB176="Yes"),OFFSET('Sanitation Data'!$G$10,0,10*ROW('Sanitation Data'!G170)),NA())</f>
        <v>#N/A</v>
      </c>
      <c r="AN176" s="100" t="e">
        <f ca="true">+IF(AND(ISNUMBER(OFFSET('Sanitation Data'!$G$11,0,10*ROW('Sanitation Data'!G170))),'Data Summary'!DC176="Yes"),OFFSET('Sanitation Data'!$G$11,0,10*ROW('Sanitation Data'!G170)),NA())</f>
        <v>#N/A</v>
      </c>
      <c r="AO176" s="100" t="e">
        <f ca="true">+IF(AND(ISNUMBER(OFFSET('Sanitation Data'!$G$12,0,10*ROW('Sanitation Data'!G170))),'Data Summary'!DD176="Yes"),OFFSET('Sanitation Data'!$G$12,0,10*ROW('Sanitation Data'!G170)),NA())</f>
        <v>#N/A</v>
      </c>
      <c r="AP176" s="100" t="e">
        <f ca="true">+IF(AND(ISNUMBER(OFFSET('Sanitation Data'!$H$4,0,10*ROW('Sanitation Data'!H170))),'Data Summary'!DE176="Yes"),100-OFFSET('Sanitation Data'!$H$4,0,10*ROW('Sanitation Data'!H170)),NA())</f>
        <v>#N/A</v>
      </c>
      <c r="AQ176" s="100" t="e">
        <f ca="true">+IF(AND(ISNUMBER(OFFSET('Sanitation Data'!$H$6,0,10*ROW('Sanitation Data'!H170))),'Data Summary'!DF176="Yes"),OFFSET('Sanitation Data'!$H$6,0,10*ROW('Sanitation Data'!H170)),NA())</f>
        <v>#N/A</v>
      </c>
      <c r="AR176" s="100" t="e">
        <f ca="true">+IF(AND(ISNUMBER(OFFSET('Sanitation Data'!$H$10,0,10*ROW('Sanitation Data'!H170))),'Data Summary'!DG176="Yes"),OFFSET('Sanitation Data'!$H$10,0,10*ROW('Sanitation Data'!H170)),NA())</f>
        <v>#N/A</v>
      </c>
      <c r="AS176" s="100" t="e">
        <f ca="true">+IF(AND(ISNUMBER(OFFSET('Sanitation Data'!$H$11,0,10*ROW('Sanitation Data'!H170))),'Data Summary'!DH176="Yes"),OFFSET('Sanitation Data'!$H$11,0,10*ROW('Sanitation Data'!H170)),NA())</f>
        <v>#N/A</v>
      </c>
      <c r="AT176" s="100" t="e">
        <f ca="true">+IF(AND(ISNUMBER(OFFSET('Sanitation Data'!$H$12,0,10*ROW('Sanitation Data'!H170))),'Data Summary'!DI176="Yes"),OFFSET('Sanitation Data'!$H$12,0,10*ROW('Sanitation Data'!H170)),NA())</f>
        <v>#N/A</v>
      </c>
      <c r="AU176" s="100" t="e">
        <f ca="true">+IF(AND(ISNUMBER(OFFSET('Sanitation Data'!$I$4,0,10*ROW('Sanitation Data'!I170))),'Data Summary'!DJ176="Yes"),100-OFFSET('Sanitation Data'!$I$4,0,10*ROW('Sanitation Data'!I170)),NA())</f>
        <v>#N/A</v>
      </c>
      <c r="AV176" s="100" t="e">
        <f ca="true">+IF(AND(ISNUMBER(OFFSET('Sanitation Data'!$I$6,0,10*ROW('Sanitation Data'!I170))),'Data Summary'!DK176="Yes"),OFFSET('Sanitation Data'!$I$6,0,10*ROW('Sanitation Data'!I170)),NA())</f>
        <v>#N/A</v>
      </c>
      <c r="AW176" s="100" t="e">
        <f ca="true">+IF(AND(ISNUMBER(OFFSET('Sanitation Data'!$I$10,0,10*ROW('Sanitation Data'!I170))),'Data Summary'!DL176="Yes"),OFFSET('Sanitation Data'!$I$10,0,10*ROW('Sanitation Data'!I170)),NA())</f>
        <v>#N/A</v>
      </c>
      <c r="AX176" s="100" t="e">
        <f ca="true">+IF(AND(ISNUMBER(OFFSET('Sanitation Data'!$I$11,0,10*ROW('Sanitation Data'!I170))),'Data Summary'!DM176="Yes"),OFFSET('Sanitation Data'!$I$11,0,10*ROW('Sanitation Data'!I170)),NA())</f>
        <v>#N/A</v>
      </c>
      <c r="AY176" s="100" t="e">
        <f ca="true">+IF(AND(ISNUMBER(OFFSET('Sanitation Data'!$I$12,0,10*ROW('Sanitation Data'!I170))),'Data Summary'!DN176="Yes"),OFFSET('Sanitation Data'!$I$12,0,10*ROW('Sanitation Data'!I170)),NA())</f>
        <v>#N/A</v>
      </c>
      <c r="AZ176" s="101" t="e">
        <f ca="true">+IF(AND(ISNUMBER(OFFSET('Hygiene Data'!$D$5,0,10*ROW('Hygiene Data'!D170))),'Data Summary'!DO176="Yes"),OFFSET('Hygiene Data'!$D$5,0,10*ROW('Hygiene Data'!D170)),NA())</f>
        <v>#N/A</v>
      </c>
      <c r="BA176" s="101" t="e">
        <f ca="true">+IF(AND(ISNUMBER(OFFSET('Hygiene Data'!$D$7,0,10*ROW('Hygiene Data'!D170))),'Data Summary'!DP176="Yes"),OFFSET('Hygiene Data'!$D$7,0,10*ROW('Hygiene Data'!D170)),NA())</f>
        <v>#N/A</v>
      </c>
      <c r="BB176" s="101" t="e">
        <f ca="true">+IF(AND(ISNUMBER(OFFSET('Hygiene Data'!$D$9,0,10*ROW('Hygiene Data'!D170))),'Data Summary'!DQ176="Yes"),OFFSET('Hygiene Data'!$D$9,0,10*ROW('Hygiene Data'!D170)),NA())</f>
        <v>#N/A</v>
      </c>
      <c r="BC176" s="101" t="e">
        <f ca="true">+IF(AND(ISNUMBER(OFFSET('Hygiene Data'!$E$5,0,10*ROW('Hygiene Data'!E170))),'Data Summary'!DR176="Yes"),OFFSET('Hygiene Data'!$E$5,0,10*ROW('Hygiene Data'!E170)),NA())</f>
        <v>#N/A</v>
      </c>
      <c r="BD176" s="101" t="e">
        <f ca="true">+IF(AND(ISNUMBER(OFFSET('Hygiene Data'!$E$7,0,10*ROW('Hygiene Data'!E170))),'Data Summary'!DS176="Yes"),OFFSET('Hygiene Data'!$E$7,0,10*ROW('Hygiene Data'!E170)),NA())</f>
        <v>#N/A</v>
      </c>
      <c r="BE176" s="101" t="e">
        <f ca="true">+IF(AND(ISNUMBER(OFFSET('Hygiene Data'!$E$9,0,10*ROW('Hygiene Data'!E170))),'Data Summary'!DT176="Yes"),OFFSET('Hygiene Data'!$E$9,0,10*ROW('Hygiene Data'!E170)),NA())</f>
        <v>#N/A</v>
      </c>
      <c r="BF176" s="101" t="e">
        <f ca="true">+IF(AND(ISNUMBER(OFFSET('Hygiene Data'!$F$5,0,10*ROW('Hygiene Data'!F170))),'Data Summary'!DU176="Yes"),OFFSET('Hygiene Data'!$F$5,0,10*ROW('Hygiene Data'!F170)),NA())</f>
        <v>#N/A</v>
      </c>
      <c r="BG176" s="101" t="e">
        <f ca="true">+IF(AND(ISNUMBER(OFFSET('Hygiene Data'!$F$7,0,10*ROW('Hygiene Data'!F170))),'Data Summary'!DV176="Yes"),OFFSET('Hygiene Data'!$F$7,0,10*ROW('Hygiene Data'!F170)),NA())</f>
        <v>#N/A</v>
      </c>
      <c r="BH176" s="101" t="e">
        <f ca="true">+IF(AND(ISNUMBER(OFFSET('Hygiene Data'!$F$9,0,10*ROW('Hygiene Data'!F170))),'Data Summary'!DW176="Yes"),OFFSET('Hygiene Data'!$F$9,0,10*ROW('Hygiene Data'!F170)),NA())</f>
        <v>#N/A</v>
      </c>
      <c r="BI176" s="101" t="e">
        <f ca="true">+IF(AND(ISNUMBER(OFFSET('Hygiene Data'!$G$5,0,10*ROW('Hygiene Data'!G170))),'Data Summary'!DX176="Yes"),OFFSET('Hygiene Data'!$G$5,0,10*ROW('Hygiene Data'!G170)),NA())</f>
        <v>#N/A</v>
      </c>
      <c r="BJ176" s="101" t="e">
        <f ca="true">+IF(AND(ISNUMBER(OFFSET('Hygiene Data'!$G$7,0,10*ROW('Hygiene Data'!G170))),'Data Summary'!DY176="Yes"),OFFSET('Hygiene Data'!$G$7,0,10*ROW('Hygiene Data'!G170)),NA())</f>
        <v>#N/A</v>
      </c>
      <c r="BK176" s="101" t="e">
        <f ca="true">+IF(AND(ISNUMBER(OFFSET('Hygiene Data'!$G$9,0,10*ROW('Hygiene Data'!G170))),'Data Summary'!DZ176="Yes"),OFFSET('Hygiene Data'!$G$9,0,10*ROW('Hygiene Data'!G170)),NA())</f>
        <v>#N/A</v>
      </c>
      <c r="BL176" s="101" t="e">
        <f ca="true">+IF(AND(ISNUMBER(OFFSET('Hygiene Data'!$H$5,0,10*ROW('Hygiene Data'!H170))),'Data Summary'!EA176="Yes"),OFFSET('Hygiene Data'!$H$5,0,10*ROW('Hygiene Data'!H170)),NA())</f>
        <v>#N/A</v>
      </c>
      <c r="BM176" s="101" t="e">
        <f ca="true">+IF(AND(ISNUMBER(OFFSET('Hygiene Data'!$H$7,0,10*ROW('Hygiene Data'!H170))),'Data Summary'!EB176="Yes"),OFFSET('Hygiene Data'!$H$7,0,10*ROW('Hygiene Data'!H170)),NA())</f>
        <v>#N/A</v>
      </c>
      <c r="BN176" s="101" t="e">
        <f ca="true">+IF(AND(ISNUMBER(OFFSET('Hygiene Data'!$H$9,0,10*ROW('Hygiene Data'!H170))),'Data Summary'!EC176="Yes"),OFFSET('Hygiene Data'!$H$9,0,10*ROW('Hygiene Data'!H170)),NA())</f>
        <v>#N/A</v>
      </c>
      <c r="BO176" s="101" t="e">
        <f ca="true">+IF(AND(ISNUMBER(OFFSET('Hygiene Data'!$I$5,0,10*ROW('Hygiene Data'!I170))),'Data Summary'!ED176="Yes"),OFFSET('Hygiene Data'!$I$5,0,10*ROW('Hygiene Data'!I170)),NA())</f>
        <v>#N/A</v>
      </c>
      <c r="BP176" s="101" t="e">
        <f ca="true">+IF(AND(ISNUMBER(OFFSET('Hygiene Data'!$I$7,0,10*ROW('Hygiene Data'!I170))),'Data Summary'!EE176="Yes"),OFFSET('Hygiene Data'!$I$7,0,10*ROW('Hygiene Data'!I170)),NA())</f>
        <v>#N/A</v>
      </c>
      <c r="BQ176" s="101" t="e">
        <f ca="true">+IF(AND(ISNUMBER(OFFSET('Hygiene Data'!$I$9,0,10*ROW('Hygiene Data'!I170))),'Data Summary'!EF176="Yes"),OFFSET('Hygiene Data'!$I$9,0,10*ROW('Hygiene Data'!I170)),NA())</f>
        <v>#N/A</v>
      </c>
    </row>
    <row xmlns:x14ac="http://schemas.microsoft.com/office/spreadsheetml/2009/9/ac" r="177" x14ac:dyDescent="0.2">
      <c r="A177" s="331" t="e">
        <f ca="true">+RIGHT('Data Summary'!A177,LEN('Data Summary'!A177)-9)</f>
        <v>#VALUE!</v>
      </c>
      <c r="B177" s="38" t="str">
        <f ca="true">+IF(ISTEXT('Data Summary'!B177),'Data Summary'!B177,"")</f>
        <v/>
      </c>
      <c r="C177" s="330" t="e">
        <f ca="true">+VALUE('Data Summary'!C177)</f>
        <v>#VALUE!</v>
      </c>
      <c r="D177" s="99" t="e">
        <f ca="true">+IF(AND(ISNUMBER(OFFSET('Water Data'!$D$4,0,10*ROW('Water Data'!D171))),'Data Summary'!BS177="Yes"),100-OFFSET('Water Data'!$D$4,0,10*ROW('Water Data'!D171)),NA())</f>
        <v>#N/A</v>
      </c>
      <c r="E177" s="99" t="e">
        <f ca="true">+IF(AND(ISNUMBER(OFFSET('Water Data'!$D$6,0,10*ROW('Water Data'!D171))),'Data Summary'!BT177="Yes"),OFFSET('Water Data'!$D$6,0,10*ROW('Water Data'!D171)),NA())</f>
        <v>#N/A</v>
      </c>
      <c r="F177" s="99" t="e">
        <f ca="true">+IF(AND(ISNUMBER(OFFSET('Water Data'!$D$9,0,10*ROW('Water Data'!D171))),'Data Summary'!BU177="Yes"),OFFSET('Water Data'!$D$9,0,10*ROW('Water Data'!D171)),NA())</f>
        <v>#N/A</v>
      </c>
      <c r="G177" s="99" t="e">
        <f ca="true">+IF(AND(ISNUMBER(OFFSET('Water Data'!$E$4,0,10*ROW('Water Data'!E171))),'Data Summary'!BV177="Yes"),100-OFFSET('Water Data'!$E$4,0,10*ROW('Water Data'!E171)),NA())</f>
        <v>#N/A</v>
      </c>
      <c r="H177" s="99" t="e">
        <f ca="true">+IF(AND(ISNUMBER(OFFSET('Water Data'!$E$6,0,10*ROW('Water Data'!E171))),'Data Summary'!BW177="Yes"),OFFSET('Water Data'!$E$6,0,10*ROW('Water Data'!E171)),NA())</f>
        <v>#N/A</v>
      </c>
      <c r="I177" s="99" t="e">
        <f ca="true">+IF(AND(ISNUMBER(OFFSET('Water Data'!$E$9,0,10*ROW('Water Data'!E171))),'Data Summary'!BX177="Yes"),OFFSET('Water Data'!$E$9,0,10*ROW('Water Data'!E171)),NA())</f>
        <v>#N/A</v>
      </c>
      <c r="J177" s="99" t="e">
        <f ca="true">+IF(AND(ISNUMBER(OFFSET('Water Data'!$F$4,0,10*ROW('Water Data'!F171))),'Data Summary'!BY177="Yes"),100-OFFSET('Water Data'!$F$4,0,10*ROW('Water Data'!F171)),NA())</f>
        <v>#N/A</v>
      </c>
      <c r="K177" s="99" t="e">
        <f ca="true">+IF(AND(ISNUMBER(OFFSET('Water Data'!$F$6,0,10*ROW('Water Data'!F171))),'Data Summary'!BZ177="Yes"),OFFSET('Water Data'!$F$6,0,10*ROW('Water Data'!F171)),NA())</f>
        <v>#N/A</v>
      </c>
      <c r="L177" s="99" t="e">
        <f ca="true">+IF(AND(ISNUMBER(OFFSET('Water Data'!$F$9,0,10*ROW('Water Data'!F171))),'Data Summary'!CA177="Yes"),OFFSET('Water Data'!$F$9,0,10*ROW('Water Data'!F171)),NA())</f>
        <v>#N/A</v>
      </c>
      <c r="M177" s="99" t="e">
        <f ca="true">+IF(AND(ISNUMBER(OFFSET('Water Data'!$G$4,0,10*ROW('Water Data'!G171))),'Data Summary'!CB177="Yes"),100-OFFSET('Water Data'!$G$4,0,10*ROW('Water Data'!G171)),NA())</f>
        <v>#N/A</v>
      </c>
      <c r="N177" s="99" t="e">
        <f ca="true">+IF(AND(ISNUMBER(OFFSET('Water Data'!$G$6,0,10*ROW('Water Data'!G171))),'Data Summary'!CC177="Yes"),OFFSET('Water Data'!$G$6,0,10*ROW('Water Data'!G171)),NA())</f>
        <v>#N/A</v>
      </c>
      <c r="O177" s="99" t="e">
        <f ca="true">+IF(AND(ISNUMBER(OFFSET('Water Data'!$G$9,0,10*ROW('Water Data'!G171))),'Data Summary'!CD177="Yes"),OFFSET('Water Data'!$G$9,0,10*ROW('Water Data'!G171)),NA())</f>
        <v>#N/A</v>
      </c>
      <c r="P177" s="99" t="e">
        <f ca="true">+IF(AND(ISNUMBER(OFFSET('Water Data'!$H$4,0,10*ROW('Water Data'!H171))),'Data Summary'!CE177="Yes"),100-OFFSET('Water Data'!$H$4,0,10*ROW('Water Data'!H171)),NA())</f>
        <v>#N/A</v>
      </c>
      <c r="Q177" s="99" t="e">
        <f ca="true">+IF(AND(ISNUMBER(OFFSET('Water Data'!$H$6,0,10*ROW('Water Data'!H171))),'Data Summary'!CF177="Yes"),OFFSET('Water Data'!$H$6,0,10*ROW('Water Data'!H171)),NA())</f>
        <v>#N/A</v>
      </c>
      <c r="R177" s="99" t="e">
        <f ca="true">+IF(AND(ISNUMBER(OFFSET('Water Data'!$H$9,0,10*ROW('Water Data'!H171))),'Data Summary'!CG177="Yes"),OFFSET('Water Data'!$H$9,0,10*ROW('Water Data'!H171)),NA())</f>
        <v>#N/A</v>
      </c>
      <c r="S177" s="99" t="e">
        <f ca="true">+IF(AND(ISNUMBER(OFFSET('Water Data'!$I$4,0,10*ROW('Water Data'!I171))),'Data Summary'!CH177="Yes"),100-OFFSET('Water Data'!$I$4,0,10*ROW('Water Data'!I171)),NA())</f>
        <v>#N/A</v>
      </c>
      <c r="T177" s="99" t="e">
        <f ca="true">+IF(AND(ISNUMBER(OFFSET('Water Data'!$I$6,0,10*ROW('Water Data'!I171))),'Data Summary'!CI177="Yes"),OFFSET('Water Data'!$I$6,0,10*ROW('Water Data'!I171)),NA())</f>
        <v>#N/A</v>
      </c>
      <c r="U177" s="99" t="e">
        <f ca="true">+IF(AND(ISNUMBER(OFFSET('Water Data'!$I$9,0,10*ROW('Water Data'!I171))),'Data Summary'!CJ177="Yes"),OFFSET('Water Data'!$I$9,0,10*ROW('Water Data'!I171)),NA())</f>
        <v>#N/A</v>
      </c>
      <c r="V177" s="100" t="e">
        <f ca="true">+IF(AND(ISNUMBER(OFFSET('Sanitation Data'!$D$4,0,10*ROW('Sanitation Data'!D171))),'Data Summary'!CK177="Yes"),100-OFFSET('Sanitation Data'!$D$4,0,10*ROW('Sanitation Data'!D171)),NA())</f>
        <v>#N/A</v>
      </c>
      <c r="W177" s="100" t="e">
        <f ca="true">+IF(AND(ISNUMBER(OFFSET('Sanitation Data'!$D$6,0,10*ROW('Sanitation Data'!D171))),'Data Summary'!CL177="Yes"),OFFSET('Sanitation Data'!$D$6,0,10*ROW('Sanitation Data'!D171)),NA())</f>
        <v>#N/A</v>
      </c>
      <c r="X177" s="100" t="e">
        <f ca="true">+IF(AND(ISNUMBER(OFFSET('Sanitation Data'!$D$10,0,10*ROW('Sanitation Data'!D171))),'Data Summary'!CM177="Yes"),OFFSET('Sanitation Data'!$D$10,0,10*ROW('Sanitation Data'!D171)),NA())</f>
        <v>#N/A</v>
      </c>
      <c r="Y177" s="100" t="e">
        <f ca="true">+IF(AND(ISNUMBER(OFFSET('Sanitation Data'!$D$11,0,10*ROW('Sanitation Data'!D171))),'Data Summary'!CN177="Yes"),OFFSET('Sanitation Data'!$D$11,0,10*ROW('Sanitation Data'!D171)),NA())</f>
        <v>#N/A</v>
      </c>
      <c r="Z177" s="100" t="e">
        <f ca="true">+IF(AND(ISNUMBER(OFFSET('Sanitation Data'!$D$12,0,10*ROW('Sanitation Data'!D171))),'Data Summary'!CO177="Yes"),OFFSET('Sanitation Data'!$D$12,0,10*ROW('Sanitation Data'!D171)),NA())</f>
        <v>#N/A</v>
      </c>
      <c r="AA177" s="100" t="e">
        <f ca="true">+IF(AND(ISNUMBER(OFFSET('Sanitation Data'!$E$4,0,10*ROW('Sanitation Data'!E171))),'Data Summary'!CP177="Yes"),100-OFFSET('Sanitation Data'!$E$4,0,10*ROW('Sanitation Data'!E171)),NA())</f>
        <v>#N/A</v>
      </c>
      <c r="AB177" s="100" t="e">
        <f ca="true">+IF(AND(ISNUMBER(OFFSET('Sanitation Data'!$E$6,0,10*ROW('Sanitation Data'!E171))),'Data Summary'!CQ177="Yes"),OFFSET('Sanitation Data'!$E$6,0,10*ROW('Sanitation Data'!E171)),NA())</f>
        <v>#N/A</v>
      </c>
      <c r="AC177" s="100" t="e">
        <f ca="true">+IF(AND(ISNUMBER(OFFSET('Sanitation Data'!$E$10,0,10*ROW('Sanitation Data'!E171))),'Data Summary'!CR177="Yes"),OFFSET('Sanitation Data'!$E$10,0,10*ROW('Sanitation Data'!E171)),NA())</f>
        <v>#N/A</v>
      </c>
      <c r="AD177" s="100" t="e">
        <f ca="true">+IF(AND(ISNUMBER(OFFSET('Sanitation Data'!$E$11,0,10*ROW('Sanitation Data'!E171))),'Data Summary'!CS177="Yes"),OFFSET('Sanitation Data'!$E$11,0,10*ROW('Sanitation Data'!E171)),NA())</f>
        <v>#N/A</v>
      </c>
      <c r="AE177" s="100" t="e">
        <f ca="true">+IF(AND(ISNUMBER(OFFSET('Sanitation Data'!$E$12,0,10*ROW('Sanitation Data'!E171))),'Data Summary'!CT177="Yes"),OFFSET('Sanitation Data'!$E$12,0,10*ROW('Sanitation Data'!E171)),NA())</f>
        <v>#N/A</v>
      </c>
      <c r="AF177" s="100" t="e">
        <f ca="true">+IF(AND(ISNUMBER(OFFSET('Sanitation Data'!$F$4,0,10*ROW('Sanitation Data'!F171))),'Data Summary'!CU177="Yes"),100-OFFSET('Sanitation Data'!$F$4,0,10*ROW('Sanitation Data'!F171)),NA())</f>
        <v>#N/A</v>
      </c>
      <c r="AG177" s="100" t="e">
        <f ca="true">+IF(AND(ISNUMBER(OFFSET('Sanitation Data'!$F$6,0,10*ROW('Sanitation Data'!F171))),'Data Summary'!CV177="Yes"),OFFSET('Sanitation Data'!$F$6,0,10*ROW('Sanitation Data'!F171)),NA())</f>
        <v>#N/A</v>
      </c>
      <c r="AH177" s="100" t="e">
        <f ca="true">+IF(AND(ISNUMBER(OFFSET('Sanitation Data'!$F$10,0,10*ROW('Sanitation Data'!F171))),'Data Summary'!CW177="Yes"),OFFSET('Sanitation Data'!$F$10,0,10*ROW('Sanitation Data'!F171)),NA())</f>
        <v>#N/A</v>
      </c>
      <c r="AI177" s="100" t="e">
        <f ca="true">+IF(AND(ISNUMBER(OFFSET('Sanitation Data'!$F$11,0,10*ROW('Sanitation Data'!F171))),'Data Summary'!CX177="Yes"),OFFSET('Sanitation Data'!$F$11,0,10*ROW('Sanitation Data'!F171)),NA())</f>
        <v>#N/A</v>
      </c>
      <c r="AJ177" s="100" t="e">
        <f ca="true">+IF(AND(ISNUMBER(OFFSET('Sanitation Data'!$F$12,0,10*ROW('Sanitation Data'!F171))),'Data Summary'!CY177="Yes"),OFFSET('Sanitation Data'!$F$12,0,10*ROW('Sanitation Data'!F171)),NA())</f>
        <v>#N/A</v>
      </c>
      <c r="AK177" s="100" t="e">
        <f ca="true">+IF(AND(ISNUMBER(OFFSET('Sanitation Data'!$G$4,0,10*ROW('Sanitation Data'!G171))),'Data Summary'!CZ177="Yes"),100-OFFSET('Sanitation Data'!$G$4,0,10*ROW('Sanitation Data'!G171)),NA())</f>
        <v>#N/A</v>
      </c>
      <c r="AL177" s="100" t="e">
        <f ca="true">+IF(AND(ISNUMBER(OFFSET('Sanitation Data'!$G$6,0,10*ROW('Sanitation Data'!G171))),'Data Summary'!DA177="Yes"),OFFSET('Sanitation Data'!$G$6,0,10*ROW('Sanitation Data'!G171)),NA())</f>
        <v>#N/A</v>
      </c>
      <c r="AM177" s="100" t="e">
        <f ca="true">+IF(AND(ISNUMBER(OFFSET('Sanitation Data'!$G$10,0,10*ROW('Sanitation Data'!G171))),'Data Summary'!DB177="Yes"),OFFSET('Sanitation Data'!$G$10,0,10*ROW('Sanitation Data'!G171)),NA())</f>
        <v>#N/A</v>
      </c>
      <c r="AN177" s="100" t="e">
        <f ca="true">+IF(AND(ISNUMBER(OFFSET('Sanitation Data'!$G$11,0,10*ROW('Sanitation Data'!G171))),'Data Summary'!DC177="Yes"),OFFSET('Sanitation Data'!$G$11,0,10*ROW('Sanitation Data'!G171)),NA())</f>
        <v>#N/A</v>
      </c>
      <c r="AO177" s="100" t="e">
        <f ca="true">+IF(AND(ISNUMBER(OFFSET('Sanitation Data'!$G$12,0,10*ROW('Sanitation Data'!G171))),'Data Summary'!DD177="Yes"),OFFSET('Sanitation Data'!$G$12,0,10*ROW('Sanitation Data'!G171)),NA())</f>
        <v>#N/A</v>
      </c>
      <c r="AP177" s="100" t="e">
        <f ca="true">+IF(AND(ISNUMBER(OFFSET('Sanitation Data'!$H$4,0,10*ROW('Sanitation Data'!H171))),'Data Summary'!DE177="Yes"),100-OFFSET('Sanitation Data'!$H$4,0,10*ROW('Sanitation Data'!H171)),NA())</f>
        <v>#N/A</v>
      </c>
      <c r="AQ177" s="100" t="e">
        <f ca="true">+IF(AND(ISNUMBER(OFFSET('Sanitation Data'!$H$6,0,10*ROW('Sanitation Data'!H171))),'Data Summary'!DF177="Yes"),OFFSET('Sanitation Data'!$H$6,0,10*ROW('Sanitation Data'!H171)),NA())</f>
        <v>#N/A</v>
      </c>
      <c r="AR177" s="100" t="e">
        <f ca="true">+IF(AND(ISNUMBER(OFFSET('Sanitation Data'!$H$10,0,10*ROW('Sanitation Data'!H171))),'Data Summary'!DG177="Yes"),OFFSET('Sanitation Data'!$H$10,0,10*ROW('Sanitation Data'!H171)),NA())</f>
        <v>#N/A</v>
      </c>
      <c r="AS177" s="100" t="e">
        <f ca="true">+IF(AND(ISNUMBER(OFFSET('Sanitation Data'!$H$11,0,10*ROW('Sanitation Data'!H171))),'Data Summary'!DH177="Yes"),OFFSET('Sanitation Data'!$H$11,0,10*ROW('Sanitation Data'!H171)),NA())</f>
        <v>#N/A</v>
      </c>
      <c r="AT177" s="100" t="e">
        <f ca="true">+IF(AND(ISNUMBER(OFFSET('Sanitation Data'!$H$12,0,10*ROW('Sanitation Data'!H171))),'Data Summary'!DI177="Yes"),OFFSET('Sanitation Data'!$H$12,0,10*ROW('Sanitation Data'!H171)),NA())</f>
        <v>#N/A</v>
      </c>
      <c r="AU177" s="100" t="e">
        <f ca="true">+IF(AND(ISNUMBER(OFFSET('Sanitation Data'!$I$4,0,10*ROW('Sanitation Data'!I171))),'Data Summary'!DJ177="Yes"),100-OFFSET('Sanitation Data'!$I$4,0,10*ROW('Sanitation Data'!I171)),NA())</f>
        <v>#N/A</v>
      </c>
      <c r="AV177" s="100" t="e">
        <f ca="true">+IF(AND(ISNUMBER(OFFSET('Sanitation Data'!$I$6,0,10*ROW('Sanitation Data'!I171))),'Data Summary'!DK177="Yes"),OFFSET('Sanitation Data'!$I$6,0,10*ROW('Sanitation Data'!I171)),NA())</f>
        <v>#N/A</v>
      </c>
      <c r="AW177" s="100" t="e">
        <f ca="true">+IF(AND(ISNUMBER(OFFSET('Sanitation Data'!$I$10,0,10*ROW('Sanitation Data'!I171))),'Data Summary'!DL177="Yes"),OFFSET('Sanitation Data'!$I$10,0,10*ROW('Sanitation Data'!I171)),NA())</f>
        <v>#N/A</v>
      </c>
      <c r="AX177" s="100" t="e">
        <f ca="true">+IF(AND(ISNUMBER(OFFSET('Sanitation Data'!$I$11,0,10*ROW('Sanitation Data'!I171))),'Data Summary'!DM177="Yes"),OFFSET('Sanitation Data'!$I$11,0,10*ROW('Sanitation Data'!I171)),NA())</f>
        <v>#N/A</v>
      </c>
      <c r="AY177" s="100" t="e">
        <f ca="true">+IF(AND(ISNUMBER(OFFSET('Sanitation Data'!$I$12,0,10*ROW('Sanitation Data'!I171))),'Data Summary'!DN177="Yes"),OFFSET('Sanitation Data'!$I$12,0,10*ROW('Sanitation Data'!I171)),NA())</f>
        <v>#N/A</v>
      </c>
      <c r="AZ177" s="101" t="e">
        <f ca="true">+IF(AND(ISNUMBER(OFFSET('Hygiene Data'!$D$5,0,10*ROW('Hygiene Data'!D171))),'Data Summary'!DO177="Yes"),OFFSET('Hygiene Data'!$D$5,0,10*ROW('Hygiene Data'!D171)),NA())</f>
        <v>#N/A</v>
      </c>
      <c r="BA177" s="101" t="e">
        <f ca="true">+IF(AND(ISNUMBER(OFFSET('Hygiene Data'!$D$7,0,10*ROW('Hygiene Data'!D171))),'Data Summary'!DP177="Yes"),OFFSET('Hygiene Data'!$D$7,0,10*ROW('Hygiene Data'!D171)),NA())</f>
        <v>#N/A</v>
      </c>
      <c r="BB177" s="101" t="e">
        <f ca="true">+IF(AND(ISNUMBER(OFFSET('Hygiene Data'!$D$9,0,10*ROW('Hygiene Data'!D171))),'Data Summary'!DQ177="Yes"),OFFSET('Hygiene Data'!$D$9,0,10*ROW('Hygiene Data'!D171)),NA())</f>
        <v>#N/A</v>
      </c>
      <c r="BC177" s="101" t="e">
        <f ca="true">+IF(AND(ISNUMBER(OFFSET('Hygiene Data'!$E$5,0,10*ROW('Hygiene Data'!E171))),'Data Summary'!DR177="Yes"),OFFSET('Hygiene Data'!$E$5,0,10*ROW('Hygiene Data'!E171)),NA())</f>
        <v>#N/A</v>
      </c>
      <c r="BD177" s="101" t="e">
        <f ca="true">+IF(AND(ISNUMBER(OFFSET('Hygiene Data'!$E$7,0,10*ROW('Hygiene Data'!E171))),'Data Summary'!DS177="Yes"),OFFSET('Hygiene Data'!$E$7,0,10*ROW('Hygiene Data'!E171)),NA())</f>
        <v>#N/A</v>
      </c>
      <c r="BE177" s="101" t="e">
        <f ca="true">+IF(AND(ISNUMBER(OFFSET('Hygiene Data'!$E$9,0,10*ROW('Hygiene Data'!E171))),'Data Summary'!DT177="Yes"),OFFSET('Hygiene Data'!$E$9,0,10*ROW('Hygiene Data'!E171)),NA())</f>
        <v>#N/A</v>
      </c>
      <c r="BF177" s="101" t="e">
        <f ca="true">+IF(AND(ISNUMBER(OFFSET('Hygiene Data'!$F$5,0,10*ROW('Hygiene Data'!F171))),'Data Summary'!DU177="Yes"),OFFSET('Hygiene Data'!$F$5,0,10*ROW('Hygiene Data'!F171)),NA())</f>
        <v>#N/A</v>
      </c>
      <c r="BG177" s="101" t="e">
        <f ca="true">+IF(AND(ISNUMBER(OFFSET('Hygiene Data'!$F$7,0,10*ROW('Hygiene Data'!F171))),'Data Summary'!DV177="Yes"),OFFSET('Hygiene Data'!$F$7,0,10*ROW('Hygiene Data'!F171)),NA())</f>
        <v>#N/A</v>
      </c>
      <c r="BH177" s="101" t="e">
        <f ca="true">+IF(AND(ISNUMBER(OFFSET('Hygiene Data'!$F$9,0,10*ROW('Hygiene Data'!F171))),'Data Summary'!DW177="Yes"),OFFSET('Hygiene Data'!$F$9,0,10*ROW('Hygiene Data'!F171)),NA())</f>
        <v>#N/A</v>
      </c>
      <c r="BI177" s="101" t="e">
        <f ca="true">+IF(AND(ISNUMBER(OFFSET('Hygiene Data'!$G$5,0,10*ROW('Hygiene Data'!G171))),'Data Summary'!DX177="Yes"),OFFSET('Hygiene Data'!$G$5,0,10*ROW('Hygiene Data'!G171)),NA())</f>
        <v>#N/A</v>
      </c>
      <c r="BJ177" s="101" t="e">
        <f ca="true">+IF(AND(ISNUMBER(OFFSET('Hygiene Data'!$G$7,0,10*ROW('Hygiene Data'!G171))),'Data Summary'!DY177="Yes"),OFFSET('Hygiene Data'!$G$7,0,10*ROW('Hygiene Data'!G171)),NA())</f>
        <v>#N/A</v>
      </c>
      <c r="BK177" s="101" t="e">
        <f ca="true">+IF(AND(ISNUMBER(OFFSET('Hygiene Data'!$G$9,0,10*ROW('Hygiene Data'!G171))),'Data Summary'!DZ177="Yes"),OFFSET('Hygiene Data'!$G$9,0,10*ROW('Hygiene Data'!G171)),NA())</f>
        <v>#N/A</v>
      </c>
      <c r="BL177" s="101" t="e">
        <f ca="true">+IF(AND(ISNUMBER(OFFSET('Hygiene Data'!$H$5,0,10*ROW('Hygiene Data'!H171))),'Data Summary'!EA177="Yes"),OFFSET('Hygiene Data'!$H$5,0,10*ROW('Hygiene Data'!H171)),NA())</f>
        <v>#N/A</v>
      </c>
      <c r="BM177" s="101" t="e">
        <f ca="true">+IF(AND(ISNUMBER(OFFSET('Hygiene Data'!$H$7,0,10*ROW('Hygiene Data'!H171))),'Data Summary'!EB177="Yes"),OFFSET('Hygiene Data'!$H$7,0,10*ROW('Hygiene Data'!H171)),NA())</f>
        <v>#N/A</v>
      </c>
      <c r="BN177" s="101" t="e">
        <f ca="true">+IF(AND(ISNUMBER(OFFSET('Hygiene Data'!$H$9,0,10*ROW('Hygiene Data'!H171))),'Data Summary'!EC177="Yes"),OFFSET('Hygiene Data'!$H$9,0,10*ROW('Hygiene Data'!H171)),NA())</f>
        <v>#N/A</v>
      </c>
      <c r="BO177" s="101" t="e">
        <f ca="true">+IF(AND(ISNUMBER(OFFSET('Hygiene Data'!$I$5,0,10*ROW('Hygiene Data'!I171))),'Data Summary'!ED177="Yes"),OFFSET('Hygiene Data'!$I$5,0,10*ROW('Hygiene Data'!I171)),NA())</f>
        <v>#N/A</v>
      </c>
      <c r="BP177" s="101" t="e">
        <f ca="true">+IF(AND(ISNUMBER(OFFSET('Hygiene Data'!$I$7,0,10*ROW('Hygiene Data'!I171))),'Data Summary'!EE177="Yes"),OFFSET('Hygiene Data'!$I$7,0,10*ROW('Hygiene Data'!I171)),NA())</f>
        <v>#N/A</v>
      </c>
      <c r="BQ177" s="101" t="e">
        <f ca="true">+IF(AND(ISNUMBER(OFFSET('Hygiene Data'!$I$9,0,10*ROW('Hygiene Data'!I171))),'Data Summary'!EF177="Yes"),OFFSET('Hygiene Data'!$I$9,0,10*ROW('Hygiene Data'!I171)),NA())</f>
        <v>#N/A</v>
      </c>
    </row>
    <row xmlns:x14ac="http://schemas.microsoft.com/office/spreadsheetml/2009/9/ac" r="178" x14ac:dyDescent="0.2">
      <c r="A178" s="331" t="e">
        <f ca="true">+RIGHT('Data Summary'!A178,LEN('Data Summary'!A178)-9)</f>
        <v>#VALUE!</v>
      </c>
      <c r="B178" s="38" t="str">
        <f ca="true">+IF(ISTEXT('Data Summary'!B178),'Data Summary'!B178,"")</f>
        <v/>
      </c>
      <c r="C178" s="330" t="e">
        <f ca="true">+VALUE('Data Summary'!C178)</f>
        <v>#VALUE!</v>
      </c>
      <c r="D178" s="99" t="e">
        <f ca="true">+IF(AND(ISNUMBER(OFFSET('Water Data'!$D$4,0,10*ROW('Water Data'!D172))),'Data Summary'!BS178="Yes"),100-OFFSET('Water Data'!$D$4,0,10*ROW('Water Data'!D172)),NA())</f>
        <v>#N/A</v>
      </c>
      <c r="E178" s="99" t="e">
        <f ca="true">+IF(AND(ISNUMBER(OFFSET('Water Data'!$D$6,0,10*ROW('Water Data'!D172))),'Data Summary'!BT178="Yes"),OFFSET('Water Data'!$D$6,0,10*ROW('Water Data'!D172)),NA())</f>
        <v>#N/A</v>
      </c>
      <c r="F178" s="99" t="e">
        <f ca="true">+IF(AND(ISNUMBER(OFFSET('Water Data'!$D$9,0,10*ROW('Water Data'!D172))),'Data Summary'!BU178="Yes"),OFFSET('Water Data'!$D$9,0,10*ROW('Water Data'!D172)),NA())</f>
        <v>#N/A</v>
      </c>
      <c r="G178" s="99" t="e">
        <f ca="true">+IF(AND(ISNUMBER(OFFSET('Water Data'!$E$4,0,10*ROW('Water Data'!E172))),'Data Summary'!BV178="Yes"),100-OFFSET('Water Data'!$E$4,0,10*ROW('Water Data'!E172)),NA())</f>
        <v>#N/A</v>
      </c>
      <c r="H178" s="99" t="e">
        <f ca="true">+IF(AND(ISNUMBER(OFFSET('Water Data'!$E$6,0,10*ROW('Water Data'!E172))),'Data Summary'!BW178="Yes"),OFFSET('Water Data'!$E$6,0,10*ROW('Water Data'!E172)),NA())</f>
        <v>#N/A</v>
      </c>
      <c r="I178" s="99" t="e">
        <f ca="true">+IF(AND(ISNUMBER(OFFSET('Water Data'!$E$9,0,10*ROW('Water Data'!E172))),'Data Summary'!BX178="Yes"),OFFSET('Water Data'!$E$9,0,10*ROW('Water Data'!E172)),NA())</f>
        <v>#N/A</v>
      </c>
      <c r="J178" s="99" t="e">
        <f ca="true">+IF(AND(ISNUMBER(OFFSET('Water Data'!$F$4,0,10*ROW('Water Data'!F172))),'Data Summary'!BY178="Yes"),100-OFFSET('Water Data'!$F$4,0,10*ROW('Water Data'!F172)),NA())</f>
        <v>#N/A</v>
      </c>
      <c r="K178" s="99" t="e">
        <f ca="true">+IF(AND(ISNUMBER(OFFSET('Water Data'!$F$6,0,10*ROW('Water Data'!F172))),'Data Summary'!BZ178="Yes"),OFFSET('Water Data'!$F$6,0,10*ROW('Water Data'!F172)),NA())</f>
        <v>#N/A</v>
      </c>
      <c r="L178" s="99" t="e">
        <f ca="true">+IF(AND(ISNUMBER(OFFSET('Water Data'!$F$9,0,10*ROW('Water Data'!F172))),'Data Summary'!CA178="Yes"),OFFSET('Water Data'!$F$9,0,10*ROW('Water Data'!F172)),NA())</f>
        <v>#N/A</v>
      </c>
      <c r="M178" s="99" t="e">
        <f ca="true">+IF(AND(ISNUMBER(OFFSET('Water Data'!$G$4,0,10*ROW('Water Data'!G172))),'Data Summary'!CB178="Yes"),100-OFFSET('Water Data'!$G$4,0,10*ROW('Water Data'!G172)),NA())</f>
        <v>#N/A</v>
      </c>
      <c r="N178" s="99" t="e">
        <f ca="true">+IF(AND(ISNUMBER(OFFSET('Water Data'!$G$6,0,10*ROW('Water Data'!G172))),'Data Summary'!CC178="Yes"),OFFSET('Water Data'!$G$6,0,10*ROW('Water Data'!G172)),NA())</f>
        <v>#N/A</v>
      </c>
      <c r="O178" s="99" t="e">
        <f ca="true">+IF(AND(ISNUMBER(OFFSET('Water Data'!$G$9,0,10*ROW('Water Data'!G172))),'Data Summary'!CD178="Yes"),OFFSET('Water Data'!$G$9,0,10*ROW('Water Data'!G172)),NA())</f>
        <v>#N/A</v>
      </c>
      <c r="P178" s="99" t="e">
        <f ca="true">+IF(AND(ISNUMBER(OFFSET('Water Data'!$H$4,0,10*ROW('Water Data'!H172))),'Data Summary'!CE178="Yes"),100-OFFSET('Water Data'!$H$4,0,10*ROW('Water Data'!H172)),NA())</f>
        <v>#N/A</v>
      </c>
      <c r="Q178" s="99" t="e">
        <f ca="true">+IF(AND(ISNUMBER(OFFSET('Water Data'!$H$6,0,10*ROW('Water Data'!H172))),'Data Summary'!CF178="Yes"),OFFSET('Water Data'!$H$6,0,10*ROW('Water Data'!H172)),NA())</f>
        <v>#N/A</v>
      </c>
      <c r="R178" s="99" t="e">
        <f ca="true">+IF(AND(ISNUMBER(OFFSET('Water Data'!$H$9,0,10*ROW('Water Data'!H172))),'Data Summary'!CG178="Yes"),OFFSET('Water Data'!$H$9,0,10*ROW('Water Data'!H172)),NA())</f>
        <v>#N/A</v>
      </c>
      <c r="S178" s="99" t="e">
        <f ca="true">+IF(AND(ISNUMBER(OFFSET('Water Data'!$I$4,0,10*ROW('Water Data'!I172))),'Data Summary'!CH178="Yes"),100-OFFSET('Water Data'!$I$4,0,10*ROW('Water Data'!I172)),NA())</f>
        <v>#N/A</v>
      </c>
      <c r="T178" s="99" t="e">
        <f ca="true">+IF(AND(ISNUMBER(OFFSET('Water Data'!$I$6,0,10*ROW('Water Data'!I172))),'Data Summary'!CI178="Yes"),OFFSET('Water Data'!$I$6,0,10*ROW('Water Data'!I172)),NA())</f>
        <v>#N/A</v>
      </c>
      <c r="U178" s="99" t="e">
        <f ca="true">+IF(AND(ISNUMBER(OFFSET('Water Data'!$I$9,0,10*ROW('Water Data'!I172))),'Data Summary'!CJ178="Yes"),OFFSET('Water Data'!$I$9,0,10*ROW('Water Data'!I172)),NA())</f>
        <v>#N/A</v>
      </c>
      <c r="V178" s="100" t="e">
        <f ca="true">+IF(AND(ISNUMBER(OFFSET('Sanitation Data'!$D$4,0,10*ROW('Sanitation Data'!D172))),'Data Summary'!CK178="Yes"),100-OFFSET('Sanitation Data'!$D$4,0,10*ROW('Sanitation Data'!D172)),NA())</f>
        <v>#N/A</v>
      </c>
      <c r="W178" s="100" t="e">
        <f ca="true">+IF(AND(ISNUMBER(OFFSET('Sanitation Data'!$D$6,0,10*ROW('Sanitation Data'!D172))),'Data Summary'!CL178="Yes"),OFFSET('Sanitation Data'!$D$6,0,10*ROW('Sanitation Data'!D172)),NA())</f>
        <v>#N/A</v>
      </c>
      <c r="X178" s="100" t="e">
        <f ca="true">+IF(AND(ISNUMBER(OFFSET('Sanitation Data'!$D$10,0,10*ROW('Sanitation Data'!D172))),'Data Summary'!CM178="Yes"),OFFSET('Sanitation Data'!$D$10,0,10*ROW('Sanitation Data'!D172)),NA())</f>
        <v>#N/A</v>
      </c>
      <c r="Y178" s="100" t="e">
        <f ca="true">+IF(AND(ISNUMBER(OFFSET('Sanitation Data'!$D$11,0,10*ROW('Sanitation Data'!D172))),'Data Summary'!CN178="Yes"),OFFSET('Sanitation Data'!$D$11,0,10*ROW('Sanitation Data'!D172)),NA())</f>
        <v>#N/A</v>
      </c>
      <c r="Z178" s="100" t="e">
        <f ca="true">+IF(AND(ISNUMBER(OFFSET('Sanitation Data'!$D$12,0,10*ROW('Sanitation Data'!D172))),'Data Summary'!CO178="Yes"),OFFSET('Sanitation Data'!$D$12,0,10*ROW('Sanitation Data'!D172)),NA())</f>
        <v>#N/A</v>
      </c>
      <c r="AA178" s="100" t="e">
        <f ca="true">+IF(AND(ISNUMBER(OFFSET('Sanitation Data'!$E$4,0,10*ROW('Sanitation Data'!E172))),'Data Summary'!CP178="Yes"),100-OFFSET('Sanitation Data'!$E$4,0,10*ROW('Sanitation Data'!E172)),NA())</f>
        <v>#N/A</v>
      </c>
      <c r="AB178" s="100" t="e">
        <f ca="true">+IF(AND(ISNUMBER(OFFSET('Sanitation Data'!$E$6,0,10*ROW('Sanitation Data'!E172))),'Data Summary'!CQ178="Yes"),OFFSET('Sanitation Data'!$E$6,0,10*ROW('Sanitation Data'!E172)),NA())</f>
        <v>#N/A</v>
      </c>
      <c r="AC178" s="100" t="e">
        <f ca="true">+IF(AND(ISNUMBER(OFFSET('Sanitation Data'!$E$10,0,10*ROW('Sanitation Data'!E172))),'Data Summary'!CR178="Yes"),OFFSET('Sanitation Data'!$E$10,0,10*ROW('Sanitation Data'!E172)),NA())</f>
        <v>#N/A</v>
      </c>
      <c r="AD178" s="100" t="e">
        <f ca="true">+IF(AND(ISNUMBER(OFFSET('Sanitation Data'!$E$11,0,10*ROW('Sanitation Data'!E172))),'Data Summary'!CS178="Yes"),OFFSET('Sanitation Data'!$E$11,0,10*ROW('Sanitation Data'!E172)),NA())</f>
        <v>#N/A</v>
      </c>
      <c r="AE178" s="100" t="e">
        <f ca="true">+IF(AND(ISNUMBER(OFFSET('Sanitation Data'!$E$12,0,10*ROW('Sanitation Data'!E172))),'Data Summary'!CT178="Yes"),OFFSET('Sanitation Data'!$E$12,0,10*ROW('Sanitation Data'!E172)),NA())</f>
        <v>#N/A</v>
      </c>
      <c r="AF178" s="100" t="e">
        <f ca="true">+IF(AND(ISNUMBER(OFFSET('Sanitation Data'!$F$4,0,10*ROW('Sanitation Data'!F172))),'Data Summary'!CU178="Yes"),100-OFFSET('Sanitation Data'!$F$4,0,10*ROW('Sanitation Data'!F172)),NA())</f>
        <v>#N/A</v>
      </c>
      <c r="AG178" s="100" t="e">
        <f ca="true">+IF(AND(ISNUMBER(OFFSET('Sanitation Data'!$F$6,0,10*ROW('Sanitation Data'!F172))),'Data Summary'!CV178="Yes"),OFFSET('Sanitation Data'!$F$6,0,10*ROW('Sanitation Data'!F172)),NA())</f>
        <v>#N/A</v>
      </c>
      <c r="AH178" s="100" t="e">
        <f ca="true">+IF(AND(ISNUMBER(OFFSET('Sanitation Data'!$F$10,0,10*ROW('Sanitation Data'!F172))),'Data Summary'!CW178="Yes"),OFFSET('Sanitation Data'!$F$10,0,10*ROW('Sanitation Data'!F172)),NA())</f>
        <v>#N/A</v>
      </c>
      <c r="AI178" s="100" t="e">
        <f ca="true">+IF(AND(ISNUMBER(OFFSET('Sanitation Data'!$F$11,0,10*ROW('Sanitation Data'!F172))),'Data Summary'!CX178="Yes"),OFFSET('Sanitation Data'!$F$11,0,10*ROW('Sanitation Data'!F172)),NA())</f>
        <v>#N/A</v>
      </c>
      <c r="AJ178" s="100" t="e">
        <f ca="true">+IF(AND(ISNUMBER(OFFSET('Sanitation Data'!$F$12,0,10*ROW('Sanitation Data'!F172))),'Data Summary'!CY178="Yes"),OFFSET('Sanitation Data'!$F$12,0,10*ROW('Sanitation Data'!F172)),NA())</f>
        <v>#N/A</v>
      </c>
      <c r="AK178" s="100" t="e">
        <f ca="true">+IF(AND(ISNUMBER(OFFSET('Sanitation Data'!$G$4,0,10*ROW('Sanitation Data'!G172))),'Data Summary'!CZ178="Yes"),100-OFFSET('Sanitation Data'!$G$4,0,10*ROW('Sanitation Data'!G172)),NA())</f>
        <v>#N/A</v>
      </c>
      <c r="AL178" s="100" t="e">
        <f ca="true">+IF(AND(ISNUMBER(OFFSET('Sanitation Data'!$G$6,0,10*ROW('Sanitation Data'!G172))),'Data Summary'!DA178="Yes"),OFFSET('Sanitation Data'!$G$6,0,10*ROW('Sanitation Data'!G172)),NA())</f>
        <v>#N/A</v>
      </c>
      <c r="AM178" s="100" t="e">
        <f ca="true">+IF(AND(ISNUMBER(OFFSET('Sanitation Data'!$G$10,0,10*ROW('Sanitation Data'!G172))),'Data Summary'!DB178="Yes"),OFFSET('Sanitation Data'!$G$10,0,10*ROW('Sanitation Data'!G172)),NA())</f>
        <v>#N/A</v>
      </c>
      <c r="AN178" s="100" t="e">
        <f ca="true">+IF(AND(ISNUMBER(OFFSET('Sanitation Data'!$G$11,0,10*ROW('Sanitation Data'!G172))),'Data Summary'!DC178="Yes"),OFFSET('Sanitation Data'!$G$11,0,10*ROW('Sanitation Data'!G172)),NA())</f>
        <v>#N/A</v>
      </c>
      <c r="AO178" s="100" t="e">
        <f ca="true">+IF(AND(ISNUMBER(OFFSET('Sanitation Data'!$G$12,0,10*ROW('Sanitation Data'!G172))),'Data Summary'!DD178="Yes"),OFFSET('Sanitation Data'!$G$12,0,10*ROW('Sanitation Data'!G172)),NA())</f>
        <v>#N/A</v>
      </c>
      <c r="AP178" s="100" t="e">
        <f ca="true">+IF(AND(ISNUMBER(OFFSET('Sanitation Data'!$H$4,0,10*ROW('Sanitation Data'!H172))),'Data Summary'!DE178="Yes"),100-OFFSET('Sanitation Data'!$H$4,0,10*ROW('Sanitation Data'!H172)),NA())</f>
        <v>#N/A</v>
      </c>
      <c r="AQ178" s="100" t="e">
        <f ca="true">+IF(AND(ISNUMBER(OFFSET('Sanitation Data'!$H$6,0,10*ROW('Sanitation Data'!H172))),'Data Summary'!DF178="Yes"),OFFSET('Sanitation Data'!$H$6,0,10*ROW('Sanitation Data'!H172)),NA())</f>
        <v>#N/A</v>
      </c>
      <c r="AR178" s="100" t="e">
        <f ca="true">+IF(AND(ISNUMBER(OFFSET('Sanitation Data'!$H$10,0,10*ROW('Sanitation Data'!H172))),'Data Summary'!DG178="Yes"),OFFSET('Sanitation Data'!$H$10,0,10*ROW('Sanitation Data'!H172)),NA())</f>
        <v>#N/A</v>
      </c>
      <c r="AS178" s="100" t="e">
        <f ca="true">+IF(AND(ISNUMBER(OFFSET('Sanitation Data'!$H$11,0,10*ROW('Sanitation Data'!H172))),'Data Summary'!DH178="Yes"),OFFSET('Sanitation Data'!$H$11,0,10*ROW('Sanitation Data'!H172)),NA())</f>
        <v>#N/A</v>
      </c>
      <c r="AT178" s="100" t="e">
        <f ca="true">+IF(AND(ISNUMBER(OFFSET('Sanitation Data'!$H$12,0,10*ROW('Sanitation Data'!H172))),'Data Summary'!DI178="Yes"),OFFSET('Sanitation Data'!$H$12,0,10*ROW('Sanitation Data'!H172)),NA())</f>
        <v>#N/A</v>
      </c>
      <c r="AU178" s="100" t="e">
        <f ca="true">+IF(AND(ISNUMBER(OFFSET('Sanitation Data'!$I$4,0,10*ROW('Sanitation Data'!I172))),'Data Summary'!DJ178="Yes"),100-OFFSET('Sanitation Data'!$I$4,0,10*ROW('Sanitation Data'!I172)),NA())</f>
        <v>#N/A</v>
      </c>
      <c r="AV178" s="100" t="e">
        <f ca="true">+IF(AND(ISNUMBER(OFFSET('Sanitation Data'!$I$6,0,10*ROW('Sanitation Data'!I172))),'Data Summary'!DK178="Yes"),OFFSET('Sanitation Data'!$I$6,0,10*ROW('Sanitation Data'!I172)),NA())</f>
        <v>#N/A</v>
      </c>
      <c r="AW178" s="100" t="e">
        <f ca="true">+IF(AND(ISNUMBER(OFFSET('Sanitation Data'!$I$10,0,10*ROW('Sanitation Data'!I172))),'Data Summary'!DL178="Yes"),OFFSET('Sanitation Data'!$I$10,0,10*ROW('Sanitation Data'!I172)),NA())</f>
        <v>#N/A</v>
      </c>
      <c r="AX178" s="100" t="e">
        <f ca="true">+IF(AND(ISNUMBER(OFFSET('Sanitation Data'!$I$11,0,10*ROW('Sanitation Data'!I172))),'Data Summary'!DM178="Yes"),OFFSET('Sanitation Data'!$I$11,0,10*ROW('Sanitation Data'!I172)),NA())</f>
        <v>#N/A</v>
      </c>
      <c r="AY178" s="100" t="e">
        <f ca="true">+IF(AND(ISNUMBER(OFFSET('Sanitation Data'!$I$12,0,10*ROW('Sanitation Data'!I172))),'Data Summary'!DN178="Yes"),OFFSET('Sanitation Data'!$I$12,0,10*ROW('Sanitation Data'!I172)),NA())</f>
        <v>#N/A</v>
      </c>
      <c r="AZ178" s="101" t="e">
        <f ca="true">+IF(AND(ISNUMBER(OFFSET('Hygiene Data'!$D$5,0,10*ROW('Hygiene Data'!D172))),'Data Summary'!DO178="Yes"),OFFSET('Hygiene Data'!$D$5,0,10*ROW('Hygiene Data'!D172)),NA())</f>
        <v>#N/A</v>
      </c>
      <c r="BA178" s="101" t="e">
        <f ca="true">+IF(AND(ISNUMBER(OFFSET('Hygiene Data'!$D$7,0,10*ROW('Hygiene Data'!D172))),'Data Summary'!DP178="Yes"),OFFSET('Hygiene Data'!$D$7,0,10*ROW('Hygiene Data'!D172)),NA())</f>
        <v>#N/A</v>
      </c>
      <c r="BB178" s="101" t="e">
        <f ca="true">+IF(AND(ISNUMBER(OFFSET('Hygiene Data'!$D$9,0,10*ROW('Hygiene Data'!D172))),'Data Summary'!DQ178="Yes"),OFFSET('Hygiene Data'!$D$9,0,10*ROW('Hygiene Data'!D172)),NA())</f>
        <v>#N/A</v>
      </c>
      <c r="BC178" s="101" t="e">
        <f ca="true">+IF(AND(ISNUMBER(OFFSET('Hygiene Data'!$E$5,0,10*ROW('Hygiene Data'!E172))),'Data Summary'!DR178="Yes"),OFFSET('Hygiene Data'!$E$5,0,10*ROW('Hygiene Data'!E172)),NA())</f>
        <v>#N/A</v>
      </c>
      <c r="BD178" s="101" t="e">
        <f ca="true">+IF(AND(ISNUMBER(OFFSET('Hygiene Data'!$E$7,0,10*ROW('Hygiene Data'!E172))),'Data Summary'!DS178="Yes"),OFFSET('Hygiene Data'!$E$7,0,10*ROW('Hygiene Data'!E172)),NA())</f>
        <v>#N/A</v>
      </c>
      <c r="BE178" s="101" t="e">
        <f ca="true">+IF(AND(ISNUMBER(OFFSET('Hygiene Data'!$E$9,0,10*ROW('Hygiene Data'!E172))),'Data Summary'!DT178="Yes"),OFFSET('Hygiene Data'!$E$9,0,10*ROW('Hygiene Data'!E172)),NA())</f>
        <v>#N/A</v>
      </c>
      <c r="BF178" s="101" t="e">
        <f ca="true">+IF(AND(ISNUMBER(OFFSET('Hygiene Data'!$F$5,0,10*ROW('Hygiene Data'!F172))),'Data Summary'!DU178="Yes"),OFFSET('Hygiene Data'!$F$5,0,10*ROW('Hygiene Data'!F172)),NA())</f>
        <v>#N/A</v>
      </c>
      <c r="BG178" s="101" t="e">
        <f ca="true">+IF(AND(ISNUMBER(OFFSET('Hygiene Data'!$F$7,0,10*ROW('Hygiene Data'!F172))),'Data Summary'!DV178="Yes"),OFFSET('Hygiene Data'!$F$7,0,10*ROW('Hygiene Data'!F172)),NA())</f>
        <v>#N/A</v>
      </c>
      <c r="BH178" s="101" t="e">
        <f ca="true">+IF(AND(ISNUMBER(OFFSET('Hygiene Data'!$F$9,0,10*ROW('Hygiene Data'!F172))),'Data Summary'!DW178="Yes"),OFFSET('Hygiene Data'!$F$9,0,10*ROW('Hygiene Data'!F172)),NA())</f>
        <v>#N/A</v>
      </c>
      <c r="BI178" s="101" t="e">
        <f ca="true">+IF(AND(ISNUMBER(OFFSET('Hygiene Data'!$G$5,0,10*ROW('Hygiene Data'!G172))),'Data Summary'!DX178="Yes"),OFFSET('Hygiene Data'!$G$5,0,10*ROW('Hygiene Data'!G172)),NA())</f>
        <v>#N/A</v>
      </c>
      <c r="BJ178" s="101" t="e">
        <f ca="true">+IF(AND(ISNUMBER(OFFSET('Hygiene Data'!$G$7,0,10*ROW('Hygiene Data'!G172))),'Data Summary'!DY178="Yes"),OFFSET('Hygiene Data'!$G$7,0,10*ROW('Hygiene Data'!G172)),NA())</f>
        <v>#N/A</v>
      </c>
      <c r="BK178" s="101" t="e">
        <f ca="true">+IF(AND(ISNUMBER(OFFSET('Hygiene Data'!$G$9,0,10*ROW('Hygiene Data'!G172))),'Data Summary'!DZ178="Yes"),OFFSET('Hygiene Data'!$G$9,0,10*ROW('Hygiene Data'!G172)),NA())</f>
        <v>#N/A</v>
      </c>
      <c r="BL178" s="101" t="e">
        <f ca="true">+IF(AND(ISNUMBER(OFFSET('Hygiene Data'!$H$5,0,10*ROW('Hygiene Data'!H172))),'Data Summary'!EA178="Yes"),OFFSET('Hygiene Data'!$H$5,0,10*ROW('Hygiene Data'!H172)),NA())</f>
        <v>#N/A</v>
      </c>
      <c r="BM178" s="101" t="e">
        <f ca="true">+IF(AND(ISNUMBER(OFFSET('Hygiene Data'!$H$7,0,10*ROW('Hygiene Data'!H172))),'Data Summary'!EB178="Yes"),OFFSET('Hygiene Data'!$H$7,0,10*ROW('Hygiene Data'!H172)),NA())</f>
        <v>#N/A</v>
      </c>
      <c r="BN178" s="101" t="e">
        <f ca="true">+IF(AND(ISNUMBER(OFFSET('Hygiene Data'!$H$9,0,10*ROW('Hygiene Data'!H172))),'Data Summary'!EC178="Yes"),OFFSET('Hygiene Data'!$H$9,0,10*ROW('Hygiene Data'!H172)),NA())</f>
        <v>#N/A</v>
      </c>
      <c r="BO178" s="101" t="e">
        <f ca="true">+IF(AND(ISNUMBER(OFFSET('Hygiene Data'!$I$5,0,10*ROW('Hygiene Data'!I172))),'Data Summary'!ED178="Yes"),OFFSET('Hygiene Data'!$I$5,0,10*ROW('Hygiene Data'!I172)),NA())</f>
        <v>#N/A</v>
      </c>
      <c r="BP178" s="101" t="e">
        <f ca="true">+IF(AND(ISNUMBER(OFFSET('Hygiene Data'!$I$7,0,10*ROW('Hygiene Data'!I172))),'Data Summary'!EE178="Yes"),OFFSET('Hygiene Data'!$I$7,0,10*ROW('Hygiene Data'!I172)),NA())</f>
        <v>#N/A</v>
      </c>
      <c r="BQ178" s="101" t="e">
        <f ca="true">+IF(AND(ISNUMBER(OFFSET('Hygiene Data'!$I$9,0,10*ROW('Hygiene Data'!I172))),'Data Summary'!EF178="Yes"),OFFSET('Hygiene Data'!$I$9,0,10*ROW('Hygiene Data'!I172)),NA())</f>
        <v>#N/A</v>
      </c>
    </row>
    <row xmlns:x14ac="http://schemas.microsoft.com/office/spreadsheetml/2009/9/ac" r="179" x14ac:dyDescent="0.2">
      <c r="A179" s="331" t="e">
        <f ca="true">+RIGHT('Data Summary'!A179,LEN('Data Summary'!A179)-9)</f>
        <v>#VALUE!</v>
      </c>
      <c r="B179" s="38" t="str">
        <f ca="true">+IF(ISTEXT('Data Summary'!B179),'Data Summary'!B179,"")</f>
        <v/>
      </c>
      <c r="C179" s="330" t="e">
        <f ca="true">+VALUE('Data Summary'!C179)</f>
        <v>#VALUE!</v>
      </c>
      <c r="D179" s="99" t="e">
        <f ca="true">+IF(AND(ISNUMBER(OFFSET('Water Data'!$D$4,0,10*ROW('Water Data'!D173))),'Data Summary'!BS179="Yes"),100-OFFSET('Water Data'!$D$4,0,10*ROW('Water Data'!D173)),NA())</f>
        <v>#N/A</v>
      </c>
      <c r="E179" s="99" t="e">
        <f ca="true">+IF(AND(ISNUMBER(OFFSET('Water Data'!$D$6,0,10*ROW('Water Data'!D173))),'Data Summary'!BT179="Yes"),OFFSET('Water Data'!$D$6,0,10*ROW('Water Data'!D173)),NA())</f>
        <v>#N/A</v>
      </c>
      <c r="F179" s="99" t="e">
        <f ca="true">+IF(AND(ISNUMBER(OFFSET('Water Data'!$D$9,0,10*ROW('Water Data'!D173))),'Data Summary'!BU179="Yes"),OFFSET('Water Data'!$D$9,0,10*ROW('Water Data'!D173)),NA())</f>
        <v>#N/A</v>
      </c>
      <c r="G179" s="99" t="e">
        <f ca="true">+IF(AND(ISNUMBER(OFFSET('Water Data'!$E$4,0,10*ROW('Water Data'!E173))),'Data Summary'!BV179="Yes"),100-OFFSET('Water Data'!$E$4,0,10*ROW('Water Data'!E173)),NA())</f>
        <v>#N/A</v>
      </c>
      <c r="H179" s="99" t="e">
        <f ca="true">+IF(AND(ISNUMBER(OFFSET('Water Data'!$E$6,0,10*ROW('Water Data'!E173))),'Data Summary'!BW179="Yes"),OFFSET('Water Data'!$E$6,0,10*ROW('Water Data'!E173)),NA())</f>
        <v>#N/A</v>
      </c>
      <c r="I179" s="99" t="e">
        <f ca="true">+IF(AND(ISNUMBER(OFFSET('Water Data'!$E$9,0,10*ROW('Water Data'!E173))),'Data Summary'!BX179="Yes"),OFFSET('Water Data'!$E$9,0,10*ROW('Water Data'!E173)),NA())</f>
        <v>#N/A</v>
      </c>
      <c r="J179" s="99" t="e">
        <f ca="true">+IF(AND(ISNUMBER(OFFSET('Water Data'!$F$4,0,10*ROW('Water Data'!F173))),'Data Summary'!BY179="Yes"),100-OFFSET('Water Data'!$F$4,0,10*ROW('Water Data'!F173)),NA())</f>
        <v>#N/A</v>
      </c>
      <c r="K179" s="99" t="e">
        <f ca="true">+IF(AND(ISNUMBER(OFFSET('Water Data'!$F$6,0,10*ROW('Water Data'!F173))),'Data Summary'!BZ179="Yes"),OFFSET('Water Data'!$F$6,0,10*ROW('Water Data'!F173)),NA())</f>
        <v>#N/A</v>
      </c>
      <c r="L179" s="99" t="e">
        <f ca="true">+IF(AND(ISNUMBER(OFFSET('Water Data'!$F$9,0,10*ROW('Water Data'!F173))),'Data Summary'!CA179="Yes"),OFFSET('Water Data'!$F$9,0,10*ROW('Water Data'!F173)),NA())</f>
        <v>#N/A</v>
      </c>
      <c r="M179" s="99" t="e">
        <f ca="true">+IF(AND(ISNUMBER(OFFSET('Water Data'!$G$4,0,10*ROW('Water Data'!G173))),'Data Summary'!CB179="Yes"),100-OFFSET('Water Data'!$G$4,0,10*ROW('Water Data'!G173)),NA())</f>
        <v>#N/A</v>
      </c>
      <c r="N179" s="99" t="e">
        <f ca="true">+IF(AND(ISNUMBER(OFFSET('Water Data'!$G$6,0,10*ROW('Water Data'!G173))),'Data Summary'!CC179="Yes"),OFFSET('Water Data'!$G$6,0,10*ROW('Water Data'!G173)),NA())</f>
        <v>#N/A</v>
      </c>
      <c r="O179" s="99" t="e">
        <f ca="true">+IF(AND(ISNUMBER(OFFSET('Water Data'!$G$9,0,10*ROW('Water Data'!G173))),'Data Summary'!CD179="Yes"),OFFSET('Water Data'!$G$9,0,10*ROW('Water Data'!G173)),NA())</f>
        <v>#N/A</v>
      </c>
      <c r="P179" s="99" t="e">
        <f ca="true">+IF(AND(ISNUMBER(OFFSET('Water Data'!$H$4,0,10*ROW('Water Data'!H173))),'Data Summary'!CE179="Yes"),100-OFFSET('Water Data'!$H$4,0,10*ROW('Water Data'!H173)),NA())</f>
        <v>#N/A</v>
      </c>
      <c r="Q179" s="99" t="e">
        <f ca="true">+IF(AND(ISNUMBER(OFFSET('Water Data'!$H$6,0,10*ROW('Water Data'!H173))),'Data Summary'!CF179="Yes"),OFFSET('Water Data'!$H$6,0,10*ROW('Water Data'!H173)),NA())</f>
        <v>#N/A</v>
      </c>
      <c r="R179" s="99" t="e">
        <f ca="true">+IF(AND(ISNUMBER(OFFSET('Water Data'!$H$9,0,10*ROW('Water Data'!H173))),'Data Summary'!CG179="Yes"),OFFSET('Water Data'!$H$9,0,10*ROW('Water Data'!H173)),NA())</f>
        <v>#N/A</v>
      </c>
      <c r="S179" s="99" t="e">
        <f ca="true">+IF(AND(ISNUMBER(OFFSET('Water Data'!$I$4,0,10*ROW('Water Data'!I173))),'Data Summary'!CH179="Yes"),100-OFFSET('Water Data'!$I$4,0,10*ROW('Water Data'!I173)),NA())</f>
        <v>#N/A</v>
      </c>
      <c r="T179" s="99" t="e">
        <f ca="true">+IF(AND(ISNUMBER(OFFSET('Water Data'!$I$6,0,10*ROW('Water Data'!I173))),'Data Summary'!CI179="Yes"),OFFSET('Water Data'!$I$6,0,10*ROW('Water Data'!I173)),NA())</f>
        <v>#N/A</v>
      </c>
      <c r="U179" s="99" t="e">
        <f ca="true">+IF(AND(ISNUMBER(OFFSET('Water Data'!$I$9,0,10*ROW('Water Data'!I173))),'Data Summary'!CJ179="Yes"),OFFSET('Water Data'!$I$9,0,10*ROW('Water Data'!I173)),NA())</f>
        <v>#N/A</v>
      </c>
      <c r="V179" s="100" t="e">
        <f ca="true">+IF(AND(ISNUMBER(OFFSET('Sanitation Data'!$D$4,0,10*ROW('Sanitation Data'!D173))),'Data Summary'!CK179="Yes"),100-OFFSET('Sanitation Data'!$D$4,0,10*ROW('Sanitation Data'!D173)),NA())</f>
        <v>#N/A</v>
      </c>
      <c r="W179" s="100" t="e">
        <f ca="true">+IF(AND(ISNUMBER(OFFSET('Sanitation Data'!$D$6,0,10*ROW('Sanitation Data'!D173))),'Data Summary'!CL179="Yes"),OFFSET('Sanitation Data'!$D$6,0,10*ROW('Sanitation Data'!D173)),NA())</f>
        <v>#N/A</v>
      </c>
      <c r="X179" s="100" t="e">
        <f ca="true">+IF(AND(ISNUMBER(OFFSET('Sanitation Data'!$D$10,0,10*ROW('Sanitation Data'!D173))),'Data Summary'!CM179="Yes"),OFFSET('Sanitation Data'!$D$10,0,10*ROW('Sanitation Data'!D173)),NA())</f>
        <v>#N/A</v>
      </c>
      <c r="Y179" s="100" t="e">
        <f ca="true">+IF(AND(ISNUMBER(OFFSET('Sanitation Data'!$D$11,0,10*ROW('Sanitation Data'!D173))),'Data Summary'!CN179="Yes"),OFFSET('Sanitation Data'!$D$11,0,10*ROW('Sanitation Data'!D173)),NA())</f>
        <v>#N/A</v>
      </c>
      <c r="Z179" s="100" t="e">
        <f ca="true">+IF(AND(ISNUMBER(OFFSET('Sanitation Data'!$D$12,0,10*ROW('Sanitation Data'!D173))),'Data Summary'!CO179="Yes"),OFFSET('Sanitation Data'!$D$12,0,10*ROW('Sanitation Data'!D173)),NA())</f>
        <v>#N/A</v>
      </c>
      <c r="AA179" s="100" t="e">
        <f ca="true">+IF(AND(ISNUMBER(OFFSET('Sanitation Data'!$E$4,0,10*ROW('Sanitation Data'!E173))),'Data Summary'!CP179="Yes"),100-OFFSET('Sanitation Data'!$E$4,0,10*ROW('Sanitation Data'!E173)),NA())</f>
        <v>#N/A</v>
      </c>
      <c r="AB179" s="100" t="e">
        <f ca="true">+IF(AND(ISNUMBER(OFFSET('Sanitation Data'!$E$6,0,10*ROW('Sanitation Data'!E173))),'Data Summary'!CQ179="Yes"),OFFSET('Sanitation Data'!$E$6,0,10*ROW('Sanitation Data'!E173)),NA())</f>
        <v>#N/A</v>
      </c>
      <c r="AC179" s="100" t="e">
        <f ca="true">+IF(AND(ISNUMBER(OFFSET('Sanitation Data'!$E$10,0,10*ROW('Sanitation Data'!E173))),'Data Summary'!CR179="Yes"),OFFSET('Sanitation Data'!$E$10,0,10*ROW('Sanitation Data'!E173)),NA())</f>
        <v>#N/A</v>
      </c>
      <c r="AD179" s="100" t="e">
        <f ca="true">+IF(AND(ISNUMBER(OFFSET('Sanitation Data'!$E$11,0,10*ROW('Sanitation Data'!E173))),'Data Summary'!CS179="Yes"),OFFSET('Sanitation Data'!$E$11,0,10*ROW('Sanitation Data'!E173)),NA())</f>
        <v>#N/A</v>
      </c>
      <c r="AE179" s="100" t="e">
        <f ca="true">+IF(AND(ISNUMBER(OFFSET('Sanitation Data'!$E$12,0,10*ROW('Sanitation Data'!E173))),'Data Summary'!CT179="Yes"),OFFSET('Sanitation Data'!$E$12,0,10*ROW('Sanitation Data'!E173)),NA())</f>
        <v>#N/A</v>
      </c>
      <c r="AF179" s="100" t="e">
        <f ca="true">+IF(AND(ISNUMBER(OFFSET('Sanitation Data'!$F$4,0,10*ROW('Sanitation Data'!F173))),'Data Summary'!CU179="Yes"),100-OFFSET('Sanitation Data'!$F$4,0,10*ROW('Sanitation Data'!F173)),NA())</f>
        <v>#N/A</v>
      </c>
      <c r="AG179" s="100" t="e">
        <f ca="true">+IF(AND(ISNUMBER(OFFSET('Sanitation Data'!$F$6,0,10*ROW('Sanitation Data'!F173))),'Data Summary'!CV179="Yes"),OFFSET('Sanitation Data'!$F$6,0,10*ROW('Sanitation Data'!F173)),NA())</f>
        <v>#N/A</v>
      </c>
      <c r="AH179" s="100" t="e">
        <f ca="true">+IF(AND(ISNUMBER(OFFSET('Sanitation Data'!$F$10,0,10*ROW('Sanitation Data'!F173))),'Data Summary'!CW179="Yes"),OFFSET('Sanitation Data'!$F$10,0,10*ROW('Sanitation Data'!F173)),NA())</f>
        <v>#N/A</v>
      </c>
      <c r="AI179" s="100" t="e">
        <f ca="true">+IF(AND(ISNUMBER(OFFSET('Sanitation Data'!$F$11,0,10*ROW('Sanitation Data'!F173))),'Data Summary'!CX179="Yes"),OFFSET('Sanitation Data'!$F$11,0,10*ROW('Sanitation Data'!F173)),NA())</f>
        <v>#N/A</v>
      </c>
      <c r="AJ179" s="100" t="e">
        <f ca="true">+IF(AND(ISNUMBER(OFFSET('Sanitation Data'!$F$12,0,10*ROW('Sanitation Data'!F173))),'Data Summary'!CY179="Yes"),OFFSET('Sanitation Data'!$F$12,0,10*ROW('Sanitation Data'!F173)),NA())</f>
        <v>#N/A</v>
      </c>
      <c r="AK179" s="100" t="e">
        <f ca="true">+IF(AND(ISNUMBER(OFFSET('Sanitation Data'!$G$4,0,10*ROW('Sanitation Data'!G173))),'Data Summary'!CZ179="Yes"),100-OFFSET('Sanitation Data'!$G$4,0,10*ROW('Sanitation Data'!G173)),NA())</f>
        <v>#N/A</v>
      </c>
      <c r="AL179" s="100" t="e">
        <f ca="true">+IF(AND(ISNUMBER(OFFSET('Sanitation Data'!$G$6,0,10*ROW('Sanitation Data'!G173))),'Data Summary'!DA179="Yes"),OFFSET('Sanitation Data'!$G$6,0,10*ROW('Sanitation Data'!G173)),NA())</f>
        <v>#N/A</v>
      </c>
      <c r="AM179" s="100" t="e">
        <f ca="true">+IF(AND(ISNUMBER(OFFSET('Sanitation Data'!$G$10,0,10*ROW('Sanitation Data'!G173))),'Data Summary'!DB179="Yes"),OFFSET('Sanitation Data'!$G$10,0,10*ROW('Sanitation Data'!G173)),NA())</f>
        <v>#N/A</v>
      </c>
      <c r="AN179" s="100" t="e">
        <f ca="true">+IF(AND(ISNUMBER(OFFSET('Sanitation Data'!$G$11,0,10*ROW('Sanitation Data'!G173))),'Data Summary'!DC179="Yes"),OFFSET('Sanitation Data'!$G$11,0,10*ROW('Sanitation Data'!G173)),NA())</f>
        <v>#N/A</v>
      </c>
      <c r="AO179" s="100" t="e">
        <f ca="true">+IF(AND(ISNUMBER(OFFSET('Sanitation Data'!$G$12,0,10*ROW('Sanitation Data'!G173))),'Data Summary'!DD179="Yes"),OFFSET('Sanitation Data'!$G$12,0,10*ROW('Sanitation Data'!G173)),NA())</f>
        <v>#N/A</v>
      </c>
      <c r="AP179" s="100" t="e">
        <f ca="true">+IF(AND(ISNUMBER(OFFSET('Sanitation Data'!$H$4,0,10*ROW('Sanitation Data'!H173))),'Data Summary'!DE179="Yes"),100-OFFSET('Sanitation Data'!$H$4,0,10*ROW('Sanitation Data'!H173)),NA())</f>
        <v>#N/A</v>
      </c>
      <c r="AQ179" s="100" t="e">
        <f ca="true">+IF(AND(ISNUMBER(OFFSET('Sanitation Data'!$H$6,0,10*ROW('Sanitation Data'!H173))),'Data Summary'!DF179="Yes"),OFFSET('Sanitation Data'!$H$6,0,10*ROW('Sanitation Data'!H173)),NA())</f>
        <v>#N/A</v>
      </c>
      <c r="AR179" s="100" t="e">
        <f ca="true">+IF(AND(ISNUMBER(OFFSET('Sanitation Data'!$H$10,0,10*ROW('Sanitation Data'!H173))),'Data Summary'!DG179="Yes"),OFFSET('Sanitation Data'!$H$10,0,10*ROW('Sanitation Data'!H173)),NA())</f>
        <v>#N/A</v>
      </c>
      <c r="AS179" s="100" t="e">
        <f ca="true">+IF(AND(ISNUMBER(OFFSET('Sanitation Data'!$H$11,0,10*ROW('Sanitation Data'!H173))),'Data Summary'!DH179="Yes"),OFFSET('Sanitation Data'!$H$11,0,10*ROW('Sanitation Data'!H173)),NA())</f>
        <v>#N/A</v>
      </c>
      <c r="AT179" s="100" t="e">
        <f ca="true">+IF(AND(ISNUMBER(OFFSET('Sanitation Data'!$H$12,0,10*ROW('Sanitation Data'!H173))),'Data Summary'!DI179="Yes"),OFFSET('Sanitation Data'!$H$12,0,10*ROW('Sanitation Data'!H173)),NA())</f>
        <v>#N/A</v>
      </c>
      <c r="AU179" s="100" t="e">
        <f ca="true">+IF(AND(ISNUMBER(OFFSET('Sanitation Data'!$I$4,0,10*ROW('Sanitation Data'!I173))),'Data Summary'!DJ179="Yes"),100-OFFSET('Sanitation Data'!$I$4,0,10*ROW('Sanitation Data'!I173)),NA())</f>
        <v>#N/A</v>
      </c>
      <c r="AV179" s="100" t="e">
        <f ca="true">+IF(AND(ISNUMBER(OFFSET('Sanitation Data'!$I$6,0,10*ROW('Sanitation Data'!I173))),'Data Summary'!DK179="Yes"),OFFSET('Sanitation Data'!$I$6,0,10*ROW('Sanitation Data'!I173)),NA())</f>
        <v>#N/A</v>
      </c>
      <c r="AW179" s="100" t="e">
        <f ca="true">+IF(AND(ISNUMBER(OFFSET('Sanitation Data'!$I$10,0,10*ROW('Sanitation Data'!I173))),'Data Summary'!DL179="Yes"),OFFSET('Sanitation Data'!$I$10,0,10*ROW('Sanitation Data'!I173)),NA())</f>
        <v>#N/A</v>
      </c>
      <c r="AX179" s="100" t="e">
        <f ca="true">+IF(AND(ISNUMBER(OFFSET('Sanitation Data'!$I$11,0,10*ROW('Sanitation Data'!I173))),'Data Summary'!DM179="Yes"),OFFSET('Sanitation Data'!$I$11,0,10*ROW('Sanitation Data'!I173)),NA())</f>
        <v>#N/A</v>
      </c>
      <c r="AY179" s="100" t="e">
        <f ca="true">+IF(AND(ISNUMBER(OFFSET('Sanitation Data'!$I$12,0,10*ROW('Sanitation Data'!I173))),'Data Summary'!DN179="Yes"),OFFSET('Sanitation Data'!$I$12,0,10*ROW('Sanitation Data'!I173)),NA())</f>
        <v>#N/A</v>
      </c>
      <c r="AZ179" s="101" t="e">
        <f ca="true">+IF(AND(ISNUMBER(OFFSET('Hygiene Data'!$D$5,0,10*ROW('Hygiene Data'!D173))),'Data Summary'!DO179="Yes"),OFFSET('Hygiene Data'!$D$5,0,10*ROW('Hygiene Data'!D173)),NA())</f>
        <v>#N/A</v>
      </c>
      <c r="BA179" s="101" t="e">
        <f ca="true">+IF(AND(ISNUMBER(OFFSET('Hygiene Data'!$D$7,0,10*ROW('Hygiene Data'!D173))),'Data Summary'!DP179="Yes"),OFFSET('Hygiene Data'!$D$7,0,10*ROW('Hygiene Data'!D173)),NA())</f>
        <v>#N/A</v>
      </c>
      <c r="BB179" s="101" t="e">
        <f ca="true">+IF(AND(ISNUMBER(OFFSET('Hygiene Data'!$D$9,0,10*ROW('Hygiene Data'!D173))),'Data Summary'!DQ179="Yes"),OFFSET('Hygiene Data'!$D$9,0,10*ROW('Hygiene Data'!D173)),NA())</f>
        <v>#N/A</v>
      </c>
      <c r="BC179" s="101" t="e">
        <f ca="true">+IF(AND(ISNUMBER(OFFSET('Hygiene Data'!$E$5,0,10*ROW('Hygiene Data'!E173))),'Data Summary'!DR179="Yes"),OFFSET('Hygiene Data'!$E$5,0,10*ROW('Hygiene Data'!E173)),NA())</f>
        <v>#N/A</v>
      </c>
      <c r="BD179" s="101" t="e">
        <f ca="true">+IF(AND(ISNUMBER(OFFSET('Hygiene Data'!$E$7,0,10*ROW('Hygiene Data'!E173))),'Data Summary'!DS179="Yes"),OFFSET('Hygiene Data'!$E$7,0,10*ROW('Hygiene Data'!E173)),NA())</f>
        <v>#N/A</v>
      </c>
      <c r="BE179" s="101" t="e">
        <f ca="true">+IF(AND(ISNUMBER(OFFSET('Hygiene Data'!$E$9,0,10*ROW('Hygiene Data'!E173))),'Data Summary'!DT179="Yes"),OFFSET('Hygiene Data'!$E$9,0,10*ROW('Hygiene Data'!E173)),NA())</f>
        <v>#N/A</v>
      </c>
      <c r="BF179" s="101" t="e">
        <f ca="true">+IF(AND(ISNUMBER(OFFSET('Hygiene Data'!$F$5,0,10*ROW('Hygiene Data'!F173))),'Data Summary'!DU179="Yes"),OFFSET('Hygiene Data'!$F$5,0,10*ROW('Hygiene Data'!F173)),NA())</f>
        <v>#N/A</v>
      </c>
      <c r="BG179" s="101" t="e">
        <f ca="true">+IF(AND(ISNUMBER(OFFSET('Hygiene Data'!$F$7,0,10*ROW('Hygiene Data'!F173))),'Data Summary'!DV179="Yes"),OFFSET('Hygiene Data'!$F$7,0,10*ROW('Hygiene Data'!F173)),NA())</f>
        <v>#N/A</v>
      </c>
      <c r="BH179" s="101" t="e">
        <f ca="true">+IF(AND(ISNUMBER(OFFSET('Hygiene Data'!$F$9,0,10*ROW('Hygiene Data'!F173))),'Data Summary'!DW179="Yes"),OFFSET('Hygiene Data'!$F$9,0,10*ROW('Hygiene Data'!F173)),NA())</f>
        <v>#N/A</v>
      </c>
      <c r="BI179" s="101" t="e">
        <f ca="true">+IF(AND(ISNUMBER(OFFSET('Hygiene Data'!$G$5,0,10*ROW('Hygiene Data'!G173))),'Data Summary'!DX179="Yes"),OFFSET('Hygiene Data'!$G$5,0,10*ROW('Hygiene Data'!G173)),NA())</f>
        <v>#N/A</v>
      </c>
      <c r="BJ179" s="101" t="e">
        <f ca="true">+IF(AND(ISNUMBER(OFFSET('Hygiene Data'!$G$7,0,10*ROW('Hygiene Data'!G173))),'Data Summary'!DY179="Yes"),OFFSET('Hygiene Data'!$G$7,0,10*ROW('Hygiene Data'!G173)),NA())</f>
        <v>#N/A</v>
      </c>
      <c r="BK179" s="101" t="e">
        <f ca="true">+IF(AND(ISNUMBER(OFFSET('Hygiene Data'!$G$9,0,10*ROW('Hygiene Data'!G173))),'Data Summary'!DZ179="Yes"),OFFSET('Hygiene Data'!$G$9,0,10*ROW('Hygiene Data'!G173)),NA())</f>
        <v>#N/A</v>
      </c>
      <c r="BL179" s="101" t="e">
        <f ca="true">+IF(AND(ISNUMBER(OFFSET('Hygiene Data'!$H$5,0,10*ROW('Hygiene Data'!H173))),'Data Summary'!EA179="Yes"),OFFSET('Hygiene Data'!$H$5,0,10*ROW('Hygiene Data'!H173)),NA())</f>
        <v>#N/A</v>
      </c>
      <c r="BM179" s="101" t="e">
        <f ca="true">+IF(AND(ISNUMBER(OFFSET('Hygiene Data'!$H$7,0,10*ROW('Hygiene Data'!H173))),'Data Summary'!EB179="Yes"),OFFSET('Hygiene Data'!$H$7,0,10*ROW('Hygiene Data'!H173)),NA())</f>
        <v>#N/A</v>
      </c>
      <c r="BN179" s="101" t="e">
        <f ca="true">+IF(AND(ISNUMBER(OFFSET('Hygiene Data'!$H$9,0,10*ROW('Hygiene Data'!H173))),'Data Summary'!EC179="Yes"),OFFSET('Hygiene Data'!$H$9,0,10*ROW('Hygiene Data'!H173)),NA())</f>
        <v>#N/A</v>
      </c>
      <c r="BO179" s="101" t="e">
        <f ca="true">+IF(AND(ISNUMBER(OFFSET('Hygiene Data'!$I$5,0,10*ROW('Hygiene Data'!I173))),'Data Summary'!ED179="Yes"),OFFSET('Hygiene Data'!$I$5,0,10*ROW('Hygiene Data'!I173)),NA())</f>
        <v>#N/A</v>
      </c>
      <c r="BP179" s="101" t="e">
        <f ca="true">+IF(AND(ISNUMBER(OFFSET('Hygiene Data'!$I$7,0,10*ROW('Hygiene Data'!I173))),'Data Summary'!EE179="Yes"),OFFSET('Hygiene Data'!$I$7,0,10*ROW('Hygiene Data'!I173)),NA())</f>
        <v>#N/A</v>
      </c>
      <c r="BQ179" s="101" t="e">
        <f ca="true">+IF(AND(ISNUMBER(OFFSET('Hygiene Data'!$I$9,0,10*ROW('Hygiene Data'!I173))),'Data Summary'!EF179="Yes"),OFFSET('Hygiene Data'!$I$9,0,10*ROW('Hygiene Data'!I173)),NA())</f>
        <v>#N/A</v>
      </c>
    </row>
    <row xmlns:x14ac="http://schemas.microsoft.com/office/spreadsheetml/2009/9/ac" r="180" x14ac:dyDescent="0.2">
      <c r="A180" s="331" t="e">
        <f ca="true">+RIGHT('Data Summary'!A180,LEN('Data Summary'!A180)-9)</f>
        <v>#VALUE!</v>
      </c>
      <c r="B180" s="38" t="str">
        <f ca="true">+IF(ISTEXT('Data Summary'!B180),'Data Summary'!B180,"")</f>
        <v/>
      </c>
      <c r="C180" s="330" t="e">
        <f ca="true">+VALUE('Data Summary'!C180)</f>
        <v>#VALUE!</v>
      </c>
      <c r="D180" s="99" t="e">
        <f ca="true">+IF(AND(ISNUMBER(OFFSET('Water Data'!$D$4,0,10*ROW('Water Data'!D174))),'Data Summary'!BS180="Yes"),100-OFFSET('Water Data'!$D$4,0,10*ROW('Water Data'!D174)),NA())</f>
        <v>#N/A</v>
      </c>
      <c r="E180" s="99" t="e">
        <f ca="true">+IF(AND(ISNUMBER(OFFSET('Water Data'!$D$6,0,10*ROW('Water Data'!D174))),'Data Summary'!BT180="Yes"),OFFSET('Water Data'!$D$6,0,10*ROW('Water Data'!D174)),NA())</f>
        <v>#N/A</v>
      </c>
      <c r="F180" s="99" t="e">
        <f ca="true">+IF(AND(ISNUMBER(OFFSET('Water Data'!$D$9,0,10*ROW('Water Data'!D174))),'Data Summary'!BU180="Yes"),OFFSET('Water Data'!$D$9,0,10*ROW('Water Data'!D174)),NA())</f>
        <v>#N/A</v>
      </c>
      <c r="G180" s="99" t="e">
        <f ca="true">+IF(AND(ISNUMBER(OFFSET('Water Data'!$E$4,0,10*ROW('Water Data'!E174))),'Data Summary'!BV180="Yes"),100-OFFSET('Water Data'!$E$4,0,10*ROW('Water Data'!E174)),NA())</f>
        <v>#N/A</v>
      </c>
      <c r="H180" s="99" t="e">
        <f ca="true">+IF(AND(ISNUMBER(OFFSET('Water Data'!$E$6,0,10*ROW('Water Data'!E174))),'Data Summary'!BW180="Yes"),OFFSET('Water Data'!$E$6,0,10*ROW('Water Data'!E174)),NA())</f>
        <v>#N/A</v>
      </c>
      <c r="I180" s="99" t="e">
        <f ca="true">+IF(AND(ISNUMBER(OFFSET('Water Data'!$E$9,0,10*ROW('Water Data'!E174))),'Data Summary'!BX180="Yes"),OFFSET('Water Data'!$E$9,0,10*ROW('Water Data'!E174)),NA())</f>
        <v>#N/A</v>
      </c>
      <c r="J180" s="99" t="e">
        <f ca="true">+IF(AND(ISNUMBER(OFFSET('Water Data'!$F$4,0,10*ROW('Water Data'!F174))),'Data Summary'!BY180="Yes"),100-OFFSET('Water Data'!$F$4,0,10*ROW('Water Data'!F174)),NA())</f>
        <v>#N/A</v>
      </c>
      <c r="K180" s="99" t="e">
        <f ca="true">+IF(AND(ISNUMBER(OFFSET('Water Data'!$F$6,0,10*ROW('Water Data'!F174))),'Data Summary'!BZ180="Yes"),OFFSET('Water Data'!$F$6,0,10*ROW('Water Data'!F174)),NA())</f>
        <v>#N/A</v>
      </c>
      <c r="L180" s="99" t="e">
        <f ca="true">+IF(AND(ISNUMBER(OFFSET('Water Data'!$F$9,0,10*ROW('Water Data'!F174))),'Data Summary'!CA180="Yes"),OFFSET('Water Data'!$F$9,0,10*ROW('Water Data'!F174)),NA())</f>
        <v>#N/A</v>
      </c>
      <c r="M180" s="99" t="e">
        <f ca="true">+IF(AND(ISNUMBER(OFFSET('Water Data'!$G$4,0,10*ROW('Water Data'!G174))),'Data Summary'!CB180="Yes"),100-OFFSET('Water Data'!$G$4,0,10*ROW('Water Data'!G174)),NA())</f>
        <v>#N/A</v>
      </c>
      <c r="N180" s="99" t="e">
        <f ca="true">+IF(AND(ISNUMBER(OFFSET('Water Data'!$G$6,0,10*ROW('Water Data'!G174))),'Data Summary'!CC180="Yes"),OFFSET('Water Data'!$G$6,0,10*ROW('Water Data'!G174)),NA())</f>
        <v>#N/A</v>
      </c>
      <c r="O180" s="99" t="e">
        <f ca="true">+IF(AND(ISNUMBER(OFFSET('Water Data'!$G$9,0,10*ROW('Water Data'!G174))),'Data Summary'!CD180="Yes"),OFFSET('Water Data'!$G$9,0,10*ROW('Water Data'!G174)),NA())</f>
        <v>#N/A</v>
      </c>
      <c r="P180" s="99" t="e">
        <f ca="true">+IF(AND(ISNUMBER(OFFSET('Water Data'!$H$4,0,10*ROW('Water Data'!H174))),'Data Summary'!CE180="Yes"),100-OFFSET('Water Data'!$H$4,0,10*ROW('Water Data'!H174)),NA())</f>
        <v>#N/A</v>
      </c>
      <c r="Q180" s="99" t="e">
        <f ca="true">+IF(AND(ISNUMBER(OFFSET('Water Data'!$H$6,0,10*ROW('Water Data'!H174))),'Data Summary'!CF180="Yes"),OFFSET('Water Data'!$H$6,0,10*ROW('Water Data'!H174)),NA())</f>
        <v>#N/A</v>
      </c>
      <c r="R180" s="99" t="e">
        <f ca="true">+IF(AND(ISNUMBER(OFFSET('Water Data'!$H$9,0,10*ROW('Water Data'!H174))),'Data Summary'!CG180="Yes"),OFFSET('Water Data'!$H$9,0,10*ROW('Water Data'!H174)),NA())</f>
        <v>#N/A</v>
      </c>
      <c r="S180" s="99" t="e">
        <f ca="true">+IF(AND(ISNUMBER(OFFSET('Water Data'!$I$4,0,10*ROW('Water Data'!I174))),'Data Summary'!CH180="Yes"),100-OFFSET('Water Data'!$I$4,0,10*ROW('Water Data'!I174)),NA())</f>
        <v>#N/A</v>
      </c>
      <c r="T180" s="99" t="e">
        <f ca="true">+IF(AND(ISNUMBER(OFFSET('Water Data'!$I$6,0,10*ROW('Water Data'!I174))),'Data Summary'!CI180="Yes"),OFFSET('Water Data'!$I$6,0,10*ROW('Water Data'!I174)),NA())</f>
        <v>#N/A</v>
      </c>
      <c r="U180" s="99" t="e">
        <f ca="true">+IF(AND(ISNUMBER(OFFSET('Water Data'!$I$9,0,10*ROW('Water Data'!I174))),'Data Summary'!CJ180="Yes"),OFFSET('Water Data'!$I$9,0,10*ROW('Water Data'!I174)),NA())</f>
        <v>#N/A</v>
      </c>
      <c r="V180" s="100" t="e">
        <f ca="true">+IF(AND(ISNUMBER(OFFSET('Sanitation Data'!$D$4,0,10*ROW('Sanitation Data'!D174))),'Data Summary'!CK180="Yes"),100-OFFSET('Sanitation Data'!$D$4,0,10*ROW('Sanitation Data'!D174)),NA())</f>
        <v>#N/A</v>
      </c>
      <c r="W180" s="100" t="e">
        <f ca="true">+IF(AND(ISNUMBER(OFFSET('Sanitation Data'!$D$6,0,10*ROW('Sanitation Data'!D174))),'Data Summary'!CL180="Yes"),OFFSET('Sanitation Data'!$D$6,0,10*ROW('Sanitation Data'!D174)),NA())</f>
        <v>#N/A</v>
      </c>
      <c r="X180" s="100" t="e">
        <f ca="true">+IF(AND(ISNUMBER(OFFSET('Sanitation Data'!$D$10,0,10*ROW('Sanitation Data'!D174))),'Data Summary'!CM180="Yes"),OFFSET('Sanitation Data'!$D$10,0,10*ROW('Sanitation Data'!D174)),NA())</f>
        <v>#N/A</v>
      </c>
      <c r="Y180" s="100" t="e">
        <f ca="true">+IF(AND(ISNUMBER(OFFSET('Sanitation Data'!$D$11,0,10*ROW('Sanitation Data'!D174))),'Data Summary'!CN180="Yes"),OFFSET('Sanitation Data'!$D$11,0,10*ROW('Sanitation Data'!D174)),NA())</f>
        <v>#N/A</v>
      </c>
      <c r="Z180" s="100" t="e">
        <f ca="true">+IF(AND(ISNUMBER(OFFSET('Sanitation Data'!$D$12,0,10*ROW('Sanitation Data'!D174))),'Data Summary'!CO180="Yes"),OFFSET('Sanitation Data'!$D$12,0,10*ROW('Sanitation Data'!D174)),NA())</f>
        <v>#N/A</v>
      </c>
      <c r="AA180" s="100" t="e">
        <f ca="true">+IF(AND(ISNUMBER(OFFSET('Sanitation Data'!$E$4,0,10*ROW('Sanitation Data'!E174))),'Data Summary'!CP180="Yes"),100-OFFSET('Sanitation Data'!$E$4,0,10*ROW('Sanitation Data'!E174)),NA())</f>
        <v>#N/A</v>
      </c>
      <c r="AB180" s="100" t="e">
        <f ca="true">+IF(AND(ISNUMBER(OFFSET('Sanitation Data'!$E$6,0,10*ROW('Sanitation Data'!E174))),'Data Summary'!CQ180="Yes"),OFFSET('Sanitation Data'!$E$6,0,10*ROW('Sanitation Data'!E174)),NA())</f>
        <v>#N/A</v>
      </c>
      <c r="AC180" s="100" t="e">
        <f ca="true">+IF(AND(ISNUMBER(OFFSET('Sanitation Data'!$E$10,0,10*ROW('Sanitation Data'!E174))),'Data Summary'!CR180="Yes"),OFFSET('Sanitation Data'!$E$10,0,10*ROW('Sanitation Data'!E174)),NA())</f>
        <v>#N/A</v>
      </c>
      <c r="AD180" s="100" t="e">
        <f ca="true">+IF(AND(ISNUMBER(OFFSET('Sanitation Data'!$E$11,0,10*ROW('Sanitation Data'!E174))),'Data Summary'!CS180="Yes"),OFFSET('Sanitation Data'!$E$11,0,10*ROW('Sanitation Data'!E174)),NA())</f>
        <v>#N/A</v>
      </c>
      <c r="AE180" s="100" t="e">
        <f ca="true">+IF(AND(ISNUMBER(OFFSET('Sanitation Data'!$E$12,0,10*ROW('Sanitation Data'!E174))),'Data Summary'!CT180="Yes"),OFFSET('Sanitation Data'!$E$12,0,10*ROW('Sanitation Data'!E174)),NA())</f>
        <v>#N/A</v>
      </c>
      <c r="AF180" s="100" t="e">
        <f ca="true">+IF(AND(ISNUMBER(OFFSET('Sanitation Data'!$F$4,0,10*ROW('Sanitation Data'!F174))),'Data Summary'!CU180="Yes"),100-OFFSET('Sanitation Data'!$F$4,0,10*ROW('Sanitation Data'!F174)),NA())</f>
        <v>#N/A</v>
      </c>
      <c r="AG180" s="100" t="e">
        <f ca="true">+IF(AND(ISNUMBER(OFFSET('Sanitation Data'!$F$6,0,10*ROW('Sanitation Data'!F174))),'Data Summary'!CV180="Yes"),OFFSET('Sanitation Data'!$F$6,0,10*ROW('Sanitation Data'!F174)),NA())</f>
        <v>#N/A</v>
      </c>
      <c r="AH180" s="100" t="e">
        <f ca="true">+IF(AND(ISNUMBER(OFFSET('Sanitation Data'!$F$10,0,10*ROW('Sanitation Data'!F174))),'Data Summary'!CW180="Yes"),OFFSET('Sanitation Data'!$F$10,0,10*ROW('Sanitation Data'!F174)),NA())</f>
        <v>#N/A</v>
      </c>
      <c r="AI180" s="100" t="e">
        <f ca="true">+IF(AND(ISNUMBER(OFFSET('Sanitation Data'!$F$11,0,10*ROW('Sanitation Data'!F174))),'Data Summary'!CX180="Yes"),OFFSET('Sanitation Data'!$F$11,0,10*ROW('Sanitation Data'!F174)),NA())</f>
        <v>#N/A</v>
      </c>
      <c r="AJ180" s="100" t="e">
        <f ca="true">+IF(AND(ISNUMBER(OFFSET('Sanitation Data'!$F$12,0,10*ROW('Sanitation Data'!F174))),'Data Summary'!CY180="Yes"),OFFSET('Sanitation Data'!$F$12,0,10*ROW('Sanitation Data'!F174)),NA())</f>
        <v>#N/A</v>
      </c>
      <c r="AK180" s="100" t="e">
        <f ca="true">+IF(AND(ISNUMBER(OFFSET('Sanitation Data'!$G$4,0,10*ROW('Sanitation Data'!G174))),'Data Summary'!CZ180="Yes"),100-OFFSET('Sanitation Data'!$G$4,0,10*ROW('Sanitation Data'!G174)),NA())</f>
        <v>#N/A</v>
      </c>
      <c r="AL180" s="100" t="e">
        <f ca="true">+IF(AND(ISNUMBER(OFFSET('Sanitation Data'!$G$6,0,10*ROW('Sanitation Data'!G174))),'Data Summary'!DA180="Yes"),OFFSET('Sanitation Data'!$G$6,0,10*ROW('Sanitation Data'!G174)),NA())</f>
        <v>#N/A</v>
      </c>
      <c r="AM180" s="100" t="e">
        <f ca="true">+IF(AND(ISNUMBER(OFFSET('Sanitation Data'!$G$10,0,10*ROW('Sanitation Data'!G174))),'Data Summary'!DB180="Yes"),OFFSET('Sanitation Data'!$G$10,0,10*ROW('Sanitation Data'!G174)),NA())</f>
        <v>#N/A</v>
      </c>
      <c r="AN180" s="100" t="e">
        <f ca="true">+IF(AND(ISNUMBER(OFFSET('Sanitation Data'!$G$11,0,10*ROW('Sanitation Data'!G174))),'Data Summary'!DC180="Yes"),OFFSET('Sanitation Data'!$G$11,0,10*ROW('Sanitation Data'!G174)),NA())</f>
        <v>#N/A</v>
      </c>
      <c r="AO180" s="100" t="e">
        <f ca="true">+IF(AND(ISNUMBER(OFFSET('Sanitation Data'!$G$12,0,10*ROW('Sanitation Data'!G174))),'Data Summary'!DD180="Yes"),OFFSET('Sanitation Data'!$G$12,0,10*ROW('Sanitation Data'!G174)),NA())</f>
        <v>#N/A</v>
      </c>
      <c r="AP180" s="100" t="e">
        <f ca="true">+IF(AND(ISNUMBER(OFFSET('Sanitation Data'!$H$4,0,10*ROW('Sanitation Data'!H174))),'Data Summary'!DE180="Yes"),100-OFFSET('Sanitation Data'!$H$4,0,10*ROW('Sanitation Data'!H174)),NA())</f>
        <v>#N/A</v>
      </c>
      <c r="AQ180" s="100" t="e">
        <f ca="true">+IF(AND(ISNUMBER(OFFSET('Sanitation Data'!$H$6,0,10*ROW('Sanitation Data'!H174))),'Data Summary'!DF180="Yes"),OFFSET('Sanitation Data'!$H$6,0,10*ROW('Sanitation Data'!H174)),NA())</f>
        <v>#N/A</v>
      </c>
      <c r="AR180" s="100" t="e">
        <f ca="true">+IF(AND(ISNUMBER(OFFSET('Sanitation Data'!$H$10,0,10*ROW('Sanitation Data'!H174))),'Data Summary'!DG180="Yes"),OFFSET('Sanitation Data'!$H$10,0,10*ROW('Sanitation Data'!H174)),NA())</f>
        <v>#N/A</v>
      </c>
      <c r="AS180" s="100" t="e">
        <f ca="true">+IF(AND(ISNUMBER(OFFSET('Sanitation Data'!$H$11,0,10*ROW('Sanitation Data'!H174))),'Data Summary'!DH180="Yes"),OFFSET('Sanitation Data'!$H$11,0,10*ROW('Sanitation Data'!H174)),NA())</f>
        <v>#N/A</v>
      </c>
      <c r="AT180" s="100" t="e">
        <f ca="true">+IF(AND(ISNUMBER(OFFSET('Sanitation Data'!$H$12,0,10*ROW('Sanitation Data'!H174))),'Data Summary'!DI180="Yes"),OFFSET('Sanitation Data'!$H$12,0,10*ROW('Sanitation Data'!H174)),NA())</f>
        <v>#N/A</v>
      </c>
      <c r="AU180" s="100" t="e">
        <f ca="true">+IF(AND(ISNUMBER(OFFSET('Sanitation Data'!$I$4,0,10*ROW('Sanitation Data'!I174))),'Data Summary'!DJ180="Yes"),100-OFFSET('Sanitation Data'!$I$4,0,10*ROW('Sanitation Data'!I174)),NA())</f>
        <v>#N/A</v>
      </c>
      <c r="AV180" s="100" t="e">
        <f ca="true">+IF(AND(ISNUMBER(OFFSET('Sanitation Data'!$I$6,0,10*ROW('Sanitation Data'!I174))),'Data Summary'!DK180="Yes"),OFFSET('Sanitation Data'!$I$6,0,10*ROW('Sanitation Data'!I174)),NA())</f>
        <v>#N/A</v>
      </c>
      <c r="AW180" s="100" t="e">
        <f ca="true">+IF(AND(ISNUMBER(OFFSET('Sanitation Data'!$I$10,0,10*ROW('Sanitation Data'!I174))),'Data Summary'!DL180="Yes"),OFFSET('Sanitation Data'!$I$10,0,10*ROW('Sanitation Data'!I174)),NA())</f>
        <v>#N/A</v>
      </c>
      <c r="AX180" s="100" t="e">
        <f ca="true">+IF(AND(ISNUMBER(OFFSET('Sanitation Data'!$I$11,0,10*ROW('Sanitation Data'!I174))),'Data Summary'!DM180="Yes"),OFFSET('Sanitation Data'!$I$11,0,10*ROW('Sanitation Data'!I174)),NA())</f>
        <v>#N/A</v>
      </c>
      <c r="AY180" s="100" t="e">
        <f ca="true">+IF(AND(ISNUMBER(OFFSET('Sanitation Data'!$I$12,0,10*ROW('Sanitation Data'!I174))),'Data Summary'!DN180="Yes"),OFFSET('Sanitation Data'!$I$12,0,10*ROW('Sanitation Data'!I174)),NA())</f>
        <v>#N/A</v>
      </c>
      <c r="AZ180" s="101" t="e">
        <f ca="true">+IF(AND(ISNUMBER(OFFSET('Hygiene Data'!$D$5,0,10*ROW('Hygiene Data'!D174))),'Data Summary'!DO180="Yes"),OFFSET('Hygiene Data'!$D$5,0,10*ROW('Hygiene Data'!D174)),NA())</f>
        <v>#N/A</v>
      </c>
      <c r="BA180" s="101" t="e">
        <f ca="true">+IF(AND(ISNUMBER(OFFSET('Hygiene Data'!$D$7,0,10*ROW('Hygiene Data'!D174))),'Data Summary'!DP180="Yes"),OFFSET('Hygiene Data'!$D$7,0,10*ROW('Hygiene Data'!D174)),NA())</f>
        <v>#N/A</v>
      </c>
      <c r="BB180" s="101" t="e">
        <f ca="true">+IF(AND(ISNUMBER(OFFSET('Hygiene Data'!$D$9,0,10*ROW('Hygiene Data'!D174))),'Data Summary'!DQ180="Yes"),OFFSET('Hygiene Data'!$D$9,0,10*ROW('Hygiene Data'!D174)),NA())</f>
        <v>#N/A</v>
      </c>
      <c r="BC180" s="101" t="e">
        <f ca="true">+IF(AND(ISNUMBER(OFFSET('Hygiene Data'!$E$5,0,10*ROW('Hygiene Data'!E174))),'Data Summary'!DR180="Yes"),OFFSET('Hygiene Data'!$E$5,0,10*ROW('Hygiene Data'!E174)),NA())</f>
        <v>#N/A</v>
      </c>
      <c r="BD180" s="101" t="e">
        <f ca="true">+IF(AND(ISNUMBER(OFFSET('Hygiene Data'!$E$7,0,10*ROW('Hygiene Data'!E174))),'Data Summary'!DS180="Yes"),OFFSET('Hygiene Data'!$E$7,0,10*ROW('Hygiene Data'!E174)),NA())</f>
        <v>#N/A</v>
      </c>
      <c r="BE180" s="101" t="e">
        <f ca="true">+IF(AND(ISNUMBER(OFFSET('Hygiene Data'!$E$9,0,10*ROW('Hygiene Data'!E174))),'Data Summary'!DT180="Yes"),OFFSET('Hygiene Data'!$E$9,0,10*ROW('Hygiene Data'!E174)),NA())</f>
        <v>#N/A</v>
      </c>
      <c r="BF180" s="101" t="e">
        <f ca="true">+IF(AND(ISNUMBER(OFFSET('Hygiene Data'!$F$5,0,10*ROW('Hygiene Data'!F174))),'Data Summary'!DU180="Yes"),OFFSET('Hygiene Data'!$F$5,0,10*ROW('Hygiene Data'!F174)),NA())</f>
        <v>#N/A</v>
      </c>
      <c r="BG180" s="101" t="e">
        <f ca="true">+IF(AND(ISNUMBER(OFFSET('Hygiene Data'!$F$7,0,10*ROW('Hygiene Data'!F174))),'Data Summary'!DV180="Yes"),OFFSET('Hygiene Data'!$F$7,0,10*ROW('Hygiene Data'!F174)),NA())</f>
        <v>#N/A</v>
      </c>
      <c r="BH180" s="101" t="e">
        <f ca="true">+IF(AND(ISNUMBER(OFFSET('Hygiene Data'!$F$9,0,10*ROW('Hygiene Data'!F174))),'Data Summary'!DW180="Yes"),OFFSET('Hygiene Data'!$F$9,0,10*ROW('Hygiene Data'!F174)),NA())</f>
        <v>#N/A</v>
      </c>
      <c r="BI180" s="101" t="e">
        <f ca="true">+IF(AND(ISNUMBER(OFFSET('Hygiene Data'!$G$5,0,10*ROW('Hygiene Data'!G174))),'Data Summary'!DX180="Yes"),OFFSET('Hygiene Data'!$G$5,0,10*ROW('Hygiene Data'!G174)),NA())</f>
        <v>#N/A</v>
      </c>
      <c r="BJ180" s="101" t="e">
        <f ca="true">+IF(AND(ISNUMBER(OFFSET('Hygiene Data'!$G$7,0,10*ROW('Hygiene Data'!G174))),'Data Summary'!DY180="Yes"),OFFSET('Hygiene Data'!$G$7,0,10*ROW('Hygiene Data'!G174)),NA())</f>
        <v>#N/A</v>
      </c>
      <c r="BK180" s="101" t="e">
        <f ca="true">+IF(AND(ISNUMBER(OFFSET('Hygiene Data'!$G$9,0,10*ROW('Hygiene Data'!G174))),'Data Summary'!DZ180="Yes"),OFFSET('Hygiene Data'!$G$9,0,10*ROW('Hygiene Data'!G174)),NA())</f>
        <v>#N/A</v>
      </c>
      <c r="BL180" s="101" t="e">
        <f ca="true">+IF(AND(ISNUMBER(OFFSET('Hygiene Data'!$H$5,0,10*ROW('Hygiene Data'!H174))),'Data Summary'!EA180="Yes"),OFFSET('Hygiene Data'!$H$5,0,10*ROW('Hygiene Data'!H174)),NA())</f>
        <v>#N/A</v>
      </c>
      <c r="BM180" s="101" t="e">
        <f ca="true">+IF(AND(ISNUMBER(OFFSET('Hygiene Data'!$H$7,0,10*ROW('Hygiene Data'!H174))),'Data Summary'!EB180="Yes"),OFFSET('Hygiene Data'!$H$7,0,10*ROW('Hygiene Data'!H174)),NA())</f>
        <v>#N/A</v>
      </c>
      <c r="BN180" s="101" t="e">
        <f ca="true">+IF(AND(ISNUMBER(OFFSET('Hygiene Data'!$H$9,0,10*ROW('Hygiene Data'!H174))),'Data Summary'!EC180="Yes"),OFFSET('Hygiene Data'!$H$9,0,10*ROW('Hygiene Data'!H174)),NA())</f>
        <v>#N/A</v>
      </c>
      <c r="BO180" s="101" t="e">
        <f ca="true">+IF(AND(ISNUMBER(OFFSET('Hygiene Data'!$I$5,0,10*ROW('Hygiene Data'!I174))),'Data Summary'!ED180="Yes"),OFFSET('Hygiene Data'!$I$5,0,10*ROW('Hygiene Data'!I174)),NA())</f>
        <v>#N/A</v>
      </c>
      <c r="BP180" s="101" t="e">
        <f ca="true">+IF(AND(ISNUMBER(OFFSET('Hygiene Data'!$I$7,0,10*ROW('Hygiene Data'!I174))),'Data Summary'!EE180="Yes"),OFFSET('Hygiene Data'!$I$7,0,10*ROW('Hygiene Data'!I174)),NA())</f>
        <v>#N/A</v>
      </c>
      <c r="BQ180" s="101" t="e">
        <f ca="true">+IF(AND(ISNUMBER(OFFSET('Hygiene Data'!$I$9,0,10*ROW('Hygiene Data'!I174))),'Data Summary'!EF180="Yes"),OFFSET('Hygiene Data'!$I$9,0,10*ROW('Hygiene Data'!I174)),NA())</f>
        <v>#N/A</v>
      </c>
    </row>
    <row xmlns:x14ac="http://schemas.microsoft.com/office/spreadsheetml/2009/9/ac" r="181" x14ac:dyDescent="0.2">
      <c r="A181" s="331" t="e">
        <f ca="true">+RIGHT('Data Summary'!A181,LEN('Data Summary'!A181)-9)</f>
        <v>#VALUE!</v>
      </c>
      <c r="B181" s="38" t="str">
        <f ca="true">+IF(ISTEXT('Data Summary'!B181),'Data Summary'!B181,"")</f>
        <v/>
      </c>
      <c r="C181" s="330" t="e">
        <f ca="true">+VALUE('Data Summary'!C181)</f>
        <v>#VALUE!</v>
      </c>
      <c r="D181" s="99" t="e">
        <f ca="true">+IF(AND(ISNUMBER(OFFSET('Water Data'!$D$4,0,10*ROW('Water Data'!D175))),'Data Summary'!BS181="Yes"),100-OFFSET('Water Data'!$D$4,0,10*ROW('Water Data'!D175)),NA())</f>
        <v>#N/A</v>
      </c>
      <c r="E181" s="99" t="e">
        <f ca="true">+IF(AND(ISNUMBER(OFFSET('Water Data'!$D$6,0,10*ROW('Water Data'!D175))),'Data Summary'!BT181="Yes"),OFFSET('Water Data'!$D$6,0,10*ROW('Water Data'!D175)),NA())</f>
        <v>#N/A</v>
      </c>
      <c r="F181" s="99" t="e">
        <f ca="true">+IF(AND(ISNUMBER(OFFSET('Water Data'!$D$9,0,10*ROW('Water Data'!D175))),'Data Summary'!BU181="Yes"),OFFSET('Water Data'!$D$9,0,10*ROW('Water Data'!D175)),NA())</f>
        <v>#N/A</v>
      </c>
      <c r="G181" s="99" t="e">
        <f ca="true">+IF(AND(ISNUMBER(OFFSET('Water Data'!$E$4,0,10*ROW('Water Data'!E175))),'Data Summary'!BV181="Yes"),100-OFFSET('Water Data'!$E$4,0,10*ROW('Water Data'!E175)),NA())</f>
        <v>#N/A</v>
      </c>
      <c r="H181" s="99" t="e">
        <f ca="true">+IF(AND(ISNUMBER(OFFSET('Water Data'!$E$6,0,10*ROW('Water Data'!E175))),'Data Summary'!BW181="Yes"),OFFSET('Water Data'!$E$6,0,10*ROW('Water Data'!E175)),NA())</f>
        <v>#N/A</v>
      </c>
      <c r="I181" s="99" t="e">
        <f ca="true">+IF(AND(ISNUMBER(OFFSET('Water Data'!$E$9,0,10*ROW('Water Data'!E175))),'Data Summary'!BX181="Yes"),OFFSET('Water Data'!$E$9,0,10*ROW('Water Data'!E175)),NA())</f>
        <v>#N/A</v>
      </c>
      <c r="J181" s="99" t="e">
        <f ca="true">+IF(AND(ISNUMBER(OFFSET('Water Data'!$F$4,0,10*ROW('Water Data'!F175))),'Data Summary'!BY181="Yes"),100-OFFSET('Water Data'!$F$4,0,10*ROW('Water Data'!F175)),NA())</f>
        <v>#N/A</v>
      </c>
      <c r="K181" s="99" t="e">
        <f ca="true">+IF(AND(ISNUMBER(OFFSET('Water Data'!$F$6,0,10*ROW('Water Data'!F175))),'Data Summary'!BZ181="Yes"),OFFSET('Water Data'!$F$6,0,10*ROW('Water Data'!F175)),NA())</f>
        <v>#N/A</v>
      </c>
      <c r="L181" s="99" t="e">
        <f ca="true">+IF(AND(ISNUMBER(OFFSET('Water Data'!$F$9,0,10*ROW('Water Data'!F175))),'Data Summary'!CA181="Yes"),OFFSET('Water Data'!$F$9,0,10*ROW('Water Data'!F175)),NA())</f>
        <v>#N/A</v>
      </c>
      <c r="M181" s="99" t="e">
        <f ca="true">+IF(AND(ISNUMBER(OFFSET('Water Data'!$G$4,0,10*ROW('Water Data'!G175))),'Data Summary'!CB181="Yes"),100-OFFSET('Water Data'!$G$4,0,10*ROW('Water Data'!G175)),NA())</f>
        <v>#N/A</v>
      </c>
      <c r="N181" s="99" t="e">
        <f ca="true">+IF(AND(ISNUMBER(OFFSET('Water Data'!$G$6,0,10*ROW('Water Data'!G175))),'Data Summary'!CC181="Yes"),OFFSET('Water Data'!$G$6,0,10*ROW('Water Data'!G175)),NA())</f>
        <v>#N/A</v>
      </c>
      <c r="O181" s="99" t="e">
        <f ca="true">+IF(AND(ISNUMBER(OFFSET('Water Data'!$G$9,0,10*ROW('Water Data'!G175))),'Data Summary'!CD181="Yes"),OFFSET('Water Data'!$G$9,0,10*ROW('Water Data'!G175)),NA())</f>
        <v>#N/A</v>
      </c>
      <c r="P181" s="99" t="e">
        <f ca="true">+IF(AND(ISNUMBER(OFFSET('Water Data'!$H$4,0,10*ROW('Water Data'!H175))),'Data Summary'!CE181="Yes"),100-OFFSET('Water Data'!$H$4,0,10*ROW('Water Data'!H175)),NA())</f>
        <v>#N/A</v>
      </c>
      <c r="Q181" s="99" t="e">
        <f ca="true">+IF(AND(ISNUMBER(OFFSET('Water Data'!$H$6,0,10*ROW('Water Data'!H175))),'Data Summary'!CF181="Yes"),OFFSET('Water Data'!$H$6,0,10*ROW('Water Data'!H175)),NA())</f>
        <v>#N/A</v>
      </c>
      <c r="R181" s="99" t="e">
        <f ca="true">+IF(AND(ISNUMBER(OFFSET('Water Data'!$H$9,0,10*ROW('Water Data'!H175))),'Data Summary'!CG181="Yes"),OFFSET('Water Data'!$H$9,0,10*ROW('Water Data'!H175)),NA())</f>
        <v>#N/A</v>
      </c>
      <c r="S181" s="99" t="e">
        <f ca="true">+IF(AND(ISNUMBER(OFFSET('Water Data'!$I$4,0,10*ROW('Water Data'!I175))),'Data Summary'!CH181="Yes"),100-OFFSET('Water Data'!$I$4,0,10*ROW('Water Data'!I175)),NA())</f>
        <v>#N/A</v>
      </c>
      <c r="T181" s="99" t="e">
        <f ca="true">+IF(AND(ISNUMBER(OFFSET('Water Data'!$I$6,0,10*ROW('Water Data'!I175))),'Data Summary'!CI181="Yes"),OFFSET('Water Data'!$I$6,0,10*ROW('Water Data'!I175)),NA())</f>
        <v>#N/A</v>
      </c>
      <c r="U181" s="99" t="e">
        <f ca="true">+IF(AND(ISNUMBER(OFFSET('Water Data'!$I$9,0,10*ROW('Water Data'!I175))),'Data Summary'!CJ181="Yes"),OFFSET('Water Data'!$I$9,0,10*ROW('Water Data'!I175)),NA())</f>
        <v>#N/A</v>
      </c>
      <c r="V181" s="100" t="e">
        <f ca="true">+IF(AND(ISNUMBER(OFFSET('Sanitation Data'!$D$4,0,10*ROW('Sanitation Data'!D175))),'Data Summary'!CK181="Yes"),100-OFFSET('Sanitation Data'!$D$4,0,10*ROW('Sanitation Data'!D175)),NA())</f>
        <v>#N/A</v>
      </c>
      <c r="W181" s="100" t="e">
        <f ca="true">+IF(AND(ISNUMBER(OFFSET('Sanitation Data'!$D$6,0,10*ROW('Sanitation Data'!D175))),'Data Summary'!CL181="Yes"),OFFSET('Sanitation Data'!$D$6,0,10*ROW('Sanitation Data'!D175)),NA())</f>
        <v>#N/A</v>
      </c>
      <c r="X181" s="100" t="e">
        <f ca="true">+IF(AND(ISNUMBER(OFFSET('Sanitation Data'!$D$10,0,10*ROW('Sanitation Data'!D175))),'Data Summary'!CM181="Yes"),OFFSET('Sanitation Data'!$D$10,0,10*ROW('Sanitation Data'!D175)),NA())</f>
        <v>#N/A</v>
      </c>
      <c r="Y181" s="100" t="e">
        <f ca="true">+IF(AND(ISNUMBER(OFFSET('Sanitation Data'!$D$11,0,10*ROW('Sanitation Data'!D175))),'Data Summary'!CN181="Yes"),OFFSET('Sanitation Data'!$D$11,0,10*ROW('Sanitation Data'!D175)),NA())</f>
        <v>#N/A</v>
      </c>
      <c r="Z181" s="100" t="e">
        <f ca="true">+IF(AND(ISNUMBER(OFFSET('Sanitation Data'!$D$12,0,10*ROW('Sanitation Data'!D175))),'Data Summary'!CO181="Yes"),OFFSET('Sanitation Data'!$D$12,0,10*ROW('Sanitation Data'!D175)),NA())</f>
        <v>#N/A</v>
      </c>
      <c r="AA181" s="100" t="e">
        <f ca="true">+IF(AND(ISNUMBER(OFFSET('Sanitation Data'!$E$4,0,10*ROW('Sanitation Data'!E175))),'Data Summary'!CP181="Yes"),100-OFFSET('Sanitation Data'!$E$4,0,10*ROW('Sanitation Data'!E175)),NA())</f>
        <v>#N/A</v>
      </c>
      <c r="AB181" s="100" t="e">
        <f ca="true">+IF(AND(ISNUMBER(OFFSET('Sanitation Data'!$E$6,0,10*ROW('Sanitation Data'!E175))),'Data Summary'!CQ181="Yes"),OFFSET('Sanitation Data'!$E$6,0,10*ROW('Sanitation Data'!E175)),NA())</f>
        <v>#N/A</v>
      </c>
      <c r="AC181" s="100" t="e">
        <f ca="true">+IF(AND(ISNUMBER(OFFSET('Sanitation Data'!$E$10,0,10*ROW('Sanitation Data'!E175))),'Data Summary'!CR181="Yes"),OFFSET('Sanitation Data'!$E$10,0,10*ROW('Sanitation Data'!E175)),NA())</f>
        <v>#N/A</v>
      </c>
      <c r="AD181" s="100" t="e">
        <f ca="true">+IF(AND(ISNUMBER(OFFSET('Sanitation Data'!$E$11,0,10*ROW('Sanitation Data'!E175))),'Data Summary'!CS181="Yes"),OFFSET('Sanitation Data'!$E$11,0,10*ROW('Sanitation Data'!E175)),NA())</f>
        <v>#N/A</v>
      </c>
      <c r="AE181" s="100" t="e">
        <f ca="true">+IF(AND(ISNUMBER(OFFSET('Sanitation Data'!$E$12,0,10*ROW('Sanitation Data'!E175))),'Data Summary'!CT181="Yes"),OFFSET('Sanitation Data'!$E$12,0,10*ROW('Sanitation Data'!E175)),NA())</f>
        <v>#N/A</v>
      </c>
      <c r="AF181" s="100" t="e">
        <f ca="true">+IF(AND(ISNUMBER(OFFSET('Sanitation Data'!$F$4,0,10*ROW('Sanitation Data'!F175))),'Data Summary'!CU181="Yes"),100-OFFSET('Sanitation Data'!$F$4,0,10*ROW('Sanitation Data'!F175)),NA())</f>
        <v>#N/A</v>
      </c>
      <c r="AG181" s="100" t="e">
        <f ca="true">+IF(AND(ISNUMBER(OFFSET('Sanitation Data'!$F$6,0,10*ROW('Sanitation Data'!F175))),'Data Summary'!CV181="Yes"),OFFSET('Sanitation Data'!$F$6,0,10*ROW('Sanitation Data'!F175)),NA())</f>
        <v>#N/A</v>
      </c>
      <c r="AH181" s="100" t="e">
        <f ca="true">+IF(AND(ISNUMBER(OFFSET('Sanitation Data'!$F$10,0,10*ROW('Sanitation Data'!F175))),'Data Summary'!CW181="Yes"),OFFSET('Sanitation Data'!$F$10,0,10*ROW('Sanitation Data'!F175)),NA())</f>
        <v>#N/A</v>
      </c>
      <c r="AI181" s="100" t="e">
        <f ca="true">+IF(AND(ISNUMBER(OFFSET('Sanitation Data'!$F$11,0,10*ROW('Sanitation Data'!F175))),'Data Summary'!CX181="Yes"),OFFSET('Sanitation Data'!$F$11,0,10*ROW('Sanitation Data'!F175)),NA())</f>
        <v>#N/A</v>
      </c>
      <c r="AJ181" s="100" t="e">
        <f ca="true">+IF(AND(ISNUMBER(OFFSET('Sanitation Data'!$F$12,0,10*ROW('Sanitation Data'!F175))),'Data Summary'!CY181="Yes"),OFFSET('Sanitation Data'!$F$12,0,10*ROW('Sanitation Data'!F175)),NA())</f>
        <v>#N/A</v>
      </c>
      <c r="AK181" s="100" t="e">
        <f ca="true">+IF(AND(ISNUMBER(OFFSET('Sanitation Data'!$G$4,0,10*ROW('Sanitation Data'!G175))),'Data Summary'!CZ181="Yes"),100-OFFSET('Sanitation Data'!$G$4,0,10*ROW('Sanitation Data'!G175)),NA())</f>
        <v>#N/A</v>
      </c>
      <c r="AL181" s="100" t="e">
        <f ca="true">+IF(AND(ISNUMBER(OFFSET('Sanitation Data'!$G$6,0,10*ROW('Sanitation Data'!G175))),'Data Summary'!DA181="Yes"),OFFSET('Sanitation Data'!$G$6,0,10*ROW('Sanitation Data'!G175)),NA())</f>
        <v>#N/A</v>
      </c>
      <c r="AM181" s="100" t="e">
        <f ca="true">+IF(AND(ISNUMBER(OFFSET('Sanitation Data'!$G$10,0,10*ROW('Sanitation Data'!G175))),'Data Summary'!DB181="Yes"),OFFSET('Sanitation Data'!$G$10,0,10*ROW('Sanitation Data'!G175)),NA())</f>
        <v>#N/A</v>
      </c>
      <c r="AN181" s="100" t="e">
        <f ca="true">+IF(AND(ISNUMBER(OFFSET('Sanitation Data'!$G$11,0,10*ROW('Sanitation Data'!G175))),'Data Summary'!DC181="Yes"),OFFSET('Sanitation Data'!$G$11,0,10*ROW('Sanitation Data'!G175)),NA())</f>
        <v>#N/A</v>
      </c>
      <c r="AO181" s="100" t="e">
        <f ca="true">+IF(AND(ISNUMBER(OFFSET('Sanitation Data'!$G$12,0,10*ROW('Sanitation Data'!G175))),'Data Summary'!DD181="Yes"),OFFSET('Sanitation Data'!$G$12,0,10*ROW('Sanitation Data'!G175)),NA())</f>
        <v>#N/A</v>
      </c>
      <c r="AP181" s="100" t="e">
        <f ca="true">+IF(AND(ISNUMBER(OFFSET('Sanitation Data'!$H$4,0,10*ROW('Sanitation Data'!H175))),'Data Summary'!DE181="Yes"),100-OFFSET('Sanitation Data'!$H$4,0,10*ROW('Sanitation Data'!H175)),NA())</f>
        <v>#N/A</v>
      </c>
      <c r="AQ181" s="100" t="e">
        <f ca="true">+IF(AND(ISNUMBER(OFFSET('Sanitation Data'!$H$6,0,10*ROW('Sanitation Data'!H175))),'Data Summary'!DF181="Yes"),OFFSET('Sanitation Data'!$H$6,0,10*ROW('Sanitation Data'!H175)),NA())</f>
        <v>#N/A</v>
      </c>
      <c r="AR181" s="100" t="e">
        <f ca="true">+IF(AND(ISNUMBER(OFFSET('Sanitation Data'!$H$10,0,10*ROW('Sanitation Data'!H175))),'Data Summary'!DG181="Yes"),OFFSET('Sanitation Data'!$H$10,0,10*ROW('Sanitation Data'!H175)),NA())</f>
        <v>#N/A</v>
      </c>
      <c r="AS181" s="100" t="e">
        <f ca="true">+IF(AND(ISNUMBER(OFFSET('Sanitation Data'!$H$11,0,10*ROW('Sanitation Data'!H175))),'Data Summary'!DH181="Yes"),OFFSET('Sanitation Data'!$H$11,0,10*ROW('Sanitation Data'!H175)),NA())</f>
        <v>#N/A</v>
      </c>
      <c r="AT181" s="100" t="e">
        <f ca="true">+IF(AND(ISNUMBER(OFFSET('Sanitation Data'!$H$12,0,10*ROW('Sanitation Data'!H175))),'Data Summary'!DI181="Yes"),OFFSET('Sanitation Data'!$H$12,0,10*ROW('Sanitation Data'!H175)),NA())</f>
        <v>#N/A</v>
      </c>
      <c r="AU181" s="100" t="e">
        <f ca="true">+IF(AND(ISNUMBER(OFFSET('Sanitation Data'!$I$4,0,10*ROW('Sanitation Data'!I175))),'Data Summary'!DJ181="Yes"),100-OFFSET('Sanitation Data'!$I$4,0,10*ROW('Sanitation Data'!I175)),NA())</f>
        <v>#N/A</v>
      </c>
      <c r="AV181" s="100" t="e">
        <f ca="true">+IF(AND(ISNUMBER(OFFSET('Sanitation Data'!$I$6,0,10*ROW('Sanitation Data'!I175))),'Data Summary'!DK181="Yes"),OFFSET('Sanitation Data'!$I$6,0,10*ROW('Sanitation Data'!I175)),NA())</f>
        <v>#N/A</v>
      </c>
      <c r="AW181" s="100" t="e">
        <f ca="true">+IF(AND(ISNUMBER(OFFSET('Sanitation Data'!$I$10,0,10*ROW('Sanitation Data'!I175))),'Data Summary'!DL181="Yes"),OFFSET('Sanitation Data'!$I$10,0,10*ROW('Sanitation Data'!I175)),NA())</f>
        <v>#N/A</v>
      </c>
      <c r="AX181" s="100" t="e">
        <f ca="true">+IF(AND(ISNUMBER(OFFSET('Sanitation Data'!$I$11,0,10*ROW('Sanitation Data'!I175))),'Data Summary'!DM181="Yes"),OFFSET('Sanitation Data'!$I$11,0,10*ROW('Sanitation Data'!I175)),NA())</f>
        <v>#N/A</v>
      </c>
      <c r="AY181" s="100" t="e">
        <f ca="true">+IF(AND(ISNUMBER(OFFSET('Sanitation Data'!$I$12,0,10*ROW('Sanitation Data'!I175))),'Data Summary'!DN181="Yes"),OFFSET('Sanitation Data'!$I$12,0,10*ROW('Sanitation Data'!I175)),NA())</f>
        <v>#N/A</v>
      </c>
      <c r="AZ181" s="101" t="e">
        <f ca="true">+IF(AND(ISNUMBER(OFFSET('Hygiene Data'!$D$5,0,10*ROW('Hygiene Data'!D175))),'Data Summary'!DO181="Yes"),OFFSET('Hygiene Data'!$D$5,0,10*ROW('Hygiene Data'!D175)),NA())</f>
        <v>#N/A</v>
      </c>
      <c r="BA181" s="101" t="e">
        <f ca="true">+IF(AND(ISNUMBER(OFFSET('Hygiene Data'!$D$7,0,10*ROW('Hygiene Data'!D175))),'Data Summary'!DP181="Yes"),OFFSET('Hygiene Data'!$D$7,0,10*ROW('Hygiene Data'!D175)),NA())</f>
        <v>#N/A</v>
      </c>
      <c r="BB181" s="101" t="e">
        <f ca="true">+IF(AND(ISNUMBER(OFFSET('Hygiene Data'!$D$9,0,10*ROW('Hygiene Data'!D175))),'Data Summary'!DQ181="Yes"),OFFSET('Hygiene Data'!$D$9,0,10*ROW('Hygiene Data'!D175)),NA())</f>
        <v>#N/A</v>
      </c>
      <c r="BC181" s="101" t="e">
        <f ca="true">+IF(AND(ISNUMBER(OFFSET('Hygiene Data'!$E$5,0,10*ROW('Hygiene Data'!E175))),'Data Summary'!DR181="Yes"),OFFSET('Hygiene Data'!$E$5,0,10*ROW('Hygiene Data'!E175)),NA())</f>
        <v>#N/A</v>
      </c>
      <c r="BD181" s="101" t="e">
        <f ca="true">+IF(AND(ISNUMBER(OFFSET('Hygiene Data'!$E$7,0,10*ROW('Hygiene Data'!E175))),'Data Summary'!DS181="Yes"),OFFSET('Hygiene Data'!$E$7,0,10*ROW('Hygiene Data'!E175)),NA())</f>
        <v>#N/A</v>
      </c>
      <c r="BE181" s="101" t="e">
        <f ca="true">+IF(AND(ISNUMBER(OFFSET('Hygiene Data'!$E$9,0,10*ROW('Hygiene Data'!E175))),'Data Summary'!DT181="Yes"),OFFSET('Hygiene Data'!$E$9,0,10*ROW('Hygiene Data'!E175)),NA())</f>
        <v>#N/A</v>
      </c>
      <c r="BF181" s="101" t="e">
        <f ca="true">+IF(AND(ISNUMBER(OFFSET('Hygiene Data'!$F$5,0,10*ROW('Hygiene Data'!F175))),'Data Summary'!DU181="Yes"),OFFSET('Hygiene Data'!$F$5,0,10*ROW('Hygiene Data'!F175)),NA())</f>
        <v>#N/A</v>
      </c>
      <c r="BG181" s="101" t="e">
        <f ca="true">+IF(AND(ISNUMBER(OFFSET('Hygiene Data'!$F$7,0,10*ROW('Hygiene Data'!F175))),'Data Summary'!DV181="Yes"),OFFSET('Hygiene Data'!$F$7,0,10*ROW('Hygiene Data'!F175)),NA())</f>
        <v>#N/A</v>
      </c>
      <c r="BH181" s="101" t="e">
        <f ca="true">+IF(AND(ISNUMBER(OFFSET('Hygiene Data'!$F$9,0,10*ROW('Hygiene Data'!F175))),'Data Summary'!DW181="Yes"),OFFSET('Hygiene Data'!$F$9,0,10*ROW('Hygiene Data'!F175)),NA())</f>
        <v>#N/A</v>
      </c>
      <c r="BI181" s="101" t="e">
        <f ca="true">+IF(AND(ISNUMBER(OFFSET('Hygiene Data'!$G$5,0,10*ROW('Hygiene Data'!G175))),'Data Summary'!DX181="Yes"),OFFSET('Hygiene Data'!$G$5,0,10*ROW('Hygiene Data'!G175)),NA())</f>
        <v>#N/A</v>
      </c>
      <c r="BJ181" s="101" t="e">
        <f ca="true">+IF(AND(ISNUMBER(OFFSET('Hygiene Data'!$G$7,0,10*ROW('Hygiene Data'!G175))),'Data Summary'!DY181="Yes"),OFFSET('Hygiene Data'!$G$7,0,10*ROW('Hygiene Data'!G175)),NA())</f>
        <v>#N/A</v>
      </c>
      <c r="BK181" s="101" t="e">
        <f ca="true">+IF(AND(ISNUMBER(OFFSET('Hygiene Data'!$G$9,0,10*ROW('Hygiene Data'!G175))),'Data Summary'!DZ181="Yes"),OFFSET('Hygiene Data'!$G$9,0,10*ROW('Hygiene Data'!G175)),NA())</f>
        <v>#N/A</v>
      </c>
      <c r="BL181" s="101" t="e">
        <f ca="true">+IF(AND(ISNUMBER(OFFSET('Hygiene Data'!$H$5,0,10*ROW('Hygiene Data'!H175))),'Data Summary'!EA181="Yes"),OFFSET('Hygiene Data'!$H$5,0,10*ROW('Hygiene Data'!H175)),NA())</f>
        <v>#N/A</v>
      </c>
      <c r="BM181" s="101" t="e">
        <f ca="true">+IF(AND(ISNUMBER(OFFSET('Hygiene Data'!$H$7,0,10*ROW('Hygiene Data'!H175))),'Data Summary'!EB181="Yes"),OFFSET('Hygiene Data'!$H$7,0,10*ROW('Hygiene Data'!H175)),NA())</f>
        <v>#N/A</v>
      </c>
      <c r="BN181" s="101" t="e">
        <f ca="true">+IF(AND(ISNUMBER(OFFSET('Hygiene Data'!$H$9,0,10*ROW('Hygiene Data'!H175))),'Data Summary'!EC181="Yes"),OFFSET('Hygiene Data'!$H$9,0,10*ROW('Hygiene Data'!H175)),NA())</f>
        <v>#N/A</v>
      </c>
      <c r="BO181" s="101" t="e">
        <f ca="true">+IF(AND(ISNUMBER(OFFSET('Hygiene Data'!$I$5,0,10*ROW('Hygiene Data'!I175))),'Data Summary'!ED181="Yes"),OFFSET('Hygiene Data'!$I$5,0,10*ROW('Hygiene Data'!I175)),NA())</f>
        <v>#N/A</v>
      </c>
      <c r="BP181" s="101" t="e">
        <f ca="true">+IF(AND(ISNUMBER(OFFSET('Hygiene Data'!$I$7,0,10*ROW('Hygiene Data'!I175))),'Data Summary'!EE181="Yes"),OFFSET('Hygiene Data'!$I$7,0,10*ROW('Hygiene Data'!I175)),NA())</f>
        <v>#N/A</v>
      </c>
      <c r="BQ181" s="101" t="e">
        <f ca="true">+IF(AND(ISNUMBER(OFFSET('Hygiene Data'!$I$9,0,10*ROW('Hygiene Data'!I175))),'Data Summary'!EF181="Yes"),OFFSET('Hygiene Data'!$I$9,0,10*ROW('Hygiene Data'!I175)),NA())</f>
        <v>#N/A</v>
      </c>
    </row>
    <row xmlns:x14ac="http://schemas.microsoft.com/office/spreadsheetml/2009/9/ac" r="182" x14ac:dyDescent="0.2">
      <c r="A182" s="331" t="e">
        <f ca="true">+RIGHT('Data Summary'!A182,LEN('Data Summary'!A182)-9)</f>
        <v>#VALUE!</v>
      </c>
      <c r="B182" s="38" t="str">
        <f ca="true">+IF(ISTEXT('Data Summary'!B182),'Data Summary'!B182,"")</f>
        <v/>
      </c>
      <c r="C182" s="330" t="e">
        <f ca="true">+VALUE('Data Summary'!C182)</f>
        <v>#VALUE!</v>
      </c>
      <c r="D182" s="99" t="e">
        <f ca="true">+IF(AND(ISNUMBER(OFFSET('Water Data'!$D$4,0,10*ROW('Water Data'!D176))),'Data Summary'!BS182="Yes"),100-OFFSET('Water Data'!$D$4,0,10*ROW('Water Data'!D176)),NA())</f>
        <v>#N/A</v>
      </c>
      <c r="E182" s="99" t="e">
        <f ca="true">+IF(AND(ISNUMBER(OFFSET('Water Data'!$D$6,0,10*ROW('Water Data'!D176))),'Data Summary'!BT182="Yes"),OFFSET('Water Data'!$D$6,0,10*ROW('Water Data'!D176)),NA())</f>
        <v>#N/A</v>
      </c>
      <c r="F182" s="99" t="e">
        <f ca="true">+IF(AND(ISNUMBER(OFFSET('Water Data'!$D$9,0,10*ROW('Water Data'!D176))),'Data Summary'!BU182="Yes"),OFFSET('Water Data'!$D$9,0,10*ROW('Water Data'!D176)),NA())</f>
        <v>#N/A</v>
      </c>
      <c r="G182" s="99" t="e">
        <f ca="true">+IF(AND(ISNUMBER(OFFSET('Water Data'!$E$4,0,10*ROW('Water Data'!E176))),'Data Summary'!BV182="Yes"),100-OFFSET('Water Data'!$E$4,0,10*ROW('Water Data'!E176)),NA())</f>
        <v>#N/A</v>
      </c>
      <c r="H182" s="99" t="e">
        <f ca="true">+IF(AND(ISNUMBER(OFFSET('Water Data'!$E$6,0,10*ROW('Water Data'!E176))),'Data Summary'!BW182="Yes"),OFFSET('Water Data'!$E$6,0,10*ROW('Water Data'!E176)),NA())</f>
        <v>#N/A</v>
      </c>
      <c r="I182" s="99" t="e">
        <f ca="true">+IF(AND(ISNUMBER(OFFSET('Water Data'!$E$9,0,10*ROW('Water Data'!E176))),'Data Summary'!BX182="Yes"),OFFSET('Water Data'!$E$9,0,10*ROW('Water Data'!E176)),NA())</f>
        <v>#N/A</v>
      </c>
      <c r="J182" s="99" t="e">
        <f ca="true">+IF(AND(ISNUMBER(OFFSET('Water Data'!$F$4,0,10*ROW('Water Data'!F176))),'Data Summary'!BY182="Yes"),100-OFFSET('Water Data'!$F$4,0,10*ROW('Water Data'!F176)),NA())</f>
        <v>#N/A</v>
      </c>
      <c r="K182" s="99" t="e">
        <f ca="true">+IF(AND(ISNUMBER(OFFSET('Water Data'!$F$6,0,10*ROW('Water Data'!F176))),'Data Summary'!BZ182="Yes"),OFFSET('Water Data'!$F$6,0,10*ROW('Water Data'!F176)),NA())</f>
        <v>#N/A</v>
      </c>
      <c r="L182" s="99" t="e">
        <f ca="true">+IF(AND(ISNUMBER(OFFSET('Water Data'!$F$9,0,10*ROW('Water Data'!F176))),'Data Summary'!CA182="Yes"),OFFSET('Water Data'!$F$9,0,10*ROW('Water Data'!F176)),NA())</f>
        <v>#N/A</v>
      </c>
      <c r="M182" s="99" t="e">
        <f ca="true">+IF(AND(ISNUMBER(OFFSET('Water Data'!$G$4,0,10*ROW('Water Data'!G176))),'Data Summary'!CB182="Yes"),100-OFFSET('Water Data'!$G$4,0,10*ROW('Water Data'!G176)),NA())</f>
        <v>#N/A</v>
      </c>
      <c r="N182" s="99" t="e">
        <f ca="true">+IF(AND(ISNUMBER(OFFSET('Water Data'!$G$6,0,10*ROW('Water Data'!G176))),'Data Summary'!CC182="Yes"),OFFSET('Water Data'!$G$6,0,10*ROW('Water Data'!G176)),NA())</f>
        <v>#N/A</v>
      </c>
      <c r="O182" s="99" t="e">
        <f ca="true">+IF(AND(ISNUMBER(OFFSET('Water Data'!$G$9,0,10*ROW('Water Data'!G176))),'Data Summary'!CD182="Yes"),OFFSET('Water Data'!$G$9,0,10*ROW('Water Data'!G176)),NA())</f>
        <v>#N/A</v>
      </c>
      <c r="P182" s="99" t="e">
        <f ca="true">+IF(AND(ISNUMBER(OFFSET('Water Data'!$H$4,0,10*ROW('Water Data'!H176))),'Data Summary'!CE182="Yes"),100-OFFSET('Water Data'!$H$4,0,10*ROW('Water Data'!H176)),NA())</f>
        <v>#N/A</v>
      </c>
      <c r="Q182" s="99" t="e">
        <f ca="true">+IF(AND(ISNUMBER(OFFSET('Water Data'!$H$6,0,10*ROW('Water Data'!H176))),'Data Summary'!CF182="Yes"),OFFSET('Water Data'!$H$6,0,10*ROW('Water Data'!H176)),NA())</f>
        <v>#N/A</v>
      </c>
      <c r="R182" s="99" t="e">
        <f ca="true">+IF(AND(ISNUMBER(OFFSET('Water Data'!$H$9,0,10*ROW('Water Data'!H176))),'Data Summary'!CG182="Yes"),OFFSET('Water Data'!$H$9,0,10*ROW('Water Data'!H176)),NA())</f>
        <v>#N/A</v>
      </c>
      <c r="S182" s="99" t="e">
        <f ca="true">+IF(AND(ISNUMBER(OFFSET('Water Data'!$I$4,0,10*ROW('Water Data'!I176))),'Data Summary'!CH182="Yes"),100-OFFSET('Water Data'!$I$4,0,10*ROW('Water Data'!I176)),NA())</f>
        <v>#N/A</v>
      </c>
      <c r="T182" s="99" t="e">
        <f ca="true">+IF(AND(ISNUMBER(OFFSET('Water Data'!$I$6,0,10*ROW('Water Data'!I176))),'Data Summary'!CI182="Yes"),OFFSET('Water Data'!$I$6,0,10*ROW('Water Data'!I176)),NA())</f>
        <v>#N/A</v>
      </c>
      <c r="U182" s="99" t="e">
        <f ca="true">+IF(AND(ISNUMBER(OFFSET('Water Data'!$I$9,0,10*ROW('Water Data'!I176))),'Data Summary'!CJ182="Yes"),OFFSET('Water Data'!$I$9,0,10*ROW('Water Data'!I176)),NA())</f>
        <v>#N/A</v>
      </c>
      <c r="V182" s="100" t="e">
        <f ca="true">+IF(AND(ISNUMBER(OFFSET('Sanitation Data'!$D$4,0,10*ROW('Sanitation Data'!D176))),'Data Summary'!CK182="Yes"),100-OFFSET('Sanitation Data'!$D$4,0,10*ROW('Sanitation Data'!D176)),NA())</f>
        <v>#N/A</v>
      </c>
      <c r="W182" s="100" t="e">
        <f ca="true">+IF(AND(ISNUMBER(OFFSET('Sanitation Data'!$D$6,0,10*ROW('Sanitation Data'!D176))),'Data Summary'!CL182="Yes"),OFFSET('Sanitation Data'!$D$6,0,10*ROW('Sanitation Data'!D176)),NA())</f>
        <v>#N/A</v>
      </c>
      <c r="X182" s="100" t="e">
        <f ca="true">+IF(AND(ISNUMBER(OFFSET('Sanitation Data'!$D$10,0,10*ROW('Sanitation Data'!D176))),'Data Summary'!CM182="Yes"),OFFSET('Sanitation Data'!$D$10,0,10*ROW('Sanitation Data'!D176)),NA())</f>
        <v>#N/A</v>
      </c>
      <c r="Y182" s="100" t="e">
        <f ca="true">+IF(AND(ISNUMBER(OFFSET('Sanitation Data'!$D$11,0,10*ROW('Sanitation Data'!D176))),'Data Summary'!CN182="Yes"),OFFSET('Sanitation Data'!$D$11,0,10*ROW('Sanitation Data'!D176)),NA())</f>
        <v>#N/A</v>
      </c>
      <c r="Z182" s="100" t="e">
        <f ca="true">+IF(AND(ISNUMBER(OFFSET('Sanitation Data'!$D$12,0,10*ROW('Sanitation Data'!D176))),'Data Summary'!CO182="Yes"),OFFSET('Sanitation Data'!$D$12,0,10*ROW('Sanitation Data'!D176)),NA())</f>
        <v>#N/A</v>
      </c>
      <c r="AA182" s="100" t="e">
        <f ca="true">+IF(AND(ISNUMBER(OFFSET('Sanitation Data'!$E$4,0,10*ROW('Sanitation Data'!E176))),'Data Summary'!CP182="Yes"),100-OFFSET('Sanitation Data'!$E$4,0,10*ROW('Sanitation Data'!E176)),NA())</f>
        <v>#N/A</v>
      </c>
      <c r="AB182" s="100" t="e">
        <f ca="true">+IF(AND(ISNUMBER(OFFSET('Sanitation Data'!$E$6,0,10*ROW('Sanitation Data'!E176))),'Data Summary'!CQ182="Yes"),OFFSET('Sanitation Data'!$E$6,0,10*ROW('Sanitation Data'!E176)),NA())</f>
        <v>#N/A</v>
      </c>
      <c r="AC182" s="100" t="e">
        <f ca="true">+IF(AND(ISNUMBER(OFFSET('Sanitation Data'!$E$10,0,10*ROW('Sanitation Data'!E176))),'Data Summary'!CR182="Yes"),OFFSET('Sanitation Data'!$E$10,0,10*ROW('Sanitation Data'!E176)),NA())</f>
        <v>#N/A</v>
      </c>
      <c r="AD182" s="100" t="e">
        <f ca="true">+IF(AND(ISNUMBER(OFFSET('Sanitation Data'!$E$11,0,10*ROW('Sanitation Data'!E176))),'Data Summary'!CS182="Yes"),OFFSET('Sanitation Data'!$E$11,0,10*ROW('Sanitation Data'!E176)),NA())</f>
        <v>#N/A</v>
      </c>
      <c r="AE182" s="100" t="e">
        <f ca="true">+IF(AND(ISNUMBER(OFFSET('Sanitation Data'!$E$12,0,10*ROW('Sanitation Data'!E176))),'Data Summary'!CT182="Yes"),OFFSET('Sanitation Data'!$E$12,0,10*ROW('Sanitation Data'!E176)),NA())</f>
        <v>#N/A</v>
      </c>
      <c r="AF182" s="100" t="e">
        <f ca="true">+IF(AND(ISNUMBER(OFFSET('Sanitation Data'!$F$4,0,10*ROW('Sanitation Data'!F176))),'Data Summary'!CU182="Yes"),100-OFFSET('Sanitation Data'!$F$4,0,10*ROW('Sanitation Data'!F176)),NA())</f>
        <v>#N/A</v>
      </c>
      <c r="AG182" s="100" t="e">
        <f ca="true">+IF(AND(ISNUMBER(OFFSET('Sanitation Data'!$F$6,0,10*ROW('Sanitation Data'!F176))),'Data Summary'!CV182="Yes"),OFFSET('Sanitation Data'!$F$6,0,10*ROW('Sanitation Data'!F176)),NA())</f>
        <v>#N/A</v>
      </c>
      <c r="AH182" s="100" t="e">
        <f ca="true">+IF(AND(ISNUMBER(OFFSET('Sanitation Data'!$F$10,0,10*ROW('Sanitation Data'!F176))),'Data Summary'!CW182="Yes"),OFFSET('Sanitation Data'!$F$10,0,10*ROW('Sanitation Data'!F176)),NA())</f>
        <v>#N/A</v>
      </c>
      <c r="AI182" s="100" t="e">
        <f ca="true">+IF(AND(ISNUMBER(OFFSET('Sanitation Data'!$F$11,0,10*ROW('Sanitation Data'!F176))),'Data Summary'!CX182="Yes"),OFFSET('Sanitation Data'!$F$11,0,10*ROW('Sanitation Data'!F176)),NA())</f>
        <v>#N/A</v>
      </c>
      <c r="AJ182" s="100" t="e">
        <f ca="true">+IF(AND(ISNUMBER(OFFSET('Sanitation Data'!$F$12,0,10*ROW('Sanitation Data'!F176))),'Data Summary'!CY182="Yes"),OFFSET('Sanitation Data'!$F$12,0,10*ROW('Sanitation Data'!F176)),NA())</f>
        <v>#N/A</v>
      </c>
      <c r="AK182" s="100" t="e">
        <f ca="true">+IF(AND(ISNUMBER(OFFSET('Sanitation Data'!$G$4,0,10*ROW('Sanitation Data'!G176))),'Data Summary'!CZ182="Yes"),100-OFFSET('Sanitation Data'!$G$4,0,10*ROW('Sanitation Data'!G176)),NA())</f>
        <v>#N/A</v>
      </c>
      <c r="AL182" s="100" t="e">
        <f ca="true">+IF(AND(ISNUMBER(OFFSET('Sanitation Data'!$G$6,0,10*ROW('Sanitation Data'!G176))),'Data Summary'!DA182="Yes"),OFFSET('Sanitation Data'!$G$6,0,10*ROW('Sanitation Data'!G176)),NA())</f>
        <v>#N/A</v>
      </c>
      <c r="AM182" s="100" t="e">
        <f ca="true">+IF(AND(ISNUMBER(OFFSET('Sanitation Data'!$G$10,0,10*ROW('Sanitation Data'!G176))),'Data Summary'!DB182="Yes"),OFFSET('Sanitation Data'!$G$10,0,10*ROW('Sanitation Data'!G176)),NA())</f>
        <v>#N/A</v>
      </c>
      <c r="AN182" s="100" t="e">
        <f ca="true">+IF(AND(ISNUMBER(OFFSET('Sanitation Data'!$G$11,0,10*ROW('Sanitation Data'!G176))),'Data Summary'!DC182="Yes"),OFFSET('Sanitation Data'!$G$11,0,10*ROW('Sanitation Data'!G176)),NA())</f>
        <v>#N/A</v>
      </c>
      <c r="AO182" s="100" t="e">
        <f ca="true">+IF(AND(ISNUMBER(OFFSET('Sanitation Data'!$G$12,0,10*ROW('Sanitation Data'!G176))),'Data Summary'!DD182="Yes"),OFFSET('Sanitation Data'!$G$12,0,10*ROW('Sanitation Data'!G176)),NA())</f>
        <v>#N/A</v>
      </c>
      <c r="AP182" s="100" t="e">
        <f ca="true">+IF(AND(ISNUMBER(OFFSET('Sanitation Data'!$H$4,0,10*ROW('Sanitation Data'!H176))),'Data Summary'!DE182="Yes"),100-OFFSET('Sanitation Data'!$H$4,0,10*ROW('Sanitation Data'!H176)),NA())</f>
        <v>#N/A</v>
      </c>
      <c r="AQ182" s="100" t="e">
        <f ca="true">+IF(AND(ISNUMBER(OFFSET('Sanitation Data'!$H$6,0,10*ROW('Sanitation Data'!H176))),'Data Summary'!DF182="Yes"),OFFSET('Sanitation Data'!$H$6,0,10*ROW('Sanitation Data'!H176)),NA())</f>
        <v>#N/A</v>
      </c>
      <c r="AR182" s="100" t="e">
        <f ca="true">+IF(AND(ISNUMBER(OFFSET('Sanitation Data'!$H$10,0,10*ROW('Sanitation Data'!H176))),'Data Summary'!DG182="Yes"),OFFSET('Sanitation Data'!$H$10,0,10*ROW('Sanitation Data'!H176)),NA())</f>
        <v>#N/A</v>
      </c>
      <c r="AS182" s="100" t="e">
        <f ca="true">+IF(AND(ISNUMBER(OFFSET('Sanitation Data'!$H$11,0,10*ROW('Sanitation Data'!H176))),'Data Summary'!DH182="Yes"),OFFSET('Sanitation Data'!$H$11,0,10*ROW('Sanitation Data'!H176)),NA())</f>
        <v>#N/A</v>
      </c>
      <c r="AT182" s="100" t="e">
        <f ca="true">+IF(AND(ISNUMBER(OFFSET('Sanitation Data'!$H$12,0,10*ROW('Sanitation Data'!H176))),'Data Summary'!DI182="Yes"),OFFSET('Sanitation Data'!$H$12,0,10*ROW('Sanitation Data'!H176)),NA())</f>
        <v>#N/A</v>
      </c>
      <c r="AU182" s="100" t="e">
        <f ca="true">+IF(AND(ISNUMBER(OFFSET('Sanitation Data'!$I$4,0,10*ROW('Sanitation Data'!I176))),'Data Summary'!DJ182="Yes"),100-OFFSET('Sanitation Data'!$I$4,0,10*ROW('Sanitation Data'!I176)),NA())</f>
        <v>#N/A</v>
      </c>
      <c r="AV182" s="100" t="e">
        <f ca="true">+IF(AND(ISNUMBER(OFFSET('Sanitation Data'!$I$6,0,10*ROW('Sanitation Data'!I176))),'Data Summary'!DK182="Yes"),OFFSET('Sanitation Data'!$I$6,0,10*ROW('Sanitation Data'!I176)),NA())</f>
        <v>#N/A</v>
      </c>
      <c r="AW182" s="100" t="e">
        <f ca="true">+IF(AND(ISNUMBER(OFFSET('Sanitation Data'!$I$10,0,10*ROW('Sanitation Data'!I176))),'Data Summary'!DL182="Yes"),OFFSET('Sanitation Data'!$I$10,0,10*ROW('Sanitation Data'!I176)),NA())</f>
        <v>#N/A</v>
      </c>
      <c r="AX182" s="100" t="e">
        <f ca="true">+IF(AND(ISNUMBER(OFFSET('Sanitation Data'!$I$11,0,10*ROW('Sanitation Data'!I176))),'Data Summary'!DM182="Yes"),OFFSET('Sanitation Data'!$I$11,0,10*ROW('Sanitation Data'!I176)),NA())</f>
        <v>#N/A</v>
      </c>
      <c r="AY182" s="100" t="e">
        <f ca="true">+IF(AND(ISNUMBER(OFFSET('Sanitation Data'!$I$12,0,10*ROW('Sanitation Data'!I176))),'Data Summary'!DN182="Yes"),OFFSET('Sanitation Data'!$I$12,0,10*ROW('Sanitation Data'!I176)),NA())</f>
        <v>#N/A</v>
      </c>
      <c r="AZ182" s="101" t="e">
        <f ca="true">+IF(AND(ISNUMBER(OFFSET('Hygiene Data'!$D$5,0,10*ROW('Hygiene Data'!D176))),'Data Summary'!DO182="Yes"),OFFSET('Hygiene Data'!$D$5,0,10*ROW('Hygiene Data'!D176)),NA())</f>
        <v>#N/A</v>
      </c>
      <c r="BA182" s="101" t="e">
        <f ca="true">+IF(AND(ISNUMBER(OFFSET('Hygiene Data'!$D$7,0,10*ROW('Hygiene Data'!D176))),'Data Summary'!DP182="Yes"),OFFSET('Hygiene Data'!$D$7,0,10*ROW('Hygiene Data'!D176)),NA())</f>
        <v>#N/A</v>
      </c>
      <c r="BB182" s="101" t="e">
        <f ca="true">+IF(AND(ISNUMBER(OFFSET('Hygiene Data'!$D$9,0,10*ROW('Hygiene Data'!D176))),'Data Summary'!DQ182="Yes"),OFFSET('Hygiene Data'!$D$9,0,10*ROW('Hygiene Data'!D176)),NA())</f>
        <v>#N/A</v>
      </c>
      <c r="BC182" s="101" t="e">
        <f ca="true">+IF(AND(ISNUMBER(OFFSET('Hygiene Data'!$E$5,0,10*ROW('Hygiene Data'!E176))),'Data Summary'!DR182="Yes"),OFFSET('Hygiene Data'!$E$5,0,10*ROW('Hygiene Data'!E176)),NA())</f>
        <v>#N/A</v>
      </c>
      <c r="BD182" s="101" t="e">
        <f ca="true">+IF(AND(ISNUMBER(OFFSET('Hygiene Data'!$E$7,0,10*ROW('Hygiene Data'!E176))),'Data Summary'!DS182="Yes"),OFFSET('Hygiene Data'!$E$7,0,10*ROW('Hygiene Data'!E176)),NA())</f>
        <v>#N/A</v>
      </c>
      <c r="BE182" s="101" t="e">
        <f ca="true">+IF(AND(ISNUMBER(OFFSET('Hygiene Data'!$E$9,0,10*ROW('Hygiene Data'!E176))),'Data Summary'!DT182="Yes"),OFFSET('Hygiene Data'!$E$9,0,10*ROW('Hygiene Data'!E176)),NA())</f>
        <v>#N/A</v>
      </c>
      <c r="BF182" s="101" t="e">
        <f ca="true">+IF(AND(ISNUMBER(OFFSET('Hygiene Data'!$F$5,0,10*ROW('Hygiene Data'!F176))),'Data Summary'!DU182="Yes"),OFFSET('Hygiene Data'!$F$5,0,10*ROW('Hygiene Data'!F176)),NA())</f>
        <v>#N/A</v>
      </c>
      <c r="BG182" s="101" t="e">
        <f ca="true">+IF(AND(ISNUMBER(OFFSET('Hygiene Data'!$F$7,0,10*ROW('Hygiene Data'!F176))),'Data Summary'!DV182="Yes"),OFFSET('Hygiene Data'!$F$7,0,10*ROW('Hygiene Data'!F176)),NA())</f>
        <v>#N/A</v>
      </c>
      <c r="BH182" s="101" t="e">
        <f ca="true">+IF(AND(ISNUMBER(OFFSET('Hygiene Data'!$F$9,0,10*ROW('Hygiene Data'!F176))),'Data Summary'!DW182="Yes"),OFFSET('Hygiene Data'!$F$9,0,10*ROW('Hygiene Data'!F176)),NA())</f>
        <v>#N/A</v>
      </c>
      <c r="BI182" s="101" t="e">
        <f ca="true">+IF(AND(ISNUMBER(OFFSET('Hygiene Data'!$G$5,0,10*ROW('Hygiene Data'!G176))),'Data Summary'!DX182="Yes"),OFFSET('Hygiene Data'!$G$5,0,10*ROW('Hygiene Data'!G176)),NA())</f>
        <v>#N/A</v>
      </c>
      <c r="BJ182" s="101" t="e">
        <f ca="true">+IF(AND(ISNUMBER(OFFSET('Hygiene Data'!$G$7,0,10*ROW('Hygiene Data'!G176))),'Data Summary'!DY182="Yes"),OFFSET('Hygiene Data'!$G$7,0,10*ROW('Hygiene Data'!G176)),NA())</f>
        <v>#N/A</v>
      </c>
      <c r="BK182" s="101" t="e">
        <f ca="true">+IF(AND(ISNUMBER(OFFSET('Hygiene Data'!$G$9,0,10*ROW('Hygiene Data'!G176))),'Data Summary'!DZ182="Yes"),OFFSET('Hygiene Data'!$G$9,0,10*ROW('Hygiene Data'!G176)),NA())</f>
        <v>#N/A</v>
      </c>
      <c r="BL182" s="101" t="e">
        <f ca="true">+IF(AND(ISNUMBER(OFFSET('Hygiene Data'!$H$5,0,10*ROW('Hygiene Data'!H176))),'Data Summary'!EA182="Yes"),OFFSET('Hygiene Data'!$H$5,0,10*ROW('Hygiene Data'!H176)),NA())</f>
        <v>#N/A</v>
      </c>
      <c r="BM182" s="101" t="e">
        <f ca="true">+IF(AND(ISNUMBER(OFFSET('Hygiene Data'!$H$7,0,10*ROW('Hygiene Data'!H176))),'Data Summary'!EB182="Yes"),OFFSET('Hygiene Data'!$H$7,0,10*ROW('Hygiene Data'!H176)),NA())</f>
        <v>#N/A</v>
      </c>
      <c r="BN182" s="101" t="e">
        <f ca="true">+IF(AND(ISNUMBER(OFFSET('Hygiene Data'!$H$9,0,10*ROW('Hygiene Data'!H176))),'Data Summary'!EC182="Yes"),OFFSET('Hygiene Data'!$H$9,0,10*ROW('Hygiene Data'!H176)),NA())</f>
        <v>#N/A</v>
      </c>
      <c r="BO182" s="101" t="e">
        <f ca="true">+IF(AND(ISNUMBER(OFFSET('Hygiene Data'!$I$5,0,10*ROW('Hygiene Data'!I176))),'Data Summary'!ED182="Yes"),OFFSET('Hygiene Data'!$I$5,0,10*ROW('Hygiene Data'!I176)),NA())</f>
        <v>#N/A</v>
      </c>
      <c r="BP182" s="101" t="e">
        <f ca="true">+IF(AND(ISNUMBER(OFFSET('Hygiene Data'!$I$7,0,10*ROW('Hygiene Data'!I176))),'Data Summary'!EE182="Yes"),OFFSET('Hygiene Data'!$I$7,0,10*ROW('Hygiene Data'!I176)),NA())</f>
        <v>#N/A</v>
      </c>
      <c r="BQ182" s="101" t="e">
        <f ca="true">+IF(AND(ISNUMBER(OFFSET('Hygiene Data'!$I$9,0,10*ROW('Hygiene Data'!I176))),'Data Summary'!EF182="Yes"),OFFSET('Hygiene Data'!$I$9,0,10*ROW('Hygiene Data'!I176)),NA())</f>
        <v>#N/A</v>
      </c>
    </row>
    <row xmlns:x14ac="http://schemas.microsoft.com/office/spreadsheetml/2009/9/ac" r="183" x14ac:dyDescent="0.2">
      <c r="A183" s="331" t="e">
        <f ca="true">+RIGHT('Data Summary'!A183,LEN('Data Summary'!A183)-9)</f>
        <v>#VALUE!</v>
      </c>
      <c r="B183" s="38" t="str">
        <f ca="true">+IF(ISTEXT('Data Summary'!B183),'Data Summary'!B183,"")</f>
        <v/>
      </c>
      <c r="C183" s="330" t="e">
        <f ca="true">+VALUE('Data Summary'!C183)</f>
        <v>#VALUE!</v>
      </c>
      <c r="D183" s="99" t="e">
        <f ca="true">+IF(AND(ISNUMBER(OFFSET('Water Data'!$D$4,0,10*ROW('Water Data'!D177))),'Data Summary'!BS183="Yes"),100-OFFSET('Water Data'!$D$4,0,10*ROW('Water Data'!D177)),NA())</f>
        <v>#N/A</v>
      </c>
      <c r="E183" s="99" t="e">
        <f ca="true">+IF(AND(ISNUMBER(OFFSET('Water Data'!$D$6,0,10*ROW('Water Data'!D177))),'Data Summary'!BT183="Yes"),OFFSET('Water Data'!$D$6,0,10*ROW('Water Data'!D177)),NA())</f>
        <v>#N/A</v>
      </c>
      <c r="F183" s="99" t="e">
        <f ca="true">+IF(AND(ISNUMBER(OFFSET('Water Data'!$D$9,0,10*ROW('Water Data'!D177))),'Data Summary'!BU183="Yes"),OFFSET('Water Data'!$D$9,0,10*ROW('Water Data'!D177)),NA())</f>
        <v>#N/A</v>
      </c>
      <c r="G183" s="99" t="e">
        <f ca="true">+IF(AND(ISNUMBER(OFFSET('Water Data'!$E$4,0,10*ROW('Water Data'!E177))),'Data Summary'!BV183="Yes"),100-OFFSET('Water Data'!$E$4,0,10*ROW('Water Data'!E177)),NA())</f>
        <v>#N/A</v>
      </c>
      <c r="H183" s="99" t="e">
        <f ca="true">+IF(AND(ISNUMBER(OFFSET('Water Data'!$E$6,0,10*ROW('Water Data'!E177))),'Data Summary'!BW183="Yes"),OFFSET('Water Data'!$E$6,0,10*ROW('Water Data'!E177)),NA())</f>
        <v>#N/A</v>
      </c>
      <c r="I183" s="99" t="e">
        <f ca="true">+IF(AND(ISNUMBER(OFFSET('Water Data'!$E$9,0,10*ROW('Water Data'!E177))),'Data Summary'!BX183="Yes"),OFFSET('Water Data'!$E$9,0,10*ROW('Water Data'!E177)),NA())</f>
        <v>#N/A</v>
      </c>
      <c r="J183" s="99" t="e">
        <f ca="true">+IF(AND(ISNUMBER(OFFSET('Water Data'!$F$4,0,10*ROW('Water Data'!F177))),'Data Summary'!BY183="Yes"),100-OFFSET('Water Data'!$F$4,0,10*ROW('Water Data'!F177)),NA())</f>
        <v>#N/A</v>
      </c>
      <c r="K183" s="99" t="e">
        <f ca="true">+IF(AND(ISNUMBER(OFFSET('Water Data'!$F$6,0,10*ROW('Water Data'!F177))),'Data Summary'!BZ183="Yes"),OFFSET('Water Data'!$F$6,0,10*ROW('Water Data'!F177)),NA())</f>
        <v>#N/A</v>
      </c>
      <c r="L183" s="99" t="e">
        <f ca="true">+IF(AND(ISNUMBER(OFFSET('Water Data'!$F$9,0,10*ROW('Water Data'!F177))),'Data Summary'!CA183="Yes"),OFFSET('Water Data'!$F$9,0,10*ROW('Water Data'!F177)),NA())</f>
        <v>#N/A</v>
      </c>
      <c r="M183" s="99" t="e">
        <f ca="true">+IF(AND(ISNUMBER(OFFSET('Water Data'!$G$4,0,10*ROW('Water Data'!G177))),'Data Summary'!CB183="Yes"),100-OFFSET('Water Data'!$G$4,0,10*ROW('Water Data'!G177)),NA())</f>
        <v>#N/A</v>
      </c>
      <c r="N183" s="99" t="e">
        <f ca="true">+IF(AND(ISNUMBER(OFFSET('Water Data'!$G$6,0,10*ROW('Water Data'!G177))),'Data Summary'!CC183="Yes"),OFFSET('Water Data'!$G$6,0,10*ROW('Water Data'!G177)),NA())</f>
        <v>#N/A</v>
      </c>
      <c r="O183" s="99" t="e">
        <f ca="true">+IF(AND(ISNUMBER(OFFSET('Water Data'!$G$9,0,10*ROW('Water Data'!G177))),'Data Summary'!CD183="Yes"),OFFSET('Water Data'!$G$9,0,10*ROW('Water Data'!G177)),NA())</f>
        <v>#N/A</v>
      </c>
      <c r="P183" s="99" t="e">
        <f ca="true">+IF(AND(ISNUMBER(OFFSET('Water Data'!$H$4,0,10*ROW('Water Data'!H177))),'Data Summary'!CE183="Yes"),100-OFFSET('Water Data'!$H$4,0,10*ROW('Water Data'!H177)),NA())</f>
        <v>#N/A</v>
      </c>
      <c r="Q183" s="99" t="e">
        <f ca="true">+IF(AND(ISNUMBER(OFFSET('Water Data'!$H$6,0,10*ROW('Water Data'!H177))),'Data Summary'!CF183="Yes"),OFFSET('Water Data'!$H$6,0,10*ROW('Water Data'!H177)),NA())</f>
        <v>#N/A</v>
      </c>
      <c r="R183" s="99" t="e">
        <f ca="true">+IF(AND(ISNUMBER(OFFSET('Water Data'!$H$9,0,10*ROW('Water Data'!H177))),'Data Summary'!CG183="Yes"),OFFSET('Water Data'!$H$9,0,10*ROW('Water Data'!H177)),NA())</f>
        <v>#N/A</v>
      </c>
      <c r="S183" s="99" t="e">
        <f ca="true">+IF(AND(ISNUMBER(OFFSET('Water Data'!$I$4,0,10*ROW('Water Data'!I177))),'Data Summary'!CH183="Yes"),100-OFFSET('Water Data'!$I$4,0,10*ROW('Water Data'!I177)),NA())</f>
        <v>#N/A</v>
      </c>
      <c r="T183" s="99" t="e">
        <f ca="true">+IF(AND(ISNUMBER(OFFSET('Water Data'!$I$6,0,10*ROW('Water Data'!I177))),'Data Summary'!CI183="Yes"),OFFSET('Water Data'!$I$6,0,10*ROW('Water Data'!I177)),NA())</f>
        <v>#N/A</v>
      </c>
      <c r="U183" s="99" t="e">
        <f ca="true">+IF(AND(ISNUMBER(OFFSET('Water Data'!$I$9,0,10*ROW('Water Data'!I177))),'Data Summary'!CJ183="Yes"),OFFSET('Water Data'!$I$9,0,10*ROW('Water Data'!I177)),NA())</f>
        <v>#N/A</v>
      </c>
      <c r="V183" s="100" t="e">
        <f ca="true">+IF(AND(ISNUMBER(OFFSET('Sanitation Data'!$D$4,0,10*ROW('Sanitation Data'!D177))),'Data Summary'!CK183="Yes"),100-OFFSET('Sanitation Data'!$D$4,0,10*ROW('Sanitation Data'!D177)),NA())</f>
        <v>#N/A</v>
      </c>
      <c r="W183" s="100" t="e">
        <f ca="true">+IF(AND(ISNUMBER(OFFSET('Sanitation Data'!$D$6,0,10*ROW('Sanitation Data'!D177))),'Data Summary'!CL183="Yes"),OFFSET('Sanitation Data'!$D$6,0,10*ROW('Sanitation Data'!D177)),NA())</f>
        <v>#N/A</v>
      </c>
      <c r="X183" s="100" t="e">
        <f ca="true">+IF(AND(ISNUMBER(OFFSET('Sanitation Data'!$D$10,0,10*ROW('Sanitation Data'!D177))),'Data Summary'!CM183="Yes"),OFFSET('Sanitation Data'!$D$10,0,10*ROW('Sanitation Data'!D177)),NA())</f>
        <v>#N/A</v>
      </c>
      <c r="Y183" s="100" t="e">
        <f ca="true">+IF(AND(ISNUMBER(OFFSET('Sanitation Data'!$D$11,0,10*ROW('Sanitation Data'!D177))),'Data Summary'!CN183="Yes"),OFFSET('Sanitation Data'!$D$11,0,10*ROW('Sanitation Data'!D177)),NA())</f>
        <v>#N/A</v>
      </c>
      <c r="Z183" s="100" t="e">
        <f ca="true">+IF(AND(ISNUMBER(OFFSET('Sanitation Data'!$D$12,0,10*ROW('Sanitation Data'!D177))),'Data Summary'!CO183="Yes"),OFFSET('Sanitation Data'!$D$12,0,10*ROW('Sanitation Data'!D177)),NA())</f>
        <v>#N/A</v>
      </c>
      <c r="AA183" s="100" t="e">
        <f ca="true">+IF(AND(ISNUMBER(OFFSET('Sanitation Data'!$E$4,0,10*ROW('Sanitation Data'!E177))),'Data Summary'!CP183="Yes"),100-OFFSET('Sanitation Data'!$E$4,0,10*ROW('Sanitation Data'!E177)),NA())</f>
        <v>#N/A</v>
      </c>
      <c r="AB183" s="100" t="e">
        <f ca="true">+IF(AND(ISNUMBER(OFFSET('Sanitation Data'!$E$6,0,10*ROW('Sanitation Data'!E177))),'Data Summary'!CQ183="Yes"),OFFSET('Sanitation Data'!$E$6,0,10*ROW('Sanitation Data'!E177)),NA())</f>
        <v>#N/A</v>
      </c>
      <c r="AC183" s="100" t="e">
        <f ca="true">+IF(AND(ISNUMBER(OFFSET('Sanitation Data'!$E$10,0,10*ROW('Sanitation Data'!E177))),'Data Summary'!CR183="Yes"),OFFSET('Sanitation Data'!$E$10,0,10*ROW('Sanitation Data'!E177)),NA())</f>
        <v>#N/A</v>
      </c>
      <c r="AD183" s="100" t="e">
        <f ca="true">+IF(AND(ISNUMBER(OFFSET('Sanitation Data'!$E$11,0,10*ROW('Sanitation Data'!E177))),'Data Summary'!CS183="Yes"),OFFSET('Sanitation Data'!$E$11,0,10*ROW('Sanitation Data'!E177)),NA())</f>
        <v>#N/A</v>
      </c>
      <c r="AE183" s="100" t="e">
        <f ca="true">+IF(AND(ISNUMBER(OFFSET('Sanitation Data'!$E$12,0,10*ROW('Sanitation Data'!E177))),'Data Summary'!CT183="Yes"),OFFSET('Sanitation Data'!$E$12,0,10*ROW('Sanitation Data'!E177)),NA())</f>
        <v>#N/A</v>
      </c>
      <c r="AF183" s="100" t="e">
        <f ca="true">+IF(AND(ISNUMBER(OFFSET('Sanitation Data'!$F$4,0,10*ROW('Sanitation Data'!F177))),'Data Summary'!CU183="Yes"),100-OFFSET('Sanitation Data'!$F$4,0,10*ROW('Sanitation Data'!F177)),NA())</f>
        <v>#N/A</v>
      </c>
      <c r="AG183" s="100" t="e">
        <f ca="true">+IF(AND(ISNUMBER(OFFSET('Sanitation Data'!$F$6,0,10*ROW('Sanitation Data'!F177))),'Data Summary'!CV183="Yes"),OFFSET('Sanitation Data'!$F$6,0,10*ROW('Sanitation Data'!F177)),NA())</f>
        <v>#N/A</v>
      </c>
      <c r="AH183" s="100" t="e">
        <f ca="true">+IF(AND(ISNUMBER(OFFSET('Sanitation Data'!$F$10,0,10*ROW('Sanitation Data'!F177))),'Data Summary'!CW183="Yes"),OFFSET('Sanitation Data'!$F$10,0,10*ROW('Sanitation Data'!F177)),NA())</f>
        <v>#N/A</v>
      </c>
      <c r="AI183" s="100" t="e">
        <f ca="true">+IF(AND(ISNUMBER(OFFSET('Sanitation Data'!$F$11,0,10*ROW('Sanitation Data'!F177))),'Data Summary'!CX183="Yes"),OFFSET('Sanitation Data'!$F$11,0,10*ROW('Sanitation Data'!F177)),NA())</f>
        <v>#N/A</v>
      </c>
      <c r="AJ183" s="100" t="e">
        <f ca="true">+IF(AND(ISNUMBER(OFFSET('Sanitation Data'!$F$12,0,10*ROW('Sanitation Data'!F177))),'Data Summary'!CY183="Yes"),OFFSET('Sanitation Data'!$F$12,0,10*ROW('Sanitation Data'!F177)),NA())</f>
        <v>#N/A</v>
      </c>
      <c r="AK183" s="100" t="e">
        <f ca="true">+IF(AND(ISNUMBER(OFFSET('Sanitation Data'!$G$4,0,10*ROW('Sanitation Data'!G177))),'Data Summary'!CZ183="Yes"),100-OFFSET('Sanitation Data'!$G$4,0,10*ROW('Sanitation Data'!G177)),NA())</f>
        <v>#N/A</v>
      </c>
      <c r="AL183" s="100" t="e">
        <f ca="true">+IF(AND(ISNUMBER(OFFSET('Sanitation Data'!$G$6,0,10*ROW('Sanitation Data'!G177))),'Data Summary'!DA183="Yes"),OFFSET('Sanitation Data'!$G$6,0,10*ROW('Sanitation Data'!G177)),NA())</f>
        <v>#N/A</v>
      </c>
      <c r="AM183" s="100" t="e">
        <f ca="true">+IF(AND(ISNUMBER(OFFSET('Sanitation Data'!$G$10,0,10*ROW('Sanitation Data'!G177))),'Data Summary'!DB183="Yes"),OFFSET('Sanitation Data'!$G$10,0,10*ROW('Sanitation Data'!G177)),NA())</f>
        <v>#N/A</v>
      </c>
      <c r="AN183" s="100" t="e">
        <f ca="true">+IF(AND(ISNUMBER(OFFSET('Sanitation Data'!$G$11,0,10*ROW('Sanitation Data'!G177))),'Data Summary'!DC183="Yes"),OFFSET('Sanitation Data'!$G$11,0,10*ROW('Sanitation Data'!G177)),NA())</f>
        <v>#N/A</v>
      </c>
      <c r="AO183" s="100" t="e">
        <f ca="true">+IF(AND(ISNUMBER(OFFSET('Sanitation Data'!$G$12,0,10*ROW('Sanitation Data'!G177))),'Data Summary'!DD183="Yes"),OFFSET('Sanitation Data'!$G$12,0,10*ROW('Sanitation Data'!G177)),NA())</f>
        <v>#N/A</v>
      </c>
      <c r="AP183" s="100" t="e">
        <f ca="true">+IF(AND(ISNUMBER(OFFSET('Sanitation Data'!$H$4,0,10*ROW('Sanitation Data'!H177))),'Data Summary'!DE183="Yes"),100-OFFSET('Sanitation Data'!$H$4,0,10*ROW('Sanitation Data'!H177)),NA())</f>
        <v>#N/A</v>
      </c>
      <c r="AQ183" s="100" t="e">
        <f ca="true">+IF(AND(ISNUMBER(OFFSET('Sanitation Data'!$H$6,0,10*ROW('Sanitation Data'!H177))),'Data Summary'!DF183="Yes"),OFFSET('Sanitation Data'!$H$6,0,10*ROW('Sanitation Data'!H177)),NA())</f>
        <v>#N/A</v>
      </c>
      <c r="AR183" s="100" t="e">
        <f ca="true">+IF(AND(ISNUMBER(OFFSET('Sanitation Data'!$H$10,0,10*ROW('Sanitation Data'!H177))),'Data Summary'!DG183="Yes"),OFFSET('Sanitation Data'!$H$10,0,10*ROW('Sanitation Data'!H177)),NA())</f>
        <v>#N/A</v>
      </c>
      <c r="AS183" s="100" t="e">
        <f ca="true">+IF(AND(ISNUMBER(OFFSET('Sanitation Data'!$H$11,0,10*ROW('Sanitation Data'!H177))),'Data Summary'!DH183="Yes"),OFFSET('Sanitation Data'!$H$11,0,10*ROW('Sanitation Data'!H177)),NA())</f>
        <v>#N/A</v>
      </c>
      <c r="AT183" s="100" t="e">
        <f ca="true">+IF(AND(ISNUMBER(OFFSET('Sanitation Data'!$H$12,0,10*ROW('Sanitation Data'!H177))),'Data Summary'!DI183="Yes"),OFFSET('Sanitation Data'!$H$12,0,10*ROW('Sanitation Data'!H177)),NA())</f>
        <v>#N/A</v>
      </c>
      <c r="AU183" s="100" t="e">
        <f ca="true">+IF(AND(ISNUMBER(OFFSET('Sanitation Data'!$I$4,0,10*ROW('Sanitation Data'!I177))),'Data Summary'!DJ183="Yes"),100-OFFSET('Sanitation Data'!$I$4,0,10*ROW('Sanitation Data'!I177)),NA())</f>
        <v>#N/A</v>
      </c>
      <c r="AV183" s="100" t="e">
        <f ca="true">+IF(AND(ISNUMBER(OFFSET('Sanitation Data'!$I$6,0,10*ROW('Sanitation Data'!I177))),'Data Summary'!DK183="Yes"),OFFSET('Sanitation Data'!$I$6,0,10*ROW('Sanitation Data'!I177)),NA())</f>
        <v>#N/A</v>
      </c>
      <c r="AW183" s="100" t="e">
        <f ca="true">+IF(AND(ISNUMBER(OFFSET('Sanitation Data'!$I$10,0,10*ROW('Sanitation Data'!I177))),'Data Summary'!DL183="Yes"),OFFSET('Sanitation Data'!$I$10,0,10*ROW('Sanitation Data'!I177)),NA())</f>
        <v>#N/A</v>
      </c>
      <c r="AX183" s="100" t="e">
        <f ca="true">+IF(AND(ISNUMBER(OFFSET('Sanitation Data'!$I$11,0,10*ROW('Sanitation Data'!I177))),'Data Summary'!DM183="Yes"),OFFSET('Sanitation Data'!$I$11,0,10*ROW('Sanitation Data'!I177)),NA())</f>
        <v>#N/A</v>
      </c>
      <c r="AY183" s="100" t="e">
        <f ca="true">+IF(AND(ISNUMBER(OFFSET('Sanitation Data'!$I$12,0,10*ROW('Sanitation Data'!I177))),'Data Summary'!DN183="Yes"),OFFSET('Sanitation Data'!$I$12,0,10*ROW('Sanitation Data'!I177)),NA())</f>
        <v>#N/A</v>
      </c>
      <c r="AZ183" s="101" t="e">
        <f ca="true">+IF(AND(ISNUMBER(OFFSET('Hygiene Data'!$D$5,0,10*ROW('Hygiene Data'!D177))),'Data Summary'!DO183="Yes"),OFFSET('Hygiene Data'!$D$5,0,10*ROW('Hygiene Data'!D177)),NA())</f>
        <v>#N/A</v>
      </c>
      <c r="BA183" s="101" t="e">
        <f ca="true">+IF(AND(ISNUMBER(OFFSET('Hygiene Data'!$D$7,0,10*ROW('Hygiene Data'!D177))),'Data Summary'!DP183="Yes"),OFFSET('Hygiene Data'!$D$7,0,10*ROW('Hygiene Data'!D177)),NA())</f>
        <v>#N/A</v>
      </c>
      <c r="BB183" s="101" t="e">
        <f ca="true">+IF(AND(ISNUMBER(OFFSET('Hygiene Data'!$D$9,0,10*ROW('Hygiene Data'!D177))),'Data Summary'!DQ183="Yes"),OFFSET('Hygiene Data'!$D$9,0,10*ROW('Hygiene Data'!D177)),NA())</f>
        <v>#N/A</v>
      </c>
      <c r="BC183" s="101" t="e">
        <f ca="true">+IF(AND(ISNUMBER(OFFSET('Hygiene Data'!$E$5,0,10*ROW('Hygiene Data'!E177))),'Data Summary'!DR183="Yes"),OFFSET('Hygiene Data'!$E$5,0,10*ROW('Hygiene Data'!E177)),NA())</f>
        <v>#N/A</v>
      </c>
      <c r="BD183" s="101" t="e">
        <f ca="true">+IF(AND(ISNUMBER(OFFSET('Hygiene Data'!$E$7,0,10*ROW('Hygiene Data'!E177))),'Data Summary'!DS183="Yes"),OFFSET('Hygiene Data'!$E$7,0,10*ROW('Hygiene Data'!E177)),NA())</f>
        <v>#N/A</v>
      </c>
      <c r="BE183" s="101" t="e">
        <f ca="true">+IF(AND(ISNUMBER(OFFSET('Hygiene Data'!$E$9,0,10*ROW('Hygiene Data'!E177))),'Data Summary'!DT183="Yes"),OFFSET('Hygiene Data'!$E$9,0,10*ROW('Hygiene Data'!E177)),NA())</f>
        <v>#N/A</v>
      </c>
      <c r="BF183" s="101" t="e">
        <f ca="true">+IF(AND(ISNUMBER(OFFSET('Hygiene Data'!$F$5,0,10*ROW('Hygiene Data'!F177))),'Data Summary'!DU183="Yes"),OFFSET('Hygiene Data'!$F$5,0,10*ROW('Hygiene Data'!F177)),NA())</f>
        <v>#N/A</v>
      </c>
      <c r="BG183" s="101" t="e">
        <f ca="true">+IF(AND(ISNUMBER(OFFSET('Hygiene Data'!$F$7,0,10*ROW('Hygiene Data'!F177))),'Data Summary'!DV183="Yes"),OFFSET('Hygiene Data'!$F$7,0,10*ROW('Hygiene Data'!F177)),NA())</f>
        <v>#N/A</v>
      </c>
      <c r="BH183" s="101" t="e">
        <f ca="true">+IF(AND(ISNUMBER(OFFSET('Hygiene Data'!$F$9,0,10*ROW('Hygiene Data'!F177))),'Data Summary'!DW183="Yes"),OFFSET('Hygiene Data'!$F$9,0,10*ROW('Hygiene Data'!F177)),NA())</f>
        <v>#N/A</v>
      </c>
      <c r="BI183" s="101" t="e">
        <f ca="true">+IF(AND(ISNUMBER(OFFSET('Hygiene Data'!$G$5,0,10*ROW('Hygiene Data'!G177))),'Data Summary'!DX183="Yes"),OFFSET('Hygiene Data'!$G$5,0,10*ROW('Hygiene Data'!G177)),NA())</f>
        <v>#N/A</v>
      </c>
      <c r="BJ183" s="101" t="e">
        <f ca="true">+IF(AND(ISNUMBER(OFFSET('Hygiene Data'!$G$7,0,10*ROW('Hygiene Data'!G177))),'Data Summary'!DY183="Yes"),OFFSET('Hygiene Data'!$G$7,0,10*ROW('Hygiene Data'!G177)),NA())</f>
        <v>#N/A</v>
      </c>
      <c r="BK183" s="101" t="e">
        <f ca="true">+IF(AND(ISNUMBER(OFFSET('Hygiene Data'!$G$9,0,10*ROW('Hygiene Data'!G177))),'Data Summary'!DZ183="Yes"),OFFSET('Hygiene Data'!$G$9,0,10*ROW('Hygiene Data'!G177)),NA())</f>
        <v>#N/A</v>
      </c>
      <c r="BL183" s="101" t="e">
        <f ca="true">+IF(AND(ISNUMBER(OFFSET('Hygiene Data'!$H$5,0,10*ROW('Hygiene Data'!H177))),'Data Summary'!EA183="Yes"),OFFSET('Hygiene Data'!$H$5,0,10*ROW('Hygiene Data'!H177)),NA())</f>
        <v>#N/A</v>
      </c>
      <c r="BM183" s="101" t="e">
        <f ca="true">+IF(AND(ISNUMBER(OFFSET('Hygiene Data'!$H$7,0,10*ROW('Hygiene Data'!H177))),'Data Summary'!EB183="Yes"),OFFSET('Hygiene Data'!$H$7,0,10*ROW('Hygiene Data'!H177)),NA())</f>
        <v>#N/A</v>
      </c>
      <c r="BN183" s="101" t="e">
        <f ca="true">+IF(AND(ISNUMBER(OFFSET('Hygiene Data'!$H$9,0,10*ROW('Hygiene Data'!H177))),'Data Summary'!EC183="Yes"),OFFSET('Hygiene Data'!$H$9,0,10*ROW('Hygiene Data'!H177)),NA())</f>
        <v>#N/A</v>
      </c>
      <c r="BO183" s="101" t="e">
        <f ca="true">+IF(AND(ISNUMBER(OFFSET('Hygiene Data'!$I$5,0,10*ROW('Hygiene Data'!I177))),'Data Summary'!ED183="Yes"),OFFSET('Hygiene Data'!$I$5,0,10*ROW('Hygiene Data'!I177)),NA())</f>
        <v>#N/A</v>
      </c>
      <c r="BP183" s="101" t="e">
        <f ca="true">+IF(AND(ISNUMBER(OFFSET('Hygiene Data'!$I$7,0,10*ROW('Hygiene Data'!I177))),'Data Summary'!EE183="Yes"),OFFSET('Hygiene Data'!$I$7,0,10*ROW('Hygiene Data'!I177)),NA())</f>
        <v>#N/A</v>
      </c>
      <c r="BQ183" s="101" t="e">
        <f ca="true">+IF(AND(ISNUMBER(OFFSET('Hygiene Data'!$I$9,0,10*ROW('Hygiene Data'!I177))),'Data Summary'!EF183="Yes"),OFFSET('Hygiene Data'!$I$9,0,10*ROW('Hygiene Data'!I177)),NA())</f>
        <v>#N/A</v>
      </c>
    </row>
    <row xmlns:x14ac="http://schemas.microsoft.com/office/spreadsheetml/2009/9/ac" r="184" x14ac:dyDescent="0.2">
      <c r="A184" s="331" t="e">
        <f ca="true">+RIGHT('Data Summary'!A184,LEN('Data Summary'!A184)-9)</f>
        <v>#VALUE!</v>
      </c>
      <c r="B184" s="38" t="str">
        <f ca="true">+IF(ISTEXT('Data Summary'!B184),'Data Summary'!B184,"")</f>
        <v/>
      </c>
      <c r="C184" s="330" t="e">
        <f ca="true">+VALUE('Data Summary'!C184)</f>
        <v>#VALUE!</v>
      </c>
      <c r="D184" s="99" t="e">
        <f ca="true">+IF(AND(ISNUMBER(OFFSET('Water Data'!$D$4,0,10*ROW('Water Data'!D178))),'Data Summary'!BS184="Yes"),100-OFFSET('Water Data'!$D$4,0,10*ROW('Water Data'!D178)),NA())</f>
        <v>#N/A</v>
      </c>
      <c r="E184" s="99" t="e">
        <f ca="true">+IF(AND(ISNUMBER(OFFSET('Water Data'!$D$6,0,10*ROW('Water Data'!D178))),'Data Summary'!BT184="Yes"),OFFSET('Water Data'!$D$6,0,10*ROW('Water Data'!D178)),NA())</f>
        <v>#N/A</v>
      </c>
      <c r="F184" s="99" t="e">
        <f ca="true">+IF(AND(ISNUMBER(OFFSET('Water Data'!$D$9,0,10*ROW('Water Data'!D178))),'Data Summary'!BU184="Yes"),OFFSET('Water Data'!$D$9,0,10*ROW('Water Data'!D178)),NA())</f>
        <v>#N/A</v>
      </c>
      <c r="G184" s="99" t="e">
        <f ca="true">+IF(AND(ISNUMBER(OFFSET('Water Data'!$E$4,0,10*ROW('Water Data'!E178))),'Data Summary'!BV184="Yes"),100-OFFSET('Water Data'!$E$4,0,10*ROW('Water Data'!E178)),NA())</f>
        <v>#N/A</v>
      </c>
      <c r="H184" s="99" t="e">
        <f ca="true">+IF(AND(ISNUMBER(OFFSET('Water Data'!$E$6,0,10*ROW('Water Data'!E178))),'Data Summary'!BW184="Yes"),OFFSET('Water Data'!$E$6,0,10*ROW('Water Data'!E178)),NA())</f>
        <v>#N/A</v>
      </c>
      <c r="I184" s="99" t="e">
        <f ca="true">+IF(AND(ISNUMBER(OFFSET('Water Data'!$E$9,0,10*ROW('Water Data'!E178))),'Data Summary'!BX184="Yes"),OFFSET('Water Data'!$E$9,0,10*ROW('Water Data'!E178)),NA())</f>
        <v>#N/A</v>
      </c>
      <c r="J184" s="99" t="e">
        <f ca="true">+IF(AND(ISNUMBER(OFFSET('Water Data'!$F$4,0,10*ROW('Water Data'!F178))),'Data Summary'!BY184="Yes"),100-OFFSET('Water Data'!$F$4,0,10*ROW('Water Data'!F178)),NA())</f>
        <v>#N/A</v>
      </c>
      <c r="K184" s="99" t="e">
        <f ca="true">+IF(AND(ISNUMBER(OFFSET('Water Data'!$F$6,0,10*ROW('Water Data'!F178))),'Data Summary'!BZ184="Yes"),OFFSET('Water Data'!$F$6,0,10*ROW('Water Data'!F178)),NA())</f>
        <v>#N/A</v>
      </c>
      <c r="L184" s="99" t="e">
        <f ca="true">+IF(AND(ISNUMBER(OFFSET('Water Data'!$F$9,0,10*ROW('Water Data'!F178))),'Data Summary'!CA184="Yes"),OFFSET('Water Data'!$F$9,0,10*ROW('Water Data'!F178)),NA())</f>
        <v>#N/A</v>
      </c>
      <c r="M184" s="99" t="e">
        <f ca="true">+IF(AND(ISNUMBER(OFFSET('Water Data'!$G$4,0,10*ROW('Water Data'!G178))),'Data Summary'!CB184="Yes"),100-OFFSET('Water Data'!$G$4,0,10*ROW('Water Data'!G178)),NA())</f>
        <v>#N/A</v>
      </c>
      <c r="N184" s="99" t="e">
        <f ca="true">+IF(AND(ISNUMBER(OFFSET('Water Data'!$G$6,0,10*ROW('Water Data'!G178))),'Data Summary'!CC184="Yes"),OFFSET('Water Data'!$G$6,0,10*ROW('Water Data'!G178)),NA())</f>
        <v>#N/A</v>
      </c>
      <c r="O184" s="99" t="e">
        <f ca="true">+IF(AND(ISNUMBER(OFFSET('Water Data'!$G$9,0,10*ROW('Water Data'!G178))),'Data Summary'!CD184="Yes"),OFFSET('Water Data'!$G$9,0,10*ROW('Water Data'!G178)),NA())</f>
        <v>#N/A</v>
      </c>
      <c r="P184" s="99" t="e">
        <f ca="true">+IF(AND(ISNUMBER(OFFSET('Water Data'!$H$4,0,10*ROW('Water Data'!H178))),'Data Summary'!CE184="Yes"),100-OFFSET('Water Data'!$H$4,0,10*ROW('Water Data'!H178)),NA())</f>
        <v>#N/A</v>
      </c>
      <c r="Q184" s="99" t="e">
        <f ca="true">+IF(AND(ISNUMBER(OFFSET('Water Data'!$H$6,0,10*ROW('Water Data'!H178))),'Data Summary'!CF184="Yes"),OFFSET('Water Data'!$H$6,0,10*ROW('Water Data'!H178)),NA())</f>
        <v>#N/A</v>
      </c>
      <c r="R184" s="99" t="e">
        <f ca="true">+IF(AND(ISNUMBER(OFFSET('Water Data'!$H$9,0,10*ROW('Water Data'!H178))),'Data Summary'!CG184="Yes"),OFFSET('Water Data'!$H$9,0,10*ROW('Water Data'!H178)),NA())</f>
        <v>#N/A</v>
      </c>
      <c r="S184" s="99" t="e">
        <f ca="true">+IF(AND(ISNUMBER(OFFSET('Water Data'!$I$4,0,10*ROW('Water Data'!I178))),'Data Summary'!CH184="Yes"),100-OFFSET('Water Data'!$I$4,0,10*ROW('Water Data'!I178)),NA())</f>
        <v>#N/A</v>
      </c>
      <c r="T184" s="99" t="e">
        <f ca="true">+IF(AND(ISNUMBER(OFFSET('Water Data'!$I$6,0,10*ROW('Water Data'!I178))),'Data Summary'!CI184="Yes"),OFFSET('Water Data'!$I$6,0,10*ROW('Water Data'!I178)),NA())</f>
        <v>#N/A</v>
      </c>
      <c r="U184" s="99" t="e">
        <f ca="true">+IF(AND(ISNUMBER(OFFSET('Water Data'!$I$9,0,10*ROW('Water Data'!I178))),'Data Summary'!CJ184="Yes"),OFFSET('Water Data'!$I$9,0,10*ROW('Water Data'!I178)),NA())</f>
        <v>#N/A</v>
      </c>
      <c r="V184" s="100" t="e">
        <f ca="true">+IF(AND(ISNUMBER(OFFSET('Sanitation Data'!$D$4,0,10*ROW('Sanitation Data'!D178))),'Data Summary'!CK184="Yes"),100-OFFSET('Sanitation Data'!$D$4,0,10*ROW('Sanitation Data'!D178)),NA())</f>
        <v>#N/A</v>
      </c>
      <c r="W184" s="100" t="e">
        <f ca="true">+IF(AND(ISNUMBER(OFFSET('Sanitation Data'!$D$6,0,10*ROW('Sanitation Data'!D178))),'Data Summary'!CL184="Yes"),OFFSET('Sanitation Data'!$D$6,0,10*ROW('Sanitation Data'!D178)),NA())</f>
        <v>#N/A</v>
      </c>
      <c r="X184" s="100" t="e">
        <f ca="true">+IF(AND(ISNUMBER(OFFSET('Sanitation Data'!$D$10,0,10*ROW('Sanitation Data'!D178))),'Data Summary'!CM184="Yes"),OFFSET('Sanitation Data'!$D$10,0,10*ROW('Sanitation Data'!D178)),NA())</f>
        <v>#N/A</v>
      </c>
      <c r="Y184" s="100" t="e">
        <f ca="true">+IF(AND(ISNUMBER(OFFSET('Sanitation Data'!$D$11,0,10*ROW('Sanitation Data'!D178))),'Data Summary'!CN184="Yes"),OFFSET('Sanitation Data'!$D$11,0,10*ROW('Sanitation Data'!D178)),NA())</f>
        <v>#N/A</v>
      </c>
      <c r="Z184" s="100" t="e">
        <f ca="true">+IF(AND(ISNUMBER(OFFSET('Sanitation Data'!$D$12,0,10*ROW('Sanitation Data'!D178))),'Data Summary'!CO184="Yes"),OFFSET('Sanitation Data'!$D$12,0,10*ROW('Sanitation Data'!D178)),NA())</f>
        <v>#N/A</v>
      </c>
      <c r="AA184" s="100" t="e">
        <f ca="true">+IF(AND(ISNUMBER(OFFSET('Sanitation Data'!$E$4,0,10*ROW('Sanitation Data'!E178))),'Data Summary'!CP184="Yes"),100-OFFSET('Sanitation Data'!$E$4,0,10*ROW('Sanitation Data'!E178)),NA())</f>
        <v>#N/A</v>
      </c>
      <c r="AB184" s="100" t="e">
        <f ca="true">+IF(AND(ISNUMBER(OFFSET('Sanitation Data'!$E$6,0,10*ROW('Sanitation Data'!E178))),'Data Summary'!CQ184="Yes"),OFFSET('Sanitation Data'!$E$6,0,10*ROW('Sanitation Data'!E178)),NA())</f>
        <v>#N/A</v>
      </c>
      <c r="AC184" s="100" t="e">
        <f ca="true">+IF(AND(ISNUMBER(OFFSET('Sanitation Data'!$E$10,0,10*ROW('Sanitation Data'!E178))),'Data Summary'!CR184="Yes"),OFFSET('Sanitation Data'!$E$10,0,10*ROW('Sanitation Data'!E178)),NA())</f>
        <v>#N/A</v>
      </c>
      <c r="AD184" s="100" t="e">
        <f ca="true">+IF(AND(ISNUMBER(OFFSET('Sanitation Data'!$E$11,0,10*ROW('Sanitation Data'!E178))),'Data Summary'!CS184="Yes"),OFFSET('Sanitation Data'!$E$11,0,10*ROW('Sanitation Data'!E178)),NA())</f>
        <v>#N/A</v>
      </c>
      <c r="AE184" s="100" t="e">
        <f ca="true">+IF(AND(ISNUMBER(OFFSET('Sanitation Data'!$E$12,0,10*ROW('Sanitation Data'!E178))),'Data Summary'!CT184="Yes"),OFFSET('Sanitation Data'!$E$12,0,10*ROW('Sanitation Data'!E178)),NA())</f>
        <v>#N/A</v>
      </c>
      <c r="AF184" s="100" t="e">
        <f ca="true">+IF(AND(ISNUMBER(OFFSET('Sanitation Data'!$F$4,0,10*ROW('Sanitation Data'!F178))),'Data Summary'!CU184="Yes"),100-OFFSET('Sanitation Data'!$F$4,0,10*ROW('Sanitation Data'!F178)),NA())</f>
        <v>#N/A</v>
      </c>
      <c r="AG184" s="100" t="e">
        <f ca="true">+IF(AND(ISNUMBER(OFFSET('Sanitation Data'!$F$6,0,10*ROW('Sanitation Data'!F178))),'Data Summary'!CV184="Yes"),OFFSET('Sanitation Data'!$F$6,0,10*ROW('Sanitation Data'!F178)),NA())</f>
        <v>#N/A</v>
      </c>
      <c r="AH184" s="100" t="e">
        <f ca="true">+IF(AND(ISNUMBER(OFFSET('Sanitation Data'!$F$10,0,10*ROW('Sanitation Data'!F178))),'Data Summary'!CW184="Yes"),OFFSET('Sanitation Data'!$F$10,0,10*ROW('Sanitation Data'!F178)),NA())</f>
        <v>#N/A</v>
      </c>
      <c r="AI184" s="100" t="e">
        <f ca="true">+IF(AND(ISNUMBER(OFFSET('Sanitation Data'!$F$11,0,10*ROW('Sanitation Data'!F178))),'Data Summary'!CX184="Yes"),OFFSET('Sanitation Data'!$F$11,0,10*ROW('Sanitation Data'!F178)),NA())</f>
        <v>#N/A</v>
      </c>
      <c r="AJ184" s="100" t="e">
        <f ca="true">+IF(AND(ISNUMBER(OFFSET('Sanitation Data'!$F$12,0,10*ROW('Sanitation Data'!F178))),'Data Summary'!CY184="Yes"),OFFSET('Sanitation Data'!$F$12,0,10*ROW('Sanitation Data'!F178)),NA())</f>
        <v>#N/A</v>
      </c>
      <c r="AK184" s="100" t="e">
        <f ca="true">+IF(AND(ISNUMBER(OFFSET('Sanitation Data'!$G$4,0,10*ROW('Sanitation Data'!G178))),'Data Summary'!CZ184="Yes"),100-OFFSET('Sanitation Data'!$G$4,0,10*ROW('Sanitation Data'!G178)),NA())</f>
        <v>#N/A</v>
      </c>
      <c r="AL184" s="100" t="e">
        <f ca="true">+IF(AND(ISNUMBER(OFFSET('Sanitation Data'!$G$6,0,10*ROW('Sanitation Data'!G178))),'Data Summary'!DA184="Yes"),OFFSET('Sanitation Data'!$G$6,0,10*ROW('Sanitation Data'!G178)),NA())</f>
        <v>#N/A</v>
      </c>
      <c r="AM184" s="100" t="e">
        <f ca="true">+IF(AND(ISNUMBER(OFFSET('Sanitation Data'!$G$10,0,10*ROW('Sanitation Data'!G178))),'Data Summary'!DB184="Yes"),OFFSET('Sanitation Data'!$G$10,0,10*ROW('Sanitation Data'!G178)),NA())</f>
        <v>#N/A</v>
      </c>
      <c r="AN184" s="100" t="e">
        <f ca="true">+IF(AND(ISNUMBER(OFFSET('Sanitation Data'!$G$11,0,10*ROW('Sanitation Data'!G178))),'Data Summary'!DC184="Yes"),OFFSET('Sanitation Data'!$G$11,0,10*ROW('Sanitation Data'!G178)),NA())</f>
        <v>#N/A</v>
      </c>
      <c r="AO184" s="100" t="e">
        <f ca="true">+IF(AND(ISNUMBER(OFFSET('Sanitation Data'!$G$12,0,10*ROW('Sanitation Data'!G178))),'Data Summary'!DD184="Yes"),OFFSET('Sanitation Data'!$G$12,0,10*ROW('Sanitation Data'!G178)),NA())</f>
        <v>#N/A</v>
      </c>
      <c r="AP184" s="100" t="e">
        <f ca="true">+IF(AND(ISNUMBER(OFFSET('Sanitation Data'!$H$4,0,10*ROW('Sanitation Data'!H178))),'Data Summary'!DE184="Yes"),100-OFFSET('Sanitation Data'!$H$4,0,10*ROW('Sanitation Data'!H178)),NA())</f>
        <v>#N/A</v>
      </c>
      <c r="AQ184" s="100" t="e">
        <f ca="true">+IF(AND(ISNUMBER(OFFSET('Sanitation Data'!$H$6,0,10*ROW('Sanitation Data'!H178))),'Data Summary'!DF184="Yes"),OFFSET('Sanitation Data'!$H$6,0,10*ROW('Sanitation Data'!H178)),NA())</f>
        <v>#N/A</v>
      </c>
      <c r="AR184" s="100" t="e">
        <f ca="true">+IF(AND(ISNUMBER(OFFSET('Sanitation Data'!$H$10,0,10*ROW('Sanitation Data'!H178))),'Data Summary'!DG184="Yes"),OFFSET('Sanitation Data'!$H$10,0,10*ROW('Sanitation Data'!H178)),NA())</f>
        <v>#N/A</v>
      </c>
      <c r="AS184" s="100" t="e">
        <f ca="true">+IF(AND(ISNUMBER(OFFSET('Sanitation Data'!$H$11,0,10*ROW('Sanitation Data'!H178))),'Data Summary'!DH184="Yes"),OFFSET('Sanitation Data'!$H$11,0,10*ROW('Sanitation Data'!H178)),NA())</f>
        <v>#N/A</v>
      </c>
      <c r="AT184" s="100" t="e">
        <f ca="true">+IF(AND(ISNUMBER(OFFSET('Sanitation Data'!$H$12,0,10*ROW('Sanitation Data'!H178))),'Data Summary'!DI184="Yes"),OFFSET('Sanitation Data'!$H$12,0,10*ROW('Sanitation Data'!H178)),NA())</f>
        <v>#N/A</v>
      </c>
      <c r="AU184" s="100" t="e">
        <f ca="true">+IF(AND(ISNUMBER(OFFSET('Sanitation Data'!$I$4,0,10*ROW('Sanitation Data'!I178))),'Data Summary'!DJ184="Yes"),100-OFFSET('Sanitation Data'!$I$4,0,10*ROW('Sanitation Data'!I178)),NA())</f>
        <v>#N/A</v>
      </c>
      <c r="AV184" s="100" t="e">
        <f ca="true">+IF(AND(ISNUMBER(OFFSET('Sanitation Data'!$I$6,0,10*ROW('Sanitation Data'!I178))),'Data Summary'!DK184="Yes"),OFFSET('Sanitation Data'!$I$6,0,10*ROW('Sanitation Data'!I178)),NA())</f>
        <v>#N/A</v>
      </c>
      <c r="AW184" s="100" t="e">
        <f ca="true">+IF(AND(ISNUMBER(OFFSET('Sanitation Data'!$I$10,0,10*ROW('Sanitation Data'!I178))),'Data Summary'!DL184="Yes"),OFFSET('Sanitation Data'!$I$10,0,10*ROW('Sanitation Data'!I178)),NA())</f>
        <v>#N/A</v>
      </c>
      <c r="AX184" s="100" t="e">
        <f ca="true">+IF(AND(ISNUMBER(OFFSET('Sanitation Data'!$I$11,0,10*ROW('Sanitation Data'!I178))),'Data Summary'!DM184="Yes"),OFFSET('Sanitation Data'!$I$11,0,10*ROW('Sanitation Data'!I178)),NA())</f>
        <v>#N/A</v>
      </c>
      <c r="AY184" s="100" t="e">
        <f ca="true">+IF(AND(ISNUMBER(OFFSET('Sanitation Data'!$I$12,0,10*ROW('Sanitation Data'!I178))),'Data Summary'!DN184="Yes"),OFFSET('Sanitation Data'!$I$12,0,10*ROW('Sanitation Data'!I178)),NA())</f>
        <v>#N/A</v>
      </c>
      <c r="AZ184" s="101" t="e">
        <f ca="true">+IF(AND(ISNUMBER(OFFSET('Hygiene Data'!$D$5,0,10*ROW('Hygiene Data'!D178))),'Data Summary'!DO184="Yes"),OFFSET('Hygiene Data'!$D$5,0,10*ROW('Hygiene Data'!D178)),NA())</f>
        <v>#N/A</v>
      </c>
      <c r="BA184" s="101" t="e">
        <f ca="true">+IF(AND(ISNUMBER(OFFSET('Hygiene Data'!$D$7,0,10*ROW('Hygiene Data'!D178))),'Data Summary'!DP184="Yes"),OFFSET('Hygiene Data'!$D$7,0,10*ROW('Hygiene Data'!D178)),NA())</f>
        <v>#N/A</v>
      </c>
      <c r="BB184" s="101" t="e">
        <f ca="true">+IF(AND(ISNUMBER(OFFSET('Hygiene Data'!$D$9,0,10*ROW('Hygiene Data'!D178))),'Data Summary'!DQ184="Yes"),OFFSET('Hygiene Data'!$D$9,0,10*ROW('Hygiene Data'!D178)),NA())</f>
        <v>#N/A</v>
      </c>
      <c r="BC184" s="101" t="e">
        <f ca="true">+IF(AND(ISNUMBER(OFFSET('Hygiene Data'!$E$5,0,10*ROW('Hygiene Data'!E178))),'Data Summary'!DR184="Yes"),OFFSET('Hygiene Data'!$E$5,0,10*ROW('Hygiene Data'!E178)),NA())</f>
        <v>#N/A</v>
      </c>
      <c r="BD184" s="101" t="e">
        <f ca="true">+IF(AND(ISNUMBER(OFFSET('Hygiene Data'!$E$7,0,10*ROW('Hygiene Data'!E178))),'Data Summary'!DS184="Yes"),OFFSET('Hygiene Data'!$E$7,0,10*ROW('Hygiene Data'!E178)),NA())</f>
        <v>#N/A</v>
      </c>
      <c r="BE184" s="101" t="e">
        <f ca="true">+IF(AND(ISNUMBER(OFFSET('Hygiene Data'!$E$9,0,10*ROW('Hygiene Data'!E178))),'Data Summary'!DT184="Yes"),OFFSET('Hygiene Data'!$E$9,0,10*ROW('Hygiene Data'!E178)),NA())</f>
        <v>#N/A</v>
      </c>
      <c r="BF184" s="101" t="e">
        <f ca="true">+IF(AND(ISNUMBER(OFFSET('Hygiene Data'!$F$5,0,10*ROW('Hygiene Data'!F178))),'Data Summary'!DU184="Yes"),OFFSET('Hygiene Data'!$F$5,0,10*ROW('Hygiene Data'!F178)),NA())</f>
        <v>#N/A</v>
      </c>
      <c r="BG184" s="101" t="e">
        <f ca="true">+IF(AND(ISNUMBER(OFFSET('Hygiene Data'!$F$7,0,10*ROW('Hygiene Data'!F178))),'Data Summary'!DV184="Yes"),OFFSET('Hygiene Data'!$F$7,0,10*ROW('Hygiene Data'!F178)),NA())</f>
        <v>#N/A</v>
      </c>
      <c r="BH184" s="101" t="e">
        <f ca="true">+IF(AND(ISNUMBER(OFFSET('Hygiene Data'!$F$9,0,10*ROW('Hygiene Data'!F178))),'Data Summary'!DW184="Yes"),OFFSET('Hygiene Data'!$F$9,0,10*ROW('Hygiene Data'!F178)),NA())</f>
        <v>#N/A</v>
      </c>
      <c r="BI184" s="101" t="e">
        <f ca="true">+IF(AND(ISNUMBER(OFFSET('Hygiene Data'!$G$5,0,10*ROW('Hygiene Data'!G178))),'Data Summary'!DX184="Yes"),OFFSET('Hygiene Data'!$G$5,0,10*ROW('Hygiene Data'!G178)),NA())</f>
        <v>#N/A</v>
      </c>
      <c r="BJ184" s="101" t="e">
        <f ca="true">+IF(AND(ISNUMBER(OFFSET('Hygiene Data'!$G$7,0,10*ROW('Hygiene Data'!G178))),'Data Summary'!DY184="Yes"),OFFSET('Hygiene Data'!$G$7,0,10*ROW('Hygiene Data'!G178)),NA())</f>
        <v>#N/A</v>
      </c>
      <c r="BK184" s="101" t="e">
        <f ca="true">+IF(AND(ISNUMBER(OFFSET('Hygiene Data'!$G$9,0,10*ROW('Hygiene Data'!G178))),'Data Summary'!DZ184="Yes"),OFFSET('Hygiene Data'!$G$9,0,10*ROW('Hygiene Data'!G178)),NA())</f>
        <v>#N/A</v>
      </c>
      <c r="BL184" s="101" t="e">
        <f ca="true">+IF(AND(ISNUMBER(OFFSET('Hygiene Data'!$H$5,0,10*ROW('Hygiene Data'!H178))),'Data Summary'!EA184="Yes"),OFFSET('Hygiene Data'!$H$5,0,10*ROW('Hygiene Data'!H178)),NA())</f>
        <v>#N/A</v>
      </c>
      <c r="BM184" s="101" t="e">
        <f ca="true">+IF(AND(ISNUMBER(OFFSET('Hygiene Data'!$H$7,0,10*ROW('Hygiene Data'!H178))),'Data Summary'!EB184="Yes"),OFFSET('Hygiene Data'!$H$7,0,10*ROW('Hygiene Data'!H178)),NA())</f>
        <v>#N/A</v>
      </c>
      <c r="BN184" s="101" t="e">
        <f ca="true">+IF(AND(ISNUMBER(OFFSET('Hygiene Data'!$H$9,0,10*ROW('Hygiene Data'!H178))),'Data Summary'!EC184="Yes"),OFFSET('Hygiene Data'!$H$9,0,10*ROW('Hygiene Data'!H178)),NA())</f>
        <v>#N/A</v>
      </c>
      <c r="BO184" s="101" t="e">
        <f ca="true">+IF(AND(ISNUMBER(OFFSET('Hygiene Data'!$I$5,0,10*ROW('Hygiene Data'!I178))),'Data Summary'!ED184="Yes"),OFFSET('Hygiene Data'!$I$5,0,10*ROW('Hygiene Data'!I178)),NA())</f>
        <v>#N/A</v>
      </c>
      <c r="BP184" s="101" t="e">
        <f ca="true">+IF(AND(ISNUMBER(OFFSET('Hygiene Data'!$I$7,0,10*ROW('Hygiene Data'!I178))),'Data Summary'!EE184="Yes"),OFFSET('Hygiene Data'!$I$7,0,10*ROW('Hygiene Data'!I178)),NA())</f>
        <v>#N/A</v>
      </c>
      <c r="BQ184" s="101" t="e">
        <f ca="true">+IF(AND(ISNUMBER(OFFSET('Hygiene Data'!$I$9,0,10*ROW('Hygiene Data'!I178))),'Data Summary'!EF184="Yes"),OFFSET('Hygiene Data'!$I$9,0,10*ROW('Hygiene Data'!I178)),NA())</f>
        <v>#N/A</v>
      </c>
    </row>
    <row xmlns:x14ac="http://schemas.microsoft.com/office/spreadsheetml/2009/9/ac" r="185" x14ac:dyDescent="0.2">
      <c r="A185" s="331" t="e">
        <f ca="true">+RIGHT('Data Summary'!A185,LEN('Data Summary'!A185)-9)</f>
        <v>#VALUE!</v>
      </c>
      <c r="B185" s="38" t="str">
        <f ca="true">+IF(ISTEXT('Data Summary'!B185),'Data Summary'!B185,"")</f>
        <v/>
      </c>
      <c r="C185" s="330" t="e">
        <f ca="true">+VALUE('Data Summary'!C185)</f>
        <v>#VALUE!</v>
      </c>
      <c r="D185" s="99" t="e">
        <f ca="true">+IF(AND(ISNUMBER(OFFSET('Water Data'!$D$4,0,10*ROW('Water Data'!D179))),'Data Summary'!BS185="Yes"),100-OFFSET('Water Data'!$D$4,0,10*ROW('Water Data'!D179)),NA())</f>
        <v>#N/A</v>
      </c>
      <c r="E185" s="99" t="e">
        <f ca="true">+IF(AND(ISNUMBER(OFFSET('Water Data'!$D$6,0,10*ROW('Water Data'!D179))),'Data Summary'!BT185="Yes"),OFFSET('Water Data'!$D$6,0,10*ROW('Water Data'!D179)),NA())</f>
        <v>#N/A</v>
      </c>
      <c r="F185" s="99" t="e">
        <f ca="true">+IF(AND(ISNUMBER(OFFSET('Water Data'!$D$9,0,10*ROW('Water Data'!D179))),'Data Summary'!BU185="Yes"),OFFSET('Water Data'!$D$9,0,10*ROW('Water Data'!D179)),NA())</f>
        <v>#N/A</v>
      </c>
      <c r="G185" s="99" t="e">
        <f ca="true">+IF(AND(ISNUMBER(OFFSET('Water Data'!$E$4,0,10*ROW('Water Data'!E179))),'Data Summary'!BV185="Yes"),100-OFFSET('Water Data'!$E$4,0,10*ROW('Water Data'!E179)),NA())</f>
        <v>#N/A</v>
      </c>
      <c r="H185" s="99" t="e">
        <f ca="true">+IF(AND(ISNUMBER(OFFSET('Water Data'!$E$6,0,10*ROW('Water Data'!E179))),'Data Summary'!BW185="Yes"),OFFSET('Water Data'!$E$6,0,10*ROW('Water Data'!E179)),NA())</f>
        <v>#N/A</v>
      </c>
      <c r="I185" s="99" t="e">
        <f ca="true">+IF(AND(ISNUMBER(OFFSET('Water Data'!$E$9,0,10*ROW('Water Data'!E179))),'Data Summary'!BX185="Yes"),OFFSET('Water Data'!$E$9,0,10*ROW('Water Data'!E179)),NA())</f>
        <v>#N/A</v>
      </c>
      <c r="J185" s="99" t="e">
        <f ca="true">+IF(AND(ISNUMBER(OFFSET('Water Data'!$F$4,0,10*ROW('Water Data'!F179))),'Data Summary'!BY185="Yes"),100-OFFSET('Water Data'!$F$4,0,10*ROW('Water Data'!F179)),NA())</f>
        <v>#N/A</v>
      </c>
      <c r="K185" s="99" t="e">
        <f ca="true">+IF(AND(ISNUMBER(OFFSET('Water Data'!$F$6,0,10*ROW('Water Data'!F179))),'Data Summary'!BZ185="Yes"),OFFSET('Water Data'!$F$6,0,10*ROW('Water Data'!F179)),NA())</f>
        <v>#N/A</v>
      </c>
      <c r="L185" s="99" t="e">
        <f ca="true">+IF(AND(ISNUMBER(OFFSET('Water Data'!$F$9,0,10*ROW('Water Data'!F179))),'Data Summary'!CA185="Yes"),OFFSET('Water Data'!$F$9,0,10*ROW('Water Data'!F179)),NA())</f>
        <v>#N/A</v>
      </c>
      <c r="M185" s="99" t="e">
        <f ca="true">+IF(AND(ISNUMBER(OFFSET('Water Data'!$G$4,0,10*ROW('Water Data'!G179))),'Data Summary'!CB185="Yes"),100-OFFSET('Water Data'!$G$4,0,10*ROW('Water Data'!G179)),NA())</f>
        <v>#N/A</v>
      </c>
      <c r="N185" s="99" t="e">
        <f ca="true">+IF(AND(ISNUMBER(OFFSET('Water Data'!$G$6,0,10*ROW('Water Data'!G179))),'Data Summary'!CC185="Yes"),OFFSET('Water Data'!$G$6,0,10*ROW('Water Data'!G179)),NA())</f>
        <v>#N/A</v>
      </c>
      <c r="O185" s="99" t="e">
        <f ca="true">+IF(AND(ISNUMBER(OFFSET('Water Data'!$G$9,0,10*ROW('Water Data'!G179))),'Data Summary'!CD185="Yes"),OFFSET('Water Data'!$G$9,0,10*ROW('Water Data'!G179)),NA())</f>
        <v>#N/A</v>
      </c>
      <c r="P185" s="99" t="e">
        <f ca="true">+IF(AND(ISNUMBER(OFFSET('Water Data'!$H$4,0,10*ROW('Water Data'!H179))),'Data Summary'!CE185="Yes"),100-OFFSET('Water Data'!$H$4,0,10*ROW('Water Data'!H179)),NA())</f>
        <v>#N/A</v>
      </c>
      <c r="Q185" s="99" t="e">
        <f ca="true">+IF(AND(ISNUMBER(OFFSET('Water Data'!$H$6,0,10*ROW('Water Data'!H179))),'Data Summary'!CF185="Yes"),OFFSET('Water Data'!$H$6,0,10*ROW('Water Data'!H179)),NA())</f>
        <v>#N/A</v>
      </c>
      <c r="R185" s="99" t="e">
        <f ca="true">+IF(AND(ISNUMBER(OFFSET('Water Data'!$H$9,0,10*ROW('Water Data'!H179))),'Data Summary'!CG185="Yes"),OFFSET('Water Data'!$H$9,0,10*ROW('Water Data'!H179)),NA())</f>
        <v>#N/A</v>
      </c>
      <c r="S185" s="99" t="e">
        <f ca="true">+IF(AND(ISNUMBER(OFFSET('Water Data'!$I$4,0,10*ROW('Water Data'!I179))),'Data Summary'!CH185="Yes"),100-OFFSET('Water Data'!$I$4,0,10*ROW('Water Data'!I179)),NA())</f>
        <v>#N/A</v>
      </c>
      <c r="T185" s="99" t="e">
        <f ca="true">+IF(AND(ISNUMBER(OFFSET('Water Data'!$I$6,0,10*ROW('Water Data'!I179))),'Data Summary'!CI185="Yes"),OFFSET('Water Data'!$I$6,0,10*ROW('Water Data'!I179)),NA())</f>
        <v>#N/A</v>
      </c>
      <c r="U185" s="99" t="e">
        <f ca="true">+IF(AND(ISNUMBER(OFFSET('Water Data'!$I$9,0,10*ROW('Water Data'!I179))),'Data Summary'!CJ185="Yes"),OFFSET('Water Data'!$I$9,0,10*ROW('Water Data'!I179)),NA())</f>
        <v>#N/A</v>
      </c>
      <c r="V185" s="100" t="e">
        <f ca="true">+IF(AND(ISNUMBER(OFFSET('Sanitation Data'!$D$4,0,10*ROW('Sanitation Data'!D179))),'Data Summary'!CK185="Yes"),100-OFFSET('Sanitation Data'!$D$4,0,10*ROW('Sanitation Data'!D179)),NA())</f>
        <v>#N/A</v>
      </c>
      <c r="W185" s="100" t="e">
        <f ca="true">+IF(AND(ISNUMBER(OFFSET('Sanitation Data'!$D$6,0,10*ROW('Sanitation Data'!D179))),'Data Summary'!CL185="Yes"),OFFSET('Sanitation Data'!$D$6,0,10*ROW('Sanitation Data'!D179)),NA())</f>
        <v>#N/A</v>
      </c>
      <c r="X185" s="100" t="e">
        <f ca="true">+IF(AND(ISNUMBER(OFFSET('Sanitation Data'!$D$10,0,10*ROW('Sanitation Data'!D179))),'Data Summary'!CM185="Yes"),OFFSET('Sanitation Data'!$D$10,0,10*ROW('Sanitation Data'!D179)),NA())</f>
        <v>#N/A</v>
      </c>
      <c r="Y185" s="100" t="e">
        <f ca="true">+IF(AND(ISNUMBER(OFFSET('Sanitation Data'!$D$11,0,10*ROW('Sanitation Data'!D179))),'Data Summary'!CN185="Yes"),OFFSET('Sanitation Data'!$D$11,0,10*ROW('Sanitation Data'!D179)),NA())</f>
        <v>#N/A</v>
      </c>
      <c r="Z185" s="100" t="e">
        <f ca="true">+IF(AND(ISNUMBER(OFFSET('Sanitation Data'!$D$12,0,10*ROW('Sanitation Data'!D179))),'Data Summary'!CO185="Yes"),OFFSET('Sanitation Data'!$D$12,0,10*ROW('Sanitation Data'!D179)),NA())</f>
        <v>#N/A</v>
      </c>
      <c r="AA185" s="100" t="e">
        <f ca="true">+IF(AND(ISNUMBER(OFFSET('Sanitation Data'!$E$4,0,10*ROW('Sanitation Data'!E179))),'Data Summary'!CP185="Yes"),100-OFFSET('Sanitation Data'!$E$4,0,10*ROW('Sanitation Data'!E179)),NA())</f>
        <v>#N/A</v>
      </c>
      <c r="AB185" s="100" t="e">
        <f ca="true">+IF(AND(ISNUMBER(OFFSET('Sanitation Data'!$E$6,0,10*ROW('Sanitation Data'!E179))),'Data Summary'!CQ185="Yes"),OFFSET('Sanitation Data'!$E$6,0,10*ROW('Sanitation Data'!E179)),NA())</f>
        <v>#N/A</v>
      </c>
      <c r="AC185" s="100" t="e">
        <f ca="true">+IF(AND(ISNUMBER(OFFSET('Sanitation Data'!$E$10,0,10*ROW('Sanitation Data'!E179))),'Data Summary'!CR185="Yes"),OFFSET('Sanitation Data'!$E$10,0,10*ROW('Sanitation Data'!E179)),NA())</f>
        <v>#N/A</v>
      </c>
      <c r="AD185" s="100" t="e">
        <f ca="true">+IF(AND(ISNUMBER(OFFSET('Sanitation Data'!$E$11,0,10*ROW('Sanitation Data'!E179))),'Data Summary'!CS185="Yes"),OFFSET('Sanitation Data'!$E$11,0,10*ROW('Sanitation Data'!E179)),NA())</f>
        <v>#N/A</v>
      </c>
      <c r="AE185" s="100" t="e">
        <f ca="true">+IF(AND(ISNUMBER(OFFSET('Sanitation Data'!$E$12,0,10*ROW('Sanitation Data'!E179))),'Data Summary'!CT185="Yes"),OFFSET('Sanitation Data'!$E$12,0,10*ROW('Sanitation Data'!E179)),NA())</f>
        <v>#N/A</v>
      </c>
      <c r="AF185" s="100" t="e">
        <f ca="true">+IF(AND(ISNUMBER(OFFSET('Sanitation Data'!$F$4,0,10*ROW('Sanitation Data'!F179))),'Data Summary'!CU185="Yes"),100-OFFSET('Sanitation Data'!$F$4,0,10*ROW('Sanitation Data'!F179)),NA())</f>
        <v>#N/A</v>
      </c>
      <c r="AG185" s="100" t="e">
        <f ca="true">+IF(AND(ISNUMBER(OFFSET('Sanitation Data'!$F$6,0,10*ROW('Sanitation Data'!F179))),'Data Summary'!CV185="Yes"),OFFSET('Sanitation Data'!$F$6,0,10*ROW('Sanitation Data'!F179)),NA())</f>
        <v>#N/A</v>
      </c>
      <c r="AH185" s="100" t="e">
        <f ca="true">+IF(AND(ISNUMBER(OFFSET('Sanitation Data'!$F$10,0,10*ROW('Sanitation Data'!F179))),'Data Summary'!CW185="Yes"),OFFSET('Sanitation Data'!$F$10,0,10*ROW('Sanitation Data'!F179)),NA())</f>
        <v>#N/A</v>
      </c>
      <c r="AI185" s="100" t="e">
        <f ca="true">+IF(AND(ISNUMBER(OFFSET('Sanitation Data'!$F$11,0,10*ROW('Sanitation Data'!F179))),'Data Summary'!CX185="Yes"),OFFSET('Sanitation Data'!$F$11,0,10*ROW('Sanitation Data'!F179)),NA())</f>
        <v>#N/A</v>
      </c>
      <c r="AJ185" s="100" t="e">
        <f ca="true">+IF(AND(ISNUMBER(OFFSET('Sanitation Data'!$F$12,0,10*ROW('Sanitation Data'!F179))),'Data Summary'!CY185="Yes"),OFFSET('Sanitation Data'!$F$12,0,10*ROW('Sanitation Data'!F179)),NA())</f>
        <v>#N/A</v>
      </c>
      <c r="AK185" s="100" t="e">
        <f ca="true">+IF(AND(ISNUMBER(OFFSET('Sanitation Data'!$G$4,0,10*ROW('Sanitation Data'!G179))),'Data Summary'!CZ185="Yes"),100-OFFSET('Sanitation Data'!$G$4,0,10*ROW('Sanitation Data'!G179)),NA())</f>
        <v>#N/A</v>
      </c>
      <c r="AL185" s="100" t="e">
        <f ca="true">+IF(AND(ISNUMBER(OFFSET('Sanitation Data'!$G$6,0,10*ROW('Sanitation Data'!G179))),'Data Summary'!DA185="Yes"),OFFSET('Sanitation Data'!$G$6,0,10*ROW('Sanitation Data'!G179)),NA())</f>
        <v>#N/A</v>
      </c>
      <c r="AM185" s="100" t="e">
        <f ca="true">+IF(AND(ISNUMBER(OFFSET('Sanitation Data'!$G$10,0,10*ROW('Sanitation Data'!G179))),'Data Summary'!DB185="Yes"),OFFSET('Sanitation Data'!$G$10,0,10*ROW('Sanitation Data'!G179)),NA())</f>
        <v>#N/A</v>
      </c>
      <c r="AN185" s="100" t="e">
        <f ca="true">+IF(AND(ISNUMBER(OFFSET('Sanitation Data'!$G$11,0,10*ROW('Sanitation Data'!G179))),'Data Summary'!DC185="Yes"),OFFSET('Sanitation Data'!$G$11,0,10*ROW('Sanitation Data'!G179)),NA())</f>
        <v>#N/A</v>
      </c>
      <c r="AO185" s="100" t="e">
        <f ca="true">+IF(AND(ISNUMBER(OFFSET('Sanitation Data'!$G$12,0,10*ROW('Sanitation Data'!G179))),'Data Summary'!DD185="Yes"),OFFSET('Sanitation Data'!$G$12,0,10*ROW('Sanitation Data'!G179)),NA())</f>
        <v>#N/A</v>
      </c>
      <c r="AP185" s="100" t="e">
        <f ca="true">+IF(AND(ISNUMBER(OFFSET('Sanitation Data'!$H$4,0,10*ROW('Sanitation Data'!H179))),'Data Summary'!DE185="Yes"),100-OFFSET('Sanitation Data'!$H$4,0,10*ROW('Sanitation Data'!H179)),NA())</f>
        <v>#N/A</v>
      </c>
      <c r="AQ185" s="100" t="e">
        <f ca="true">+IF(AND(ISNUMBER(OFFSET('Sanitation Data'!$H$6,0,10*ROW('Sanitation Data'!H179))),'Data Summary'!DF185="Yes"),OFFSET('Sanitation Data'!$H$6,0,10*ROW('Sanitation Data'!H179)),NA())</f>
        <v>#N/A</v>
      </c>
      <c r="AR185" s="100" t="e">
        <f ca="true">+IF(AND(ISNUMBER(OFFSET('Sanitation Data'!$H$10,0,10*ROW('Sanitation Data'!H179))),'Data Summary'!DG185="Yes"),OFFSET('Sanitation Data'!$H$10,0,10*ROW('Sanitation Data'!H179)),NA())</f>
        <v>#N/A</v>
      </c>
      <c r="AS185" s="100" t="e">
        <f ca="true">+IF(AND(ISNUMBER(OFFSET('Sanitation Data'!$H$11,0,10*ROW('Sanitation Data'!H179))),'Data Summary'!DH185="Yes"),OFFSET('Sanitation Data'!$H$11,0,10*ROW('Sanitation Data'!H179)),NA())</f>
        <v>#N/A</v>
      </c>
      <c r="AT185" s="100" t="e">
        <f ca="true">+IF(AND(ISNUMBER(OFFSET('Sanitation Data'!$H$12,0,10*ROW('Sanitation Data'!H179))),'Data Summary'!DI185="Yes"),OFFSET('Sanitation Data'!$H$12,0,10*ROW('Sanitation Data'!H179)),NA())</f>
        <v>#N/A</v>
      </c>
      <c r="AU185" s="100" t="e">
        <f ca="true">+IF(AND(ISNUMBER(OFFSET('Sanitation Data'!$I$4,0,10*ROW('Sanitation Data'!I179))),'Data Summary'!DJ185="Yes"),100-OFFSET('Sanitation Data'!$I$4,0,10*ROW('Sanitation Data'!I179)),NA())</f>
        <v>#N/A</v>
      </c>
      <c r="AV185" s="100" t="e">
        <f ca="true">+IF(AND(ISNUMBER(OFFSET('Sanitation Data'!$I$6,0,10*ROW('Sanitation Data'!I179))),'Data Summary'!DK185="Yes"),OFFSET('Sanitation Data'!$I$6,0,10*ROW('Sanitation Data'!I179)),NA())</f>
        <v>#N/A</v>
      </c>
      <c r="AW185" s="100" t="e">
        <f ca="true">+IF(AND(ISNUMBER(OFFSET('Sanitation Data'!$I$10,0,10*ROW('Sanitation Data'!I179))),'Data Summary'!DL185="Yes"),OFFSET('Sanitation Data'!$I$10,0,10*ROW('Sanitation Data'!I179)),NA())</f>
        <v>#N/A</v>
      </c>
      <c r="AX185" s="100" t="e">
        <f ca="true">+IF(AND(ISNUMBER(OFFSET('Sanitation Data'!$I$11,0,10*ROW('Sanitation Data'!I179))),'Data Summary'!DM185="Yes"),OFFSET('Sanitation Data'!$I$11,0,10*ROW('Sanitation Data'!I179)),NA())</f>
        <v>#N/A</v>
      </c>
      <c r="AY185" s="100" t="e">
        <f ca="true">+IF(AND(ISNUMBER(OFFSET('Sanitation Data'!$I$12,0,10*ROW('Sanitation Data'!I179))),'Data Summary'!DN185="Yes"),OFFSET('Sanitation Data'!$I$12,0,10*ROW('Sanitation Data'!I179)),NA())</f>
        <v>#N/A</v>
      </c>
      <c r="AZ185" s="101" t="e">
        <f ca="true">+IF(AND(ISNUMBER(OFFSET('Hygiene Data'!$D$5,0,10*ROW('Hygiene Data'!D179))),'Data Summary'!DO185="Yes"),OFFSET('Hygiene Data'!$D$5,0,10*ROW('Hygiene Data'!D179)),NA())</f>
        <v>#N/A</v>
      </c>
      <c r="BA185" s="101" t="e">
        <f ca="true">+IF(AND(ISNUMBER(OFFSET('Hygiene Data'!$D$7,0,10*ROW('Hygiene Data'!D179))),'Data Summary'!DP185="Yes"),OFFSET('Hygiene Data'!$D$7,0,10*ROW('Hygiene Data'!D179)),NA())</f>
        <v>#N/A</v>
      </c>
      <c r="BB185" s="101" t="e">
        <f ca="true">+IF(AND(ISNUMBER(OFFSET('Hygiene Data'!$D$9,0,10*ROW('Hygiene Data'!D179))),'Data Summary'!DQ185="Yes"),OFFSET('Hygiene Data'!$D$9,0,10*ROW('Hygiene Data'!D179)),NA())</f>
        <v>#N/A</v>
      </c>
      <c r="BC185" s="101" t="e">
        <f ca="true">+IF(AND(ISNUMBER(OFFSET('Hygiene Data'!$E$5,0,10*ROW('Hygiene Data'!E179))),'Data Summary'!DR185="Yes"),OFFSET('Hygiene Data'!$E$5,0,10*ROW('Hygiene Data'!E179)),NA())</f>
        <v>#N/A</v>
      </c>
      <c r="BD185" s="101" t="e">
        <f ca="true">+IF(AND(ISNUMBER(OFFSET('Hygiene Data'!$E$7,0,10*ROW('Hygiene Data'!E179))),'Data Summary'!DS185="Yes"),OFFSET('Hygiene Data'!$E$7,0,10*ROW('Hygiene Data'!E179)),NA())</f>
        <v>#N/A</v>
      </c>
      <c r="BE185" s="101" t="e">
        <f ca="true">+IF(AND(ISNUMBER(OFFSET('Hygiene Data'!$E$9,0,10*ROW('Hygiene Data'!E179))),'Data Summary'!DT185="Yes"),OFFSET('Hygiene Data'!$E$9,0,10*ROW('Hygiene Data'!E179)),NA())</f>
        <v>#N/A</v>
      </c>
      <c r="BF185" s="101" t="e">
        <f ca="true">+IF(AND(ISNUMBER(OFFSET('Hygiene Data'!$F$5,0,10*ROW('Hygiene Data'!F179))),'Data Summary'!DU185="Yes"),OFFSET('Hygiene Data'!$F$5,0,10*ROW('Hygiene Data'!F179)),NA())</f>
        <v>#N/A</v>
      </c>
      <c r="BG185" s="101" t="e">
        <f ca="true">+IF(AND(ISNUMBER(OFFSET('Hygiene Data'!$F$7,0,10*ROW('Hygiene Data'!F179))),'Data Summary'!DV185="Yes"),OFFSET('Hygiene Data'!$F$7,0,10*ROW('Hygiene Data'!F179)),NA())</f>
        <v>#N/A</v>
      </c>
      <c r="BH185" s="101" t="e">
        <f ca="true">+IF(AND(ISNUMBER(OFFSET('Hygiene Data'!$F$9,0,10*ROW('Hygiene Data'!F179))),'Data Summary'!DW185="Yes"),OFFSET('Hygiene Data'!$F$9,0,10*ROW('Hygiene Data'!F179)),NA())</f>
        <v>#N/A</v>
      </c>
      <c r="BI185" s="101" t="e">
        <f ca="true">+IF(AND(ISNUMBER(OFFSET('Hygiene Data'!$G$5,0,10*ROW('Hygiene Data'!G179))),'Data Summary'!DX185="Yes"),OFFSET('Hygiene Data'!$G$5,0,10*ROW('Hygiene Data'!G179)),NA())</f>
        <v>#N/A</v>
      </c>
      <c r="BJ185" s="101" t="e">
        <f ca="true">+IF(AND(ISNUMBER(OFFSET('Hygiene Data'!$G$7,0,10*ROW('Hygiene Data'!G179))),'Data Summary'!DY185="Yes"),OFFSET('Hygiene Data'!$G$7,0,10*ROW('Hygiene Data'!G179)),NA())</f>
        <v>#N/A</v>
      </c>
      <c r="BK185" s="101" t="e">
        <f ca="true">+IF(AND(ISNUMBER(OFFSET('Hygiene Data'!$G$9,0,10*ROW('Hygiene Data'!G179))),'Data Summary'!DZ185="Yes"),OFFSET('Hygiene Data'!$G$9,0,10*ROW('Hygiene Data'!G179)),NA())</f>
        <v>#N/A</v>
      </c>
      <c r="BL185" s="101" t="e">
        <f ca="true">+IF(AND(ISNUMBER(OFFSET('Hygiene Data'!$H$5,0,10*ROW('Hygiene Data'!H179))),'Data Summary'!EA185="Yes"),OFFSET('Hygiene Data'!$H$5,0,10*ROW('Hygiene Data'!H179)),NA())</f>
        <v>#N/A</v>
      </c>
      <c r="BM185" s="101" t="e">
        <f ca="true">+IF(AND(ISNUMBER(OFFSET('Hygiene Data'!$H$7,0,10*ROW('Hygiene Data'!H179))),'Data Summary'!EB185="Yes"),OFFSET('Hygiene Data'!$H$7,0,10*ROW('Hygiene Data'!H179)),NA())</f>
        <v>#N/A</v>
      </c>
      <c r="BN185" s="101" t="e">
        <f ca="true">+IF(AND(ISNUMBER(OFFSET('Hygiene Data'!$H$9,0,10*ROW('Hygiene Data'!H179))),'Data Summary'!EC185="Yes"),OFFSET('Hygiene Data'!$H$9,0,10*ROW('Hygiene Data'!H179)),NA())</f>
        <v>#N/A</v>
      </c>
      <c r="BO185" s="101" t="e">
        <f ca="true">+IF(AND(ISNUMBER(OFFSET('Hygiene Data'!$I$5,0,10*ROW('Hygiene Data'!I179))),'Data Summary'!ED185="Yes"),OFFSET('Hygiene Data'!$I$5,0,10*ROW('Hygiene Data'!I179)),NA())</f>
        <v>#N/A</v>
      </c>
      <c r="BP185" s="101" t="e">
        <f ca="true">+IF(AND(ISNUMBER(OFFSET('Hygiene Data'!$I$7,0,10*ROW('Hygiene Data'!I179))),'Data Summary'!EE185="Yes"),OFFSET('Hygiene Data'!$I$7,0,10*ROW('Hygiene Data'!I179)),NA())</f>
        <v>#N/A</v>
      </c>
      <c r="BQ185" s="101" t="e">
        <f ca="true">+IF(AND(ISNUMBER(OFFSET('Hygiene Data'!$I$9,0,10*ROW('Hygiene Data'!I179))),'Data Summary'!EF185="Yes"),OFFSET('Hygiene Data'!$I$9,0,10*ROW('Hygiene Data'!I179)),NA())</f>
        <v>#N/A</v>
      </c>
    </row>
    <row xmlns:x14ac="http://schemas.microsoft.com/office/spreadsheetml/2009/9/ac" r="186" x14ac:dyDescent="0.2">
      <c r="A186" s="331" t="e">
        <f ca="true">+RIGHT('Data Summary'!A186,LEN('Data Summary'!A186)-9)</f>
        <v>#VALUE!</v>
      </c>
      <c r="B186" s="38" t="str">
        <f ca="true">+IF(ISTEXT('Data Summary'!B186),'Data Summary'!B186,"")</f>
        <v/>
      </c>
      <c r="C186" s="330" t="e">
        <f ca="true">+VALUE('Data Summary'!C186)</f>
        <v>#VALUE!</v>
      </c>
      <c r="D186" s="99" t="e">
        <f ca="true">+IF(AND(ISNUMBER(OFFSET('Water Data'!$D$4,0,10*ROW('Water Data'!D180))),'Data Summary'!BS186="Yes"),100-OFFSET('Water Data'!$D$4,0,10*ROW('Water Data'!D180)),NA())</f>
        <v>#N/A</v>
      </c>
      <c r="E186" s="99" t="e">
        <f ca="true">+IF(AND(ISNUMBER(OFFSET('Water Data'!$D$6,0,10*ROW('Water Data'!D180))),'Data Summary'!BT186="Yes"),OFFSET('Water Data'!$D$6,0,10*ROW('Water Data'!D180)),NA())</f>
        <v>#N/A</v>
      </c>
      <c r="F186" s="99" t="e">
        <f ca="true">+IF(AND(ISNUMBER(OFFSET('Water Data'!$D$9,0,10*ROW('Water Data'!D180))),'Data Summary'!BU186="Yes"),OFFSET('Water Data'!$D$9,0,10*ROW('Water Data'!D180)),NA())</f>
        <v>#N/A</v>
      </c>
      <c r="G186" s="99" t="e">
        <f ca="true">+IF(AND(ISNUMBER(OFFSET('Water Data'!$E$4,0,10*ROW('Water Data'!E180))),'Data Summary'!BV186="Yes"),100-OFFSET('Water Data'!$E$4,0,10*ROW('Water Data'!E180)),NA())</f>
        <v>#N/A</v>
      </c>
      <c r="H186" s="99" t="e">
        <f ca="true">+IF(AND(ISNUMBER(OFFSET('Water Data'!$E$6,0,10*ROW('Water Data'!E180))),'Data Summary'!BW186="Yes"),OFFSET('Water Data'!$E$6,0,10*ROW('Water Data'!E180)),NA())</f>
        <v>#N/A</v>
      </c>
      <c r="I186" s="99" t="e">
        <f ca="true">+IF(AND(ISNUMBER(OFFSET('Water Data'!$E$9,0,10*ROW('Water Data'!E180))),'Data Summary'!BX186="Yes"),OFFSET('Water Data'!$E$9,0,10*ROW('Water Data'!E180)),NA())</f>
        <v>#N/A</v>
      </c>
      <c r="J186" s="99" t="e">
        <f ca="true">+IF(AND(ISNUMBER(OFFSET('Water Data'!$F$4,0,10*ROW('Water Data'!F180))),'Data Summary'!BY186="Yes"),100-OFFSET('Water Data'!$F$4,0,10*ROW('Water Data'!F180)),NA())</f>
        <v>#N/A</v>
      </c>
      <c r="K186" s="99" t="e">
        <f ca="true">+IF(AND(ISNUMBER(OFFSET('Water Data'!$F$6,0,10*ROW('Water Data'!F180))),'Data Summary'!BZ186="Yes"),OFFSET('Water Data'!$F$6,0,10*ROW('Water Data'!F180)),NA())</f>
        <v>#N/A</v>
      </c>
      <c r="L186" s="99" t="e">
        <f ca="true">+IF(AND(ISNUMBER(OFFSET('Water Data'!$F$9,0,10*ROW('Water Data'!F180))),'Data Summary'!CA186="Yes"),OFFSET('Water Data'!$F$9,0,10*ROW('Water Data'!F180)),NA())</f>
        <v>#N/A</v>
      </c>
      <c r="M186" s="99" t="e">
        <f ca="true">+IF(AND(ISNUMBER(OFFSET('Water Data'!$G$4,0,10*ROW('Water Data'!G180))),'Data Summary'!CB186="Yes"),100-OFFSET('Water Data'!$G$4,0,10*ROW('Water Data'!G180)),NA())</f>
        <v>#N/A</v>
      </c>
      <c r="N186" s="99" t="e">
        <f ca="true">+IF(AND(ISNUMBER(OFFSET('Water Data'!$G$6,0,10*ROW('Water Data'!G180))),'Data Summary'!CC186="Yes"),OFFSET('Water Data'!$G$6,0,10*ROW('Water Data'!G180)),NA())</f>
        <v>#N/A</v>
      </c>
      <c r="O186" s="99" t="e">
        <f ca="true">+IF(AND(ISNUMBER(OFFSET('Water Data'!$G$9,0,10*ROW('Water Data'!G180))),'Data Summary'!CD186="Yes"),OFFSET('Water Data'!$G$9,0,10*ROW('Water Data'!G180)),NA())</f>
        <v>#N/A</v>
      </c>
      <c r="P186" s="99" t="e">
        <f ca="true">+IF(AND(ISNUMBER(OFFSET('Water Data'!$H$4,0,10*ROW('Water Data'!H180))),'Data Summary'!CE186="Yes"),100-OFFSET('Water Data'!$H$4,0,10*ROW('Water Data'!H180)),NA())</f>
        <v>#N/A</v>
      </c>
      <c r="Q186" s="99" t="e">
        <f ca="true">+IF(AND(ISNUMBER(OFFSET('Water Data'!$H$6,0,10*ROW('Water Data'!H180))),'Data Summary'!CF186="Yes"),OFFSET('Water Data'!$H$6,0,10*ROW('Water Data'!H180)),NA())</f>
        <v>#N/A</v>
      </c>
      <c r="R186" s="99" t="e">
        <f ca="true">+IF(AND(ISNUMBER(OFFSET('Water Data'!$H$9,0,10*ROW('Water Data'!H180))),'Data Summary'!CG186="Yes"),OFFSET('Water Data'!$H$9,0,10*ROW('Water Data'!H180)),NA())</f>
        <v>#N/A</v>
      </c>
      <c r="S186" s="99" t="e">
        <f ca="true">+IF(AND(ISNUMBER(OFFSET('Water Data'!$I$4,0,10*ROW('Water Data'!I180))),'Data Summary'!CH186="Yes"),100-OFFSET('Water Data'!$I$4,0,10*ROW('Water Data'!I180)),NA())</f>
        <v>#N/A</v>
      </c>
      <c r="T186" s="99" t="e">
        <f ca="true">+IF(AND(ISNUMBER(OFFSET('Water Data'!$I$6,0,10*ROW('Water Data'!I180))),'Data Summary'!CI186="Yes"),OFFSET('Water Data'!$I$6,0,10*ROW('Water Data'!I180)),NA())</f>
        <v>#N/A</v>
      </c>
      <c r="U186" s="99" t="e">
        <f ca="true">+IF(AND(ISNUMBER(OFFSET('Water Data'!$I$9,0,10*ROW('Water Data'!I180))),'Data Summary'!CJ186="Yes"),OFFSET('Water Data'!$I$9,0,10*ROW('Water Data'!I180)),NA())</f>
        <v>#N/A</v>
      </c>
      <c r="V186" s="100" t="e">
        <f ca="true">+IF(AND(ISNUMBER(OFFSET('Sanitation Data'!$D$4,0,10*ROW('Sanitation Data'!D180))),'Data Summary'!CK186="Yes"),100-OFFSET('Sanitation Data'!$D$4,0,10*ROW('Sanitation Data'!D180)),NA())</f>
        <v>#N/A</v>
      </c>
      <c r="W186" s="100" t="e">
        <f ca="true">+IF(AND(ISNUMBER(OFFSET('Sanitation Data'!$D$6,0,10*ROW('Sanitation Data'!D180))),'Data Summary'!CL186="Yes"),OFFSET('Sanitation Data'!$D$6,0,10*ROW('Sanitation Data'!D180)),NA())</f>
        <v>#N/A</v>
      </c>
      <c r="X186" s="100" t="e">
        <f ca="true">+IF(AND(ISNUMBER(OFFSET('Sanitation Data'!$D$10,0,10*ROW('Sanitation Data'!D180))),'Data Summary'!CM186="Yes"),OFFSET('Sanitation Data'!$D$10,0,10*ROW('Sanitation Data'!D180)),NA())</f>
        <v>#N/A</v>
      </c>
      <c r="Y186" s="100" t="e">
        <f ca="true">+IF(AND(ISNUMBER(OFFSET('Sanitation Data'!$D$11,0,10*ROW('Sanitation Data'!D180))),'Data Summary'!CN186="Yes"),OFFSET('Sanitation Data'!$D$11,0,10*ROW('Sanitation Data'!D180)),NA())</f>
        <v>#N/A</v>
      </c>
      <c r="Z186" s="100" t="e">
        <f ca="true">+IF(AND(ISNUMBER(OFFSET('Sanitation Data'!$D$12,0,10*ROW('Sanitation Data'!D180))),'Data Summary'!CO186="Yes"),OFFSET('Sanitation Data'!$D$12,0,10*ROW('Sanitation Data'!D180)),NA())</f>
        <v>#N/A</v>
      </c>
      <c r="AA186" s="100" t="e">
        <f ca="true">+IF(AND(ISNUMBER(OFFSET('Sanitation Data'!$E$4,0,10*ROW('Sanitation Data'!E180))),'Data Summary'!CP186="Yes"),100-OFFSET('Sanitation Data'!$E$4,0,10*ROW('Sanitation Data'!E180)),NA())</f>
        <v>#N/A</v>
      </c>
      <c r="AB186" s="100" t="e">
        <f ca="true">+IF(AND(ISNUMBER(OFFSET('Sanitation Data'!$E$6,0,10*ROW('Sanitation Data'!E180))),'Data Summary'!CQ186="Yes"),OFFSET('Sanitation Data'!$E$6,0,10*ROW('Sanitation Data'!E180)),NA())</f>
        <v>#N/A</v>
      </c>
      <c r="AC186" s="100" t="e">
        <f ca="true">+IF(AND(ISNUMBER(OFFSET('Sanitation Data'!$E$10,0,10*ROW('Sanitation Data'!E180))),'Data Summary'!CR186="Yes"),OFFSET('Sanitation Data'!$E$10,0,10*ROW('Sanitation Data'!E180)),NA())</f>
        <v>#N/A</v>
      </c>
      <c r="AD186" s="100" t="e">
        <f ca="true">+IF(AND(ISNUMBER(OFFSET('Sanitation Data'!$E$11,0,10*ROW('Sanitation Data'!E180))),'Data Summary'!CS186="Yes"),OFFSET('Sanitation Data'!$E$11,0,10*ROW('Sanitation Data'!E180)),NA())</f>
        <v>#N/A</v>
      </c>
      <c r="AE186" s="100" t="e">
        <f ca="true">+IF(AND(ISNUMBER(OFFSET('Sanitation Data'!$E$12,0,10*ROW('Sanitation Data'!E180))),'Data Summary'!CT186="Yes"),OFFSET('Sanitation Data'!$E$12,0,10*ROW('Sanitation Data'!E180)),NA())</f>
        <v>#N/A</v>
      </c>
      <c r="AF186" s="100" t="e">
        <f ca="true">+IF(AND(ISNUMBER(OFFSET('Sanitation Data'!$F$4,0,10*ROW('Sanitation Data'!F180))),'Data Summary'!CU186="Yes"),100-OFFSET('Sanitation Data'!$F$4,0,10*ROW('Sanitation Data'!F180)),NA())</f>
        <v>#N/A</v>
      </c>
      <c r="AG186" s="100" t="e">
        <f ca="true">+IF(AND(ISNUMBER(OFFSET('Sanitation Data'!$F$6,0,10*ROW('Sanitation Data'!F180))),'Data Summary'!CV186="Yes"),OFFSET('Sanitation Data'!$F$6,0,10*ROW('Sanitation Data'!F180)),NA())</f>
        <v>#N/A</v>
      </c>
      <c r="AH186" s="100" t="e">
        <f ca="true">+IF(AND(ISNUMBER(OFFSET('Sanitation Data'!$F$10,0,10*ROW('Sanitation Data'!F180))),'Data Summary'!CW186="Yes"),OFFSET('Sanitation Data'!$F$10,0,10*ROW('Sanitation Data'!F180)),NA())</f>
        <v>#N/A</v>
      </c>
      <c r="AI186" s="100" t="e">
        <f ca="true">+IF(AND(ISNUMBER(OFFSET('Sanitation Data'!$F$11,0,10*ROW('Sanitation Data'!F180))),'Data Summary'!CX186="Yes"),OFFSET('Sanitation Data'!$F$11,0,10*ROW('Sanitation Data'!F180)),NA())</f>
        <v>#N/A</v>
      </c>
      <c r="AJ186" s="100" t="e">
        <f ca="true">+IF(AND(ISNUMBER(OFFSET('Sanitation Data'!$F$12,0,10*ROW('Sanitation Data'!F180))),'Data Summary'!CY186="Yes"),OFFSET('Sanitation Data'!$F$12,0,10*ROW('Sanitation Data'!F180)),NA())</f>
        <v>#N/A</v>
      </c>
      <c r="AK186" s="100" t="e">
        <f ca="true">+IF(AND(ISNUMBER(OFFSET('Sanitation Data'!$G$4,0,10*ROW('Sanitation Data'!G180))),'Data Summary'!CZ186="Yes"),100-OFFSET('Sanitation Data'!$G$4,0,10*ROW('Sanitation Data'!G180)),NA())</f>
        <v>#N/A</v>
      </c>
      <c r="AL186" s="100" t="e">
        <f ca="true">+IF(AND(ISNUMBER(OFFSET('Sanitation Data'!$G$6,0,10*ROW('Sanitation Data'!G180))),'Data Summary'!DA186="Yes"),OFFSET('Sanitation Data'!$G$6,0,10*ROW('Sanitation Data'!G180)),NA())</f>
        <v>#N/A</v>
      </c>
      <c r="AM186" s="100" t="e">
        <f ca="true">+IF(AND(ISNUMBER(OFFSET('Sanitation Data'!$G$10,0,10*ROW('Sanitation Data'!G180))),'Data Summary'!DB186="Yes"),OFFSET('Sanitation Data'!$G$10,0,10*ROW('Sanitation Data'!G180)),NA())</f>
        <v>#N/A</v>
      </c>
      <c r="AN186" s="100" t="e">
        <f ca="true">+IF(AND(ISNUMBER(OFFSET('Sanitation Data'!$G$11,0,10*ROW('Sanitation Data'!G180))),'Data Summary'!DC186="Yes"),OFFSET('Sanitation Data'!$G$11,0,10*ROW('Sanitation Data'!G180)),NA())</f>
        <v>#N/A</v>
      </c>
      <c r="AO186" s="100" t="e">
        <f ca="true">+IF(AND(ISNUMBER(OFFSET('Sanitation Data'!$G$12,0,10*ROW('Sanitation Data'!G180))),'Data Summary'!DD186="Yes"),OFFSET('Sanitation Data'!$G$12,0,10*ROW('Sanitation Data'!G180)),NA())</f>
        <v>#N/A</v>
      </c>
      <c r="AP186" s="100" t="e">
        <f ca="true">+IF(AND(ISNUMBER(OFFSET('Sanitation Data'!$H$4,0,10*ROW('Sanitation Data'!H180))),'Data Summary'!DE186="Yes"),100-OFFSET('Sanitation Data'!$H$4,0,10*ROW('Sanitation Data'!H180)),NA())</f>
        <v>#N/A</v>
      </c>
      <c r="AQ186" s="100" t="e">
        <f ca="true">+IF(AND(ISNUMBER(OFFSET('Sanitation Data'!$H$6,0,10*ROW('Sanitation Data'!H180))),'Data Summary'!DF186="Yes"),OFFSET('Sanitation Data'!$H$6,0,10*ROW('Sanitation Data'!H180)),NA())</f>
        <v>#N/A</v>
      </c>
      <c r="AR186" s="100" t="e">
        <f ca="true">+IF(AND(ISNUMBER(OFFSET('Sanitation Data'!$H$10,0,10*ROW('Sanitation Data'!H180))),'Data Summary'!DG186="Yes"),OFFSET('Sanitation Data'!$H$10,0,10*ROW('Sanitation Data'!H180)),NA())</f>
        <v>#N/A</v>
      </c>
      <c r="AS186" s="100" t="e">
        <f ca="true">+IF(AND(ISNUMBER(OFFSET('Sanitation Data'!$H$11,0,10*ROW('Sanitation Data'!H180))),'Data Summary'!DH186="Yes"),OFFSET('Sanitation Data'!$H$11,0,10*ROW('Sanitation Data'!H180)),NA())</f>
        <v>#N/A</v>
      </c>
      <c r="AT186" s="100" t="e">
        <f ca="true">+IF(AND(ISNUMBER(OFFSET('Sanitation Data'!$H$12,0,10*ROW('Sanitation Data'!H180))),'Data Summary'!DI186="Yes"),OFFSET('Sanitation Data'!$H$12,0,10*ROW('Sanitation Data'!H180)),NA())</f>
        <v>#N/A</v>
      </c>
      <c r="AU186" s="100" t="e">
        <f ca="true">+IF(AND(ISNUMBER(OFFSET('Sanitation Data'!$I$4,0,10*ROW('Sanitation Data'!I180))),'Data Summary'!DJ186="Yes"),100-OFFSET('Sanitation Data'!$I$4,0,10*ROW('Sanitation Data'!I180)),NA())</f>
        <v>#N/A</v>
      </c>
      <c r="AV186" s="100" t="e">
        <f ca="true">+IF(AND(ISNUMBER(OFFSET('Sanitation Data'!$I$6,0,10*ROW('Sanitation Data'!I180))),'Data Summary'!DK186="Yes"),OFFSET('Sanitation Data'!$I$6,0,10*ROW('Sanitation Data'!I180)),NA())</f>
        <v>#N/A</v>
      </c>
      <c r="AW186" s="100" t="e">
        <f ca="true">+IF(AND(ISNUMBER(OFFSET('Sanitation Data'!$I$10,0,10*ROW('Sanitation Data'!I180))),'Data Summary'!DL186="Yes"),OFFSET('Sanitation Data'!$I$10,0,10*ROW('Sanitation Data'!I180)),NA())</f>
        <v>#N/A</v>
      </c>
      <c r="AX186" s="100" t="e">
        <f ca="true">+IF(AND(ISNUMBER(OFFSET('Sanitation Data'!$I$11,0,10*ROW('Sanitation Data'!I180))),'Data Summary'!DM186="Yes"),OFFSET('Sanitation Data'!$I$11,0,10*ROW('Sanitation Data'!I180)),NA())</f>
        <v>#N/A</v>
      </c>
      <c r="AY186" s="100" t="e">
        <f ca="true">+IF(AND(ISNUMBER(OFFSET('Sanitation Data'!$I$12,0,10*ROW('Sanitation Data'!I180))),'Data Summary'!DN186="Yes"),OFFSET('Sanitation Data'!$I$12,0,10*ROW('Sanitation Data'!I180)),NA())</f>
        <v>#N/A</v>
      </c>
      <c r="AZ186" s="101" t="e">
        <f ca="true">+IF(AND(ISNUMBER(OFFSET('Hygiene Data'!$D$5,0,10*ROW('Hygiene Data'!D180))),'Data Summary'!DO186="Yes"),OFFSET('Hygiene Data'!$D$5,0,10*ROW('Hygiene Data'!D180)),NA())</f>
        <v>#N/A</v>
      </c>
      <c r="BA186" s="101" t="e">
        <f ca="true">+IF(AND(ISNUMBER(OFFSET('Hygiene Data'!$D$7,0,10*ROW('Hygiene Data'!D180))),'Data Summary'!DP186="Yes"),OFFSET('Hygiene Data'!$D$7,0,10*ROW('Hygiene Data'!D180)),NA())</f>
        <v>#N/A</v>
      </c>
      <c r="BB186" s="101" t="e">
        <f ca="true">+IF(AND(ISNUMBER(OFFSET('Hygiene Data'!$D$9,0,10*ROW('Hygiene Data'!D180))),'Data Summary'!DQ186="Yes"),OFFSET('Hygiene Data'!$D$9,0,10*ROW('Hygiene Data'!D180)),NA())</f>
        <v>#N/A</v>
      </c>
      <c r="BC186" s="101" t="e">
        <f ca="true">+IF(AND(ISNUMBER(OFFSET('Hygiene Data'!$E$5,0,10*ROW('Hygiene Data'!E180))),'Data Summary'!DR186="Yes"),OFFSET('Hygiene Data'!$E$5,0,10*ROW('Hygiene Data'!E180)),NA())</f>
        <v>#N/A</v>
      </c>
      <c r="BD186" s="101" t="e">
        <f ca="true">+IF(AND(ISNUMBER(OFFSET('Hygiene Data'!$E$7,0,10*ROW('Hygiene Data'!E180))),'Data Summary'!DS186="Yes"),OFFSET('Hygiene Data'!$E$7,0,10*ROW('Hygiene Data'!E180)),NA())</f>
        <v>#N/A</v>
      </c>
      <c r="BE186" s="101" t="e">
        <f ca="true">+IF(AND(ISNUMBER(OFFSET('Hygiene Data'!$E$9,0,10*ROW('Hygiene Data'!E180))),'Data Summary'!DT186="Yes"),OFFSET('Hygiene Data'!$E$9,0,10*ROW('Hygiene Data'!E180)),NA())</f>
        <v>#N/A</v>
      </c>
      <c r="BF186" s="101" t="e">
        <f ca="true">+IF(AND(ISNUMBER(OFFSET('Hygiene Data'!$F$5,0,10*ROW('Hygiene Data'!F180))),'Data Summary'!DU186="Yes"),OFFSET('Hygiene Data'!$F$5,0,10*ROW('Hygiene Data'!F180)),NA())</f>
        <v>#N/A</v>
      </c>
      <c r="BG186" s="101" t="e">
        <f ca="true">+IF(AND(ISNUMBER(OFFSET('Hygiene Data'!$F$7,0,10*ROW('Hygiene Data'!F180))),'Data Summary'!DV186="Yes"),OFFSET('Hygiene Data'!$F$7,0,10*ROW('Hygiene Data'!F180)),NA())</f>
        <v>#N/A</v>
      </c>
      <c r="BH186" s="101" t="e">
        <f ca="true">+IF(AND(ISNUMBER(OFFSET('Hygiene Data'!$F$9,0,10*ROW('Hygiene Data'!F180))),'Data Summary'!DW186="Yes"),OFFSET('Hygiene Data'!$F$9,0,10*ROW('Hygiene Data'!F180)),NA())</f>
        <v>#N/A</v>
      </c>
      <c r="BI186" s="101" t="e">
        <f ca="true">+IF(AND(ISNUMBER(OFFSET('Hygiene Data'!$G$5,0,10*ROW('Hygiene Data'!G180))),'Data Summary'!DX186="Yes"),OFFSET('Hygiene Data'!$G$5,0,10*ROW('Hygiene Data'!G180)),NA())</f>
        <v>#N/A</v>
      </c>
      <c r="BJ186" s="101" t="e">
        <f ca="true">+IF(AND(ISNUMBER(OFFSET('Hygiene Data'!$G$7,0,10*ROW('Hygiene Data'!G180))),'Data Summary'!DY186="Yes"),OFFSET('Hygiene Data'!$G$7,0,10*ROW('Hygiene Data'!G180)),NA())</f>
        <v>#N/A</v>
      </c>
      <c r="BK186" s="101" t="e">
        <f ca="true">+IF(AND(ISNUMBER(OFFSET('Hygiene Data'!$G$9,0,10*ROW('Hygiene Data'!G180))),'Data Summary'!DZ186="Yes"),OFFSET('Hygiene Data'!$G$9,0,10*ROW('Hygiene Data'!G180)),NA())</f>
        <v>#N/A</v>
      </c>
      <c r="BL186" s="101" t="e">
        <f ca="true">+IF(AND(ISNUMBER(OFFSET('Hygiene Data'!$H$5,0,10*ROW('Hygiene Data'!H180))),'Data Summary'!EA186="Yes"),OFFSET('Hygiene Data'!$H$5,0,10*ROW('Hygiene Data'!H180)),NA())</f>
        <v>#N/A</v>
      </c>
      <c r="BM186" s="101" t="e">
        <f ca="true">+IF(AND(ISNUMBER(OFFSET('Hygiene Data'!$H$7,0,10*ROW('Hygiene Data'!H180))),'Data Summary'!EB186="Yes"),OFFSET('Hygiene Data'!$H$7,0,10*ROW('Hygiene Data'!H180)),NA())</f>
        <v>#N/A</v>
      </c>
      <c r="BN186" s="101" t="e">
        <f ca="true">+IF(AND(ISNUMBER(OFFSET('Hygiene Data'!$H$9,0,10*ROW('Hygiene Data'!H180))),'Data Summary'!EC186="Yes"),OFFSET('Hygiene Data'!$H$9,0,10*ROW('Hygiene Data'!H180)),NA())</f>
        <v>#N/A</v>
      </c>
      <c r="BO186" s="101" t="e">
        <f ca="true">+IF(AND(ISNUMBER(OFFSET('Hygiene Data'!$I$5,0,10*ROW('Hygiene Data'!I180))),'Data Summary'!ED186="Yes"),OFFSET('Hygiene Data'!$I$5,0,10*ROW('Hygiene Data'!I180)),NA())</f>
        <v>#N/A</v>
      </c>
      <c r="BP186" s="101" t="e">
        <f ca="true">+IF(AND(ISNUMBER(OFFSET('Hygiene Data'!$I$7,0,10*ROW('Hygiene Data'!I180))),'Data Summary'!EE186="Yes"),OFFSET('Hygiene Data'!$I$7,0,10*ROW('Hygiene Data'!I180)),NA())</f>
        <v>#N/A</v>
      </c>
      <c r="BQ186" s="101" t="e">
        <f ca="true">+IF(AND(ISNUMBER(OFFSET('Hygiene Data'!$I$9,0,10*ROW('Hygiene Data'!I180))),'Data Summary'!EF186="Yes"),OFFSET('Hygiene Data'!$I$9,0,10*ROW('Hygiene Data'!I180)),NA())</f>
        <v>#N/A</v>
      </c>
    </row>
    <row xmlns:x14ac="http://schemas.microsoft.com/office/spreadsheetml/2009/9/ac" r="187" x14ac:dyDescent="0.2">
      <c r="A187" s="331" t="e">
        <f ca="true">+RIGHT('Data Summary'!A187,LEN('Data Summary'!A187)-9)</f>
        <v>#VALUE!</v>
      </c>
      <c r="B187" s="38" t="str">
        <f ca="true">+IF(ISTEXT('Data Summary'!B187),'Data Summary'!B187,"")</f>
        <v/>
      </c>
      <c r="C187" s="330" t="e">
        <f ca="true">+VALUE('Data Summary'!C187)</f>
        <v>#VALUE!</v>
      </c>
      <c r="D187" s="99" t="e">
        <f ca="true">+IF(AND(ISNUMBER(OFFSET('Water Data'!$D$4,0,10*ROW('Water Data'!D181))),'Data Summary'!BS187="Yes"),100-OFFSET('Water Data'!$D$4,0,10*ROW('Water Data'!D181)),NA())</f>
        <v>#N/A</v>
      </c>
      <c r="E187" s="99" t="e">
        <f ca="true">+IF(AND(ISNUMBER(OFFSET('Water Data'!$D$6,0,10*ROW('Water Data'!D181))),'Data Summary'!BT187="Yes"),OFFSET('Water Data'!$D$6,0,10*ROW('Water Data'!D181)),NA())</f>
        <v>#N/A</v>
      </c>
      <c r="F187" s="99" t="e">
        <f ca="true">+IF(AND(ISNUMBER(OFFSET('Water Data'!$D$9,0,10*ROW('Water Data'!D181))),'Data Summary'!BU187="Yes"),OFFSET('Water Data'!$D$9,0,10*ROW('Water Data'!D181)),NA())</f>
        <v>#N/A</v>
      </c>
      <c r="G187" s="99" t="e">
        <f ca="true">+IF(AND(ISNUMBER(OFFSET('Water Data'!$E$4,0,10*ROW('Water Data'!E181))),'Data Summary'!BV187="Yes"),100-OFFSET('Water Data'!$E$4,0,10*ROW('Water Data'!E181)),NA())</f>
        <v>#N/A</v>
      </c>
      <c r="H187" s="99" t="e">
        <f ca="true">+IF(AND(ISNUMBER(OFFSET('Water Data'!$E$6,0,10*ROW('Water Data'!E181))),'Data Summary'!BW187="Yes"),OFFSET('Water Data'!$E$6,0,10*ROW('Water Data'!E181)),NA())</f>
        <v>#N/A</v>
      </c>
      <c r="I187" s="99" t="e">
        <f ca="true">+IF(AND(ISNUMBER(OFFSET('Water Data'!$E$9,0,10*ROW('Water Data'!E181))),'Data Summary'!BX187="Yes"),OFFSET('Water Data'!$E$9,0,10*ROW('Water Data'!E181)),NA())</f>
        <v>#N/A</v>
      </c>
      <c r="J187" s="99" t="e">
        <f ca="true">+IF(AND(ISNUMBER(OFFSET('Water Data'!$F$4,0,10*ROW('Water Data'!F181))),'Data Summary'!BY187="Yes"),100-OFFSET('Water Data'!$F$4,0,10*ROW('Water Data'!F181)),NA())</f>
        <v>#N/A</v>
      </c>
      <c r="K187" s="99" t="e">
        <f ca="true">+IF(AND(ISNUMBER(OFFSET('Water Data'!$F$6,0,10*ROW('Water Data'!F181))),'Data Summary'!BZ187="Yes"),OFFSET('Water Data'!$F$6,0,10*ROW('Water Data'!F181)),NA())</f>
        <v>#N/A</v>
      </c>
      <c r="L187" s="99" t="e">
        <f ca="true">+IF(AND(ISNUMBER(OFFSET('Water Data'!$F$9,0,10*ROW('Water Data'!F181))),'Data Summary'!CA187="Yes"),OFFSET('Water Data'!$F$9,0,10*ROW('Water Data'!F181)),NA())</f>
        <v>#N/A</v>
      </c>
      <c r="M187" s="99" t="e">
        <f ca="true">+IF(AND(ISNUMBER(OFFSET('Water Data'!$G$4,0,10*ROW('Water Data'!G181))),'Data Summary'!CB187="Yes"),100-OFFSET('Water Data'!$G$4,0,10*ROW('Water Data'!G181)),NA())</f>
        <v>#N/A</v>
      </c>
      <c r="N187" s="99" t="e">
        <f ca="true">+IF(AND(ISNUMBER(OFFSET('Water Data'!$G$6,0,10*ROW('Water Data'!G181))),'Data Summary'!CC187="Yes"),OFFSET('Water Data'!$G$6,0,10*ROW('Water Data'!G181)),NA())</f>
        <v>#N/A</v>
      </c>
      <c r="O187" s="99" t="e">
        <f ca="true">+IF(AND(ISNUMBER(OFFSET('Water Data'!$G$9,0,10*ROW('Water Data'!G181))),'Data Summary'!CD187="Yes"),OFFSET('Water Data'!$G$9,0,10*ROW('Water Data'!G181)),NA())</f>
        <v>#N/A</v>
      </c>
      <c r="P187" s="99" t="e">
        <f ca="true">+IF(AND(ISNUMBER(OFFSET('Water Data'!$H$4,0,10*ROW('Water Data'!H181))),'Data Summary'!CE187="Yes"),100-OFFSET('Water Data'!$H$4,0,10*ROW('Water Data'!H181)),NA())</f>
        <v>#N/A</v>
      </c>
      <c r="Q187" s="99" t="e">
        <f ca="true">+IF(AND(ISNUMBER(OFFSET('Water Data'!$H$6,0,10*ROW('Water Data'!H181))),'Data Summary'!CF187="Yes"),OFFSET('Water Data'!$H$6,0,10*ROW('Water Data'!H181)),NA())</f>
        <v>#N/A</v>
      </c>
      <c r="R187" s="99" t="e">
        <f ca="true">+IF(AND(ISNUMBER(OFFSET('Water Data'!$H$9,0,10*ROW('Water Data'!H181))),'Data Summary'!CG187="Yes"),OFFSET('Water Data'!$H$9,0,10*ROW('Water Data'!H181)),NA())</f>
        <v>#N/A</v>
      </c>
      <c r="S187" s="99" t="e">
        <f ca="true">+IF(AND(ISNUMBER(OFFSET('Water Data'!$I$4,0,10*ROW('Water Data'!I181))),'Data Summary'!CH187="Yes"),100-OFFSET('Water Data'!$I$4,0,10*ROW('Water Data'!I181)),NA())</f>
        <v>#N/A</v>
      </c>
      <c r="T187" s="99" t="e">
        <f ca="true">+IF(AND(ISNUMBER(OFFSET('Water Data'!$I$6,0,10*ROW('Water Data'!I181))),'Data Summary'!CI187="Yes"),OFFSET('Water Data'!$I$6,0,10*ROW('Water Data'!I181)),NA())</f>
        <v>#N/A</v>
      </c>
      <c r="U187" s="99" t="e">
        <f ca="true">+IF(AND(ISNUMBER(OFFSET('Water Data'!$I$9,0,10*ROW('Water Data'!I181))),'Data Summary'!CJ187="Yes"),OFFSET('Water Data'!$I$9,0,10*ROW('Water Data'!I181)),NA())</f>
        <v>#N/A</v>
      </c>
      <c r="V187" s="100" t="e">
        <f ca="true">+IF(AND(ISNUMBER(OFFSET('Sanitation Data'!$D$4,0,10*ROW('Sanitation Data'!D181))),'Data Summary'!CK187="Yes"),100-OFFSET('Sanitation Data'!$D$4,0,10*ROW('Sanitation Data'!D181)),NA())</f>
        <v>#N/A</v>
      </c>
      <c r="W187" s="100" t="e">
        <f ca="true">+IF(AND(ISNUMBER(OFFSET('Sanitation Data'!$D$6,0,10*ROW('Sanitation Data'!D181))),'Data Summary'!CL187="Yes"),OFFSET('Sanitation Data'!$D$6,0,10*ROW('Sanitation Data'!D181)),NA())</f>
        <v>#N/A</v>
      </c>
      <c r="X187" s="100" t="e">
        <f ca="true">+IF(AND(ISNUMBER(OFFSET('Sanitation Data'!$D$10,0,10*ROW('Sanitation Data'!D181))),'Data Summary'!CM187="Yes"),OFFSET('Sanitation Data'!$D$10,0,10*ROW('Sanitation Data'!D181)),NA())</f>
        <v>#N/A</v>
      </c>
      <c r="Y187" s="100" t="e">
        <f ca="true">+IF(AND(ISNUMBER(OFFSET('Sanitation Data'!$D$11,0,10*ROW('Sanitation Data'!D181))),'Data Summary'!CN187="Yes"),OFFSET('Sanitation Data'!$D$11,0,10*ROW('Sanitation Data'!D181)),NA())</f>
        <v>#N/A</v>
      </c>
      <c r="Z187" s="100" t="e">
        <f ca="true">+IF(AND(ISNUMBER(OFFSET('Sanitation Data'!$D$12,0,10*ROW('Sanitation Data'!D181))),'Data Summary'!CO187="Yes"),OFFSET('Sanitation Data'!$D$12,0,10*ROW('Sanitation Data'!D181)),NA())</f>
        <v>#N/A</v>
      </c>
      <c r="AA187" s="100" t="e">
        <f ca="true">+IF(AND(ISNUMBER(OFFSET('Sanitation Data'!$E$4,0,10*ROW('Sanitation Data'!E181))),'Data Summary'!CP187="Yes"),100-OFFSET('Sanitation Data'!$E$4,0,10*ROW('Sanitation Data'!E181)),NA())</f>
        <v>#N/A</v>
      </c>
      <c r="AB187" s="100" t="e">
        <f ca="true">+IF(AND(ISNUMBER(OFFSET('Sanitation Data'!$E$6,0,10*ROW('Sanitation Data'!E181))),'Data Summary'!CQ187="Yes"),OFFSET('Sanitation Data'!$E$6,0,10*ROW('Sanitation Data'!E181)),NA())</f>
        <v>#N/A</v>
      </c>
      <c r="AC187" s="100" t="e">
        <f ca="true">+IF(AND(ISNUMBER(OFFSET('Sanitation Data'!$E$10,0,10*ROW('Sanitation Data'!E181))),'Data Summary'!CR187="Yes"),OFFSET('Sanitation Data'!$E$10,0,10*ROW('Sanitation Data'!E181)),NA())</f>
        <v>#N/A</v>
      </c>
      <c r="AD187" s="100" t="e">
        <f ca="true">+IF(AND(ISNUMBER(OFFSET('Sanitation Data'!$E$11,0,10*ROW('Sanitation Data'!E181))),'Data Summary'!CS187="Yes"),OFFSET('Sanitation Data'!$E$11,0,10*ROW('Sanitation Data'!E181)),NA())</f>
        <v>#N/A</v>
      </c>
      <c r="AE187" s="100" t="e">
        <f ca="true">+IF(AND(ISNUMBER(OFFSET('Sanitation Data'!$E$12,0,10*ROW('Sanitation Data'!E181))),'Data Summary'!CT187="Yes"),OFFSET('Sanitation Data'!$E$12,0,10*ROW('Sanitation Data'!E181)),NA())</f>
        <v>#N/A</v>
      </c>
      <c r="AF187" s="100" t="e">
        <f ca="true">+IF(AND(ISNUMBER(OFFSET('Sanitation Data'!$F$4,0,10*ROW('Sanitation Data'!F181))),'Data Summary'!CU187="Yes"),100-OFFSET('Sanitation Data'!$F$4,0,10*ROW('Sanitation Data'!F181)),NA())</f>
        <v>#N/A</v>
      </c>
      <c r="AG187" s="100" t="e">
        <f ca="true">+IF(AND(ISNUMBER(OFFSET('Sanitation Data'!$F$6,0,10*ROW('Sanitation Data'!F181))),'Data Summary'!CV187="Yes"),OFFSET('Sanitation Data'!$F$6,0,10*ROW('Sanitation Data'!F181)),NA())</f>
        <v>#N/A</v>
      </c>
      <c r="AH187" s="100" t="e">
        <f ca="true">+IF(AND(ISNUMBER(OFFSET('Sanitation Data'!$F$10,0,10*ROW('Sanitation Data'!F181))),'Data Summary'!CW187="Yes"),OFFSET('Sanitation Data'!$F$10,0,10*ROW('Sanitation Data'!F181)),NA())</f>
        <v>#N/A</v>
      </c>
      <c r="AI187" s="100" t="e">
        <f ca="true">+IF(AND(ISNUMBER(OFFSET('Sanitation Data'!$F$11,0,10*ROW('Sanitation Data'!F181))),'Data Summary'!CX187="Yes"),OFFSET('Sanitation Data'!$F$11,0,10*ROW('Sanitation Data'!F181)),NA())</f>
        <v>#N/A</v>
      </c>
      <c r="AJ187" s="100" t="e">
        <f ca="true">+IF(AND(ISNUMBER(OFFSET('Sanitation Data'!$F$12,0,10*ROW('Sanitation Data'!F181))),'Data Summary'!CY187="Yes"),OFFSET('Sanitation Data'!$F$12,0,10*ROW('Sanitation Data'!F181)),NA())</f>
        <v>#N/A</v>
      </c>
      <c r="AK187" s="100" t="e">
        <f ca="true">+IF(AND(ISNUMBER(OFFSET('Sanitation Data'!$G$4,0,10*ROW('Sanitation Data'!G181))),'Data Summary'!CZ187="Yes"),100-OFFSET('Sanitation Data'!$G$4,0,10*ROW('Sanitation Data'!G181)),NA())</f>
        <v>#N/A</v>
      </c>
      <c r="AL187" s="100" t="e">
        <f ca="true">+IF(AND(ISNUMBER(OFFSET('Sanitation Data'!$G$6,0,10*ROW('Sanitation Data'!G181))),'Data Summary'!DA187="Yes"),OFFSET('Sanitation Data'!$G$6,0,10*ROW('Sanitation Data'!G181)),NA())</f>
        <v>#N/A</v>
      </c>
      <c r="AM187" s="100" t="e">
        <f ca="true">+IF(AND(ISNUMBER(OFFSET('Sanitation Data'!$G$10,0,10*ROW('Sanitation Data'!G181))),'Data Summary'!DB187="Yes"),OFFSET('Sanitation Data'!$G$10,0,10*ROW('Sanitation Data'!G181)),NA())</f>
        <v>#N/A</v>
      </c>
      <c r="AN187" s="100" t="e">
        <f ca="true">+IF(AND(ISNUMBER(OFFSET('Sanitation Data'!$G$11,0,10*ROW('Sanitation Data'!G181))),'Data Summary'!DC187="Yes"),OFFSET('Sanitation Data'!$G$11,0,10*ROW('Sanitation Data'!G181)),NA())</f>
        <v>#N/A</v>
      </c>
      <c r="AO187" s="100" t="e">
        <f ca="true">+IF(AND(ISNUMBER(OFFSET('Sanitation Data'!$G$12,0,10*ROW('Sanitation Data'!G181))),'Data Summary'!DD187="Yes"),OFFSET('Sanitation Data'!$G$12,0,10*ROW('Sanitation Data'!G181)),NA())</f>
        <v>#N/A</v>
      </c>
      <c r="AP187" s="100" t="e">
        <f ca="true">+IF(AND(ISNUMBER(OFFSET('Sanitation Data'!$H$4,0,10*ROW('Sanitation Data'!H181))),'Data Summary'!DE187="Yes"),100-OFFSET('Sanitation Data'!$H$4,0,10*ROW('Sanitation Data'!H181)),NA())</f>
        <v>#N/A</v>
      </c>
      <c r="AQ187" s="100" t="e">
        <f ca="true">+IF(AND(ISNUMBER(OFFSET('Sanitation Data'!$H$6,0,10*ROW('Sanitation Data'!H181))),'Data Summary'!DF187="Yes"),OFFSET('Sanitation Data'!$H$6,0,10*ROW('Sanitation Data'!H181)),NA())</f>
        <v>#N/A</v>
      </c>
      <c r="AR187" s="100" t="e">
        <f ca="true">+IF(AND(ISNUMBER(OFFSET('Sanitation Data'!$H$10,0,10*ROW('Sanitation Data'!H181))),'Data Summary'!DG187="Yes"),OFFSET('Sanitation Data'!$H$10,0,10*ROW('Sanitation Data'!H181)),NA())</f>
        <v>#N/A</v>
      </c>
      <c r="AS187" s="100" t="e">
        <f ca="true">+IF(AND(ISNUMBER(OFFSET('Sanitation Data'!$H$11,0,10*ROW('Sanitation Data'!H181))),'Data Summary'!DH187="Yes"),OFFSET('Sanitation Data'!$H$11,0,10*ROW('Sanitation Data'!H181)),NA())</f>
        <v>#N/A</v>
      </c>
      <c r="AT187" s="100" t="e">
        <f ca="true">+IF(AND(ISNUMBER(OFFSET('Sanitation Data'!$H$12,0,10*ROW('Sanitation Data'!H181))),'Data Summary'!DI187="Yes"),OFFSET('Sanitation Data'!$H$12,0,10*ROW('Sanitation Data'!H181)),NA())</f>
        <v>#N/A</v>
      </c>
      <c r="AU187" s="100" t="e">
        <f ca="true">+IF(AND(ISNUMBER(OFFSET('Sanitation Data'!$I$4,0,10*ROW('Sanitation Data'!I181))),'Data Summary'!DJ187="Yes"),100-OFFSET('Sanitation Data'!$I$4,0,10*ROW('Sanitation Data'!I181)),NA())</f>
        <v>#N/A</v>
      </c>
      <c r="AV187" s="100" t="e">
        <f ca="true">+IF(AND(ISNUMBER(OFFSET('Sanitation Data'!$I$6,0,10*ROW('Sanitation Data'!I181))),'Data Summary'!DK187="Yes"),OFFSET('Sanitation Data'!$I$6,0,10*ROW('Sanitation Data'!I181)),NA())</f>
        <v>#N/A</v>
      </c>
      <c r="AW187" s="100" t="e">
        <f ca="true">+IF(AND(ISNUMBER(OFFSET('Sanitation Data'!$I$10,0,10*ROW('Sanitation Data'!I181))),'Data Summary'!DL187="Yes"),OFFSET('Sanitation Data'!$I$10,0,10*ROW('Sanitation Data'!I181)),NA())</f>
        <v>#N/A</v>
      </c>
      <c r="AX187" s="100" t="e">
        <f ca="true">+IF(AND(ISNUMBER(OFFSET('Sanitation Data'!$I$11,0,10*ROW('Sanitation Data'!I181))),'Data Summary'!DM187="Yes"),OFFSET('Sanitation Data'!$I$11,0,10*ROW('Sanitation Data'!I181)),NA())</f>
        <v>#N/A</v>
      </c>
      <c r="AY187" s="100" t="e">
        <f ca="true">+IF(AND(ISNUMBER(OFFSET('Sanitation Data'!$I$12,0,10*ROW('Sanitation Data'!I181))),'Data Summary'!DN187="Yes"),OFFSET('Sanitation Data'!$I$12,0,10*ROW('Sanitation Data'!I181)),NA())</f>
        <v>#N/A</v>
      </c>
      <c r="AZ187" s="101" t="e">
        <f ca="true">+IF(AND(ISNUMBER(OFFSET('Hygiene Data'!$D$5,0,10*ROW('Hygiene Data'!D181))),'Data Summary'!DO187="Yes"),OFFSET('Hygiene Data'!$D$5,0,10*ROW('Hygiene Data'!D181)),NA())</f>
        <v>#N/A</v>
      </c>
      <c r="BA187" s="101" t="e">
        <f ca="true">+IF(AND(ISNUMBER(OFFSET('Hygiene Data'!$D$7,0,10*ROW('Hygiene Data'!D181))),'Data Summary'!DP187="Yes"),OFFSET('Hygiene Data'!$D$7,0,10*ROW('Hygiene Data'!D181)),NA())</f>
        <v>#N/A</v>
      </c>
      <c r="BB187" s="101" t="e">
        <f ca="true">+IF(AND(ISNUMBER(OFFSET('Hygiene Data'!$D$9,0,10*ROW('Hygiene Data'!D181))),'Data Summary'!DQ187="Yes"),OFFSET('Hygiene Data'!$D$9,0,10*ROW('Hygiene Data'!D181)),NA())</f>
        <v>#N/A</v>
      </c>
      <c r="BC187" s="101" t="e">
        <f ca="true">+IF(AND(ISNUMBER(OFFSET('Hygiene Data'!$E$5,0,10*ROW('Hygiene Data'!E181))),'Data Summary'!DR187="Yes"),OFFSET('Hygiene Data'!$E$5,0,10*ROW('Hygiene Data'!E181)),NA())</f>
        <v>#N/A</v>
      </c>
      <c r="BD187" s="101" t="e">
        <f ca="true">+IF(AND(ISNUMBER(OFFSET('Hygiene Data'!$E$7,0,10*ROW('Hygiene Data'!E181))),'Data Summary'!DS187="Yes"),OFFSET('Hygiene Data'!$E$7,0,10*ROW('Hygiene Data'!E181)),NA())</f>
        <v>#N/A</v>
      </c>
      <c r="BE187" s="101" t="e">
        <f ca="true">+IF(AND(ISNUMBER(OFFSET('Hygiene Data'!$E$9,0,10*ROW('Hygiene Data'!E181))),'Data Summary'!DT187="Yes"),OFFSET('Hygiene Data'!$E$9,0,10*ROW('Hygiene Data'!E181)),NA())</f>
        <v>#N/A</v>
      </c>
      <c r="BF187" s="101" t="e">
        <f ca="true">+IF(AND(ISNUMBER(OFFSET('Hygiene Data'!$F$5,0,10*ROW('Hygiene Data'!F181))),'Data Summary'!DU187="Yes"),OFFSET('Hygiene Data'!$F$5,0,10*ROW('Hygiene Data'!F181)),NA())</f>
        <v>#N/A</v>
      </c>
      <c r="BG187" s="101" t="e">
        <f ca="true">+IF(AND(ISNUMBER(OFFSET('Hygiene Data'!$F$7,0,10*ROW('Hygiene Data'!F181))),'Data Summary'!DV187="Yes"),OFFSET('Hygiene Data'!$F$7,0,10*ROW('Hygiene Data'!F181)),NA())</f>
        <v>#N/A</v>
      </c>
      <c r="BH187" s="101" t="e">
        <f ca="true">+IF(AND(ISNUMBER(OFFSET('Hygiene Data'!$F$9,0,10*ROW('Hygiene Data'!F181))),'Data Summary'!DW187="Yes"),OFFSET('Hygiene Data'!$F$9,0,10*ROW('Hygiene Data'!F181)),NA())</f>
        <v>#N/A</v>
      </c>
      <c r="BI187" s="101" t="e">
        <f ca="true">+IF(AND(ISNUMBER(OFFSET('Hygiene Data'!$G$5,0,10*ROW('Hygiene Data'!G181))),'Data Summary'!DX187="Yes"),OFFSET('Hygiene Data'!$G$5,0,10*ROW('Hygiene Data'!G181)),NA())</f>
        <v>#N/A</v>
      </c>
      <c r="BJ187" s="101" t="e">
        <f ca="true">+IF(AND(ISNUMBER(OFFSET('Hygiene Data'!$G$7,0,10*ROW('Hygiene Data'!G181))),'Data Summary'!DY187="Yes"),OFFSET('Hygiene Data'!$G$7,0,10*ROW('Hygiene Data'!G181)),NA())</f>
        <v>#N/A</v>
      </c>
      <c r="BK187" s="101" t="e">
        <f ca="true">+IF(AND(ISNUMBER(OFFSET('Hygiene Data'!$G$9,0,10*ROW('Hygiene Data'!G181))),'Data Summary'!DZ187="Yes"),OFFSET('Hygiene Data'!$G$9,0,10*ROW('Hygiene Data'!G181)),NA())</f>
        <v>#N/A</v>
      </c>
      <c r="BL187" s="101" t="e">
        <f ca="true">+IF(AND(ISNUMBER(OFFSET('Hygiene Data'!$H$5,0,10*ROW('Hygiene Data'!H181))),'Data Summary'!EA187="Yes"),OFFSET('Hygiene Data'!$H$5,0,10*ROW('Hygiene Data'!H181)),NA())</f>
        <v>#N/A</v>
      </c>
      <c r="BM187" s="101" t="e">
        <f ca="true">+IF(AND(ISNUMBER(OFFSET('Hygiene Data'!$H$7,0,10*ROW('Hygiene Data'!H181))),'Data Summary'!EB187="Yes"),OFFSET('Hygiene Data'!$H$7,0,10*ROW('Hygiene Data'!H181)),NA())</f>
        <v>#N/A</v>
      </c>
      <c r="BN187" s="101" t="e">
        <f ca="true">+IF(AND(ISNUMBER(OFFSET('Hygiene Data'!$H$9,0,10*ROW('Hygiene Data'!H181))),'Data Summary'!EC187="Yes"),OFFSET('Hygiene Data'!$H$9,0,10*ROW('Hygiene Data'!H181)),NA())</f>
        <v>#N/A</v>
      </c>
      <c r="BO187" s="101" t="e">
        <f ca="true">+IF(AND(ISNUMBER(OFFSET('Hygiene Data'!$I$5,0,10*ROW('Hygiene Data'!I181))),'Data Summary'!ED187="Yes"),OFFSET('Hygiene Data'!$I$5,0,10*ROW('Hygiene Data'!I181)),NA())</f>
        <v>#N/A</v>
      </c>
      <c r="BP187" s="101" t="e">
        <f ca="true">+IF(AND(ISNUMBER(OFFSET('Hygiene Data'!$I$7,0,10*ROW('Hygiene Data'!I181))),'Data Summary'!EE187="Yes"),OFFSET('Hygiene Data'!$I$7,0,10*ROW('Hygiene Data'!I181)),NA())</f>
        <v>#N/A</v>
      </c>
      <c r="BQ187" s="101" t="e">
        <f ca="true">+IF(AND(ISNUMBER(OFFSET('Hygiene Data'!$I$9,0,10*ROW('Hygiene Data'!I181))),'Data Summary'!EF187="Yes"),OFFSET('Hygiene Data'!$I$9,0,10*ROW('Hygiene Data'!I181)),NA())</f>
        <v>#N/A</v>
      </c>
    </row>
    <row xmlns:x14ac="http://schemas.microsoft.com/office/spreadsheetml/2009/9/ac" r="188" x14ac:dyDescent="0.2">
      <c r="A188" s="331" t="e">
        <f ca="true">+RIGHT('Data Summary'!A188,LEN('Data Summary'!A188)-9)</f>
        <v>#VALUE!</v>
      </c>
      <c r="B188" s="38" t="str">
        <f ca="true">+IF(ISTEXT('Data Summary'!B188),'Data Summary'!B188,"")</f>
        <v/>
      </c>
      <c r="C188" s="330" t="e">
        <f ca="true">+VALUE('Data Summary'!C188)</f>
        <v>#VALUE!</v>
      </c>
      <c r="D188" s="99" t="e">
        <f ca="true">+IF(AND(ISNUMBER(OFFSET('Water Data'!$D$4,0,10*ROW('Water Data'!D182))),'Data Summary'!BS188="Yes"),100-OFFSET('Water Data'!$D$4,0,10*ROW('Water Data'!D182)),NA())</f>
        <v>#N/A</v>
      </c>
      <c r="E188" s="99" t="e">
        <f ca="true">+IF(AND(ISNUMBER(OFFSET('Water Data'!$D$6,0,10*ROW('Water Data'!D182))),'Data Summary'!BT188="Yes"),OFFSET('Water Data'!$D$6,0,10*ROW('Water Data'!D182)),NA())</f>
        <v>#N/A</v>
      </c>
      <c r="F188" s="99" t="e">
        <f ca="true">+IF(AND(ISNUMBER(OFFSET('Water Data'!$D$9,0,10*ROW('Water Data'!D182))),'Data Summary'!BU188="Yes"),OFFSET('Water Data'!$D$9,0,10*ROW('Water Data'!D182)),NA())</f>
        <v>#N/A</v>
      </c>
      <c r="G188" s="99" t="e">
        <f ca="true">+IF(AND(ISNUMBER(OFFSET('Water Data'!$E$4,0,10*ROW('Water Data'!E182))),'Data Summary'!BV188="Yes"),100-OFFSET('Water Data'!$E$4,0,10*ROW('Water Data'!E182)),NA())</f>
        <v>#N/A</v>
      </c>
      <c r="H188" s="99" t="e">
        <f ca="true">+IF(AND(ISNUMBER(OFFSET('Water Data'!$E$6,0,10*ROW('Water Data'!E182))),'Data Summary'!BW188="Yes"),OFFSET('Water Data'!$E$6,0,10*ROW('Water Data'!E182)),NA())</f>
        <v>#N/A</v>
      </c>
      <c r="I188" s="99" t="e">
        <f ca="true">+IF(AND(ISNUMBER(OFFSET('Water Data'!$E$9,0,10*ROW('Water Data'!E182))),'Data Summary'!BX188="Yes"),OFFSET('Water Data'!$E$9,0,10*ROW('Water Data'!E182)),NA())</f>
        <v>#N/A</v>
      </c>
      <c r="J188" s="99" t="e">
        <f ca="true">+IF(AND(ISNUMBER(OFFSET('Water Data'!$F$4,0,10*ROW('Water Data'!F182))),'Data Summary'!BY188="Yes"),100-OFFSET('Water Data'!$F$4,0,10*ROW('Water Data'!F182)),NA())</f>
        <v>#N/A</v>
      </c>
      <c r="K188" s="99" t="e">
        <f ca="true">+IF(AND(ISNUMBER(OFFSET('Water Data'!$F$6,0,10*ROW('Water Data'!F182))),'Data Summary'!BZ188="Yes"),OFFSET('Water Data'!$F$6,0,10*ROW('Water Data'!F182)),NA())</f>
        <v>#N/A</v>
      </c>
      <c r="L188" s="99" t="e">
        <f ca="true">+IF(AND(ISNUMBER(OFFSET('Water Data'!$F$9,0,10*ROW('Water Data'!F182))),'Data Summary'!CA188="Yes"),OFFSET('Water Data'!$F$9,0,10*ROW('Water Data'!F182)),NA())</f>
        <v>#N/A</v>
      </c>
      <c r="M188" s="99" t="e">
        <f ca="true">+IF(AND(ISNUMBER(OFFSET('Water Data'!$G$4,0,10*ROW('Water Data'!G182))),'Data Summary'!CB188="Yes"),100-OFFSET('Water Data'!$G$4,0,10*ROW('Water Data'!G182)),NA())</f>
        <v>#N/A</v>
      </c>
      <c r="N188" s="99" t="e">
        <f ca="true">+IF(AND(ISNUMBER(OFFSET('Water Data'!$G$6,0,10*ROW('Water Data'!G182))),'Data Summary'!CC188="Yes"),OFFSET('Water Data'!$G$6,0,10*ROW('Water Data'!G182)),NA())</f>
        <v>#N/A</v>
      </c>
      <c r="O188" s="99" t="e">
        <f ca="true">+IF(AND(ISNUMBER(OFFSET('Water Data'!$G$9,0,10*ROW('Water Data'!G182))),'Data Summary'!CD188="Yes"),OFFSET('Water Data'!$G$9,0,10*ROW('Water Data'!G182)),NA())</f>
        <v>#N/A</v>
      </c>
      <c r="P188" s="99" t="e">
        <f ca="true">+IF(AND(ISNUMBER(OFFSET('Water Data'!$H$4,0,10*ROW('Water Data'!H182))),'Data Summary'!CE188="Yes"),100-OFFSET('Water Data'!$H$4,0,10*ROW('Water Data'!H182)),NA())</f>
        <v>#N/A</v>
      </c>
      <c r="Q188" s="99" t="e">
        <f ca="true">+IF(AND(ISNUMBER(OFFSET('Water Data'!$H$6,0,10*ROW('Water Data'!H182))),'Data Summary'!CF188="Yes"),OFFSET('Water Data'!$H$6,0,10*ROW('Water Data'!H182)),NA())</f>
        <v>#N/A</v>
      </c>
      <c r="R188" s="99" t="e">
        <f ca="true">+IF(AND(ISNUMBER(OFFSET('Water Data'!$H$9,0,10*ROW('Water Data'!H182))),'Data Summary'!CG188="Yes"),OFFSET('Water Data'!$H$9,0,10*ROW('Water Data'!H182)),NA())</f>
        <v>#N/A</v>
      </c>
      <c r="S188" s="99" t="e">
        <f ca="true">+IF(AND(ISNUMBER(OFFSET('Water Data'!$I$4,0,10*ROW('Water Data'!I182))),'Data Summary'!CH188="Yes"),100-OFFSET('Water Data'!$I$4,0,10*ROW('Water Data'!I182)),NA())</f>
        <v>#N/A</v>
      </c>
      <c r="T188" s="99" t="e">
        <f ca="true">+IF(AND(ISNUMBER(OFFSET('Water Data'!$I$6,0,10*ROW('Water Data'!I182))),'Data Summary'!CI188="Yes"),OFFSET('Water Data'!$I$6,0,10*ROW('Water Data'!I182)),NA())</f>
        <v>#N/A</v>
      </c>
      <c r="U188" s="99" t="e">
        <f ca="true">+IF(AND(ISNUMBER(OFFSET('Water Data'!$I$9,0,10*ROW('Water Data'!I182))),'Data Summary'!CJ188="Yes"),OFFSET('Water Data'!$I$9,0,10*ROW('Water Data'!I182)),NA())</f>
        <v>#N/A</v>
      </c>
      <c r="V188" s="100" t="e">
        <f ca="true">+IF(AND(ISNUMBER(OFFSET('Sanitation Data'!$D$4,0,10*ROW('Sanitation Data'!D182))),'Data Summary'!CK188="Yes"),100-OFFSET('Sanitation Data'!$D$4,0,10*ROW('Sanitation Data'!D182)),NA())</f>
        <v>#N/A</v>
      </c>
      <c r="W188" s="100" t="e">
        <f ca="true">+IF(AND(ISNUMBER(OFFSET('Sanitation Data'!$D$6,0,10*ROW('Sanitation Data'!D182))),'Data Summary'!CL188="Yes"),OFFSET('Sanitation Data'!$D$6,0,10*ROW('Sanitation Data'!D182)),NA())</f>
        <v>#N/A</v>
      </c>
      <c r="X188" s="100" t="e">
        <f ca="true">+IF(AND(ISNUMBER(OFFSET('Sanitation Data'!$D$10,0,10*ROW('Sanitation Data'!D182))),'Data Summary'!CM188="Yes"),OFFSET('Sanitation Data'!$D$10,0,10*ROW('Sanitation Data'!D182)),NA())</f>
        <v>#N/A</v>
      </c>
      <c r="Y188" s="100" t="e">
        <f ca="true">+IF(AND(ISNUMBER(OFFSET('Sanitation Data'!$D$11,0,10*ROW('Sanitation Data'!D182))),'Data Summary'!CN188="Yes"),OFFSET('Sanitation Data'!$D$11,0,10*ROW('Sanitation Data'!D182)),NA())</f>
        <v>#N/A</v>
      </c>
      <c r="Z188" s="100" t="e">
        <f ca="true">+IF(AND(ISNUMBER(OFFSET('Sanitation Data'!$D$12,0,10*ROW('Sanitation Data'!D182))),'Data Summary'!CO188="Yes"),OFFSET('Sanitation Data'!$D$12,0,10*ROW('Sanitation Data'!D182)),NA())</f>
        <v>#N/A</v>
      </c>
      <c r="AA188" s="100" t="e">
        <f ca="true">+IF(AND(ISNUMBER(OFFSET('Sanitation Data'!$E$4,0,10*ROW('Sanitation Data'!E182))),'Data Summary'!CP188="Yes"),100-OFFSET('Sanitation Data'!$E$4,0,10*ROW('Sanitation Data'!E182)),NA())</f>
        <v>#N/A</v>
      </c>
      <c r="AB188" s="100" t="e">
        <f ca="true">+IF(AND(ISNUMBER(OFFSET('Sanitation Data'!$E$6,0,10*ROW('Sanitation Data'!E182))),'Data Summary'!CQ188="Yes"),OFFSET('Sanitation Data'!$E$6,0,10*ROW('Sanitation Data'!E182)),NA())</f>
        <v>#N/A</v>
      </c>
      <c r="AC188" s="100" t="e">
        <f ca="true">+IF(AND(ISNUMBER(OFFSET('Sanitation Data'!$E$10,0,10*ROW('Sanitation Data'!E182))),'Data Summary'!CR188="Yes"),OFFSET('Sanitation Data'!$E$10,0,10*ROW('Sanitation Data'!E182)),NA())</f>
        <v>#N/A</v>
      </c>
      <c r="AD188" s="100" t="e">
        <f ca="true">+IF(AND(ISNUMBER(OFFSET('Sanitation Data'!$E$11,0,10*ROW('Sanitation Data'!E182))),'Data Summary'!CS188="Yes"),OFFSET('Sanitation Data'!$E$11,0,10*ROW('Sanitation Data'!E182)),NA())</f>
        <v>#N/A</v>
      </c>
      <c r="AE188" s="100" t="e">
        <f ca="true">+IF(AND(ISNUMBER(OFFSET('Sanitation Data'!$E$12,0,10*ROW('Sanitation Data'!E182))),'Data Summary'!CT188="Yes"),OFFSET('Sanitation Data'!$E$12,0,10*ROW('Sanitation Data'!E182)),NA())</f>
        <v>#N/A</v>
      </c>
      <c r="AF188" s="100" t="e">
        <f ca="true">+IF(AND(ISNUMBER(OFFSET('Sanitation Data'!$F$4,0,10*ROW('Sanitation Data'!F182))),'Data Summary'!CU188="Yes"),100-OFFSET('Sanitation Data'!$F$4,0,10*ROW('Sanitation Data'!F182)),NA())</f>
        <v>#N/A</v>
      </c>
      <c r="AG188" s="100" t="e">
        <f ca="true">+IF(AND(ISNUMBER(OFFSET('Sanitation Data'!$F$6,0,10*ROW('Sanitation Data'!F182))),'Data Summary'!CV188="Yes"),OFFSET('Sanitation Data'!$F$6,0,10*ROW('Sanitation Data'!F182)),NA())</f>
        <v>#N/A</v>
      </c>
      <c r="AH188" s="100" t="e">
        <f ca="true">+IF(AND(ISNUMBER(OFFSET('Sanitation Data'!$F$10,0,10*ROW('Sanitation Data'!F182))),'Data Summary'!CW188="Yes"),OFFSET('Sanitation Data'!$F$10,0,10*ROW('Sanitation Data'!F182)),NA())</f>
        <v>#N/A</v>
      </c>
      <c r="AI188" s="100" t="e">
        <f ca="true">+IF(AND(ISNUMBER(OFFSET('Sanitation Data'!$F$11,0,10*ROW('Sanitation Data'!F182))),'Data Summary'!CX188="Yes"),OFFSET('Sanitation Data'!$F$11,0,10*ROW('Sanitation Data'!F182)),NA())</f>
        <v>#N/A</v>
      </c>
      <c r="AJ188" s="100" t="e">
        <f ca="true">+IF(AND(ISNUMBER(OFFSET('Sanitation Data'!$F$12,0,10*ROW('Sanitation Data'!F182))),'Data Summary'!CY188="Yes"),OFFSET('Sanitation Data'!$F$12,0,10*ROW('Sanitation Data'!F182)),NA())</f>
        <v>#N/A</v>
      </c>
      <c r="AK188" s="100" t="e">
        <f ca="true">+IF(AND(ISNUMBER(OFFSET('Sanitation Data'!$G$4,0,10*ROW('Sanitation Data'!G182))),'Data Summary'!CZ188="Yes"),100-OFFSET('Sanitation Data'!$G$4,0,10*ROW('Sanitation Data'!G182)),NA())</f>
        <v>#N/A</v>
      </c>
      <c r="AL188" s="100" t="e">
        <f ca="true">+IF(AND(ISNUMBER(OFFSET('Sanitation Data'!$G$6,0,10*ROW('Sanitation Data'!G182))),'Data Summary'!DA188="Yes"),OFFSET('Sanitation Data'!$G$6,0,10*ROW('Sanitation Data'!G182)),NA())</f>
        <v>#N/A</v>
      </c>
      <c r="AM188" s="100" t="e">
        <f ca="true">+IF(AND(ISNUMBER(OFFSET('Sanitation Data'!$G$10,0,10*ROW('Sanitation Data'!G182))),'Data Summary'!DB188="Yes"),OFFSET('Sanitation Data'!$G$10,0,10*ROW('Sanitation Data'!G182)),NA())</f>
        <v>#N/A</v>
      </c>
      <c r="AN188" s="100" t="e">
        <f ca="true">+IF(AND(ISNUMBER(OFFSET('Sanitation Data'!$G$11,0,10*ROW('Sanitation Data'!G182))),'Data Summary'!DC188="Yes"),OFFSET('Sanitation Data'!$G$11,0,10*ROW('Sanitation Data'!G182)),NA())</f>
        <v>#N/A</v>
      </c>
      <c r="AO188" s="100" t="e">
        <f ca="true">+IF(AND(ISNUMBER(OFFSET('Sanitation Data'!$G$12,0,10*ROW('Sanitation Data'!G182))),'Data Summary'!DD188="Yes"),OFFSET('Sanitation Data'!$G$12,0,10*ROW('Sanitation Data'!G182)),NA())</f>
        <v>#N/A</v>
      </c>
      <c r="AP188" s="100" t="e">
        <f ca="true">+IF(AND(ISNUMBER(OFFSET('Sanitation Data'!$H$4,0,10*ROW('Sanitation Data'!H182))),'Data Summary'!DE188="Yes"),100-OFFSET('Sanitation Data'!$H$4,0,10*ROW('Sanitation Data'!H182)),NA())</f>
        <v>#N/A</v>
      </c>
      <c r="AQ188" s="100" t="e">
        <f ca="true">+IF(AND(ISNUMBER(OFFSET('Sanitation Data'!$H$6,0,10*ROW('Sanitation Data'!H182))),'Data Summary'!DF188="Yes"),OFFSET('Sanitation Data'!$H$6,0,10*ROW('Sanitation Data'!H182)),NA())</f>
        <v>#N/A</v>
      </c>
      <c r="AR188" s="100" t="e">
        <f ca="true">+IF(AND(ISNUMBER(OFFSET('Sanitation Data'!$H$10,0,10*ROW('Sanitation Data'!H182))),'Data Summary'!DG188="Yes"),OFFSET('Sanitation Data'!$H$10,0,10*ROW('Sanitation Data'!H182)),NA())</f>
        <v>#N/A</v>
      </c>
      <c r="AS188" s="100" t="e">
        <f ca="true">+IF(AND(ISNUMBER(OFFSET('Sanitation Data'!$H$11,0,10*ROW('Sanitation Data'!H182))),'Data Summary'!DH188="Yes"),OFFSET('Sanitation Data'!$H$11,0,10*ROW('Sanitation Data'!H182)),NA())</f>
        <v>#N/A</v>
      </c>
      <c r="AT188" s="100" t="e">
        <f ca="true">+IF(AND(ISNUMBER(OFFSET('Sanitation Data'!$H$12,0,10*ROW('Sanitation Data'!H182))),'Data Summary'!DI188="Yes"),OFFSET('Sanitation Data'!$H$12,0,10*ROW('Sanitation Data'!H182)),NA())</f>
        <v>#N/A</v>
      </c>
      <c r="AU188" s="100" t="e">
        <f ca="true">+IF(AND(ISNUMBER(OFFSET('Sanitation Data'!$I$4,0,10*ROW('Sanitation Data'!I182))),'Data Summary'!DJ188="Yes"),100-OFFSET('Sanitation Data'!$I$4,0,10*ROW('Sanitation Data'!I182)),NA())</f>
        <v>#N/A</v>
      </c>
      <c r="AV188" s="100" t="e">
        <f ca="true">+IF(AND(ISNUMBER(OFFSET('Sanitation Data'!$I$6,0,10*ROW('Sanitation Data'!I182))),'Data Summary'!DK188="Yes"),OFFSET('Sanitation Data'!$I$6,0,10*ROW('Sanitation Data'!I182)),NA())</f>
        <v>#N/A</v>
      </c>
      <c r="AW188" s="100" t="e">
        <f ca="true">+IF(AND(ISNUMBER(OFFSET('Sanitation Data'!$I$10,0,10*ROW('Sanitation Data'!I182))),'Data Summary'!DL188="Yes"),OFFSET('Sanitation Data'!$I$10,0,10*ROW('Sanitation Data'!I182)),NA())</f>
        <v>#N/A</v>
      </c>
      <c r="AX188" s="100" t="e">
        <f ca="true">+IF(AND(ISNUMBER(OFFSET('Sanitation Data'!$I$11,0,10*ROW('Sanitation Data'!I182))),'Data Summary'!DM188="Yes"),OFFSET('Sanitation Data'!$I$11,0,10*ROW('Sanitation Data'!I182)),NA())</f>
        <v>#N/A</v>
      </c>
      <c r="AY188" s="100" t="e">
        <f ca="true">+IF(AND(ISNUMBER(OFFSET('Sanitation Data'!$I$12,0,10*ROW('Sanitation Data'!I182))),'Data Summary'!DN188="Yes"),OFFSET('Sanitation Data'!$I$12,0,10*ROW('Sanitation Data'!I182)),NA())</f>
        <v>#N/A</v>
      </c>
      <c r="AZ188" s="101" t="e">
        <f ca="true">+IF(AND(ISNUMBER(OFFSET('Hygiene Data'!$D$5,0,10*ROW('Hygiene Data'!D182))),'Data Summary'!DO188="Yes"),OFFSET('Hygiene Data'!$D$5,0,10*ROW('Hygiene Data'!D182)),NA())</f>
        <v>#N/A</v>
      </c>
      <c r="BA188" s="101" t="e">
        <f ca="true">+IF(AND(ISNUMBER(OFFSET('Hygiene Data'!$D$7,0,10*ROW('Hygiene Data'!D182))),'Data Summary'!DP188="Yes"),OFFSET('Hygiene Data'!$D$7,0,10*ROW('Hygiene Data'!D182)),NA())</f>
        <v>#N/A</v>
      </c>
      <c r="BB188" s="101" t="e">
        <f ca="true">+IF(AND(ISNUMBER(OFFSET('Hygiene Data'!$D$9,0,10*ROW('Hygiene Data'!D182))),'Data Summary'!DQ188="Yes"),OFFSET('Hygiene Data'!$D$9,0,10*ROW('Hygiene Data'!D182)),NA())</f>
        <v>#N/A</v>
      </c>
      <c r="BC188" s="101" t="e">
        <f ca="true">+IF(AND(ISNUMBER(OFFSET('Hygiene Data'!$E$5,0,10*ROW('Hygiene Data'!E182))),'Data Summary'!DR188="Yes"),OFFSET('Hygiene Data'!$E$5,0,10*ROW('Hygiene Data'!E182)),NA())</f>
        <v>#N/A</v>
      </c>
      <c r="BD188" s="101" t="e">
        <f ca="true">+IF(AND(ISNUMBER(OFFSET('Hygiene Data'!$E$7,0,10*ROW('Hygiene Data'!E182))),'Data Summary'!DS188="Yes"),OFFSET('Hygiene Data'!$E$7,0,10*ROW('Hygiene Data'!E182)),NA())</f>
        <v>#N/A</v>
      </c>
      <c r="BE188" s="101" t="e">
        <f ca="true">+IF(AND(ISNUMBER(OFFSET('Hygiene Data'!$E$9,0,10*ROW('Hygiene Data'!E182))),'Data Summary'!DT188="Yes"),OFFSET('Hygiene Data'!$E$9,0,10*ROW('Hygiene Data'!E182)),NA())</f>
        <v>#N/A</v>
      </c>
      <c r="BF188" s="101" t="e">
        <f ca="true">+IF(AND(ISNUMBER(OFFSET('Hygiene Data'!$F$5,0,10*ROW('Hygiene Data'!F182))),'Data Summary'!DU188="Yes"),OFFSET('Hygiene Data'!$F$5,0,10*ROW('Hygiene Data'!F182)),NA())</f>
        <v>#N/A</v>
      </c>
      <c r="BG188" s="101" t="e">
        <f ca="true">+IF(AND(ISNUMBER(OFFSET('Hygiene Data'!$F$7,0,10*ROW('Hygiene Data'!F182))),'Data Summary'!DV188="Yes"),OFFSET('Hygiene Data'!$F$7,0,10*ROW('Hygiene Data'!F182)),NA())</f>
        <v>#N/A</v>
      </c>
      <c r="BH188" s="101" t="e">
        <f ca="true">+IF(AND(ISNUMBER(OFFSET('Hygiene Data'!$F$9,0,10*ROW('Hygiene Data'!F182))),'Data Summary'!DW188="Yes"),OFFSET('Hygiene Data'!$F$9,0,10*ROW('Hygiene Data'!F182)),NA())</f>
        <v>#N/A</v>
      </c>
      <c r="BI188" s="101" t="e">
        <f ca="true">+IF(AND(ISNUMBER(OFFSET('Hygiene Data'!$G$5,0,10*ROW('Hygiene Data'!G182))),'Data Summary'!DX188="Yes"),OFFSET('Hygiene Data'!$G$5,0,10*ROW('Hygiene Data'!G182)),NA())</f>
        <v>#N/A</v>
      </c>
      <c r="BJ188" s="101" t="e">
        <f ca="true">+IF(AND(ISNUMBER(OFFSET('Hygiene Data'!$G$7,0,10*ROW('Hygiene Data'!G182))),'Data Summary'!DY188="Yes"),OFFSET('Hygiene Data'!$G$7,0,10*ROW('Hygiene Data'!G182)),NA())</f>
        <v>#N/A</v>
      </c>
      <c r="BK188" s="101" t="e">
        <f ca="true">+IF(AND(ISNUMBER(OFFSET('Hygiene Data'!$G$9,0,10*ROW('Hygiene Data'!G182))),'Data Summary'!DZ188="Yes"),OFFSET('Hygiene Data'!$G$9,0,10*ROW('Hygiene Data'!G182)),NA())</f>
        <v>#N/A</v>
      </c>
      <c r="BL188" s="101" t="e">
        <f ca="true">+IF(AND(ISNUMBER(OFFSET('Hygiene Data'!$H$5,0,10*ROW('Hygiene Data'!H182))),'Data Summary'!EA188="Yes"),OFFSET('Hygiene Data'!$H$5,0,10*ROW('Hygiene Data'!H182)),NA())</f>
        <v>#N/A</v>
      </c>
      <c r="BM188" s="101" t="e">
        <f ca="true">+IF(AND(ISNUMBER(OFFSET('Hygiene Data'!$H$7,0,10*ROW('Hygiene Data'!H182))),'Data Summary'!EB188="Yes"),OFFSET('Hygiene Data'!$H$7,0,10*ROW('Hygiene Data'!H182)),NA())</f>
        <v>#N/A</v>
      </c>
      <c r="BN188" s="101" t="e">
        <f ca="true">+IF(AND(ISNUMBER(OFFSET('Hygiene Data'!$H$9,0,10*ROW('Hygiene Data'!H182))),'Data Summary'!EC188="Yes"),OFFSET('Hygiene Data'!$H$9,0,10*ROW('Hygiene Data'!H182)),NA())</f>
        <v>#N/A</v>
      </c>
      <c r="BO188" s="101" t="e">
        <f ca="true">+IF(AND(ISNUMBER(OFFSET('Hygiene Data'!$I$5,0,10*ROW('Hygiene Data'!I182))),'Data Summary'!ED188="Yes"),OFFSET('Hygiene Data'!$I$5,0,10*ROW('Hygiene Data'!I182)),NA())</f>
        <v>#N/A</v>
      </c>
      <c r="BP188" s="101" t="e">
        <f ca="true">+IF(AND(ISNUMBER(OFFSET('Hygiene Data'!$I$7,0,10*ROW('Hygiene Data'!I182))),'Data Summary'!EE188="Yes"),OFFSET('Hygiene Data'!$I$7,0,10*ROW('Hygiene Data'!I182)),NA())</f>
        <v>#N/A</v>
      </c>
      <c r="BQ188" s="101" t="e">
        <f ca="true">+IF(AND(ISNUMBER(OFFSET('Hygiene Data'!$I$9,0,10*ROW('Hygiene Data'!I182))),'Data Summary'!EF188="Yes"),OFFSET('Hygiene Data'!$I$9,0,10*ROW('Hygiene Data'!I182)),NA())</f>
        <v>#N/A</v>
      </c>
    </row>
    <row xmlns:x14ac="http://schemas.microsoft.com/office/spreadsheetml/2009/9/ac" r="189" x14ac:dyDescent="0.2">
      <c r="A189" s="331" t="e">
        <f ca="true">+RIGHT('Data Summary'!A189,LEN('Data Summary'!A189)-9)</f>
        <v>#VALUE!</v>
      </c>
      <c r="B189" s="38" t="str">
        <f ca="true">+IF(ISTEXT('Data Summary'!B189),'Data Summary'!B189,"")</f>
        <v/>
      </c>
      <c r="C189" s="330" t="e">
        <f ca="true">+VALUE('Data Summary'!C189)</f>
        <v>#VALUE!</v>
      </c>
      <c r="D189" s="99" t="e">
        <f ca="true">+IF(AND(ISNUMBER(OFFSET('Water Data'!$D$4,0,10*ROW('Water Data'!D183))),'Data Summary'!BS189="Yes"),100-OFFSET('Water Data'!$D$4,0,10*ROW('Water Data'!D183)),NA())</f>
        <v>#N/A</v>
      </c>
      <c r="E189" s="99" t="e">
        <f ca="true">+IF(AND(ISNUMBER(OFFSET('Water Data'!$D$6,0,10*ROW('Water Data'!D183))),'Data Summary'!BT189="Yes"),OFFSET('Water Data'!$D$6,0,10*ROW('Water Data'!D183)),NA())</f>
        <v>#N/A</v>
      </c>
      <c r="F189" s="99" t="e">
        <f ca="true">+IF(AND(ISNUMBER(OFFSET('Water Data'!$D$9,0,10*ROW('Water Data'!D183))),'Data Summary'!BU189="Yes"),OFFSET('Water Data'!$D$9,0,10*ROW('Water Data'!D183)),NA())</f>
        <v>#N/A</v>
      </c>
      <c r="G189" s="99" t="e">
        <f ca="true">+IF(AND(ISNUMBER(OFFSET('Water Data'!$E$4,0,10*ROW('Water Data'!E183))),'Data Summary'!BV189="Yes"),100-OFFSET('Water Data'!$E$4,0,10*ROW('Water Data'!E183)),NA())</f>
        <v>#N/A</v>
      </c>
      <c r="H189" s="99" t="e">
        <f ca="true">+IF(AND(ISNUMBER(OFFSET('Water Data'!$E$6,0,10*ROW('Water Data'!E183))),'Data Summary'!BW189="Yes"),OFFSET('Water Data'!$E$6,0,10*ROW('Water Data'!E183)),NA())</f>
        <v>#N/A</v>
      </c>
      <c r="I189" s="99" t="e">
        <f ca="true">+IF(AND(ISNUMBER(OFFSET('Water Data'!$E$9,0,10*ROW('Water Data'!E183))),'Data Summary'!BX189="Yes"),OFFSET('Water Data'!$E$9,0,10*ROW('Water Data'!E183)),NA())</f>
        <v>#N/A</v>
      </c>
      <c r="J189" s="99" t="e">
        <f ca="true">+IF(AND(ISNUMBER(OFFSET('Water Data'!$F$4,0,10*ROW('Water Data'!F183))),'Data Summary'!BY189="Yes"),100-OFFSET('Water Data'!$F$4,0,10*ROW('Water Data'!F183)),NA())</f>
        <v>#N/A</v>
      </c>
      <c r="K189" s="99" t="e">
        <f ca="true">+IF(AND(ISNUMBER(OFFSET('Water Data'!$F$6,0,10*ROW('Water Data'!F183))),'Data Summary'!BZ189="Yes"),OFFSET('Water Data'!$F$6,0,10*ROW('Water Data'!F183)),NA())</f>
        <v>#N/A</v>
      </c>
      <c r="L189" s="99" t="e">
        <f ca="true">+IF(AND(ISNUMBER(OFFSET('Water Data'!$F$9,0,10*ROW('Water Data'!F183))),'Data Summary'!CA189="Yes"),OFFSET('Water Data'!$F$9,0,10*ROW('Water Data'!F183)),NA())</f>
        <v>#N/A</v>
      </c>
      <c r="M189" s="99" t="e">
        <f ca="true">+IF(AND(ISNUMBER(OFFSET('Water Data'!$G$4,0,10*ROW('Water Data'!G183))),'Data Summary'!CB189="Yes"),100-OFFSET('Water Data'!$G$4,0,10*ROW('Water Data'!G183)),NA())</f>
        <v>#N/A</v>
      </c>
      <c r="N189" s="99" t="e">
        <f ca="true">+IF(AND(ISNUMBER(OFFSET('Water Data'!$G$6,0,10*ROW('Water Data'!G183))),'Data Summary'!CC189="Yes"),OFFSET('Water Data'!$G$6,0,10*ROW('Water Data'!G183)),NA())</f>
        <v>#N/A</v>
      </c>
      <c r="O189" s="99" t="e">
        <f ca="true">+IF(AND(ISNUMBER(OFFSET('Water Data'!$G$9,0,10*ROW('Water Data'!G183))),'Data Summary'!CD189="Yes"),OFFSET('Water Data'!$G$9,0,10*ROW('Water Data'!G183)),NA())</f>
        <v>#N/A</v>
      </c>
      <c r="P189" s="99" t="e">
        <f ca="true">+IF(AND(ISNUMBER(OFFSET('Water Data'!$H$4,0,10*ROW('Water Data'!H183))),'Data Summary'!CE189="Yes"),100-OFFSET('Water Data'!$H$4,0,10*ROW('Water Data'!H183)),NA())</f>
        <v>#N/A</v>
      </c>
      <c r="Q189" s="99" t="e">
        <f ca="true">+IF(AND(ISNUMBER(OFFSET('Water Data'!$H$6,0,10*ROW('Water Data'!H183))),'Data Summary'!CF189="Yes"),OFFSET('Water Data'!$H$6,0,10*ROW('Water Data'!H183)),NA())</f>
        <v>#N/A</v>
      </c>
      <c r="R189" s="99" t="e">
        <f ca="true">+IF(AND(ISNUMBER(OFFSET('Water Data'!$H$9,0,10*ROW('Water Data'!H183))),'Data Summary'!CG189="Yes"),OFFSET('Water Data'!$H$9,0,10*ROW('Water Data'!H183)),NA())</f>
        <v>#N/A</v>
      </c>
      <c r="S189" s="99" t="e">
        <f ca="true">+IF(AND(ISNUMBER(OFFSET('Water Data'!$I$4,0,10*ROW('Water Data'!I183))),'Data Summary'!CH189="Yes"),100-OFFSET('Water Data'!$I$4,0,10*ROW('Water Data'!I183)),NA())</f>
        <v>#N/A</v>
      </c>
      <c r="T189" s="99" t="e">
        <f ca="true">+IF(AND(ISNUMBER(OFFSET('Water Data'!$I$6,0,10*ROW('Water Data'!I183))),'Data Summary'!CI189="Yes"),OFFSET('Water Data'!$I$6,0,10*ROW('Water Data'!I183)),NA())</f>
        <v>#N/A</v>
      </c>
      <c r="U189" s="99" t="e">
        <f ca="true">+IF(AND(ISNUMBER(OFFSET('Water Data'!$I$9,0,10*ROW('Water Data'!I183))),'Data Summary'!CJ189="Yes"),OFFSET('Water Data'!$I$9,0,10*ROW('Water Data'!I183)),NA())</f>
        <v>#N/A</v>
      </c>
      <c r="V189" s="100" t="e">
        <f ca="true">+IF(AND(ISNUMBER(OFFSET('Sanitation Data'!$D$4,0,10*ROW('Sanitation Data'!D183))),'Data Summary'!CK189="Yes"),100-OFFSET('Sanitation Data'!$D$4,0,10*ROW('Sanitation Data'!D183)),NA())</f>
        <v>#N/A</v>
      </c>
      <c r="W189" s="100" t="e">
        <f ca="true">+IF(AND(ISNUMBER(OFFSET('Sanitation Data'!$D$6,0,10*ROW('Sanitation Data'!D183))),'Data Summary'!CL189="Yes"),OFFSET('Sanitation Data'!$D$6,0,10*ROW('Sanitation Data'!D183)),NA())</f>
        <v>#N/A</v>
      </c>
      <c r="X189" s="100" t="e">
        <f ca="true">+IF(AND(ISNUMBER(OFFSET('Sanitation Data'!$D$10,0,10*ROW('Sanitation Data'!D183))),'Data Summary'!CM189="Yes"),OFFSET('Sanitation Data'!$D$10,0,10*ROW('Sanitation Data'!D183)),NA())</f>
        <v>#N/A</v>
      </c>
      <c r="Y189" s="100" t="e">
        <f ca="true">+IF(AND(ISNUMBER(OFFSET('Sanitation Data'!$D$11,0,10*ROW('Sanitation Data'!D183))),'Data Summary'!CN189="Yes"),OFFSET('Sanitation Data'!$D$11,0,10*ROW('Sanitation Data'!D183)),NA())</f>
        <v>#N/A</v>
      </c>
      <c r="Z189" s="100" t="e">
        <f ca="true">+IF(AND(ISNUMBER(OFFSET('Sanitation Data'!$D$12,0,10*ROW('Sanitation Data'!D183))),'Data Summary'!CO189="Yes"),OFFSET('Sanitation Data'!$D$12,0,10*ROW('Sanitation Data'!D183)),NA())</f>
        <v>#N/A</v>
      </c>
      <c r="AA189" s="100" t="e">
        <f ca="true">+IF(AND(ISNUMBER(OFFSET('Sanitation Data'!$E$4,0,10*ROW('Sanitation Data'!E183))),'Data Summary'!CP189="Yes"),100-OFFSET('Sanitation Data'!$E$4,0,10*ROW('Sanitation Data'!E183)),NA())</f>
        <v>#N/A</v>
      </c>
      <c r="AB189" s="100" t="e">
        <f ca="true">+IF(AND(ISNUMBER(OFFSET('Sanitation Data'!$E$6,0,10*ROW('Sanitation Data'!E183))),'Data Summary'!CQ189="Yes"),OFFSET('Sanitation Data'!$E$6,0,10*ROW('Sanitation Data'!E183)),NA())</f>
        <v>#N/A</v>
      </c>
      <c r="AC189" s="100" t="e">
        <f ca="true">+IF(AND(ISNUMBER(OFFSET('Sanitation Data'!$E$10,0,10*ROW('Sanitation Data'!E183))),'Data Summary'!CR189="Yes"),OFFSET('Sanitation Data'!$E$10,0,10*ROW('Sanitation Data'!E183)),NA())</f>
        <v>#N/A</v>
      </c>
      <c r="AD189" s="100" t="e">
        <f ca="true">+IF(AND(ISNUMBER(OFFSET('Sanitation Data'!$E$11,0,10*ROW('Sanitation Data'!E183))),'Data Summary'!CS189="Yes"),OFFSET('Sanitation Data'!$E$11,0,10*ROW('Sanitation Data'!E183)),NA())</f>
        <v>#N/A</v>
      </c>
      <c r="AE189" s="100" t="e">
        <f ca="true">+IF(AND(ISNUMBER(OFFSET('Sanitation Data'!$E$12,0,10*ROW('Sanitation Data'!E183))),'Data Summary'!CT189="Yes"),OFFSET('Sanitation Data'!$E$12,0,10*ROW('Sanitation Data'!E183)),NA())</f>
        <v>#N/A</v>
      </c>
      <c r="AF189" s="100" t="e">
        <f ca="true">+IF(AND(ISNUMBER(OFFSET('Sanitation Data'!$F$4,0,10*ROW('Sanitation Data'!F183))),'Data Summary'!CU189="Yes"),100-OFFSET('Sanitation Data'!$F$4,0,10*ROW('Sanitation Data'!F183)),NA())</f>
        <v>#N/A</v>
      </c>
      <c r="AG189" s="100" t="e">
        <f ca="true">+IF(AND(ISNUMBER(OFFSET('Sanitation Data'!$F$6,0,10*ROW('Sanitation Data'!F183))),'Data Summary'!CV189="Yes"),OFFSET('Sanitation Data'!$F$6,0,10*ROW('Sanitation Data'!F183)),NA())</f>
        <v>#N/A</v>
      </c>
      <c r="AH189" s="100" t="e">
        <f ca="true">+IF(AND(ISNUMBER(OFFSET('Sanitation Data'!$F$10,0,10*ROW('Sanitation Data'!F183))),'Data Summary'!CW189="Yes"),OFFSET('Sanitation Data'!$F$10,0,10*ROW('Sanitation Data'!F183)),NA())</f>
        <v>#N/A</v>
      </c>
      <c r="AI189" s="100" t="e">
        <f ca="true">+IF(AND(ISNUMBER(OFFSET('Sanitation Data'!$F$11,0,10*ROW('Sanitation Data'!F183))),'Data Summary'!CX189="Yes"),OFFSET('Sanitation Data'!$F$11,0,10*ROW('Sanitation Data'!F183)),NA())</f>
        <v>#N/A</v>
      </c>
      <c r="AJ189" s="100" t="e">
        <f ca="true">+IF(AND(ISNUMBER(OFFSET('Sanitation Data'!$F$12,0,10*ROW('Sanitation Data'!F183))),'Data Summary'!CY189="Yes"),OFFSET('Sanitation Data'!$F$12,0,10*ROW('Sanitation Data'!F183)),NA())</f>
        <v>#N/A</v>
      </c>
      <c r="AK189" s="100" t="e">
        <f ca="true">+IF(AND(ISNUMBER(OFFSET('Sanitation Data'!$G$4,0,10*ROW('Sanitation Data'!G183))),'Data Summary'!CZ189="Yes"),100-OFFSET('Sanitation Data'!$G$4,0,10*ROW('Sanitation Data'!G183)),NA())</f>
        <v>#N/A</v>
      </c>
      <c r="AL189" s="100" t="e">
        <f ca="true">+IF(AND(ISNUMBER(OFFSET('Sanitation Data'!$G$6,0,10*ROW('Sanitation Data'!G183))),'Data Summary'!DA189="Yes"),OFFSET('Sanitation Data'!$G$6,0,10*ROW('Sanitation Data'!G183)),NA())</f>
        <v>#N/A</v>
      </c>
      <c r="AM189" s="100" t="e">
        <f ca="true">+IF(AND(ISNUMBER(OFFSET('Sanitation Data'!$G$10,0,10*ROW('Sanitation Data'!G183))),'Data Summary'!DB189="Yes"),OFFSET('Sanitation Data'!$G$10,0,10*ROW('Sanitation Data'!G183)),NA())</f>
        <v>#N/A</v>
      </c>
      <c r="AN189" s="100" t="e">
        <f ca="true">+IF(AND(ISNUMBER(OFFSET('Sanitation Data'!$G$11,0,10*ROW('Sanitation Data'!G183))),'Data Summary'!DC189="Yes"),OFFSET('Sanitation Data'!$G$11,0,10*ROW('Sanitation Data'!G183)),NA())</f>
        <v>#N/A</v>
      </c>
      <c r="AO189" s="100" t="e">
        <f ca="true">+IF(AND(ISNUMBER(OFFSET('Sanitation Data'!$G$12,0,10*ROW('Sanitation Data'!G183))),'Data Summary'!DD189="Yes"),OFFSET('Sanitation Data'!$G$12,0,10*ROW('Sanitation Data'!G183)),NA())</f>
        <v>#N/A</v>
      </c>
      <c r="AP189" s="100" t="e">
        <f ca="true">+IF(AND(ISNUMBER(OFFSET('Sanitation Data'!$H$4,0,10*ROW('Sanitation Data'!H183))),'Data Summary'!DE189="Yes"),100-OFFSET('Sanitation Data'!$H$4,0,10*ROW('Sanitation Data'!H183)),NA())</f>
        <v>#N/A</v>
      </c>
      <c r="AQ189" s="100" t="e">
        <f ca="true">+IF(AND(ISNUMBER(OFFSET('Sanitation Data'!$H$6,0,10*ROW('Sanitation Data'!H183))),'Data Summary'!DF189="Yes"),OFFSET('Sanitation Data'!$H$6,0,10*ROW('Sanitation Data'!H183)),NA())</f>
        <v>#N/A</v>
      </c>
      <c r="AR189" s="100" t="e">
        <f ca="true">+IF(AND(ISNUMBER(OFFSET('Sanitation Data'!$H$10,0,10*ROW('Sanitation Data'!H183))),'Data Summary'!DG189="Yes"),OFFSET('Sanitation Data'!$H$10,0,10*ROW('Sanitation Data'!H183)),NA())</f>
        <v>#N/A</v>
      </c>
      <c r="AS189" s="100" t="e">
        <f ca="true">+IF(AND(ISNUMBER(OFFSET('Sanitation Data'!$H$11,0,10*ROW('Sanitation Data'!H183))),'Data Summary'!DH189="Yes"),OFFSET('Sanitation Data'!$H$11,0,10*ROW('Sanitation Data'!H183)),NA())</f>
        <v>#N/A</v>
      </c>
      <c r="AT189" s="100" t="e">
        <f ca="true">+IF(AND(ISNUMBER(OFFSET('Sanitation Data'!$H$12,0,10*ROW('Sanitation Data'!H183))),'Data Summary'!DI189="Yes"),OFFSET('Sanitation Data'!$H$12,0,10*ROW('Sanitation Data'!H183)),NA())</f>
        <v>#N/A</v>
      </c>
      <c r="AU189" s="100" t="e">
        <f ca="true">+IF(AND(ISNUMBER(OFFSET('Sanitation Data'!$I$4,0,10*ROW('Sanitation Data'!I183))),'Data Summary'!DJ189="Yes"),100-OFFSET('Sanitation Data'!$I$4,0,10*ROW('Sanitation Data'!I183)),NA())</f>
        <v>#N/A</v>
      </c>
      <c r="AV189" s="100" t="e">
        <f ca="true">+IF(AND(ISNUMBER(OFFSET('Sanitation Data'!$I$6,0,10*ROW('Sanitation Data'!I183))),'Data Summary'!DK189="Yes"),OFFSET('Sanitation Data'!$I$6,0,10*ROW('Sanitation Data'!I183)),NA())</f>
        <v>#N/A</v>
      </c>
      <c r="AW189" s="100" t="e">
        <f ca="true">+IF(AND(ISNUMBER(OFFSET('Sanitation Data'!$I$10,0,10*ROW('Sanitation Data'!I183))),'Data Summary'!DL189="Yes"),OFFSET('Sanitation Data'!$I$10,0,10*ROW('Sanitation Data'!I183)),NA())</f>
        <v>#N/A</v>
      </c>
      <c r="AX189" s="100" t="e">
        <f ca="true">+IF(AND(ISNUMBER(OFFSET('Sanitation Data'!$I$11,0,10*ROW('Sanitation Data'!I183))),'Data Summary'!DM189="Yes"),OFFSET('Sanitation Data'!$I$11,0,10*ROW('Sanitation Data'!I183)),NA())</f>
        <v>#N/A</v>
      </c>
      <c r="AY189" s="100" t="e">
        <f ca="true">+IF(AND(ISNUMBER(OFFSET('Sanitation Data'!$I$12,0,10*ROW('Sanitation Data'!I183))),'Data Summary'!DN189="Yes"),OFFSET('Sanitation Data'!$I$12,0,10*ROW('Sanitation Data'!I183)),NA())</f>
        <v>#N/A</v>
      </c>
      <c r="AZ189" s="101" t="e">
        <f ca="true">+IF(AND(ISNUMBER(OFFSET('Hygiene Data'!$D$5,0,10*ROW('Hygiene Data'!D183))),'Data Summary'!DO189="Yes"),OFFSET('Hygiene Data'!$D$5,0,10*ROW('Hygiene Data'!D183)),NA())</f>
        <v>#N/A</v>
      </c>
      <c r="BA189" s="101" t="e">
        <f ca="true">+IF(AND(ISNUMBER(OFFSET('Hygiene Data'!$D$7,0,10*ROW('Hygiene Data'!D183))),'Data Summary'!DP189="Yes"),OFFSET('Hygiene Data'!$D$7,0,10*ROW('Hygiene Data'!D183)),NA())</f>
        <v>#N/A</v>
      </c>
      <c r="BB189" s="101" t="e">
        <f ca="true">+IF(AND(ISNUMBER(OFFSET('Hygiene Data'!$D$9,0,10*ROW('Hygiene Data'!D183))),'Data Summary'!DQ189="Yes"),OFFSET('Hygiene Data'!$D$9,0,10*ROW('Hygiene Data'!D183)),NA())</f>
        <v>#N/A</v>
      </c>
      <c r="BC189" s="101" t="e">
        <f ca="true">+IF(AND(ISNUMBER(OFFSET('Hygiene Data'!$E$5,0,10*ROW('Hygiene Data'!E183))),'Data Summary'!DR189="Yes"),OFFSET('Hygiene Data'!$E$5,0,10*ROW('Hygiene Data'!E183)),NA())</f>
        <v>#N/A</v>
      </c>
      <c r="BD189" s="101" t="e">
        <f ca="true">+IF(AND(ISNUMBER(OFFSET('Hygiene Data'!$E$7,0,10*ROW('Hygiene Data'!E183))),'Data Summary'!DS189="Yes"),OFFSET('Hygiene Data'!$E$7,0,10*ROW('Hygiene Data'!E183)),NA())</f>
        <v>#N/A</v>
      </c>
      <c r="BE189" s="101" t="e">
        <f ca="true">+IF(AND(ISNUMBER(OFFSET('Hygiene Data'!$E$9,0,10*ROW('Hygiene Data'!E183))),'Data Summary'!DT189="Yes"),OFFSET('Hygiene Data'!$E$9,0,10*ROW('Hygiene Data'!E183)),NA())</f>
        <v>#N/A</v>
      </c>
      <c r="BF189" s="101" t="e">
        <f ca="true">+IF(AND(ISNUMBER(OFFSET('Hygiene Data'!$F$5,0,10*ROW('Hygiene Data'!F183))),'Data Summary'!DU189="Yes"),OFFSET('Hygiene Data'!$F$5,0,10*ROW('Hygiene Data'!F183)),NA())</f>
        <v>#N/A</v>
      </c>
      <c r="BG189" s="101" t="e">
        <f ca="true">+IF(AND(ISNUMBER(OFFSET('Hygiene Data'!$F$7,0,10*ROW('Hygiene Data'!F183))),'Data Summary'!DV189="Yes"),OFFSET('Hygiene Data'!$F$7,0,10*ROW('Hygiene Data'!F183)),NA())</f>
        <v>#N/A</v>
      </c>
      <c r="BH189" s="101" t="e">
        <f ca="true">+IF(AND(ISNUMBER(OFFSET('Hygiene Data'!$F$9,0,10*ROW('Hygiene Data'!F183))),'Data Summary'!DW189="Yes"),OFFSET('Hygiene Data'!$F$9,0,10*ROW('Hygiene Data'!F183)),NA())</f>
        <v>#N/A</v>
      </c>
      <c r="BI189" s="101" t="e">
        <f ca="true">+IF(AND(ISNUMBER(OFFSET('Hygiene Data'!$G$5,0,10*ROW('Hygiene Data'!G183))),'Data Summary'!DX189="Yes"),OFFSET('Hygiene Data'!$G$5,0,10*ROW('Hygiene Data'!G183)),NA())</f>
        <v>#N/A</v>
      </c>
      <c r="BJ189" s="101" t="e">
        <f ca="true">+IF(AND(ISNUMBER(OFFSET('Hygiene Data'!$G$7,0,10*ROW('Hygiene Data'!G183))),'Data Summary'!DY189="Yes"),OFFSET('Hygiene Data'!$G$7,0,10*ROW('Hygiene Data'!G183)),NA())</f>
        <v>#N/A</v>
      </c>
      <c r="BK189" s="101" t="e">
        <f ca="true">+IF(AND(ISNUMBER(OFFSET('Hygiene Data'!$G$9,0,10*ROW('Hygiene Data'!G183))),'Data Summary'!DZ189="Yes"),OFFSET('Hygiene Data'!$G$9,0,10*ROW('Hygiene Data'!G183)),NA())</f>
        <v>#N/A</v>
      </c>
      <c r="BL189" s="101" t="e">
        <f ca="true">+IF(AND(ISNUMBER(OFFSET('Hygiene Data'!$H$5,0,10*ROW('Hygiene Data'!H183))),'Data Summary'!EA189="Yes"),OFFSET('Hygiene Data'!$H$5,0,10*ROW('Hygiene Data'!H183)),NA())</f>
        <v>#N/A</v>
      </c>
      <c r="BM189" s="101" t="e">
        <f ca="true">+IF(AND(ISNUMBER(OFFSET('Hygiene Data'!$H$7,0,10*ROW('Hygiene Data'!H183))),'Data Summary'!EB189="Yes"),OFFSET('Hygiene Data'!$H$7,0,10*ROW('Hygiene Data'!H183)),NA())</f>
        <v>#N/A</v>
      </c>
      <c r="BN189" s="101" t="e">
        <f ca="true">+IF(AND(ISNUMBER(OFFSET('Hygiene Data'!$H$9,0,10*ROW('Hygiene Data'!H183))),'Data Summary'!EC189="Yes"),OFFSET('Hygiene Data'!$H$9,0,10*ROW('Hygiene Data'!H183)),NA())</f>
        <v>#N/A</v>
      </c>
      <c r="BO189" s="101" t="e">
        <f ca="true">+IF(AND(ISNUMBER(OFFSET('Hygiene Data'!$I$5,0,10*ROW('Hygiene Data'!I183))),'Data Summary'!ED189="Yes"),OFFSET('Hygiene Data'!$I$5,0,10*ROW('Hygiene Data'!I183)),NA())</f>
        <v>#N/A</v>
      </c>
      <c r="BP189" s="101" t="e">
        <f ca="true">+IF(AND(ISNUMBER(OFFSET('Hygiene Data'!$I$7,0,10*ROW('Hygiene Data'!I183))),'Data Summary'!EE189="Yes"),OFFSET('Hygiene Data'!$I$7,0,10*ROW('Hygiene Data'!I183)),NA())</f>
        <v>#N/A</v>
      </c>
      <c r="BQ189" s="101" t="e">
        <f ca="true">+IF(AND(ISNUMBER(OFFSET('Hygiene Data'!$I$9,0,10*ROW('Hygiene Data'!I183))),'Data Summary'!EF189="Yes"),OFFSET('Hygiene Data'!$I$9,0,10*ROW('Hygiene Data'!I183)),NA())</f>
        <v>#N/A</v>
      </c>
    </row>
    <row xmlns:x14ac="http://schemas.microsoft.com/office/spreadsheetml/2009/9/ac" r="190" x14ac:dyDescent="0.2">
      <c r="A190" s="331" t="e">
        <f ca="true">+RIGHT('Data Summary'!A190,LEN('Data Summary'!A190)-9)</f>
        <v>#VALUE!</v>
      </c>
      <c r="B190" s="38" t="str">
        <f ca="true">+IF(ISTEXT('Data Summary'!B190),'Data Summary'!B190,"")</f>
        <v/>
      </c>
      <c r="C190" s="330" t="e">
        <f ca="true">+VALUE('Data Summary'!C190)</f>
        <v>#VALUE!</v>
      </c>
      <c r="D190" s="99" t="e">
        <f ca="true">+IF(AND(ISNUMBER(OFFSET('Water Data'!$D$4,0,10*ROW('Water Data'!D184))),'Data Summary'!BS190="Yes"),100-OFFSET('Water Data'!$D$4,0,10*ROW('Water Data'!D184)),NA())</f>
        <v>#N/A</v>
      </c>
      <c r="E190" s="99" t="e">
        <f ca="true">+IF(AND(ISNUMBER(OFFSET('Water Data'!$D$6,0,10*ROW('Water Data'!D184))),'Data Summary'!BT190="Yes"),OFFSET('Water Data'!$D$6,0,10*ROW('Water Data'!D184)),NA())</f>
        <v>#N/A</v>
      </c>
      <c r="F190" s="99" t="e">
        <f ca="true">+IF(AND(ISNUMBER(OFFSET('Water Data'!$D$9,0,10*ROW('Water Data'!D184))),'Data Summary'!BU190="Yes"),OFFSET('Water Data'!$D$9,0,10*ROW('Water Data'!D184)),NA())</f>
        <v>#N/A</v>
      </c>
      <c r="G190" s="99" t="e">
        <f ca="true">+IF(AND(ISNUMBER(OFFSET('Water Data'!$E$4,0,10*ROW('Water Data'!E184))),'Data Summary'!BV190="Yes"),100-OFFSET('Water Data'!$E$4,0,10*ROW('Water Data'!E184)),NA())</f>
        <v>#N/A</v>
      </c>
      <c r="H190" s="99" t="e">
        <f ca="true">+IF(AND(ISNUMBER(OFFSET('Water Data'!$E$6,0,10*ROW('Water Data'!E184))),'Data Summary'!BW190="Yes"),OFFSET('Water Data'!$E$6,0,10*ROW('Water Data'!E184)),NA())</f>
        <v>#N/A</v>
      </c>
      <c r="I190" s="99" t="e">
        <f ca="true">+IF(AND(ISNUMBER(OFFSET('Water Data'!$E$9,0,10*ROW('Water Data'!E184))),'Data Summary'!BX190="Yes"),OFFSET('Water Data'!$E$9,0,10*ROW('Water Data'!E184)),NA())</f>
        <v>#N/A</v>
      </c>
      <c r="J190" s="99" t="e">
        <f ca="true">+IF(AND(ISNUMBER(OFFSET('Water Data'!$F$4,0,10*ROW('Water Data'!F184))),'Data Summary'!BY190="Yes"),100-OFFSET('Water Data'!$F$4,0,10*ROW('Water Data'!F184)),NA())</f>
        <v>#N/A</v>
      </c>
      <c r="K190" s="99" t="e">
        <f ca="true">+IF(AND(ISNUMBER(OFFSET('Water Data'!$F$6,0,10*ROW('Water Data'!F184))),'Data Summary'!BZ190="Yes"),OFFSET('Water Data'!$F$6,0,10*ROW('Water Data'!F184)),NA())</f>
        <v>#N/A</v>
      </c>
      <c r="L190" s="99" t="e">
        <f ca="true">+IF(AND(ISNUMBER(OFFSET('Water Data'!$F$9,0,10*ROW('Water Data'!F184))),'Data Summary'!CA190="Yes"),OFFSET('Water Data'!$F$9,0,10*ROW('Water Data'!F184)),NA())</f>
        <v>#N/A</v>
      </c>
      <c r="M190" s="99" t="e">
        <f ca="true">+IF(AND(ISNUMBER(OFFSET('Water Data'!$G$4,0,10*ROW('Water Data'!G184))),'Data Summary'!CB190="Yes"),100-OFFSET('Water Data'!$G$4,0,10*ROW('Water Data'!G184)),NA())</f>
        <v>#N/A</v>
      </c>
      <c r="N190" s="99" t="e">
        <f ca="true">+IF(AND(ISNUMBER(OFFSET('Water Data'!$G$6,0,10*ROW('Water Data'!G184))),'Data Summary'!CC190="Yes"),OFFSET('Water Data'!$G$6,0,10*ROW('Water Data'!G184)),NA())</f>
        <v>#N/A</v>
      </c>
      <c r="O190" s="99" t="e">
        <f ca="true">+IF(AND(ISNUMBER(OFFSET('Water Data'!$G$9,0,10*ROW('Water Data'!G184))),'Data Summary'!CD190="Yes"),OFFSET('Water Data'!$G$9,0,10*ROW('Water Data'!G184)),NA())</f>
        <v>#N/A</v>
      </c>
      <c r="P190" s="99" t="e">
        <f ca="true">+IF(AND(ISNUMBER(OFFSET('Water Data'!$H$4,0,10*ROW('Water Data'!H184))),'Data Summary'!CE190="Yes"),100-OFFSET('Water Data'!$H$4,0,10*ROW('Water Data'!H184)),NA())</f>
        <v>#N/A</v>
      </c>
      <c r="Q190" s="99" t="e">
        <f ca="true">+IF(AND(ISNUMBER(OFFSET('Water Data'!$H$6,0,10*ROW('Water Data'!H184))),'Data Summary'!CF190="Yes"),OFFSET('Water Data'!$H$6,0,10*ROW('Water Data'!H184)),NA())</f>
        <v>#N/A</v>
      </c>
      <c r="R190" s="99" t="e">
        <f ca="true">+IF(AND(ISNUMBER(OFFSET('Water Data'!$H$9,0,10*ROW('Water Data'!H184))),'Data Summary'!CG190="Yes"),OFFSET('Water Data'!$H$9,0,10*ROW('Water Data'!H184)),NA())</f>
        <v>#N/A</v>
      </c>
      <c r="S190" s="99" t="e">
        <f ca="true">+IF(AND(ISNUMBER(OFFSET('Water Data'!$I$4,0,10*ROW('Water Data'!I184))),'Data Summary'!CH190="Yes"),100-OFFSET('Water Data'!$I$4,0,10*ROW('Water Data'!I184)),NA())</f>
        <v>#N/A</v>
      </c>
      <c r="T190" s="99" t="e">
        <f ca="true">+IF(AND(ISNUMBER(OFFSET('Water Data'!$I$6,0,10*ROW('Water Data'!I184))),'Data Summary'!CI190="Yes"),OFFSET('Water Data'!$I$6,0,10*ROW('Water Data'!I184)),NA())</f>
        <v>#N/A</v>
      </c>
      <c r="U190" s="99" t="e">
        <f ca="true">+IF(AND(ISNUMBER(OFFSET('Water Data'!$I$9,0,10*ROW('Water Data'!I184))),'Data Summary'!CJ190="Yes"),OFFSET('Water Data'!$I$9,0,10*ROW('Water Data'!I184)),NA())</f>
        <v>#N/A</v>
      </c>
      <c r="V190" s="100" t="e">
        <f ca="true">+IF(AND(ISNUMBER(OFFSET('Sanitation Data'!$D$4,0,10*ROW('Sanitation Data'!D184))),'Data Summary'!CK190="Yes"),100-OFFSET('Sanitation Data'!$D$4,0,10*ROW('Sanitation Data'!D184)),NA())</f>
        <v>#N/A</v>
      </c>
      <c r="W190" s="100" t="e">
        <f ca="true">+IF(AND(ISNUMBER(OFFSET('Sanitation Data'!$D$6,0,10*ROW('Sanitation Data'!D184))),'Data Summary'!CL190="Yes"),OFFSET('Sanitation Data'!$D$6,0,10*ROW('Sanitation Data'!D184)),NA())</f>
        <v>#N/A</v>
      </c>
      <c r="X190" s="100" t="e">
        <f ca="true">+IF(AND(ISNUMBER(OFFSET('Sanitation Data'!$D$10,0,10*ROW('Sanitation Data'!D184))),'Data Summary'!CM190="Yes"),OFFSET('Sanitation Data'!$D$10,0,10*ROW('Sanitation Data'!D184)),NA())</f>
        <v>#N/A</v>
      </c>
      <c r="Y190" s="100" t="e">
        <f ca="true">+IF(AND(ISNUMBER(OFFSET('Sanitation Data'!$D$11,0,10*ROW('Sanitation Data'!D184))),'Data Summary'!CN190="Yes"),OFFSET('Sanitation Data'!$D$11,0,10*ROW('Sanitation Data'!D184)),NA())</f>
        <v>#N/A</v>
      </c>
      <c r="Z190" s="100" t="e">
        <f ca="true">+IF(AND(ISNUMBER(OFFSET('Sanitation Data'!$D$12,0,10*ROW('Sanitation Data'!D184))),'Data Summary'!CO190="Yes"),OFFSET('Sanitation Data'!$D$12,0,10*ROW('Sanitation Data'!D184)),NA())</f>
        <v>#N/A</v>
      </c>
      <c r="AA190" s="100" t="e">
        <f ca="true">+IF(AND(ISNUMBER(OFFSET('Sanitation Data'!$E$4,0,10*ROW('Sanitation Data'!E184))),'Data Summary'!CP190="Yes"),100-OFFSET('Sanitation Data'!$E$4,0,10*ROW('Sanitation Data'!E184)),NA())</f>
        <v>#N/A</v>
      </c>
      <c r="AB190" s="100" t="e">
        <f ca="true">+IF(AND(ISNUMBER(OFFSET('Sanitation Data'!$E$6,0,10*ROW('Sanitation Data'!E184))),'Data Summary'!CQ190="Yes"),OFFSET('Sanitation Data'!$E$6,0,10*ROW('Sanitation Data'!E184)),NA())</f>
        <v>#N/A</v>
      </c>
      <c r="AC190" s="100" t="e">
        <f ca="true">+IF(AND(ISNUMBER(OFFSET('Sanitation Data'!$E$10,0,10*ROW('Sanitation Data'!E184))),'Data Summary'!CR190="Yes"),OFFSET('Sanitation Data'!$E$10,0,10*ROW('Sanitation Data'!E184)),NA())</f>
        <v>#N/A</v>
      </c>
      <c r="AD190" s="100" t="e">
        <f ca="true">+IF(AND(ISNUMBER(OFFSET('Sanitation Data'!$E$11,0,10*ROW('Sanitation Data'!E184))),'Data Summary'!CS190="Yes"),OFFSET('Sanitation Data'!$E$11,0,10*ROW('Sanitation Data'!E184)),NA())</f>
        <v>#N/A</v>
      </c>
      <c r="AE190" s="100" t="e">
        <f ca="true">+IF(AND(ISNUMBER(OFFSET('Sanitation Data'!$E$12,0,10*ROW('Sanitation Data'!E184))),'Data Summary'!CT190="Yes"),OFFSET('Sanitation Data'!$E$12,0,10*ROW('Sanitation Data'!E184)),NA())</f>
        <v>#N/A</v>
      </c>
      <c r="AF190" s="100" t="e">
        <f ca="true">+IF(AND(ISNUMBER(OFFSET('Sanitation Data'!$F$4,0,10*ROW('Sanitation Data'!F184))),'Data Summary'!CU190="Yes"),100-OFFSET('Sanitation Data'!$F$4,0,10*ROW('Sanitation Data'!F184)),NA())</f>
        <v>#N/A</v>
      </c>
      <c r="AG190" s="100" t="e">
        <f ca="true">+IF(AND(ISNUMBER(OFFSET('Sanitation Data'!$F$6,0,10*ROW('Sanitation Data'!F184))),'Data Summary'!CV190="Yes"),OFFSET('Sanitation Data'!$F$6,0,10*ROW('Sanitation Data'!F184)),NA())</f>
        <v>#N/A</v>
      </c>
      <c r="AH190" s="100" t="e">
        <f ca="true">+IF(AND(ISNUMBER(OFFSET('Sanitation Data'!$F$10,0,10*ROW('Sanitation Data'!F184))),'Data Summary'!CW190="Yes"),OFFSET('Sanitation Data'!$F$10,0,10*ROW('Sanitation Data'!F184)),NA())</f>
        <v>#N/A</v>
      </c>
      <c r="AI190" s="100" t="e">
        <f ca="true">+IF(AND(ISNUMBER(OFFSET('Sanitation Data'!$F$11,0,10*ROW('Sanitation Data'!F184))),'Data Summary'!CX190="Yes"),OFFSET('Sanitation Data'!$F$11,0,10*ROW('Sanitation Data'!F184)),NA())</f>
        <v>#N/A</v>
      </c>
      <c r="AJ190" s="100" t="e">
        <f ca="true">+IF(AND(ISNUMBER(OFFSET('Sanitation Data'!$F$12,0,10*ROW('Sanitation Data'!F184))),'Data Summary'!CY190="Yes"),OFFSET('Sanitation Data'!$F$12,0,10*ROW('Sanitation Data'!F184)),NA())</f>
        <v>#N/A</v>
      </c>
      <c r="AK190" s="100" t="e">
        <f ca="true">+IF(AND(ISNUMBER(OFFSET('Sanitation Data'!$G$4,0,10*ROW('Sanitation Data'!G184))),'Data Summary'!CZ190="Yes"),100-OFFSET('Sanitation Data'!$G$4,0,10*ROW('Sanitation Data'!G184)),NA())</f>
        <v>#N/A</v>
      </c>
      <c r="AL190" s="100" t="e">
        <f ca="true">+IF(AND(ISNUMBER(OFFSET('Sanitation Data'!$G$6,0,10*ROW('Sanitation Data'!G184))),'Data Summary'!DA190="Yes"),OFFSET('Sanitation Data'!$G$6,0,10*ROW('Sanitation Data'!G184)),NA())</f>
        <v>#N/A</v>
      </c>
      <c r="AM190" s="100" t="e">
        <f ca="true">+IF(AND(ISNUMBER(OFFSET('Sanitation Data'!$G$10,0,10*ROW('Sanitation Data'!G184))),'Data Summary'!DB190="Yes"),OFFSET('Sanitation Data'!$G$10,0,10*ROW('Sanitation Data'!G184)),NA())</f>
        <v>#N/A</v>
      </c>
      <c r="AN190" s="100" t="e">
        <f ca="true">+IF(AND(ISNUMBER(OFFSET('Sanitation Data'!$G$11,0,10*ROW('Sanitation Data'!G184))),'Data Summary'!DC190="Yes"),OFFSET('Sanitation Data'!$G$11,0,10*ROW('Sanitation Data'!G184)),NA())</f>
        <v>#N/A</v>
      </c>
      <c r="AO190" s="100" t="e">
        <f ca="true">+IF(AND(ISNUMBER(OFFSET('Sanitation Data'!$G$12,0,10*ROW('Sanitation Data'!G184))),'Data Summary'!DD190="Yes"),OFFSET('Sanitation Data'!$G$12,0,10*ROW('Sanitation Data'!G184)),NA())</f>
        <v>#N/A</v>
      </c>
      <c r="AP190" s="100" t="e">
        <f ca="true">+IF(AND(ISNUMBER(OFFSET('Sanitation Data'!$H$4,0,10*ROW('Sanitation Data'!H184))),'Data Summary'!DE190="Yes"),100-OFFSET('Sanitation Data'!$H$4,0,10*ROW('Sanitation Data'!H184)),NA())</f>
        <v>#N/A</v>
      </c>
      <c r="AQ190" s="100" t="e">
        <f ca="true">+IF(AND(ISNUMBER(OFFSET('Sanitation Data'!$H$6,0,10*ROW('Sanitation Data'!H184))),'Data Summary'!DF190="Yes"),OFFSET('Sanitation Data'!$H$6,0,10*ROW('Sanitation Data'!H184)),NA())</f>
        <v>#N/A</v>
      </c>
      <c r="AR190" s="100" t="e">
        <f ca="true">+IF(AND(ISNUMBER(OFFSET('Sanitation Data'!$H$10,0,10*ROW('Sanitation Data'!H184))),'Data Summary'!DG190="Yes"),OFFSET('Sanitation Data'!$H$10,0,10*ROW('Sanitation Data'!H184)),NA())</f>
        <v>#N/A</v>
      </c>
      <c r="AS190" s="100" t="e">
        <f ca="true">+IF(AND(ISNUMBER(OFFSET('Sanitation Data'!$H$11,0,10*ROW('Sanitation Data'!H184))),'Data Summary'!DH190="Yes"),OFFSET('Sanitation Data'!$H$11,0,10*ROW('Sanitation Data'!H184)),NA())</f>
        <v>#N/A</v>
      </c>
      <c r="AT190" s="100" t="e">
        <f ca="true">+IF(AND(ISNUMBER(OFFSET('Sanitation Data'!$H$12,0,10*ROW('Sanitation Data'!H184))),'Data Summary'!DI190="Yes"),OFFSET('Sanitation Data'!$H$12,0,10*ROW('Sanitation Data'!H184)),NA())</f>
        <v>#N/A</v>
      </c>
      <c r="AU190" s="100" t="e">
        <f ca="true">+IF(AND(ISNUMBER(OFFSET('Sanitation Data'!$I$4,0,10*ROW('Sanitation Data'!I184))),'Data Summary'!DJ190="Yes"),100-OFFSET('Sanitation Data'!$I$4,0,10*ROW('Sanitation Data'!I184)),NA())</f>
        <v>#N/A</v>
      </c>
      <c r="AV190" s="100" t="e">
        <f ca="true">+IF(AND(ISNUMBER(OFFSET('Sanitation Data'!$I$6,0,10*ROW('Sanitation Data'!I184))),'Data Summary'!DK190="Yes"),OFFSET('Sanitation Data'!$I$6,0,10*ROW('Sanitation Data'!I184)),NA())</f>
        <v>#N/A</v>
      </c>
      <c r="AW190" s="100" t="e">
        <f ca="true">+IF(AND(ISNUMBER(OFFSET('Sanitation Data'!$I$10,0,10*ROW('Sanitation Data'!I184))),'Data Summary'!DL190="Yes"),OFFSET('Sanitation Data'!$I$10,0,10*ROW('Sanitation Data'!I184)),NA())</f>
        <v>#N/A</v>
      </c>
      <c r="AX190" s="100" t="e">
        <f ca="true">+IF(AND(ISNUMBER(OFFSET('Sanitation Data'!$I$11,0,10*ROW('Sanitation Data'!I184))),'Data Summary'!DM190="Yes"),OFFSET('Sanitation Data'!$I$11,0,10*ROW('Sanitation Data'!I184)),NA())</f>
        <v>#N/A</v>
      </c>
      <c r="AY190" s="100" t="e">
        <f ca="true">+IF(AND(ISNUMBER(OFFSET('Sanitation Data'!$I$12,0,10*ROW('Sanitation Data'!I184))),'Data Summary'!DN190="Yes"),OFFSET('Sanitation Data'!$I$12,0,10*ROW('Sanitation Data'!I184)),NA())</f>
        <v>#N/A</v>
      </c>
      <c r="AZ190" s="101" t="e">
        <f ca="true">+IF(AND(ISNUMBER(OFFSET('Hygiene Data'!$D$5,0,10*ROW('Hygiene Data'!D184))),'Data Summary'!DO190="Yes"),OFFSET('Hygiene Data'!$D$5,0,10*ROW('Hygiene Data'!D184)),NA())</f>
        <v>#N/A</v>
      </c>
      <c r="BA190" s="101" t="e">
        <f ca="true">+IF(AND(ISNUMBER(OFFSET('Hygiene Data'!$D$7,0,10*ROW('Hygiene Data'!D184))),'Data Summary'!DP190="Yes"),OFFSET('Hygiene Data'!$D$7,0,10*ROW('Hygiene Data'!D184)),NA())</f>
        <v>#N/A</v>
      </c>
      <c r="BB190" s="101" t="e">
        <f ca="true">+IF(AND(ISNUMBER(OFFSET('Hygiene Data'!$D$9,0,10*ROW('Hygiene Data'!D184))),'Data Summary'!DQ190="Yes"),OFFSET('Hygiene Data'!$D$9,0,10*ROW('Hygiene Data'!D184)),NA())</f>
        <v>#N/A</v>
      </c>
      <c r="BC190" s="101" t="e">
        <f ca="true">+IF(AND(ISNUMBER(OFFSET('Hygiene Data'!$E$5,0,10*ROW('Hygiene Data'!E184))),'Data Summary'!DR190="Yes"),OFFSET('Hygiene Data'!$E$5,0,10*ROW('Hygiene Data'!E184)),NA())</f>
        <v>#N/A</v>
      </c>
      <c r="BD190" s="101" t="e">
        <f ca="true">+IF(AND(ISNUMBER(OFFSET('Hygiene Data'!$E$7,0,10*ROW('Hygiene Data'!E184))),'Data Summary'!DS190="Yes"),OFFSET('Hygiene Data'!$E$7,0,10*ROW('Hygiene Data'!E184)),NA())</f>
        <v>#N/A</v>
      </c>
      <c r="BE190" s="101" t="e">
        <f ca="true">+IF(AND(ISNUMBER(OFFSET('Hygiene Data'!$E$9,0,10*ROW('Hygiene Data'!E184))),'Data Summary'!DT190="Yes"),OFFSET('Hygiene Data'!$E$9,0,10*ROW('Hygiene Data'!E184)),NA())</f>
        <v>#N/A</v>
      </c>
      <c r="BF190" s="101" t="e">
        <f ca="true">+IF(AND(ISNUMBER(OFFSET('Hygiene Data'!$F$5,0,10*ROW('Hygiene Data'!F184))),'Data Summary'!DU190="Yes"),OFFSET('Hygiene Data'!$F$5,0,10*ROW('Hygiene Data'!F184)),NA())</f>
        <v>#N/A</v>
      </c>
      <c r="BG190" s="101" t="e">
        <f ca="true">+IF(AND(ISNUMBER(OFFSET('Hygiene Data'!$F$7,0,10*ROW('Hygiene Data'!F184))),'Data Summary'!DV190="Yes"),OFFSET('Hygiene Data'!$F$7,0,10*ROW('Hygiene Data'!F184)),NA())</f>
        <v>#N/A</v>
      </c>
      <c r="BH190" s="101" t="e">
        <f ca="true">+IF(AND(ISNUMBER(OFFSET('Hygiene Data'!$F$9,0,10*ROW('Hygiene Data'!F184))),'Data Summary'!DW190="Yes"),OFFSET('Hygiene Data'!$F$9,0,10*ROW('Hygiene Data'!F184)),NA())</f>
        <v>#N/A</v>
      </c>
      <c r="BI190" s="101" t="e">
        <f ca="true">+IF(AND(ISNUMBER(OFFSET('Hygiene Data'!$G$5,0,10*ROW('Hygiene Data'!G184))),'Data Summary'!DX190="Yes"),OFFSET('Hygiene Data'!$G$5,0,10*ROW('Hygiene Data'!G184)),NA())</f>
        <v>#N/A</v>
      </c>
      <c r="BJ190" s="101" t="e">
        <f ca="true">+IF(AND(ISNUMBER(OFFSET('Hygiene Data'!$G$7,0,10*ROW('Hygiene Data'!G184))),'Data Summary'!DY190="Yes"),OFFSET('Hygiene Data'!$G$7,0,10*ROW('Hygiene Data'!G184)),NA())</f>
        <v>#N/A</v>
      </c>
      <c r="BK190" s="101" t="e">
        <f ca="true">+IF(AND(ISNUMBER(OFFSET('Hygiene Data'!$G$9,0,10*ROW('Hygiene Data'!G184))),'Data Summary'!DZ190="Yes"),OFFSET('Hygiene Data'!$G$9,0,10*ROW('Hygiene Data'!G184)),NA())</f>
        <v>#N/A</v>
      </c>
      <c r="BL190" s="101" t="e">
        <f ca="true">+IF(AND(ISNUMBER(OFFSET('Hygiene Data'!$H$5,0,10*ROW('Hygiene Data'!H184))),'Data Summary'!EA190="Yes"),OFFSET('Hygiene Data'!$H$5,0,10*ROW('Hygiene Data'!H184)),NA())</f>
        <v>#N/A</v>
      </c>
      <c r="BM190" s="101" t="e">
        <f ca="true">+IF(AND(ISNUMBER(OFFSET('Hygiene Data'!$H$7,0,10*ROW('Hygiene Data'!H184))),'Data Summary'!EB190="Yes"),OFFSET('Hygiene Data'!$H$7,0,10*ROW('Hygiene Data'!H184)),NA())</f>
        <v>#N/A</v>
      </c>
      <c r="BN190" s="101" t="e">
        <f ca="true">+IF(AND(ISNUMBER(OFFSET('Hygiene Data'!$H$9,0,10*ROW('Hygiene Data'!H184))),'Data Summary'!EC190="Yes"),OFFSET('Hygiene Data'!$H$9,0,10*ROW('Hygiene Data'!H184)),NA())</f>
        <v>#N/A</v>
      </c>
      <c r="BO190" s="101" t="e">
        <f ca="true">+IF(AND(ISNUMBER(OFFSET('Hygiene Data'!$I$5,0,10*ROW('Hygiene Data'!I184))),'Data Summary'!ED190="Yes"),OFFSET('Hygiene Data'!$I$5,0,10*ROW('Hygiene Data'!I184)),NA())</f>
        <v>#N/A</v>
      </c>
      <c r="BP190" s="101" t="e">
        <f ca="true">+IF(AND(ISNUMBER(OFFSET('Hygiene Data'!$I$7,0,10*ROW('Hygiene Data'!I184))),'Data Summary'!EE190="Yes"),OFFSET('Hygiene Data'!$I$7,0,10*ROW('Hygiene Data'!I184)),NA())</f>
        <v>#N/A</v>
      </c>
      <c r="BQ190" s="101" t="e">
        <f ca="true">+IF(AND(ISNUMBER(OFFSET('Hygiene Data'!$I$9,0,10*ROW('Hygiene Data'!I184))),'Data Summary'!EF190="Yes"),OFFSET('Hygiene Data'!$I$9,0,10*ROW('Hygiene Data'!I184)),NA())</f>
        <v>#N/A</v>
      </c>
    </row>
    <row xmlns:x14ac="http://schemas.microsoft.com/office/spreadsheetml/2009/9/ac" r="191" x14ac:dyDescent="0.2">
      <c r="A191" s="331" t="e">
        <f ca="true">+RIGHT('Data Summary'!A191,LEN('Data Summary'!A191)-9)</f>
        <v>#VALUE!</v>
      </c>
      <c r="B191" s="38" t="str">
        <f ca="true">+IF(ISTEXT('Data Summary'!B191),'Data Summary'!B191,"")</f>
        <v/>
      </c>
      <c r="C191" s="330" t="e">
        <f ca="true">+VALUE('Data Summary'!C191)</f>
        <v>#VALUE!</v>
      </c>
      <c r="D191" s="99" t="e">
        <f ca="true">+IF(AND(ISNUMBER(OFFSET('Water Data'!$D$4,0,10*ROW('Water Data'!D185))),'Data Summary'!BS191="Yes"),100-OFFSET('Water Data'!$D$4,0,10*ROW('Water Data'!D185)),NA())</f>
        <v>#N/A</v>
      </c>
      <c r="E191" s="99" t="e">
        <f ca="true">+IF(AND(ISNUMBER(OFFSET('Water Data'!$D$6,0,10*ROW('Water Data'!D185))),'Data Summary'!BT191="Yes"),OFFSET('Water Data'!$D$6,0,10*ROW('Water Data'!D185)),NA())</f>
        <v>#N/A</v>
      </c>
      <c r="F191" s="99" t="e">
        <f ca="true">+IF(AND(ISNUMBER(OFFSET('Water Data'!$D$9,0,10*ROW('Water Data'!D185))),'Data Summary'!BU191="Yes"),OFFSET('Water Data'!$D$9,0,10*ROW('Water Data'!D185)),NA())</f>
        <v>#N/A</v>
      </c>
      <c r="G191" s="99" t="e">
        <f ca="true">+IF(AND(ISNUMBER(OFFSET('Water Data'!$E$4,0,10*ROW('Water Data'!E185))),'Data Summary'!BV191="Yes"),100-OFFSET('Water Data'!$E$4,0,10*ROW('Water Data'!E185)),NA())</f>
        <v>#N/A</v>
      </c>
      <c r="H191" s="99" t="e">
        <f ca="true">+IF(AND(ISNUMBER(OFFSET('Water Data'!$E$6,0,10*ROW('Water Data'!E185))),'Data Summary'!BW191="Yes"),OFFSET('Water Data'!$E$6,0,10*ROW('Water Data'!E185)),NA())</f>
        <v>#N/A</v>
      </c>
      <c r="I191" s="99" t="e">
        <f ca="true">+IF(AND(ISNUMBER(OFFSET('Water Data'!$E$9,0,10*ROW('Water Data'!E185))),'Data Summary'!BX191="Yes"),OFFSET('Water Data'!$E$9,0,10*ROW('Water Data'!E185)),NA())</f>
        <v>#N/A</v>
      </c>
      <c r="J191" s="99" t="e">
        <f ca="true">+IF(AND(ISNUMBER(OFFSET('Water Data'!$F$4,0,10*ROW('Water Data'!F185))),'Data Summary'!BY191="Yes"),100-OFFSET('Water Data'!$F$4,0,10*ROW('Water Data'!F185)),NA())</f>
        <v>#N/A</v>
      </c>
      <c r="K191" s="99" t="e">
        <f ca="true">+IF(AND(ISNUMBER(OFFSET('Water Data'!$F$6,0,10*ROW('Water Data'!F185))),'Data Summary'!BZ191="Yes"),OFFSET('Water Data'!$F$6,0,10*ROW('Water Data'!F185)),NA())</f>
        <v>#N/A</v>
      </c>
      <c r="L191" s="99" t="e">
        <f ca="true">+IF(AND(ISNUMBER(OFFSET('Water Data'!$F$9,0,10*ROW('Water Data'!F185))),'Data Summary'!CA191="Yes"),OFFSET('Water Data'!$F$9,0,10*ROW('Water Data'!F185)),NA())</f>
        <v>#N/A</v>
      </c>
      <c r="M191" s="99" t="e">
        <f ca="true">+IF(AND(ISNUMBER(OFFSET('Water Data'!$G$4,0,10*ROW('Water Data'!G185))),'Data Summary'!CB191="Yes"),100-OFFSET('Water Data'!$G$4,0,10*ROW('Water Data'!G185)),NA())</f>
        <v>#N/A</v>
      </c>
      <c r="N191" s="99" t="e">
        <f ca="true">+IF(AND(ISNUMBER(OFFSET('Water Data'!$G$6,0,10*ROW('Water Data'!G185))),'Data Summary'!CC191="Yes"),OFFSET('Water Data'!$G$6,0,10*ROW('Water Data'!G185)),NA())</f>
        <v>#N/A</v>
      </c>
      <c r="O191" s="99" t="e">
        <f ca="true">+IF(AND(ISNUMBER(OFFSET('Water Data'!$G$9,0,10*ROW('Water Data'!G185))),'Data Summary'!CD191="Yes"),OFFSET('Water Data'!$G$9,0,10*ROW('Water Data'!G185)),NA())</f>
        <v>#N/A</v>
      </c>
      <c r="P191" s="99" t="e">
        <f ca="true">+IF(AND(ISNUMBER(OFFSET('Water Data'!$H$4,0,10*ROW('Water Data'!H185))),'Data Summary'!CE191="Yes"),100-OFFSET('Water Data'!$H$4,0,10*ROW('Water Data'!H185)),NA())</f>
        <v>#N/A</v>
      </c>
      <c r="Q191" s="99" t="e">
        <f ca="true">+IF(AND(ISNUMBER(OFFSET('Water Data'!$H$6,0,10*ROW('Water Data'!H185))),'Data Summary'!CF191="Yes"),OFFSET('Water Data'!$H$6,0,10*ROW('Water Data'!H185)),NA())</f>
        <v>#N/A</v>
      </c>
      <c r="R191" s="99" t="e">
        <f ca="true">+IF(AND(ISNUMBER(OFFSET('Water Data'!$H$9,0,10*ROW('Water Data'!H185))),'Data Summary'!CG191="Yes"),OFFSET('Water Data'!$H$9,0,10*ROW('Water Data'!H185)),NA())</f>
        <v>#N/A</v>
      </c>
      <c r="S191" s="99" t="e">
        <f ca="true">+IF(AND(ISNUMBER(OFFSET('Water Data'!$I$4,0,10*ROW('Water Data'!I185))),'Data Summary'!CH191="Yes"),100-OFFSET('Water Data'!$I$4,0,10*ROW('Water Data'!I185)),NA())</f>
        <v>#N/A</v>
      </c>
      <c r="T191" s="99" t="e">
        <f ca="true">+IF(AND(ISNUMBER(OFFSET('Water Data'!$I$6,0,10*ROW('Water Data'!I185))),'Data Summary'!CI191="Yes"),OFFSET('Water Data'!$I$6,0,10*ROW('Water Data'!I185)),NA())</f>
        <v>#N/A</v>
      </c>
      <c r="U191" s="99" t="e">
        <f ca="true">+IF(AND(ISNUMBER(OFFSET('Water Data'!$I$9,0,10*ROW('Water Data'!I185))),'Data Summary'!CJ191="Yes"),OFFSET('Water Data'!$I$9,0,10*ROW('Water Data'!I185)),NA())</f>
        <v>#N/A</v>
      </c>
      <c r="V191" s="100" t="e">
        <f ca="true">+IF(AND(ISNUMBER(OFFSET('Sanitation Data'!$D$4,0,10*ROW('Sanitation Data'!D185))),'Data Summary'!CK191="Yes"),100-OFFSET('Sanitation Data'!$D$4,0,10*ROW('Sanitation Data'!D185)),NA())</f>
        <v>#N/A</v>
      </c>
      <c r="W191" s="100" t="e">
        <f ca="true">+IF(AND(ISNUMBER(OFFSET('Sanitation Data'!$D$6,0,10*ROW('Sanitation Data'!D185))),'Data Summary'!CL191="Yes"),OFFSET('Sanitation Data'!$D$6,0,10*ROW('Sanitation Data'!D185)),NA())</f>
        <v>#N/A</v>
      </c>
      <c r="X191" s="100" t="e">
        <f ca="true">+IF(AND(ISNUMBER(OFFSET('Sanitation Data'!$D$10,0,10*ROW('Sanitation Data'!D185))),'Data Summary'!CM191="Yes"),OFFSET('Sanitation Data'!$D$10,0,10*ROW('Sanitation Data'!D185)),NA())</f>
        <v>#N/A</v>
      </c>
      <c r="Y191" s="100" t="e">
        <f ca="true">+IF(AND(ISNUMBER(OFFSET('Sanitation Data'!$D$11,0,10*ROW('Sanitation Data'!D185))),'Data Summary'!CN191="Yes"),OFFSET('Sanitation Data'!$D$11,0,10*ROW('Sanitation Data'!D185)),NA())</f>
        <v>#N/A</v>
      </c>
      <c r="Z191" s="100" t="e">
        <f ca="true">+IF(AND(ISNUMBER(OFFSET('Sanitation Data'!$D$12,0,10*ROW('Sanitation Data'!D185))),'Data Summary'!CO191="Yes"),OFFSET('Sanitation Data'!$D$12,0,10*ROW('Sanitation Data'!D185)),NA())</f>
        <v>#N/A</v>
      </c>
      <c r="AA191" s="100" t="e">
        <f ca="true">+IF(AND(ISNUMBER(OFFSET('Sanitation Data'!$E$4,0,10*ROW('Sanitation Data'!E185))),'Data Summary'!CP191="Yes"),100-OFFSET('Sanitation Data'!$E$4,0,10*ROW('Sanitation Data'!E185)),NA())</f>
        <v>#N/A</v>
      </c>
      <c r="AB191" s="100" t="e">
        <f ca="true">+IF(AND(ISNUMBER(OFFSET('Sanitation Data'!$E$6,0,10*ROW('Sanitation Data'!E185))),'Data Summary'!CQ191="Yes"),OFFSET('Sanitation Data'!$E$6,0,10*ROW('Sanitation Data'!E185)),NA())</f>
        <v>#N/A</v>
      </c>
      <c r="AC191" s="100" t="e">
        <f ca="true">+IF(AND(ISNUMBER(OFFSET('Sanitation Data'!$E$10,0,10*ROW('Sanitation Data'!E185))),'Data Summary'!CR191="Yes"),OFFSET('Sanitation Data'!$E$10,0,10*ROW('Sanitation Data'!E185)),NA())</f>
        <v>#N/A</v>
      </c>
      <c r="AD191" s="100" t="e">
        <f ca="true">+IF(AND(ISNUMBER(OFFSET('Sanitation Data'!$E$11,0,10*ROW('Sanitation Data'!E185))),'Data Summary'!CS191="Yes"),OFFSET('Sanitation Data'!$E$11,0,10*ROW('Sanitation Data'!E185)),NA())</f>
        <v>#N/A</v>
      </c>
      <c r="AE191" s="100" t="e">
        <f ca="true">+IF(AND(ISNUMBER(OFFSET('Sanitation Data'!$E$12,0,10*ROW('Sanitation Data'!E185))),'Data Summary'!CT191="Yes"),OFFSET('Sanitation Data'!$E$12,0,10*ROW('Sanitation Data'!E185)),NA())</f>
        <v>#N/A</v>
      </c>
      <c r="AF191" s="100" t="e">
        <f ca="true">+IF(AND(ISNUMBER(OFFSET('Sanitation Data'!$F$4,0,10*ROW('Sanitation Data'!F185))),'Data Summary'!CU191="Yes"),100-OFFSET('Sanitation Data'!$F$4,0,10*ROW('Sanitation Data'!F185)),NA())</f>
        <v>#N/A</v>
      </c>
      <c r="AG191" s="100" t="e">
        <f ca="true">+IF(AND(ISNUMBER(OFFSET('Sanitation Data'!$F$6,0,10*ROW('Sanitation Data'!F185))),'Data Summary'!CV191="Yes"),OFFSET('Sanitation Data'!$F$6,0,10*ROW('Sanitation Data'!F185)),NA())</f>
        <v>#N/A</v>
      </c>
      <c r="AH191" s="100" t="e">
        <f ca="true">+IF(AND(ISNUMBER(OFFSET('Sanitation Data'!$F$10,0,10*ROW('Sanitation Data'!F185))),'Data Summary'!CW191="Yes"),OFFSET('Sanitation Data'!$F$10,0,10*ROW('Sanitation Data'!F185)),NA())</f>
        <v>#N/A</v>
      </c>
      <c r="AI191" s="100" t="e">
        <f ca="true">+IF(AND(ISNUMBER(OFFSET('Sanitation Data'!$F$11,0,10*ROW('Sanitation Data'!F185))),'Data Summary'!CX191="Yes"),OFFSET('Sanitation Data'!$F$11,0,10*ROW('Sanitation Data'!F185)),NA())</f>
        <v>#N/A</v>
      </c>
      <c r="AJ191" s="100" t="e">
        <f ca="true">+IF(AND(ISNUMBER(OFFSET('Sanitation Data'!$F$12,0,10*ROW('Sanitation Data'!F185))),'Data Summary'!CY191="Yes"),OFFSET('Sanitation Data'!$F$12,0,10*ROW('Sanitation Data'!F185)),NA())</f>
        <v>#N/A</v>
      </c>
      <c r="AK191" s="100" t="e">
        <f ca="true">+IF(AND(ISNUMBER(OFFSET('Sanitation Data'!$G$4,0,10*ROW('Sanitation Data'!G185))),'Data Summary'!CZ191="Yes"),100-OFFSET('Sanitation Data'!$G$4,0,10*ROW('Sanitation Data'!G185)),NA())</f>
        <v>#N/A</v>
      </c>
      <c r="AL191" s="100" t="e">
        <f ca="true">+IF(AND(ISNUMBER(OFFSET('Sanitation Data'!$G$6,0,10*ROW('Sanitation Data'!G185))),'Data Summary'!DA191="Yes"),OFFSET('Sanitation Data'!$G$6,0,10*ROW('Sanitation Data'!G185)),NA())</f>
        <v>#N/A</v>
      </c>
      <c r="AM191" s="100" t="e">
        <f ca="true">+IF(AND(ISNUMBER(OFFSET('Sanitation Data'!$G$10,0,10*ROW('Sanitation Data'!G185))),'Data Summary'!DB191="Yes"),OFFSET('Sanitation Data'!$G$10,0,10*ROW('Sanitation Data'!G185)),NA())</f>
        <v>#N/A</v>
      </c>
      <c r="AN191" s="100" t="e">
        <f ca="true">+IF(AND(ISNUMBER(OFFSET('Sanitation Data'!$G$11,0,10*ROW('Sanitation Data'!G185))),'Data Summary'!DC191="Yes"),OFFSET('Sanitation Data'!$G$11,0,10*ROW('Sanitation Data'!G185)),NA())</f>
        <v>#N/A</v>
      </c>
      <c r="AO191" s="100" t="e">
        <f ca="true">+IF(AND(ISNUMBER(OFFSET('Sanitation Data'!$G$12,0,10*ROW('Sanitation Data'!G185))),'Data Summary'!DD191="Yes"),OFFSET('Sanitation Data'!$G$12,0,10*ROW('Sanitation Data'!G185)),NA())</f>
        <v>#N/A</v>
      </c>
      <c r="AP191" s="100" t="e">
        <f ca="true">+IF(AND(ISNUMBER(OFFSET('Sanitation Data'!$H$4,0,10*ROW('Sanitation Data'!H185))),'Data Summary'!DE191="Yes"),100-OFFSET('Sanitation Data'!$H$4,0,10*ROW('Sanitation Data'!H185)),NA())</f>
        <v>#N/A</v>
      </c>
      <c r="AQ191" s="100" t="e">
        <f ca="true">+IF(AND(ISNUMBER(OFFSET('Sanitation Data'!$H$6,0,10*ROW('Sanitation Data'!H185))),'Data Summary'!DF191="Yes"),OFFSET('Sanitation Data'!$H$6,0,10*ROW('Sanitation Data'!H185)),NA())</f>
        <v>#N/A</v>
      </c>
      <c r="AR191" s="100" t="e">
        <f ca="true">+IF(AND(ISNUMBER(OFFSET('Sanitation Data'!$H$10,0,10*ROW('Sanitation Data'!H185))),'Data Summary'!DG191="Yes"),OFFSET('Sanitation Data'!$H$10,0,10*ROW('Sanitation Data'!H185)),NA())</f>
        <v>#N/A</v>
      </c>
      <c r="AS191" s="100" t="e">
        <f ca="true">+IF(AND(ISNUMBER(OFFSET('Sanitation Data'!$H$11,0,10*ROW('Sanitation Data'!H185))),'Data Summary'!DH191="Yes"),OFFSET('Sanitation Data'!$H$11,0,10*ROW('Sanitation Data'!H185)),NA())</f>
        <v>#N/A</v>
      </c>
      <c r="AT191" s="100" t="e">
        <f ca="true">+IF(AND(ISNUMBER(OFFSET('Sanitation Data'!$H$12,0,10*ROW('Sanitation Data'!H185))),'Data Summary'!DI191="Yes"),OFFSET('Sanitation Data'!$H$12,0,10*ROW('Sanitation Data'!H185)),NA())</f>
        <v>#N/A</v>
      </c>
      <c r="AU191" s="100" t="e">
        <f ca="true">+IF(AND(ISNUMBER(OFFSET('Sanitation Data'!$I$4,0,10*ROW('Sanitation Data'!I185))),'Data Summary'!DJ191="Yes"),100-OFFSET('Sanitation Data'!$I$4,0,10*ROW('Sanitation Data'!I185)),NA())</f>
        <v>#N/A</v>
      </c>
      <c r="AV191" s="100" t="e">
        <f ca="true">+IF(AND(ISNUMBER(OFFSET('Sanitation Data'!$I$6,0,10*ROW('Sanitation Data'!I185))),'Data Summary'!DK191="Yes"),OFFSET('Sanitation Data'!$I$6,0,10*ROW('Sanitation Data'!I185)),NA())</f>
        <v>#N/A</v>
      </c>
      <c r="AW191" s="100" t="e">
        <f ca="true">+IF(AND(ISNUMBER(OFFSET('Sanitation Data'!$I$10,0,10*ROW('Sanitation Data'!I185))),'Data Summary'!DL191="Yes"),OFFSET('Sanitation Data'!$I$10,0,10*ROW('Sanitation Data'!I185)),NA())</f>
        <v>#N/A</v>
      </c>
      <c r="AX191" s="100" t="e">
        <f ca="true">+IF(AND(ISNUMBER(OFFSET('Sanitation Data'!$I$11,0,10*ROW('Sanitation Data'!I185))),'Data Summary'!DM191="Yes"),OFFSET('Sanitation Data'!$I$11,0,10*ROW('Sanitation Data'!I185)),NA())</f>
        <v>#N/A</v>
      </c>
      <c r="AY191" s="100" t="e">
        <f ca="true">+IF(AND(ISNUMBER(OFFSET('Sanitation Data'!$I$12,0,10*ROW('Sanitation Data'!I185))),'Data Summary'!DN191="Yes"),OFFSET('Sanitation Data'!$I$12,0,10*ROW('Sanitation Data'!I185)),NA())</f>
        <v>#N/A</v>
      </c>
      <c r="AZ191" s="101" t="e">
        <f ca="true">+IF(AND(ISNUMBER(OFFSET('Hygiene Data'!$D$5,0,10*ROW('Hygiene Data'!D185))),'Data Summary'!DO191="Yes"),OFFSET('Hygiene Data'!$D$5,0,10*ROW('Hygiene Data'!D185)),NA())</f>
        <v>#N/A</v>
      </c>
      <c r="BA191" s="101" t="e">
        <f ca="true">+IF(AND(ISNUMBER(OFFSET('Hygiene Data'!$D$7,0,10*ROW('Hygiene Data'!D185))),'Data Summary'!DP191="Yes"),OFFSET('Hygiene Data'!$D$7,0,10*ROW('Hygiene Data'!D185)),NA())</f>
        <v>#N/A</v>
      </c>
      <c r="BB191" s="101" t="e">
        <f ca="true">+IF(AND(ISNUMBER(OFFSET('Hygiene Data'!$D$9,0,10*ROW('Hygiene Data'!D185))),'Data Summary'!DQ191="Yes"),OFFSET('Hygiene Data'!$D$9,0,10*ROW('Hygiene Data'!D185)),NA())</f>
        <v>#N/A</v>
      </c>
      <c r="BC191" s="101" t="e">
        <f ca="true">+IF(AND(ISNUMBER(OFFSET('Hygiene Data'!$E$5,0,10*ROW('Hygiene Data'!E185))),'Data Summary'!DR191="Yes"),OFFSET('Hygiene Data'!$E$5,0,10*ROW('Hygiene Data'!E185)),NA())</f>
        <v>#N/A</v>
      </c>
      <c r="BD191" s="101" t="e">
        <f ca="true">+IF(AND(ISNUMBER(OFFSET('Hygiene Data'!$E$7,0,10*ROW('Hygiene Data'!E185))),'Data Summary'!DS191="Yes"),OFFSET('Hygiene Data'!$E$7,0,10*ROW('Hygiene Data'!E185)),NA())</f>
        <v>#N/A</v>
      </c>
      <c r="BE191" s="101" t="e">
        <f ca="true">+IF(AND(ISNUMBER(OFFSET('Hygiene Data'!$E$9,0,10*ROW('Hygiene Data'!E185))),'Data Summary'!DT191="Yes"),OFFSET('Hygiene Data'!$E$9,0,10*ROW('Hygiene Data'!E185)),NA())</f>
        <v>#N/A</v>
      </c>
      <c r="BF191" s="101" t="e">
        <f ca="true">+IF(AND(ISNUMBER(OFFSET('Hygiene Data'!$F$5,0,10*ROW('Hygiene Data'!F185))),'Data Summary'!DU191="Yes"),OFFSET('Hygiene Data'!$F$5,0,10*ROW('Hygiene Data'!F185)),NA())</f>
        <v>#N/A</v>
      </c>
      <c r="BG191" s="101" t="e">
        <f ca="true">+IF(AND(ISNUMBER(OFFSET('Hygiene Data'!$F$7,0,10*ROW('Hygiene Data'!F185))),'Data Summary'!DV191="Yes"),OFFSET('Hygiene Data'!$F$7,0,10*ROW('Hygiene Data'!F185)),NA())</f>
        <v>#N/A</v>
      </c>
      <c r="BH191" s="101" t="e">
        <f ca="true">+IF(AND(ISNUMBER(OFFSET('Hygiene Data'!$F$9,0,10*ROW('Hygiene Data'!F185))),'Data Summary'!DW191="Yes"),OFFSET('Hygiene Data'!$F$9,0,10*ROW('Hygiene Data'!F185)),NA())</f>
        <v>#N/A</v>
      </c>
      <c r="BI191" s="101" t="e">
        <f ca="true">+IF(AND(ISNUMBER(OFFSET('Hygiene Data'!$G$5,0,10*ROW('Hygiene Data'!G185))),'Data Summary'!DX191="Yes"),OFFSET('Hygiene Data'!$G$5,0,10*ROW('Hygiene Data'!G185)),NA())</f>
        <v>#N/A</v>
      </c>
      <c r="BJ191" s="101" t="e">
        <f ca="true">+IF(AND(ISNUMBER(OFFSET('Hygiene Data'!$G$7,0,10*ROW('Hygiene Data'!G185))),'Data Summary'!DY191="Yes"),OFFSET('Hygiene Data'!$G$7,0,10*ROW('Hygiene Data'!G185)),NA())</f>
        <v>#N/A</v>
      </c>
      <c r="BK191" s="101" t="e">
        <f ca="true">+IF(AND(ISNUMBER(OFFSET('Hygiene Data'!$G$9,0,10*ROW('Hygiene Data'!G185))),'Data Summary'!DZ191="Yes"),OFFSET('Hygiene Data'!$G$9,0,10*ROW('Hygiene Data'!G185)),NA())</f>
        <v>#N/A</v>
      </c>
      <c r="BL191" s="101" t="e">
        <f ca="true">+IF(AND(ISNUMBER(OFFSET('Hygiene Data'!$H$5,0,10*ROW('Hygiene Data'!H185))),'Data Summary'!EA191="Yes"),OFFSET('Hygiene Data'!$H$5,0,10*ROW('Hygiene Data'!H185)),NA())</f>
        <v>#N/A</v>
      </c>
      <c r="BM191" s="101" t="e">
        <f ca="true">+IF(AND(ISNUMBER(OFFSET('Hygiene Data'!$H$7,0,10*ROW('Hygiene Data'!H185))),'Data Summary'!EB191="Yes"),OFFSET('Hygiene Data'!$H$7,0,10*ROW('Hygiene Data'!H185)),NA())</f>
        <v>#N/A</v>
      </c>
      <c r="BN191" s="101" t="e">
        <f ca="true">+IF(AND(ISNUMBER(OFFSET('Hygiene Data'!$H$9,0,10*ROW('Hygiene Data'!H185))),'Data Summary'!EC191="Yes"),OFFSET('Hygiene Data'!$H$9,0,10*ROW('Hygiene Data'!H185)),NA())</f>
        <v>#N/A</v>
      </c>
      <c r="BO191" s="101" t="e">
        <f ca="true">+IF(AND(ISNUMBER(OFFSET('Hygiene Data'!$I$5,0,10*ROW('Hygiene Data'!I185))),'Data Summary'!ED191="Yes"),OFFSET('Hygiene Data'!$I$5,0,10*ROW('Hygiene Data'!I185)),NA())</f>
        <v>#N/A</v>
      </c>
      <c r="BP191" s="101" t="e">
        <f ca="true">+IF(AND(ISNUMBER(OFFSET('Hygiene Data'!$I$7,0,10*ROW('Hygiene Data'!I185))),'Data Summary'!EE191="Yes"),OFFSET('Hygiene Data'!$I$7,0,10*ROW('Hygiene Data'!I185)),NA())</f>
        <v>#N/A</v>
      </c>
      <c r="BQ191" s="101" t="e">
        <f ca="true">+IF(AND(ISNUMBER(OFFSET('Hygiene Data'!$I$9,0,10*ROW('Hygiene Data'!I185))),'Data Summary'!EF191="Yes"),OFFSET('Hygiene Data'!$I$9,0,10*ROW('Hygiene Data'!I185)),NA())</f>
        <v>#N/A</v>
      </c>
    </row>
    <row xmlns:x14ac="http://schemas.microsoft.com/office/spreadsheetml/2009/9/ac" r="192" x14ac:dyDescent="0.2">
      <c r="A192" s="331" t="e">
        <f ca="true">+RIGHT('Data Summary'!A192,LEN('Data Summary'!A192)-9)</f>
        <v>#VALUE!</v>
      </c>
      <c r="B192" s="38" t="str">
        <f ca="true">+IF(ISTEXT('Data Summary'!B192),'Data Summary'!B192,"")</f>
        <v/>
      </c>
      <c r="C192" s="330" t="e">
        <f ca="true">+VALUE('Data Summary'!C192)</f>
        <v>#VALUE!</v>
      </c>
      <c r="D192" s="99" t="e">
        <f ca="true">+IF(AND(ISNUMBER(OFFSET('Water Data'!$D$4,0,10*ROW('Water Data'!D186))),'Data Summary'!BS192="Yes"),100-OFFSET('Water Data'!$D$4,0,10*ROW('Water Data'!D186)),NA())</f>
        <v>#N/A</v>
      </c>
      <c r="E192" s="99" t="e">
        <f ca="true">+IF(AND(ISNUMBER(OFFSET('Water Data'!$D$6,0,10*ROW('Water Data'!D186))),'Data Summary'!BT192="Yes"),OFFSET('Water Data'!$D$6,0,10*ROW('Water Data'!D186)),NA())</f>
        <v>#N/A</v>
      </c>
      <c r="F192" s="99" t="e">
        <f ca="true">+IF(AND(ISNUMBER(OFFSET('Water Data'!$D$9,0,10*ROW('Water Data'!D186))),'Data Summary'!BU192="Yes"),OFFSET('Water Data'!$D$9,0,10*ROW('Water Data'!D186)),NA())</f>
        <v>#N/A</v>
      </c>
      <c r="G192" s="99" t="e">
        <f ca="true">+IF(AND(ISNUMBER(OFFSET('Water Data'!$E$4,0,10*ROW('Water Data'!E186))),'Data Summary'!BV192="Yes"),100-OFFSET('Water Data'!$E$4,0,10*ROW('Water Data'!E186)),NA())</f>
        <v>#N/A</v>
      </c>
      <c r="H192" s="99" t="e">
        <f ca="true">+IF(AND(ISNUMBER(OFFSET('Water Data'!$E$6,0,10*ROW('Water Data'!E186))),'Data Summary'!BW192="Yes"),OFFSET('Water Data'!$E$6,0,10*ROW('Water Data'!E186)),NA())</f>
        <v>#N/A</v>
      </c>
      <c r="I192" s="99" t="e">
        <f ca="true">+IF(AND(ISNUMBER(OFFSET('Water Data'!$E$9,0,10*ROW('Water Data'!E186))),'Data Summary'!BX192="Yes"),OFFSET('Water Data'!$E$9,0,10*ROW('Water Data'!E186)),NA())</f>
        <v>#N/A</v>
      </c>
      <c r="J192" s="99" t="e">
        <f ca="true">+IF(AND(ISNUMBER(OFFSET('Water Data'!$F$4,0,10*ROW('Water Data'!F186))),'Data Summary'!BY192="Yes"),100-OFFSET('Water Data'!$F$4,0,10*ROW('Water Data'!F186)),NA())</f>
        <v>#N/A</v>
      </c>
      <c r="K192" s="99" t="e">
        <f ca="true">+IF(AND(ISNUMBER(OFFSET('Water Data'!$F$6,0,10*ROW('Water Data'!F186))),'Data Summary'!BZ192="Yes"),OFFSET('Water Data'!$F$6,0,10*ROW('Water Data'!F186)),NA())</f>
        <v>#N/A</v>
      </c>
      <c r="L192" s="99" t="e">
        <f ca="true">+IF(AND(ISNUMBER(OFFSET('Water Data'!$F$9,0,10*ROW('Water Data'!F186))),'Data Summary'!CA192="Yes"),OFFSET('Water Data'!$F$9,0,10*ROW('Water Data'!F186)),NA())</f>
        <v>#N/A</v>
      </c>
      <c r="M192" s="99" t="e">
        <f ca="true">+IF(AND(ISNUMBER(OFFSET('Water Data'!$G$4,0,10*ROW('Water Data'!G186))),'Data Summary'!CB192="Yes"),100-OFFSET('Water Data'!$G$4,0,10*ROW('Water Data'!G186)),NA())</f>
        <v>#N/A</v>
      </c>
      <c r="N192" s="99" t="e">
        <f ca="true">+IF(AND(ISNUMBER(OFFSET('Water Data'!$G$6,0,10*ROW('Water Data'!G186))),'Data Summary'!CC192="Yes"),OFFSET('Water Data'!$G$6,0,10*ROW('Water Data'!G186)),NA())</f>
        <v>#N/A</v>
      </c>
      <c r="O192" s="99" t="e">
        <f ca="true">+IF(AND(ISNUMBER(OFFSET('Water Data'!$G$9,0,10*ROW('Water Data'!G186))),'Data Summary'!CD192="Yes"),OFFSET('Water Data'!$G$9,0,10*ROW('Water Data'!G186)),NA())</f>
        <v>#N/A</v>
      </c>
      <c r="P192" s="99" t="e">
        <f ca="true">+IF(AND(ISNUMBER(OFFSET('Water Data'!$H$4,0,10*ROW('Water Data'!H186))),'Data Summary'!CE192="Yes"),100-OFFSET('Water Data'!$H$4,0,10*ROW('Water Data'!H186)),NA())</f>
        <v>#N/A</v>
      </c>
      <c r="Q192" s="99" t="e">
        <f ca="true">+IF(AND(ISNUMBER(OFFSET('Water Data'!$H$6,0,10*ROW('Water Data'!H186))),'Data Summary'!CF192="Yes"),OFFSET('Water Data'!$H$6,0,10*ROW('Water Data'!H186)),NA())</f>
        <v>#N/A</v>
      </c>
      <c r="R192" s="99" t="e">
        <f ca="true">+IF(AND(ISNUMBER(OFFSET('Water Data'!$H$9,0,10*ROW('Water Data'!H186))),'Data Summary'!CG192="Yes"),OFFSET('Water Data'!$H$9,0,10*ROW('Water Data'!H186)),NA())</f>
        <v>#N/A</v>
      </c>
      <c r="S192" s="99" t="e">
        <f ca="true">+IF(AND(ISNUMBER(OFFSET('Water Data'!$I$4,0,10*ROW('Water Data'!I186))),'Data Summary'!CH192="Yes"),100-OFFSET('Water Data'!$I$4,0,10*ROW('Water Data'!I186)),NA())</f>
        <v>#N/A</v>
      </c>
      <c r="T192" s="99" t="e">
        <f ca="true">+IF(AND(ISNUMBER(OFFSET('Water Data'!$I$6,0,10*ROW('Water Data'!I186))),'Data Summary'!CI192="Yes"),OFFSET('Water Data'!$I$6,0,10*ROW('Water Data'!I186)),NA())</f>
        <v>#N/A</v>
      </c>
      <c r="U192" s="99" t="e">
        <f ca="true">+IF(AND(ISNUMBER(OFFSET('Water Data'!$I$9,0,10*ROW('Water Data'!I186))),'Data Summary'!CJ192="Yes"),OFFSET('Water Data'!$I$9,0,10*ROW('Water Data'!I186)),NA())</f>
        <v>#N/A</v>
      </c>
      <c r="V192" s="100" t="e">
        <f ca="true">+IF(AND(ISNUMBER(OFFSET('Sanitation Data'!$D$4,0,10*ROW('Sanitation Data'!D186))),'Data Summary'!CK192="Yes"),100-OFFSET('Sanitation Data'!$D$4,0,10*ROW('Sanitation Data'!D186)),NA())</f>
        <v>#N/A</v>
      </c>
      <c r="W192" s="100" t="e">
        <f ca="true">+IF(AND(ISNUMBER(OFFSET('Sanitation Data'!$D$6,0,10*ROW('Sanitation Data'!D186))),'Data Summary'!CL192="Yes"),OFFSET('Sanitation Data'!$D$6,0,10*ROW('Sanitation Data'!D186)),NA())</f>
        <v>#N/A</v>
      </c>
      <c r="X192" s="100" t="e">
        <f ca="true">+IF(AND(ISNUMBER(OFFSET('Sanitation Data'!$D$10,0,10*ROW('Sanitation Data'!D186))),'Data Summary'!CM192="Yes"),OFFSET('Sanitation Data'!$D$10,0,10*ROW('Sanitation Data'!D186)),NA())</f>
        <v>#N/A</v>
      </c>
      <c r="Y192" s="100" t="e">
        <f ca="true">+IF(AND(ISNUMBER(OFFSET('Sanitation Data'!$D$11,0,10*ROW('Sanitation Data'!D186))),'Data Summary'!CN192="Yes"),OFFSET('Sanitation Data'!$D$11,0,10*ROW('Sanitation Data'!D186)),NA())</f>
        <v>#N/A</v>
      </c>
      <c r="Z192" s="100" t="e">
        <f ca="true">+IF(AND(ISNUMBER(OFFSET('Sanitation Data'!$D$12,0,10*ROW('Sanitation Data'!D186))),'Data Summary'!CO192="Yes"),OFFSET('Sanitation Data'!$D$12,0,10*ROW('Sanitation Data'!D186)),NA())</f>
        <v>#N/A</v>
      </c>
      <c r="AA192" s="100" t="e">
        <f ca="true">+IF(AND(ISNUMBER(OFFSET('Sanitation Data'!$E$4,0,10*ROW('Sanitation Data'!E186))),'Data Summary'!CP192="Yes"),100-OFFSET('Sanitation Data'!$E$4,0,10*ROW('Sanitation Data'!E186)),NA())</f>
        <v>#N/A</v>
      </c>
      <c r="AB192" s="100" t="e">
        <f ca="true">+IF(AND(ISNUMBER(OFFSET('Sanitation Data'!$E$6,0,10*ROW('Sanitation Data'!E186))),'Data Summary'!CQ192="Yes"),OFFSET('Sanitation Data'!$E$6,0,10*ROW('Sanitation Data'!E186)),NA())</f>
        <v>#N/A</v>
      </c>
      <c r="AC192" s="100" t="e">
        <f ca="true">+IF(AND(ISNUMBER(OFFSET('Sanitation Data'!$E$10,0,10*ROW('Sanitation Data'!E186))),'Data Summary'!CR192="Yes"),OFFSET('Sanitation Data'!$E$10,0,10*ROW('Sanitation Data'!E186)),NA())</f>
        <v>#N/A</v>
      </c>
      <c r="AD192" s="100" t="e">
        <f ca="true">+IF(AND(ISNUMBER(OFFSET('Sanitation Data'!$E$11,0,10*ROW('Sanitation Data'!E186))),'Data Summary'!CS192="Yes"),OFFSET('Sanitation Data'!$E$11,0,10*ROW('Sanitation Data'!E186)),NA())</f>
        <v>#N/A</v>
      </c>
      <c r="AE192" s="100" t="e">
        <f ca="true">+IF(AND(ISNUMBER(OFFSET('Sanitation Data'!$E$12,0,10*ROW('Sanitation Data'!E186))),'Data Summary'!CT192="Yes"),OFFSET('Sanitation Data'!$E$12,0,10*ROW('Sanitation Data'!E186)),NA())</f>
        <v>#N/A</v>
      </c>
      <c r="AF192" s="100" t="e">
        <f ca="true">+IF(AND(ISNUMBER(OFFSET('Sanitation Data'!$F$4,0,10*ROW('Sanitation Data'!F186))),'Data Summary'!CU192="Yes"),100-OFFSET('Sanitation Data'!$F$4,0,10*ROW('Sanitation Data'!F186)),NA())</f>
        <v>#N/A</v>
      </c>
      <c r="AG192" s="100" t="e">
        <f ca="true">+IF(AND(ISNUMBER(OFFSET('Sanitation Data'!$F$6,0,10*ROW('Sanitation Data'!F186))),'Data Summary'!CV192="Yes"),OFFSET('Sanitation Data'!$F$6,0,10*ROW('Sanitation Data'!F186)),NA())</f>
        <v>#N/A</v>
      </c>
      <c r="AH192" s="100" t="e">
        <f ca="true">+IF(AND(ISNUMBER(OFFSET('Sanitation Data'!$F$10,0,10*ROW('Sanitation Data'!F186))),'Data Summary'!CW192="Yes"),OFFSET('Sanitation Data'!$F$10,0,10*ROW('Sanitation Data'!F186)),NA())</f>
        <v>#N/A</v>
      </c>
      <c r="AI192" s="100" t="e">
        <f ca="true">+IF(AND(ISNUMBER(OFFSET('Sanitation Data'!$F$11,0,10*ROW('Sanitation Data'!F186))),'Data Summary'!CX192="Yes"),OFFSET('Sanitation Data'!$F$11,0,10*ROW('Sanitation Data'!F186)),NA())</f>
        <v>#N/A</v>
      </c>
      <c r="AJ192" s="100" t="e">
        <f ca="true">+IF(AND(ISNUMBER(OFFSET('Sanitation Data'!$F$12,0,10*ROW('Sanitation Data'!F186))),'Data Summary'!CY192="Yes"),OFFSET('Sanitation Data'!$F$12,0,10*ROW('Sanitation Data'!F186)),NA())</f>
        <v>#N/A</v>
      </c>
      <c r="AK192" s="100" t="e">
        <f ca="true">+IF(AND(ISNUMBER(OFFSET('Sanitation Data'!$G$4,0,10*ROW('Sanitation Data'!G186))),'Data Summary'!CZ192="Yes"),100-OFFSET('Sanitation Data'!$G$4,0,10*ROW('Sanitation Data'!G186)),NA())</f>
        <v>#N/A</v>
      </c>
      <c r="AL192" s="100" t="e">
        <f ca="true">+IF(AND(ISNUMBER(OFFSET('Sanitation Data'!$G$6,0,10*ROW('Sanitation Data'!G186))),'Data Summary'!DA192="Yes"),OFFSET('Sanitation Data'!$G$6,0,10*ROW('Sanitation Data'!G186)),NA())</f>
        <v>#N/A</v>
      </c>
      <c r="AM192" s="100" t="e">
        <f ca="true">+IF(AND(ISNUMBER(OFFSET('Sanitation Data'!$G$10,0,10*ROW('Sanitation Data'!G186))),'Data Summary'!DB192="Yes"),OFFSET('Sanitation Data'!$G$10,0,10*ROW('Sanitation Data'!G186)),NA())</f>
        <v>#N/A</v>
      </c>
      <c r="AN192" s="100" t="e">
        <f ca="true">+IF(AND(ISNUMBER(OFFSET('Sanitation Data'!$G$11,0,10*ROW('Sanitation Data'!G186))),'Data Summary'!DC192="Yes"),OFFSET('Sanitation Data'!$G$11,0,10*ROW('Sanitation Data'!G186)),NA())</f>
        <v>#N/A</v>
      </c>
      <c r="AO192" s="100" t="e">
        <f ca="true">+IF(AND(ISNUMBER(OFFSET('Sanitation Data'!$G$12,0,10*ROW('Sanitation Data'!G186))),'Data Summary'!DD192="Yes"),OFFSET('Sanitation Data'!$G$12,0,10*ROW('Sanitation Data'!G186)),NA())</f>
        <v>#N/A</v>
      </c>
      <c r="AP192" s="100" t="e">
        <f ca="true">+IF(AND(ISNUMBER(OFFSET('Sanitation Data'!$H$4,0,10*ROW('Sanitation Data'!H186))),'Data Summary'!DE192="Yes"),100-OFFSET('Sanitation Data'!$H$4,0,10*ROW('Sanitation Data'!H186)),NA())</f>
        <v>#N/A</v>
      </c>
      <c r="AQ192" s="100" t="e">
        <f ca="true">+IF(AND(ISNUMBER(OFFSET('Sanitation Data'!$H$6,0,10*ROW('Sanitation Data'!H186))),'Data Summary'!DF192="Yes"),OFFSET('Sanitation Data'!$H$6,0,10*ROW('Sanitation Data'!H186)),NA())</f>
        <v>#N/A</v>
      </c>
      <c r="AR192" s="100" t="e">
        <f ca="true">+IF(AND(ISNUMBER(OFFSET('Sanitation Data'!$H$10,0,10*ROW('Sanitation Data'!H186))),'Data Summary'!DG192="Yes"),OFFSET('Sanitation Data'!$H$10,0,10*ROW('Sanitation Data'!H186)),NA())</f>
        <v>#N/A</v>
      </c>
      <c r="AS192" s="100" t="e">
        <f ca="true">+IF(AND(ISNUMBER(OFFSET('Sanitation Data'!$H$11,0,10*ROW('Sanitation Data'!H186))),'Data Summary'!DH192="Yes"),OFFSET('Sanitation Data'!$H$11,0,10*ROW('Sanitation Data'!H186)),NA())</f>
        <v>#N/A</v>
      </c>
      <c r="AT192" s="100" t="e">
        <f ca="true">+IF(AND(ISNUMBER(OFFSET('Sanitation Data'!$H$12,0,10*ROW('Sanitation Data'!H186))),'Data Summary'!DI192="Yes"),OFFSET('Sanitation Data'!$H$12,0,10*ROW('Sanitation Data'!H186)),NA())</f>
        <v>#N/A</v>
      </c>
      <c r="AU192" s="100" t="e">
        <f ca="true">+IF(AND(ISNUMBER(OFFSET('Sanitation Data'!$I$4,0,10*ROW('Sanitation Data'!I186))),'Data Summary'!DJ192="Yes"),100-OFFSET('Sanitation Data'!$I$4,0,10*ROW('Sanitation Data'!I186)),NA())</f>
        <v>#N/A</v>
      </c>
      <c r="AV192" s="100" t="e">
        <f ca="true">+IF(AND(ISNUMBER(OFFSET('Sanitation Data'!$I$6,0,10*ROW('Sanitation Data'!I186))),'Data Summary'!DK192="Yes"),OFFSET('Sanitation Data'!$I$6,0,10*ROW('Sanitation Data'!I186)),NA())</f>
        <v>#N/A</v>
      </c>
      <c r="AW192" s="100" t="e">
        <f ca="true">+IF(AND(ISNUMBER(OFFSET('Sanitation Data'!$I$10,0,10*ROW('Sanitation Data'!I186))),'Data Summary'!DL192="Yes"),OFFSET('Sanitation Data'!$I$10,0,10*ROW('Sanitation Data'!I186)),NA())</f>
        <v>#N/A</v>
      </c>
      <c r="AX192" s="100" t="e">
        <f ca="true">+IF(AND(ISNUMBER(OFFSET('Sanitation Data'!$I$11,0,10*ROW('Sanitation Data'!I186))),'Data Summary'!DM192="Yes"),OFFSET('Sanitation Data'!$I$11,0,10*ROW('Sanitation Data'!I186)),NA())</f>
        <v>#N/A</v>
      </c>
      <c r="AY192" s="100" t="e">
        <f ca="true">+IF(AND(ISNUMBER(OFFSET('Sanitation Data'!$I$12,0,10*ROW('Sanitation Data'!I186))),'Data Summary'!DN192="Yes"),OFFSET('Sanitation Data'!$I$12,0,10*ROW('Sanitation Data'!I186)),NA())</f>
        <v>#N/A</v>
      </c>
      <c r="AZ192" s="101" t="e">
        <f ca="true">+IF(AND(ISNUMBER(OFFSET('Hygiene Data'!$D$5,0,10*ROW('Hygiene Data'!D186))),'Data Summary'!DO192="Yes"),OFFSET('Hygiene Data'!$D$5,0,10*ROW('Hygiene Data'!D186)),NA())</f>
        <v>#N/A</v>
      </c>
      <c r="BA192" s="101" t="e">
        <f ca="true">+IF(AND(ISNUMBER(OFFSET('Hygiene Data'!$D$7,0,10*ROW('Hygiene Data'!D186))),'Data Summary'!DP192="Yes"),OFFSET('Hygiene Data'!$D$7,0,10*ROW('Hygiene Data'!D186)),NA())</f>
        <v>#N/A</v>
      </c>
      <c r="BB192" s="101" t="e">
        <f ca="true">+IF(AND(ISNUMBER(OFFSET('Hygiene Data'!$D$9,0,10*ROW('Hygiene Data'!D186))),'Data Summary'!DQ192="Yes"),OFFSET('Hygiene Data'!$D$9,0,10*ROW('Hygiene Data'!D186)),NA())</f>
        <v>#N/A</v>
      </c>
      <c r="BC192" s="101" t="e">
        <f ca="true">+IF(AND(ISNUMBER(OFFSET('Hygiene Data'!$E$5,0,10*ROW('Hygiene Data'!E186))),'Data Summary'!DR192="Yes"),OFFSET('Hygiene Data'!$E$5,0,10*ROW('Hygiene Data'!E186)),NA())</f>
        <v>#N/A</v>
      </c>
      <c r="BD192" s="101" t="e">
        <f ca="true">+IF(AND(ISNUMBER(OFFSET('Hygiene Data'!$E$7,0,10*ROW('Hygiene Data'!E186))),'Data Summary'!DS192="Yes"),OFFSET('Hygiene Data'!$E$7,0,10*ROW('Hygiene Data'!E186)),NA())</f>
        <v>#N/A</v>
      </c>
      <c r="BE192" s="101" t="e">
        <f ca="true">+IF(AND(ISNUMBER(OFFSET('Hygiene Data'!$E$9,0,10*ROW('Hygiene Data'!E186))),'Data Summary'!DT192="Yes"),OFFSET('Hygiene Data'!$E$9,0,10*ROW('Hygiene Data'!E186)),NA())</f>
        <v>#N/A</v>
      </c>
      <c r="BF192" s="101" t="e">
        <f ca="true">+IF(AND(ISNUMBER(OFFSET('Hygiene Data'!$F$5,0,10*ROW('Hygiene Data'!F186))),'Data Summary'!DU192="Yes"),OFFSET('Hygiene Data'!$F$5,0,10*ROW('Hygiene Data'!F186)),NA())</f>
        <v>#N/A</v>
      </c>
      <c r="BG192" s="101" t="e">
        <f ca="true">+IF(AND(ISNUMBER(OFFSET('Hygiene Data'!$F$7,0,10*ROW('Hygiene Data'!F186))),'Data Summary'!DV192="Yes"),OFFSET('Hygiene Data'!$F$7,0,10*ROW('Hygiene Data'!F186)),NA())</f>
        <v>#N/A</v>
      </c>
      <c r="BH192" s="101" t="e">
        <f ca="true">+IF(AND(ISNUMBER(OFFSET('Hygiene Data'!$F$9,0,10*ROW('Hygiene Data'!F186))),'Data Summary'!DW192="Yes"),OFFSET('Hygiene Data'!$F$9,0,10*ROW('Hygiene Data'!F186)),NA())</f>
        <v>#N/A</v>
      </c>
      <c r="BI192" s="101" t="e">
        <f ca="true">+IF(AND(ISNUMBER(OFFSET('Hygiene Data'!$G$5,0,10*ROW('Hygiene Data'!G186))),'Data Summary'!DX192="Yes"),OFFSET('Hygiene Data'!$G$5,0,10*ROW('Hygiene Data'!G186)),NA())</f>
        <v>#N/A</v>
      </c>
      <c r="BJ192" s="101" t="e">
        <f ca="true">+IF(AND(ISNUMBER(OFFSET('Hygiene Data'!$G$7,0,10*ROW('Hygiene Data'!G186))),'Data Summary'!DY192="Yes"),OFFSET('Hygiene Data'!$G$7,0,10*ROW('Hygiene Data'!G186)),NA())</f>
        <v>#N/A</v>
      </c>
      <c r="BK192" s="101" t="e">
        <f ca="true">+IF(AND(ISNUMBER(OFFSET('Hygiene Data'!$G$9,0,10*ROW('Hygiene Data'!G186))),'Data Summary'!DZ192="Yes"),OFFSET('Hygiene Data'!$G$9,0,10*ROW('Hygiene Data'!G186)),NA())</f>
        <v>#N/A</v>
      </c>
      <c r="BL192" s="101" t="e">
        <f ca="true">+IF(AND(ISNUMBER(OFFSET('Hygiene Data'!$H$5,0,10*ROW('Hygiene Data'!H186))),'Data Summary'!EA192="Yes"),OFFSET('Hygiene Data'!$H$5,0,10*ROW('Hygiene Data'!H186)),NA())</f>
        <v>#N/A</v>
      </c>
      <c r="BM192" s="101" t="e">
        <f ca="true">+IF(AND(ISNUMBER(OFFSET('Hygiene Data'!$H$7,0,10*ROW('Hygiene Data'!H186))),'Data Summary'!EB192="Yes"),OFFSET('Hygiene Data'!$H$7,0,10*ROW('Hygiene Data'!H186)),NA())</f>
        <v>#N/A</v>
      </c>
      <c r="BN192" s="101" t="e">
        <f ca="true">+IF(AND(ISNUMBER(OFFSET('Hygiene Data'!$H$9,0,10*ROW('Hygiene Data'!H186))),'Data Summary'!EC192="Yes"),OFFSET('Hygiene Data'!$H$9,0,10*ROW('Hygiene Data'!H186)),NA())</f>
        <v>#N/A</v>
      </c>
      <c r="BO192" s="101" t="e">
        <f ca="true">+IF(AND(ISNUMBER(OFFSET('Hygiene Data'!$I$5,0,10*ROW('Hygiene Data'!I186))),'Data Summary'!ED192="Yes"),OFFSET('Hygiene Data'!$I$5,0,10*ROW('Hygiene Data'!I186)),NA())</f>
        <v>#N/A</v>
      </c>
      <c r="BP192" s="101" t="e">
        <f ca="true">+IF(AND(ISNUMBER(OFFSET('Hygiene Data'!$I$7,0,10*ROW('Hygiene Data'!I186))),'Data Summary'!EE192="Yes"),OFFSET('Hygiene Data'!$I$7,0,10*ROW('Hygiene Data'!I186)),NA())</f>
        <v>#N/A</v>
      </c>
      <c r="BQ192" s="101" t="e">
        <f ca="true">+IF(AND(ISNUMBER(OFFSET('Hygiene Data'!$I$9,0,10*ROW('Hygiene Data'!I186))),'Data Summary'!EF192="Yes"),OFFSET('Hygiene Data'!$I$9,0,10*ROW('Hygiene Data'!I186)),NA())</f>
        <v>#N/A</v>
      </c>
    </row>
    <row xmlns:x14ac="http://schemas.microsoft.com/office/spreadsheetml/2009/9/ac" r="193" x14ac:dyDescent="0.2">
      <c r="A193" s="331" t="e">
        <f ca="true">+RIGHT('Data Summary'!A193,LEN('Data Summary'!A193)-9)</f>
        <v>#VALUE!</v>
      </c>
      <c r="B193" s="38" t="str">
        <f ca="true">+IF(ISTEXT('Data Summary'!B193),'Data Summary'!B193,"")</f>
        <v/>
      </c>
      <c r="C193" s="330" t="e">
        <f ca="true">+VALUE('Data Summary'!C193)</f>
        <v>#VALUE!</v>
      </c>
      <c r="D193" s="99" t="e">
        <f ca="true">+IF(AND(ISNUMBER(OFFSET('Water Data'!$D$4,0,10*ROW('Water Data'!D187))),'Data Summary'!BS193="Yes"),100-OFFSET('Water Data'!$D$4,0,10*ROW('Water Data'!D187)),NA())</f>
        <v>#N/A</v>
      </c>
      <c r="E193" s="99" t="e">
        <f ca="true">+IF(AND(ISNUMBER(OFFSET('Water Data'!$D$6,0,10*ROW('Water Data'!D187))),'Data Summary'!BT193="Yes"),OFFSET('Water Data'!$D$6,0,10*ROW('Water Data'!D187)),NA())</f>
        <v>#N/A</v>
      </c>
      <c r="F193" s="99" t="e">
        <f ca="true">+IF(AND(ISNUMBER(OFFSET('Water Data'!$D$9,0,10*ROW('Water Data'!D187))),'Data Summary'!BU193="Yes"),OFFSET('Water Data'!$D$9,0,10*ROW('Water Data'!D187)),NA())</f>
        <v>#N/A</v>
      </c>
      <c r="G193" s="99" t="e">
        <f ca="true">+IF(AND(ISNUMBER(OFFSET('Water Data'!$E$4,0,10*ROW('Water Data'!E187))),'Data Summary'!BV193="Yes"),100-OFFSET('Water Data'!$E$4,0,10*ROW('Water Data'!E187)),NA())</f>
        <v>#N/A</v>
      </c>
      <c r="H193" s="99" t="e">
        <f ca="true">+IF(AND(ISNUMBER(OFFSET('Water Data'!$E$6,0,10*ROW('Water Data'!E187))),'Data Summary'!BW193="Yes"),OFFSET('Water Data'!$E$6,0,10*ROW('Water Data'!E187)),NA())</f>
        <v>#N/A</v>
      </c>
      <c r="I193" s="99" t="e">
        <f ca="true">+IF(AND(ISNUMBER(OFFSET('Water Data'!$E$9,0,10*ROW('Water Data'!E187))),'Data Summary'!BX193="Yes"),OFFSET('Water Data'!$E$9,0,10*ROW('Water Data'!E187)),NA())</f>
        <v>#N/A</v>
      </c>
      <c r="J193" s="99" t="e">
        <f ca="true">+IF(AND(ISNUMBER(OFFSET('Water Data'!$F$4,0,10*ROW('Water Data'!F187))),'Data Summary'!BY193="Yes"),100-OFFSET('Water Data'!$F$4,0,10*ROW('Water Data'!F187)),NA())</f>
        <v>#N/A</v>
      </c>
      <c r="K193" s="99" t="e">
        <f ca="true">+IF(AND(ISNUMBER(OFFSET('Water Data'!$F$6,0,10*ROW('Water Data'!F187))),'Data Summary'!BZ193="Yes"),OFFSET('Water Data'!$F$6,0,10*ROW('Water Data'!F187)),NA())</f>
        <v>#N/A</v>
      </c>
      <c r="L193" s="99" t="e">
        <f ca="true">+IF(AND(ISNUMBER(OFFSET('Water Data'!$F$9,0,10*ROW('Water Data'!F187))),'Data Summary'!CA193="Yes"),OFFSET('Water Data'!$F$9,0,10*ROW('Water Data'!F187)),NA())</f>
        <v>#N/A</v>
      </c>
      <c r="M193" s="99" t="e">
        <f ca="true">+IF(AND(ISNUMBER(OFFSET('Water Data'!$G$4,0,10*ROW('Water Data'!G187))),'Data Summary'!CB193="Yes"),100-OFFSET('Water Data'!$G$4,0,10*ROW('Water Data'!G187)),NA())</f>
        <v>#N/A</v>
      </c>
      <c r="N193" s="99" t="e">
        <f ca="true">+IF(AND(ISNUMBER(OFFSET('Water Data'!$G$6,0,10*ROW('Water Data'!G187))),'Data Summary'!CC193="Yes"),OFFSET('Water Data'!$G$6,0,10*ROW('Water Data'!G187)),NA())</f>
        <v>#N/A</v>
      </c>
      <c r="O193" s="99" t="e">
        <f ca="true">+IF(AND(ISNUMBER(OFFSET('Water Data'!$G$9,0,10*ROW('Water Data'!G187))),'Data Summary'!CD193="Yes"),OFFSET('Water Data'!$G$9,0,10*ROW('Water Data'!G187)),NA())</f>
        <v>#N/A</v>
      </c>
      <c r="P193" s="99" t="e">
        <f ca="true">+IF(AND(ISNUMBER(OFFSET('Water Data'!$H$4,0,10*ROW('Water Data'!H187))),'Data Summary'!CE193="Yes"),100-OFFSET('Water Data'!$H$4,0,10*ROW('Water Data'!H187)),NA())</f>
        <v>#N/A</v>
      </c>
      <c r="Q193" s="99" t="e">
        <f ca="true">+IF(AND(ISNUMBER(OFFSET('Water Data'!$H$6,0,10*ROW('Water Data'!H187))),'Data Summary'!CF193="Yes"),OFFSET('Water Data'!$H$6,0,10*ROW('Water Data'!H187)),NA())</f>
        <v>#N/A</v>
      </c>
      <c r="R193" s="99" t="e">
        <f ca="true">+IF(AND(ISNUMBER(OFFSET('Water Data'!$H$9,0,10*ROW('Water Data'!H187))),'Data Summary'!CG193="Yes"),OFFSET('Water Data'!$H$9,0,10*ROW('Water Data'!H187)),NA())</f>
        <v>#N/A</v>
      </c>
      <c r="S193" s="99" t="e">
        <f ca="true">+IF(AND(ISNUMBER(OFFSET('Water Data'!$I$4,0,10*ROW('Water Data'!I187))),'Data Summary'!CH193="Yes"),100-OFFSET('Water Data'!$I$4,0,10*ROW('Water Data'!I187)),NA())</f>
        <v>#N/A</v>
      </c>
      <c r="T193" s="99" t="e">
        <f ca="true">+IF(AND(ISNUMBER(OFFSET('Water Data'!$I$6,0,10*ROW('Water Data'!I187))),'Data Summary'!CI193="Yes"),OFFSET('Water Data'!$I$6,0,10*ROW('Water Data'!I187)),NA())</f>
        <v>#N/A</v>
      </c>
      <c r="U193" s="99" t="e">
        <f ca="true">+IF(AND(ISNUMBER(OFFSET('Water Data'!$I$9,0,10*ROW('Water Data'!I187))),'Data Summary'!CJ193="Yes"),OFFSET('Water Data'!$I$9,0,10*ROW('Water Data'!I187)),NA())</f>
        <v>#N/A</v>
      </c>
      <c r="V193" s="100" t="e">
        <f ca="true">+IF(AND(ISNUMBER(OFFSET('Sanitation Data'!$D$4,0,10*ROW('Sanitation Data'!D187))),'Data Summary'!CK193="Yes"),100-OFFSET('Sanitation Data'!$D$4,0,10*ROW('Sanitation Data'!D187)),NA())</f>
        <v>#N/A</v>
      </c>
      <c r="W193" s="100" t="e">
        <f ca="true">+IF(AND(ISNUMBER(OFFSET('Sanitation Data'!$D$6,0,10*ROW('Sanitation Data'!D187))),'Data Summary'!CL193="Yes"),OFFSET('Sanitation Data'!$D$6,0,10*ROW('Sanitation Data'!D187)),NA())</f>
        <v>#N/A</v>
      </c>
      <c r="X193" s="100" t="e">
        <f ca="true">+IF(AND(ISNUMBER(OFFSET('Sanitation Data'!$D$10,0,10*ROW('Sanitation Data'!D187))),'Data Summary'!CM193="Yes"),OFFSET('Sanitation Data'!$D$10,0,10*ROW('Sanitation Data'!D187)),NA())</f>
        <v>#N/A</v>
      </c>
      <c r="Y193" s="100" t="e">
        <f ca="true">+IF(AND(ISNUMBER(OFFSET('Sanitation Data'!$D$11,0,10*ROW('Sanitation Data'!D187))),'Data Summary'!CN193="Yes"),OFFSET('Sanitation Data'!$D$11,0,10*ROW('Sanitation Data'!D187)),NA())</f>
        <v>#N/A</v>
      </c>
      <c r="Z193" s="100" t="e">
        <f ca="true">+IF(AND(ISNUMBER(OFFSET('Sanitation Data'!$D$12,0,10*ROW('Sanitation Data'!D187))),'Data Summary'!CO193="Yes"),OFFSET('Sanitation Data'!$D$12,0,10*ROW('Sanitation Data'!D187)),NA())</f>
        <v>#N/A</v>
      </c>
      <c r="AA193" s="100" t="e">
        <f ca="true">+IF(AND(ISNUMBER(OFFSET('Sanitation Data'!$E$4,0,10*ROW('Sanitation Data'!E187))),'Data Summary'!CP193="Yes"),100-OFFSET('Sanitation Data'!$E$4,0,10*ROW('Sanitation Data'!E187)),NA())</f>
        <v>#N/A</v>
      </c>
      <c r="AB193" s="100" t="e">
        <f ca="true">+IF(AND(ISNUMBER(OFFSET('Sanitation Data'!$E$6,0,10*ROW('Sanitation Data'!E187))),'Data Summary'!CQ193="Yes"),OFFSET('Sanitation Data'!$E$6,0,10*ROW('Sanitation Data'!E187)),NA())</f>
        <v>#N/A</v>
      </c>
      <c r="AC193" s="100" t="e">
        <f ca="true">+IF(AND(ISNUMBER(OFFSET('Sanitation Data'!$E$10,0,10*ROW('Sanitation Data'!E187))),'Data Summary'!CR193="Yes"),OFFSET('Sanitation Data'!$E$10,0,10*ROW('Sanitation Data'!E187)),NA())</f>
        <v>#N/A</v>
      </c>
      <c r="AD193" s="100" t="e">
        <f ca="true">+IF(AND(ISNUMBER(OFFSET('Sanitation Data'!$E$11,0,10*ROW('Sanitation Data'!E187))),'Data Summary'!CS193="Yes"),OFFSET('Sanitation Data'!$E$11,0,10*ROW('Sanitation Data'!E187)),NA())</f>
        <v>#N/A</v>
      </c>
      <c r="AE193" s="100" t="e">
        <f ca="true">+IF(AND(ISNUMBER(OFFSET('Sanitation Data'!$E$12,0,10*ROW('Sanitation Data'!E187))),'Data Summary'!CT193="Yes"),OFFSET('Sanitation Data'!$E$12,0,10*ROW('Sanitation Data'!E187)),NA())</f>
        <v>#N/A</v>
      </c>
      <c r="AF193" s="100" t="e">
        <f ca="true">+IF(AND(ISNUMBER(OFFSET('Sanitation Data'!$F$4,0,10*ROW('Sanitation Data'!F187))),'Data Summary'!CU193="Yes"),100-OFFSET('Sanitation Data'!$F$4,0,10*ROW('Sanitation Data'!F187)),NA())</f>
        <v>#N/A</v>
      </c>
      <c r="AG193" s="100" t="e">
        <f ca="true">+IF(AND(ISNUMBER(OFFSET('Sanitation Data'!$F$6,0,10*ROW('Sanitation Data'!F187))),'Data Summary'!CV193="Yes"),OFFSET('Sanitation Data'!$F$6,0,10*ROW('Sanitation Data'!F187)),NA())</f>
        <v>#N/A</v>
      </c>
      <c r="AH193" s="100" t="e">
        <f ca="true">+IF(AND(ISNUMBER(OFFSET('Sanitation Data'!$F$10,0,10*ROW('Sanitation Data'!F187))),'Data Summary'!CW193="Yes"),OFFSET('Sanitation Data'!$F$10,0,10*ROW('Sanitation Data'!F187)),NA())</f>
        <v>#N/A</v>
      </c>
      <c r="AI193" s="100" t="e">
        <f ca="true">+IF(AND(ISNUMBER(OFFSET('Sanitation Data'!$F$11,0,10*ROW('Sanitation Data'!F187))),'Data Summary'!CX193="Yes"),OFFSET('Sanitation Data'!$F$11,0,10*ROW('Sanitation Data'!F187)),NA())</f>
        <v>#N/A</v>
      </c>
      <c r="AJ193" s="100" t="e">
        <f ca="true">+IF(AND(ISNUMBER(OFFSET('Sanitation Data'!$F$12,0,10*ROW('Sanitation Data'!F187))),'Data Summary'!CY193="Yes"),OFFSET('Sanitation Data'!$F$12,0,10*ROW('Sanitation Data'!F187)),NA())</f>
        <v>#N/A</v>
      </c>
      <c r="AK193" s="100" t="e">
        <f ca="true">+IF(AND(ISNUMBER(OFFSET('Sanitation Data'!$G$4,0,10*ROW('Sanitation Data'!G187))),'Data Summary'!CZ193="Yes"),100-OFFSET('Sanitation Data'!$G$4,0,10*ROW('Sanitation Data'!G187)),NA())</f>
        <v>#N/A</v>
      </c>
      <c r="AL193" s="100" t="e">
        <f ca="true">+IF(AND(ISNUMBER(OFFSET('Sanitation Data'!$G$6,0,10*ROW('Sanitation Data'!G187))),'Data Summary'!DA193="Yes"),OFFSET('Sanitation Data'!$G$6,0,10*ROW('Sanitation Data'!G187)),NA())</f>
        <v>#N/A</v>
      </c>
      <c r="AM193" s="100" t="e">
        <f ca="true">+IF(AND(ISNUMBER(OFFSET('Sanitation Data'!$G$10,0,10*ROW('Sanitation Data'!G187))),'Data Summary'!DB193="Yes"),OFFSET('Sanitation Data'!$G$10,0,10*ROW('Sanitation Data'!G187)),NA())</f>
        <v>#N/A</v>
      </c>
      <c r="AN193" s="100" t="e">
        <f ca="true">+IF(AND(ISNUMBER(OFFSET('Sanitation Data'!$G$11,0,10*ROW('Sanitation Data'!G187))),'Data Summary'!DC193="Yes"),OFFSET('Sanitation Data'!$G$11,0,10*ROW('Sanitation Data'!G187)),NA())</f>
        <v>#N/A</v>
      </c>
      <c r="AO193" s="100" t="e">
        <f ca="true">+IF(AND(ISNUMBER(OFFSET('Sanitation Data'!$G$12,0,10*ROW('Sanitation Data'!G187))),'Data Summary'!DD193="Yes"),OFFSET('Sanitation Data'!$G$12,0,10*ROW('Sanitation Data'!G187)),NA())</f>
        <v>#N/A</v>
      </c>
      <c r="AP193" s="100" t="e">
        <f ca="true">+IF(AND(ISNUMBER(OFFSET('Sanitation Data'!$H$4,0,10*ROW('Sanitation Data'!H187))),'Data Summary'!DE193="Yes"),100-OFFSET('Sanitation Data'!$H$4,0,10*ROW('Sanitation Data'!H187)),NA())</f>
        <v>#N/A</v>
      </c>
      <c r="AQ193" s="100" t="e">
        <f ca="true">+IF(AND(ISNUMBER(OFFSET('Sanitation Data'!$H$6,0,10*ROW('Sanitation Data'!H187))),'Data Summary'!DF193="Yes"),OFFSET('Sanitation Data'!$H$6,0,10*ROW('Sanitation Data'!H187)),NA())</f>
        <v>#N/A</v>
      </c>
      <c r="AR193" s="100" t="e">
        <f ca="true">+IF(AND(ISNUMBER(OFFSET('Sanitation Data'!$H$10,0,10*ROW('Sanitation Data'!H187))),'Data Summary'!DG193="Yes"),OFFSET('Sanitation Data'!$H$10,0,10*ROW('Sanitation Data'!H187)),NA())</f>
        <v>#N/A</v>
      </c>
      <c r="AS193" s="100" t="e">
        <f ca="true">+IF(AND(ISNUMBER(OFFSET('Sanitation Data'!$H$11,0,10*ROW('Sanitation Data'!H187))),'Data Summary'!DH193="Yes"),OFFSET('Sanitation Data'!$H$11,0,10*ROW('Sanitation Data'!H187)),NA())</f>
        <v>#N/A</v>
      </c>
      <c r="AT193" s="100" t="e">
        <f ca="true">+IF(AND(ISNUMBER(OFFSET('Sanitation Data'!$H$12,0,10*ROW('Sanitation Data'!H187))),'Data Summary'!DI193="Yes"),OFFSET('Sanitation Data'!$H$12,0,10*ROW('Sanitation Data'!H187)),NA())</f>
        <v>#N/A</v>
      </c>
      <c r="AU193" s="100" t="e">
        <f ca="true">+IF(AND(ISNUMBER(OFFSET('Sanitation Data'!$I$4,0,10*ROW('Sanitation Data'!I187))),'Data Summary'!DJ193="Yes"),100-OFFSET('Sanitation Data'!$I$4,0,10*ROW('Sanitation Data'!I187)),NA())</f>
        <v>#N/A</v>
      </c>
      <c r="AV193" s="100" t="e">
        <f ca="true">+IF(AND(ISNUMBER(OFFSET('Sanitation Data'!$I$6,0,10*ROW('Sanitation Data'!I187))),'Data Summary'!DK193="Yes"),OFFSET('Sanitation Data'!$I$6,0,10*ROW('Sanitation Data'!I187)),NA())</f>
        <v>#N/A</v>
      </c>
      <c r="AW193" s="100" t="e">
        <f ca="true">+IF(AND(ISNUMBER(OFFSET('Sanitation Data'!$I$10,0,10*ROW('Sanitation Data'!I187))),'Data Summary'!DL193="Yes"),OFFSET('Sanitation Data'!$I$10,0,10*ROW('Sanitation Data'!I187)),NA())</f>
        <v>#N/A</v>
      </c>
      <c r="AX193" s="100" t="e">
        <f ca="true">+IF(AND(ISNUMBER(OFFSET('Sanitation Data'!$I$11,0,10*ROW('Sanitation Data'!I187))),'Data Summary'!DM193="Yes"),OFFSET('Sanitation Data'!$I$11,0,10*ROW('Sanitation Data'!I187)),NA())</f>
        <v>#N/A</v>
      </c>
      <c r="AY193" s="100" t="e">
        <f ca="true">+IF(AND(ISNUMBER(OFFSET('Sanitation Data'!$I$12,0,10*ROW('Sanitation Data'!I187))),'Data Summary'!DN193="Yes"),OFFSET('Sanitation Data'!$I$12,0,10*ROW('Sanitation Data'!I187)),NA())</f>
        <v>#N/A</v>
      </c>
      <c r="AZ193" s="101" t="e">
        <f ca="true">+IF(AND(ISNUMBER(OFFSET('Hygiene Data'!$D$5,0,10*ROW('Hygiene Data'!D187))),'Data Summary'!DO193="Yes"),OFFSET('Hygiene Data'!$D$5,0,10*ROW('Hygiene Data'!D187)),NA())</f>
        <v>#N/A</v>
      </c>
      <c r="BA193" s="101" t="e">
        <f ca="true">+IF(AND(ISNUMBER(OFFSET('Hygiene Data'!$D$7,0,10*ROW('Hygiene Data'!D187))),'Data Summary'!DP193="Yes"),OFFSET('Hygiene Data'!$D$7,0,10*ROW('Hygiene Data'!D187)),NA())</f>
        <v>#N/A</v>
      </c>
      <c r="BB193" s="101" t="e">
        <f ca="true">+IF(AND(ISNUMBER(OFFSET('Hygiene Data'!$D$9,0,10*ROW('Hygiene Data'!D187))),'Data Summary'!DQ193="Yes"),OFFSET('Hygiene Data'!$D$9,0,10*ROW('Hygiene Data'!D187)),NA())</f>
        <v>#N/A</v>
      </c>
      <c r="BC193" s="101" t="e">
        <f ca="true">+IF(AND(ISNUMBER(OFFSET('Hygiene Data'!$E$5,0,10*ROW('Hygiene Data'!E187))),'Data Summary'!DR193="Yes"),OFFSET('Hygiene Data'!$E$5,0,10*ROW('Hygiene Data'!E187)),NA())</f>
        <v>#N/A</v>
      </c>
      <c r="BD193" s="101" t="e">
        <f ca="true">+IF(AND(ISNUMBER(OFFSET('Hygiene Data'!$E$7,0,10*ROW('Hygiene Data'!E187))),'Data Summary'!DS193="Yes"),OFFSET('Hygiene Data'!$E$7,0,10*ROW('Hygiene Data'!E187)),NA())</f>
        <v>#N/A</v>
      </c>
      <c r="BE193" s="101" t="e">
        <f ca="true">+IF(AND(ISNUMBER(OFFSET('Hygiene Data'!$E$9,0,10*ROW('Hygiene Data'!E187))),'Data Summary'!DT193="Yes"),OFFSET('Hygiene Data'!$E$9,0,10*ROW('Hygiene Data'!E187)),NA())</f>
        <v>#N/A</v>
      </c>
      <c r="BF193" s="101" t="e">
        <f ca="true">+IF(AND(ISNUMBER(OFFSET('Hygiene Data'!$F$5,0,10*ROW('Hygiene Data'!F187))),'Data Summary'!DU193="Yes"),OFFSET('Hygiene Data'!$F$5,0,10*ROW('Hygiene Data'!F187)),NA())</f>
        <v>#N/A</v>
      </c>
      <c r="BG193" s="101" t="e">
        <f ca="true">+IF(AND(ISNUMBER(OFFSET('Hygiene Data'!$F$7,0,10*ROW('Hygiene Data'!F187))),'Data Summary'!DV193="Yes"),OFFSET('Hygiene Data'!$F$7,0,10*ROW('Hygiene Data'!F187)),NA())</f>
        <v>#N/A</v>
      </c>
      <c r="BH193" s="101" t="e">
        <f ca="true">+IF(AND(ISNUMBER(OFFSET('Hygiene Data'!$F$9,0,10*ROW('Hygiene Data'!F187))),'Data Summary'!DW193="Yes"),OFFSET('Hygiene Data'!$F$9,0,10*ROW('Hygiene Data'!F187)),NA())</f>
        <v>#N/A</v>
      </c>
      <c r="BI193" s="101" t="e">
        <f ca="true">+IF(AND(ISNUMBER(OFFSET('Hygiene Data'!$G$5,0,10*ROW('Hygiene Data'!G187))),'Data Summary'!DX193="Yes"),OFFSET('Hygiene Data'!$G$5,0,10*ROW('Hygiene Data'!G187)),NA())</f>
        <v>#N/A</v>
      </c>
      <c r="BJ193" s="101" t="e">
        <f ca="true">+IF(AND(ISNUMBER(OFFSET('Hygiene Data'!$G$7,0,10*ROW('Hygiene Data'!G187))),'Data Summary'!DY193="Yes"),OFFSET('Hygiene Data'!$G$7,0,10*ROW('Hygiene Data'!G187)),NA())</f>
        <v>#N/A</v>
      </c>
      <c r="BK193" s="101" t="e">
        <f ca="true">+IF(AND(ISNUMBER(OFFSET('Hygiene Data'!$G$9,0,10*ROW('Hygiene Data'!G187))),'Data Summary'!DZ193="Yes"),OFFSET('Hygiene Data'!$G$9,0,10*ROW('Hygiene Data'!G187)),NA())</f>
        <v>#N/A</v>
      </c>
      <c r="BL193" s="101" t="e">
        <f ca="true">+IF(AND(ISNUMBER(OFFSET('Hygiene Data'!$H$5,0,10*ROW('Hygiene Data'!H187))),'Data Summary'!EA193="Yes"),OFFSET('Hygiene Data'!$H$5,0,10*ROW('Hygiene Data'!H187)),NA())</f>
        <v>#N/A</v>
      </c>
      <c r="BM193" s="101" t="e">
        <f ca="true">+IF(AND(ISNUMBER(OFFSET('Hygiene Data'!$H$7,0,10*ROW('Hygiene Data'!H187))),'Data Summary'!EB193="Yes"),OFFSET('Hygiene Data'!$H$7,0,10*ROW('Hygiene Data'!H187)),NA())</f>
        <v>#N/A</v>
      </c>
      <c r="BN193" s="101" t="e">
        <f ca="true">+IF(AND(ISNUMBER(OFFSET('Hygiene Data'!$H$9,0,10*ROW('Hygiene Data'!H187))),'Data Summary'!EC193="Yes"),OFFSET('Hygiene Data'!$H$9,0,10*ROW('Hygiene Data'!H187)),NA())</f>
        <v>#N/A</v>
      </c>
      <c r="BO193" s="101" t="e">
        <f ca="true">+IF(AND(ISNUMBER(OFFSET('Hygiene Data'!$I$5,0,10*ROW('Hygiene Data'!I187))),'Data Summary'!ED193="Yes"),OFFSET('Hygiene Data'!$I$5,0,10*ROW('Hygiene Data'!I187)),NA())</f>
        <v>#N/A</v>
      </c>
      <c r="BP193" s="101" t="e">
        <f ca="true">+IF(AND(ISNUMBER(OFFSET('Hygiene Data'!$I$7,0,10*ROW('Hygiene Data'!I187))),'Data Summary'!EE193="Yes"),OFFSET('Hygiene Data'!$I$7,0,10*ROW('Hygiene Data'!I187)),NA())</f>
        <v>#N/A</v>
      </c>
      <c r="BQ193" s="101" t="e">
        <f ca="true">+IF(AND(ISNUMBER(OFFSET('Hygiene Data'!$I$9,0,10*ROW('Hygiene Data'!I187))),'Data Summary'!EF193="Yes"),OFFSET('Hygiene Data'!$I$9,0,10*ROW('Hygiene Data'!I187)),NA())</f>
        <v>#N/A</v>
      </c>
    </row>
    <row xmlns:x14ac="http://schemas.microsoft.com/office/spreadsheetml/2009/9/ac" r="194" x14ac:dyDescent="0.2">
      <c r="A194" s="331" t="e">
        <f ca="true">+RIGHT('Data Summary'!A194,LEN('Data Summary'!A194)-9)</f>
        <v>#VALUE!</v>
      </c>
      <c r="B194" s="38" t="str">
        <f ca="true">+IF(ISTEXT('Data Summary'!B194),'Data Summary'!B194,"")</f>
        <v/>
      </c>
      <c r="C194" s="330" t="e">
        <f ca="true">+VALUE('Data Summary'!C194)</f>
        <v>#VALUE!</v>
      </c>
      <c r="D194" s="99" t="e">
        <f ca="true">+IF(AND(ISNUMBER(OFFSET('Water Data'!$D$4,0,10*ROW('Water Data'!D188))),'Data Summary'!BS194="Yes"),100-OFFSET('Water Data'!$D$4,0,10*ROW('Water Data'!D188)),NA())</f>
        <v>#N/A</v>
      </c>
      <c r="E194" s="99" t="e">
        <f ca="true">+IF(AND(ISNUMBER(OFFSET('Water Data'!$D$6,0,10*ROW('Water Data'!D188))),'Data Summary'!BT194="Yes"),OFFSET('Water Data'!$D$6,0,10*ROW('Water Data'!D188)),NA())</f>
        <v>#N/A</v>
      </c>
      <c r="F194" s="99" t="e">
        <f ca="true">+IF(AND(ISNUMBER(OFFSET('Water Data'!$D$9,0,10*ROW('Water Data'!D188))),'Data Summary'!BU194="Yes"),OFFSET('Water Data'!$D$9,0,10*ROW('Water Data'!D188)),NA())</f>
        <v>#N/A</v>
      </c>
      <c r="G194" s="99" t="e">
        <f ca="true">+IF(AND(ISNUMBER(OFFSET('Water Data'!$E$4,0,10*ROW('Water Data'!E188))),'Data Summary'!BV194="Yes"),100-OFFSET('Water Data'!$E$4,0,10*ROW('Water Data'!E188)),NA())</f>
        <v>#N/A</v>
      </c>
      <c r="H194" s="99" t="e">
        <f ca="true">+IF(AND(ISNUMBER(OFFSET('Water Data'!$E$6,0,10*ROW('Water Data'!E188))),'Data Summary'!BW194="Yes"),OFFSET('Water Data'!$E$6,0,10*ROW('Water Data'!E188)),NA())</f>
        <v>#N/A</v>
      </c>
      <c r="I194" s="99" t="e">
        <f ca="true">+IF(AND(ISNUMBER(OFFSET('Water Data'!$E$9,0,10*ROW('Water Data'!E188))),'Data Summary'!BX194="Yes"),OFFSET('Water Data'!$E$9,0,10*ROW('Water Data'!E188)),NA())</f>
        <v>#N/A</v>
      </c>
      <c r="J194" s="99" t="e">
        <f ca="true">+IF(AND(ISNUMBER(OFFSET('Water Data'!$F$4,0,10*ROW('Water Data'!F188))),'Data Summary'!BY194="Yes"),100-OFFSET('Water Data'!$F$4,0,10*ROW('Water Data'!F188)),NA())</f>
        <v>#N/A</v>
      </c>
      <c r="K194" s="99" t="e">
        <f ca="true">+IF(AND(ISNUMBER(OFFSET('Water Data'!$F$6,0,10*ROW('Water Data'!F188))),'Data Summary'!BZ194="Yes"),OFFSET('Water Data'!$F$6,0,10*ROW('Water Data'!F188)),NA())</f>
        <v>#N/A</v>
      </c>
      <c r="L194" s="99" t="e">
        <f ca="true">+IF(AND(ISNUMBER(OFFSET('Water Data'!$F$9,0,10*ROW('Water Data'!F188))),'Data Summary'!CA194="Yes"),OFFSET('Water Data'!$F$9,0,10*ROW('Water Data'!F188)),NA())</f>
        <v>#N/A</v>
      </c>
      <c r="M194" s="99" t="e">
        <f ca="true">+IF(AND(ISNUMBER(OFFSET('Water Data'!$G$4,0,10*ROW('Water Data'!G188))),'Data Summary'!CB194="Yes"),100-OFFSET('Water Data'!$G$4,0,10*ROW('Water Data'!G188)),NA())</f>
        <v>#N/A</v>
      </c>
      <c r="N194" s="99" t="e">
        <f ca="true">+IF(AND(ISNUMBER(OFFSET('Water Data'!$G$6,0,10*ROW('Water Data'!G188))),'Data Summary'!CC194="Yes"),OFFSET('Water Data'!$G$6,0,10*ROW('Water Data'!G188)),NA())</f>
        <v>#N/A</v>
      </c>
      <c r="O194" s="99" t="e">
        <f ca="true">+IF(AND(ISNUMBER(OFFSET('Water Data'!$G$9,0,10*ROW('Water Data'!G188))),'Data Summary'!CD194="Yes"),OFFSET('Water Data'!$G$9,0,10*ROW('Water Data'!G188)),NA())</f>
        <v>#N/A</v>
      </c>
      <c r="P194" s="99" t="e">
        <f ca="true">+IF(AND(ISNUMBER(OFFSET('Water Data'!$H$4,0,10*ROW('Water Data'!H188))),'Data Summary'!CE194="Yes"),100-OFFSET('Water Data'!$H$4,0,10*ROW('Water Data'!H188)),NA())</f>
        <v>#N/A</v>
      </c>
      <c r="Q194" s="99" t="e">
        <f ca="true">+IF(AND(ISNUMBER(OFFSET('Water Data'!$H$6,0,10*ROW('Water Data'!H188))),'Data Summary'!CF194="Yes"),OFFSET('Water Data'!$H$6,0,10*ROW('Water Data'!H188)),NA())</f>
        <v>#N/A</v>
      </c>
      <c r="R194" s="99" t="e">
        <f ca="true">+IF(AND(ISNUMBER(OFFSET('Water Data'!$H$9,0,10*ROW('Water Data'!H188))),'Data Summary'!CG194="Yes"),OFFSET('Water Data'!$H$9,0,10*ROW('Water Data'!H188)),NA())</f>
        <v>#N/A</v>
      </c>
      <c r="S194" s="99" t="e">
        <f ca="true">+IF(AND(ISNUMBER(OFFSET('Water Data'!$I$4,0,10*ROW('Water Data'!I188))),'Data Summary'!CH194="Yes"),100-OFFSET('Water Data'!$I$4,0,10*ROW('Water Data'!I188)),NA())</f>
        <v>#N/A</v>
      </c>
      <c r="T194" s="99" t="e">
        <f ca="true">+IF(AND(ISNUMBER(OFFSET('Water Data'!$I$6,0,10*ROW('Water Data'!I188))),'Data Summary'!CI194="Yes"),OFFSET('Water Data'!$I$6,0,10*ROW('Water Data'!I188)),NA())</f>
        <v>#N/A</v>
      </c>
      <c r="U194" s="99" t="e">
        <f ca="true">+IF(AND(ISNUMBER(OFFSET('Water Data'!$I$9,0,10*ROW('Water Data'!I188))),'Data Summary'!CJ194="Yes"),OFFSET('Water Data'!$I$9,0,10*ROW('Water Data'!I188)),NA())</f>
        <v>#N/A</v>
      </c>
      <c r="V194" s="100" t="e">
        <f ca="true">+IF(AND(ISNUMBER(OFFSET('Sanitation Data'!$D$4,0,10*ROW('Sanitation Data'!D188))),'Data Summary'!CK194="Yes"),100-OFFSET('Sanitation Data'!$D$4,0,10*ROW('Sanitation Data'!D188)),NA())</f>
        <v>#N/A</v>
      </c>
      <c r="W194" s="100" t="e">
        <f ca="true">+IF(AND(ISNUMBER(OFFSET('Sanitation Data'!$D$6,0,10*ROW('Sanitation Data'!D188))),'Data Summary'!CL194="Yes"),OFFSET('Sanitation Data'!$D$6,0,10*ROW('Sanitation Data'!D188)),NA())</f>
        <v>#N/A</v>
      </c>
      <c r="X194" s="100" t="e">
        <f ca="true">+IF(AND(ISNUMBER(OFFSET('Sanitation Data'!$D$10,0,10*ROW('Sanitation Data'!D188))),'Data Summary'!CM194="Yes"),OFFSET('Sanitation Data'!$D$10,0,10*ROW('Sanitation Data'!D188)),NA())</f>
        <v>#N/A</v>
      </c>
      <c r="Y194" s="100" t="e">
        <f ca="true">+IF(AND(ISNUMBER(OFFSET('Sanitation Data'!$D$11,0,10*ROW('Sanitation Data'!D188))),'Data Summary'!CN194="Yes"),OFFSET('Sanitation Data'!$D$11,0,10*ROW('Sanitation Data'!D188)),NA())</f>
        <v>#N/A</v>
      </c>
      <c r="Z194" s="100" t="e">
        <f ca="true">+IF(AND(ISNUMBER(OFFSET('Sanitation Data'!$D$12,0,10*ROW('Sanitation Data'!D188))),'Data Summary'!CO194="Yes"),OFFSET('Sanitation Data'!$D$12,0,10*ROW('Sanitation Data'!D188)),NA())</f>
        <v>#N/A</v>
      </c>
      <c r="AA194" s="100" t="e">
        <f ca="true">+IF(AND(ISNUMBER(OFFSET('Sanitation Data'!$E$4,0,10*ROW('Sanitation Data'!E188))),'Data Summary'!CP194="Yes"),100-OFFSET('Sanitation Data'!$E$4,0,10*ROW('Sanitation Data'!E188)),NA())</f>
        <v>#N/A</v>
      </c>
      <c r="AB194" s="100" t="e">
        <f ca="true">+IF(AND(ISNUMBER(OFFSET('Sanitation Data'!$E$6,0,10*ROW('Sanitation Data'!E188))),'Data Summary'!CQ194="Yes"),OFFSET('Sanitation Data'!$E$6,0,10*ROW('Sanitation Data'!E188)),NA())</f>
        <v>#N/A</v>
      </c>
      <c r="AC194" s="100" t="e">
        <f ca="true">+IF(AND(ISNUMBER(OFFSET('Sanitation Data'!$E$10,0,10*ROW('Sanitation Data'!E188))),'Data Summary'!CR194="Yes"),OFFSET('Sanitation Data'!$E$10,0,10*ROW('Sanitation Data'!E188)),NA())</f>
        <v>#N/A</v>
      </c>
      <c r="AD194" s="100" t="e">
        <f ca="true">+IF(AND(ISNUMBER(OFFSET('Sanitation Data'!$E$11,0,10*ROW('Sanitation Data'!E188))),'Data Summary'!CS194="Yes"),OFFSET('Sanitation Data'!$E$11,0,10*ROW('Sanitation Data'!E188)),NA())</f>
        <v>#N/A</v>
      </c>
      <c r="AE194" s="100" t="e">
        <f ca="true">+IF(AND(ISNUMBER(OFFSET('Sanitation Data'!$E$12,0,10*ROW('Sanitation Data'!E188))),'Data Summary'!CT194="Yes"),OFFSET('Sanitation Data'!$E$12,0,10*ROW('Sanitation Data'!E188)),NA())</f>
        <v>#N/A</v>
      </c>
      <c r="AF194" s="100" t="e">
        <f ca="true">+IF(AND(ISNUMBER(OFFSET('Sanitation Data'!$F$4,0,10*ROW('Sanitation Data'!F188))),'Data Summary'!CU194="Yes"),100-OFFSET('Sanitation Data'!$F$4,0,10*ROW('Sanitation Data'!F188)),NA())</f>
        <v>#N/A</v>
      </c>
      <c r="AG194" s="100" t="e">
        <f ca="true">+IF(AND(ISNUMBER(OFFSET('Sanitation Data'!$F$6,0,10*ROW('Sanitation Data'!F188))),'Data Summary'!CV194="Yes"),OFFSET('Sanitation Data'!$F$6,0,10*ROW('Sanitation Data'!F188)),NA())</f>
        <v>#N/A</v>
      </c>
      <c r="AH194" s="100" t="e">
        <f ca="true">+IF(AND(ISNUMBER(OFFSET('Sanitation Data'!$F$10,0,10*ROW('Sanitation Data'!F188))),'Data Summary'!CW194="Yes"),OFFSET('Sanitation Data'!$F$10,0,10*ROW('Sanitation Data'!F188)),NA())</f>
        <v>#N/A</v>
      </c>
      <c r="AI194" s="100" t="e">
        <f ca="true">+IF(AND(ISNUMBER(OFFSET('Sanitation Data'!$F$11,0,10*ROW('Sanitation Data'!F188))),'Data Summary'!CX194="Yes"),OFFSET('Sanitation Data'!$F$11,0,10*ROW('Sanitation Data'!F188)),NA())</f>
        <v>#N/A</v>
      </c>
      <c r="AJ194" s="100" t="e">
        <f ca="true">+IF(AND(ISNUMBER(OFFSET('Sanitation Data'!$F$12,0,10*ROW('Sanitation Data'!F188))),'Data Summary'!CY194="Yes"),OFFSET('Sanitation Data'!$F$12,0,10*ROW('Sanitation Data'!F188)),NA())</f>
        <v>#N/A</v>
      </c>
      <c r="AK194" s="100" t="e">
        <f ca="true">+IF(AND(ISNUMBER(OFFSET('Sanitation Data'!$G$4,0,10*ROW('Sanitation Data'!G188))),'Data Summary'!CZ194="Yes"),100-OFFSET('Sanitation Data'!$G$4,0,10*ROW('Sanitation Data'!G188)),NA())</f>
        <v>#N/A</v>
      </c>
      <c r="AL194" s="100" t="e">
        <f ca="true">+IF(AND(ISNUMBER(OFFSET('Sanitation Data'!$G$6,0,10*ROW('Sanitation Data'!G188))),'Data Summary'!DA194="Yes"),OFFSET('Sanitation Data'!$G$6,0,10*ROW('Sanitation Data'!G188)),NA())</f>
        <v>#N/A</v>
      </c>
      <c r="AM194" s="100" t="e">
        <f ca="true">+IF(AND(ISNUMBER(OFFSET('Sanitation Data'!$G$10,0,10*ROW('Sanitation Data'!G188))),'Data Summary'!DB194="Yes"),OFFSET('Sanitation Data'!$G$10,0,10*ROW('Sanitation Data'!G188)),NA())</f>
        <v>#N/A</v>
      </c>
      <c r="AN194" s="100" t="e">
        <f ca="true">+IF(AND(ISNUMBER(OFFSET('Sanitation Data'!$G$11,0,10*ROW('Sanitation Data'!G188))),'Data Summary'!DC194="Yes"),OFFSET('Sanitation Data'!$G$11,0,10*ROW('Sanitation Data'!G188)),NA())</f>
        <v>#N/A</v>
      </c>
      <c r="AO194" s="100" t="e">
        <f ca="true">+IF(AND(ISNUMBER(OFFSET('Sanitation Data'!$G$12,0,10*ROW('Sanitation Data'!G188))),'Data Summary'!DD194="Yes"),OFFSET('Sanitation Data'!$G$12,0,10*ROW('Sanitation Data'!G188)),NA())</f>
        <v>#N/A</v>
      </c>
      <c r="AP194" s="100" t="e">
        <f ca="true">+IF(AND(ISNUMBER(OFFSET('Sanitation Data'!$H$4,0,10*ROW('Sanitation Data'!H188))),'Data Summary'!DE194="Yes"),100-OFFSET('Sanitation Data'!$H$4,0,10*ROW('Sanitation Data'!H188)),NA())</f>
        <v>#N/A</v>
      </c>
      <c r="AQ194" s="100" t="e">
        <f ca="true">+IF(AND(ISNUMBER(OFFSET('Sanitation Data'!$H$6,0,10*ROW('Sanitation Data'!H188))),'Data Summary'!DF194="Yes"),OFFSET('Sanitation Data'!$H$6,0,10*ROW('Sanitation Data'!H188)),NA())</f>
        <v>#N/A</v>
      </c>
      <c r="AR194" s="100" t="e">
        <f ca="true">+IF(AND(ISNUMBER(OFFSET('Sanitation Data'!$H$10,0,10*ROW('Sanitation Data'!H188))),'Data Summary'!DG194="Yes"),OFFSET('Sanitation Data'!$H$10,0,10*ROW('Sanitation Data'!H188)),NA())</f>
        <v>#N/A</v>
      </c>
      <c r="AS194" s="100" t="e">
        <f ca="true">+IF(AND(ISNUMBER(OFFSET('Sanitation Data'!$H$11,0,10*ROW('Sanitation Data'!H188))),'Data Summary'!DH194="Yes"),OFFSET('Sanitation Data'!$H$11,0,10*ROW('Sanitation Data'!H188)),NA())</f>
        <v>#N/A</v>
      </c>
      <c r="AT194" s="100" t="e">
        <f ca="true">+IF(AND(ISNUMBER(OFFSET('Sanitation Data'!$H$12,0,10*ROW('Sanitation Data'!H188))),'Data Summary'!DI194="Yes"),OFFSET('Sanitation Data'!$H$12,0,10*ROW('Sanitation Data'!H188)),NA())</f>
        <v>#N/A</v>
      </c>
      <c r="AU194" s="100" t="e">
        <f ca="true">+IF(AND(ISNUMBER(OFFSET('Sanitation Data'!$I$4,0,10*ROW('Sanitation Data'!I188))),'Data Summary'!DJ194="Yes"),100-OFFSET('Sanitation Data'!$I$4,0,10*ROW('Sanitation Data'!I188)),NA())</f>
        <v>#N/A</v>
      </c>
      <c r="AV194" s="100" t="e">
        <f ca="true">+IF(AND(ISNUMBER(OFFSET('Sanitation Data'!$I$6,0,10*ROW('Sanitation Data'!I188))),'Data Summary'!DK194="Yes"),OFFSET('Sanitation Data'!$I$6,0,10*ROW('Sanitation Data'!I188)),NA())</f>
        <v>#N/A</v>
      </c>
      <c r="AW194" s="100" t="e">
        <f ca="true">+IF(AND(ISNUMBER(OFFSET('Sanitation Data'!$I$10,0,10*ROW('Sanitation Data'!I188))),'Data Summary'!DL194="Yes"),OFFSET('Sanitation Data'!$I$10,0,10*ROW('Sanitation Data'!I188)),NA())</f>
        <v>#N/A</v>
      </c>
      <c r="AX194" s="100" t="e">
        <f ca="true">+IF(AND(ISNUMBER(OFFSET('Sanitation Data'!$I$11,0,10*ROW('Sanitation Data'!I188))),'Data Summary'!DM194="Yes"),OFFSET('Sanitation Data'!$I$11,0,10*ROW('Sanitation Data'!I188)),NA())</f>
        <v>#N/A</v>
      </c>
      <c r="AY194" s="100" t="e">
        <f ca="true">+IF(AND(ISNUMBER(OFFSET('Sanitation Data'!$I$12,0,10*ROW('Sanitation Data'!I188))),'Data Summary'!DN194="Yes"),OFFSET('Sanitation Data'!$I$12,0,10*ROW('Sanitation Data'!I188)),NA())</f>
        <v>#N/A</v>
      </c>
      <c r="AZ194" s="101" t="e">
        <f ca="true">+IF(AND(ISNUMBER(OFFSET('Hygiene Data'!$D$5,0,10*ROW('Hygiene Data'!D188))),'Data Summary'!DO194="Yes"),OFFSET('Hygiene Data'!$D$5,0,10*ROW('Hygiene Data'!D188)),NA())</f>
        <v>#N/A</v>
      </c>
      <c r="BA194" s="101" t="e">
        <f ca="true">+IF(AND(ISNUMBER(OFFSET('Hygiene Data'!$D$7,0,10*ROW('Hygiene Data'!D188))),'Data Summary'!DP194="Yes"),OFFSET('Hygiene Data'!$D$7,0,10*ROW('Hygiene Data'!D188)),NA())</f>
        <v>#N/A</v>
      </c>
      <c r="BB194" s="101" t="e">
        <f ca="true">+IF(AND(ISNUMBER(OFFSET('Hygiene Data'!$D$9,0,10*ROW('Hygiene Data'!D188))),'Data Summary'!DQ194="Yes"),OFFSET('Hygiene Data'!$D$9,0,10*ROW('Hygiene Data'!D188)),NA())</f>
        <v>#N/A</v>
      </c>
      <c r="BC194" s="101" t="e">
        <f ca="true">+IF(AND(ISNUMBER(OFFSET('Hygiene Data'!$E$5,0,10*ROW('Hygiene Data'!E188))),'Data Summary'!DR194="Yes"),OFFSET('Hygiene Data'!$E$5,0,10*ROW('Hygiene Data'!E188)),NA())</f>
        <v>#N/A</v>
      </c>
      <c r="BD194" s="101" t="e">
        <f ca="true">+IF(AND(ISNUMBER(OFFSET('Hygiene Data'!$E$7,0,10*ROW('Hygiene Data'!E188))),'Data Summary'!DS194="Yes"),OFFSET('Hygiene Data'!$E$7,0,10*ROW('Hygiene Data'!E188)),NA())</f>
        <v>#N/A</v>
      </c>
      <c r="BE194" s="101" t="e">
        <f ca="true">+IF(AND(ISNUMBER(OFFSET('Hygiene Data'!$E$9,0,10*ROW('Hygiene Data'!E188))),'Data Summary'!DT194="Yes"),OFFSET('Hygiene Data'!$E$9,0,10*ROW('Hygiene Data'!E188)),NA())</f>
        <v>#N/A</v>
      </c>
      <c r="BF194" s="101" t="e">
        <f ca="true">+IF(AND(ISNUMBER(OFFSET('Hygiene Data'!$F$5,0,10*ROW('Hygiene Data'!F188))),'Data Summary'!DU194="Yes"),OFFSET('Hygiene Data'!$F$5,0,10*ROW('Hygiene Data'!F188)),NA())</f>
        <v>#N/A</v>
      </c>
      <c r="BG194" s="101" t="e">
        <f ca="true">+IF(AND(ISNUMBER(OFFSET('Hygiene Data'!$F$7,0,10*ROW('Hygiene Data'!F188))),'Data Summary'!DV194="Yes"),OFFSET('Hygiene Data'!$F$7,0,10*ROW('Hygiene Data'!F188)),NA())</f>
        <v>#N/A</v>
      </c>
      <c r="BH194" s="101" t="e">
        <f ca="true">+IF(AND(ISNUMBER(OFFSET('Hygiene Data'!$F$9,0,10*ROW('Hygiene Data'!F188))),'Data Summary'!DW194="Yes"),OFFSET('Hygiene Data'!$F$9,0,10*ROW('Hygiene Data'!F188)),NA())</f>
        <v>#N/A</v>
      </c>
      <c r="BI194" s="101" t="e">
        <f ca="true">+IF(AND(ISNUMBER(OFFSET('Hygiene Data'!$G$5,0,10*ROW('Hygiene Data'!G188))),'Data Summary'!DX194="Yes"),OFFSET('Hygiene Data'!$G$5,0,10*ROW('Hygiene Data'!G188)),NA())</f>
        <v>#N/A</v>
      </c>
      <c r="BJ194" s="101" t="e">
        <f ca="true">+IF(AND(ISNUMBER(OFFSET('Hygiene Data'!$G$7,0,10*ROW('Hygiene Data'!G188))),'Data Summary'!DY194="Yes"),OFFSET('Hygiene Data'!$G$7,0,10*ROW('Hygiene Data'!G188)),NA())</f>
        <v>#N/A</v>
      </c>
      <c r="BK194" s="101" t="e">
        <f ca="true">+IF(AND(ISNUMBER(OFFSET('Hygiene Data'!$G$9,0,10*ROW('Hygiene Data'!G188))),'Data Summary'!DZ194="Yes"),OFFSET('Hygiene Data'!$G$9,0,10*ROW('Hygiene Data'!G188)),NA())</f>
        <v>#N/A</v>
      </c>
      <c r="BL194" s="101" t="e">
        <f ca="true">+IF(AND(ISNUMBER(OFFSET('Hygiene Data'!$H$5,0,10*ROW('Hygiene Data'!H188))),'Data Summary'!EA194="Yes"),OFFSET('Hygiene Data'!$H$5,0,10*ROW('Hygiene Data'!H188)),NA())</f>
        <v>#N/A</v>
      </c>
      <c r="BM194" s="101" t="e">
        <f ca="true">+IF(AND(ISNUMBER(OFFSET('Hygiene Data'!$H$7,0,10*ROW('Hygiene Data'!H188))),'Data Summary'!EB194="Yes"),OFFSET('Hygiene Data'!$H$7,0,10*ROW('Hygiene Data'!H188)),NA())</f>
        <v>#N/A</v>
      </c>
      <c r="BN194" s="101" t="e">
        <f ca="true">+IF(AND(ISNUMBER(OFFSET('Hygiene Data'!$H$9,0,10*ROW('Hygiene Data'!H188))),'Data Summary'!EC194="Yes"),OFFSET('Hygiene Data'!$H$9,0,10*ROW('Hygiene Data'!H188)),NA())</f>
        <v>#N/A</v>
      </c>
      <c r="BO194" s="101" t="e">
        <f ca="true">+IF(AND(ISNUMBER(OFFSET('Hygiene Data'!$I$5,0,10*ROW('Hygiene Data'!I188))),'Data Summary'!ED194="Yes"),OFFSET('Hygiene Data'!$I$5,0,10*ROW('Hygiene Data'!I188)),NA())</f>
        <v>#N/A</v>
      </c>
      <c r="BP194" s="101" t="e">
        <f ca="true">+IF(AND(ISNUMBER(OFFSET('Hygiene Data'!$I$7,0,10*ROW('Hygiene Data'!I188))),'Data Summary'!EE194="Yes"),OFFSET('Hygiene Data'!$I$7,0,10*ROW('Hygiene Data'!I188)),NA())</f>
        <v>#N/A</v>
      </c>
      <c r="BQ194" s="101" t="e">
        <f ca="true">+IF(AND(ISNUMBER(OFFSET('Hygiene Data'!$I$9,0,10*ROW('Hygiene Data'!I188))),'Data Summary'!EF194="Yes"),OFFSET('Hygiene Data'!$I$9,0,10*ROW('Hygiene Data'!I188)),NA())</f>
        <v>#N/A</v>
      </c>
    </row>
    <row xmlns:x14ac="http://schemas.microsoft.com/office/spreadsheetml/2009/9/ac" r="195" x14ac:dyDescent="0.2">
      <c r="A195" s="331" t="e">
        <f ca="true">+RIGHT('Data Summary'!A195,LEN('Data Summary'!A195)-9)</f>
        <v>#VALUE!</v>
      </c>
      <c r="B195" s="38" t="str">
        <f ca="true">+IF(ISTEXT('Data Summary'!B195),'Data Summary'!B195,"")</f>
        <v/>
      </c>
      <c r="C195" s="330" t="e">
        <f ca="true">+VALUE('Data Summary'!C195)</f>
        <v>#VALUE!</v>
      </c>
      <c r="D195" s="99" t="e">
        <f ca="true">+IF(AND(ISNUMBER(OFFSET('Water Data'!$D$4,0,10*ROW('Water Data'!D189))),'Data Summary'!BS195="Yes"),100-OFFSET('Water Data'!$D$4,0,10*ROW('Water Data'!D189)),NA())</f>
        <v>#N/A</v>
      </c>
      <c r="E195" s="99" t="e">
        <f ca="true">+IF(AND(ISNUMBER(OFFSET('Water Data'!$D$6,0,10*ROW('Water Data'!D189))),'Data Summary'!BT195="Yes"),OFFSET('Water Data'!$D$6,0,10*ROW('Water Data'!D189)),NA())</f>
        <v>#N/A</v>
      </c>
      <c r="F195" s="99" t="e">
        <f ca="true">+IF(AND(ISNUMBER(OFFSET('Water Data'!$D$9,0,10*ROW('Water Data'!D189))),'Data Summary'!BU195="Yes"),OFFSET('Water Data'!$D$9,0,10*ROW('Water Data'!D189)),NA())</f>
        <v>#N/A</v>
      </c>
      <c r="G195" s="99" t="e">
        <f ca="true">+IF(AND(ISNUMBER(OFFSET('Water Data'!$E$4,0,10*ROW('Water Data'!E189))),'Data Summary'!BV195="Yes"),100-OFFSET('Water Data'!$E$4,0,10*ROW('Water Data'!E189)),NA())</f>
        <v>#N/A</v>
      </c>
      <c r="H195" s="99" t="e">
        <f ca="true">+IF(AND(ISNUMBER(OFFSET('Water Data'!$E$6,0,10*ROW('Water Data'!E189))),'Data Summary'!BW195="Yes"),OFFSET('Water Data'!$E$6,0,10*ROW('Water Data'!E189)),NA())</f>
        <v>#N/A</v>
      </c>
      <c r="I195" s="99" t="e">
        <f ca="true">+IF(AND(ISNUMBER(OFFSET('Water Data'!$E$9,0,10*ROW('Water Data'!E189))),'Data Summary'!BX195="Yes"),OFFSET('Water Data'!$E$9,0,10*ROW('Water Data'!E189)),NA())</f>
        <v>#N/A</v>
      </c>
      <c r="J195" s="99" t="e">
        <f ca="true">+IF(AND(ISNUMBER(OFFSET('Water Data'!$F$4,0,10*ROW('Water Data'!F189))),'Data Summary'!BY195="Yes"),100-OFFSET('Water Data'!$F$4,0,10*ROW('Water Data'!F189)),NA())</f>
        <v>#N/A</v>
      </c>
      <c r="K195" s="99" t="e">
        <f ca="true">+IF(AND(ISNUMBER(OFFSET('Water Data'!$F$6,0,10*ROW('Water Data'!F189))),'Data Summary'!BZ195="Yes"),OFFSET('Water Data'!$F$6,0,10*ROW('Water Data'!F189)),NA())</f>
        <v>#N/A</v>
      </c>
      <c r="L195" s="99" t="e">
        <f ca="true">+IF(AND(ISNUMBER(OFFSET('Water Data'!$F$9,0,10*ROW('Water Data'!F189))),'Data Summary'!CA195="Yes"),OFFSET('Water Data'!$F$9,0,10*ROW('Water Data'!F189)),NA())</f>
        <v>#N/A</v>
      </c>
      <c r="M195" s="99" t="e">
        <f ca="true">+IF(AND(ISNUMBER(OFFSET('Water Data'!$G$4,0,10*ROW('Water Data'!G189))),'Data Summary'!CB195="Yes"),100-OFFSET('Water Data'!$G$4,0,10*ROW('Water Data'!G189)),NA())</f>
        <v>#N/A</v>
      </c>
      <c r="N195" s="99" t="e">
        <f ca="true">+IF(AND(ISNUMBER(OFFSET('Water Data'!$G$6,0,10*ROW('Water Data'!G189))),'Data Summary'!CC195="Yes"),OFFSET('Water Data'!$G$6,0,10*ROW('Water Data'!G189)),NA())</f>
        <v>#N/A</v>
      </c>
      <c r="O195" s="99" t="e">
        <f ca="true">+IF(AND(ISNUMBER(OFFSET('Water Data'!$G$9,0,10*ROW('Water Data'!G189))),'Data Summary'!CD195="Yes"),OFFSET('Water Data'!$G$9,0,10*ROW('Water Data'!G189)),NA())</f>
        <v>#N/A</v>
      </c>
      <c r="P195" s="99" t="e">
        <f ca="true">+IF(AND(ISNUMBER(OFFSET('Water Data'!$H$4,0,10*ROW('Water Data'!H189))),'Data Summary'!CE195="Yes"),100-OFFSET('Water Data'!$H$4,0,10*ROW('Water Data'!H189)),NA())</f>
        <v>#N/A</v>
      </c>
      <c r="Q195" s="99" t="e">
        <f ca="true">+IF(AND(ISNUMBER(OFFSET('Water Data'!$H$6,0,10*ROW('Water Data'!H189))),'Data Summary'!CF195="Yes"),OFFSET('Water Data'!$H$6,0,10*ROW('Water Data'!H189)),NA())</f>
        <v>#N/A</v>
      </c>
      <c r="R195" s="99" t="e">
        <f ca="true">+IF(AND(ISNUMBER(OFFSET('Water Data'!$H$9,0,10*ROW('Water Data'!H189))),'Data Summary'!CG195="Yes"),OFFSET('Water Data'!$H$9,0,10*ROW('Water Data'!H189)),NA())</f>
        <v>#N/A</v>
      </c>
      <c r="S195" s="99" t="e">
        <f ca="true">+IF(AND(ISNUMBER(OFFSET('Water Data'!$I$4,0,10*ROW('Water Data'!I189))),'Data Summary'!CH195="Yes"),100-OFFSET('Water Data'!$I$4,0,10*ROW('Water Data'!I189)),NA())</f>
        <v>#N/A</v>
      </c>
      <c r="T195" s="99" t="e">
        <f ca="true">+IF(AND(ISNUMBER(OFFSET('Water Data'!$I$6,0,10*ROW('Water Data'!I189))),'Data Summary'!CI195="Yes"),OFFSET('Water Data'!$I$6,0,10*ROW('Water Data'!I189)),NA())</f>
        <v>#N/A</v>
      </c>
      <c r="U195" s="99" t="e">
        <f ca="true">+IF(AND(ISNUMBER(OFFSET('Water Data'!$I$9,0,10*ROW('Water Data'!I189))),'Data Summary'!CJ195="Yes"),OFFSET('Water Data'!$I$9,0,10*ROW('Water Data'!I189)),NA())</f>
        <v>#N/A</v>
      </c>
      <c r="V195" s="100" t="e">
        <f ca="true">+IF(AND(ISNUMBER(OFFSET('Sanitation Data'!$D$4,0,10*ROW('Sanitation Data'!D189))),'Data Summary'!CK195="Yes"),100-OFFSET('Sanitation Data'!$D$4,0,10*ROW('Sanitation Data'!D189)),NA())</f>
        <v>#N/A</v>
      </c>
      <c r="W195" s="100" t="e">
        <f ca="true">+IF(AND(ISNUMBER(OFFSET('Sanitation Data'!$D$6,0,10*ROW('Sanitation Data'!D189))),'Data Summary'!CL195="Yes"),OFFSET('Sanitation Data'!$D$6,0,10*ROW('Sanitation Data'!D189)),NA())</f>
        <v>#N/A</v>
      </c>
      <c r="X195" s="100" t="e">
        <f ca="true">+IF(AND(ISNUMBER(OFFSET('Sanitation Data'!$D$10,0,10*ROW('Sanitation Data'!D189))),'Data Summary'!CM195="Yes"),OFFSET('Sanitation Data'!$D$10,0,10*ROW('Sanitation Data'!D189)),NA())</f>
        <v>#N/A</v>
      </c>
      <c r="Y195" s="100" t="e">
        <f ca="true">+IF(AND(ISNUMBER(OFFSET('Sanitation Data'!$D$11,0,10*ROW('Sanitation Data'!D189))),'Data Summary'!CN195="Yes"),OFFSET('Sanitation Data'!$D$11,0,10*ROW('Sanitation Data'!D189)),NA())</f>
        <v>#N/A</v>
      </c>
      <c r="Z195" s="100" t="e">
        <f ca="true">+IF(AND(ISNUMBER(OFFSET('Sanitation Data'!$D$12,0,10*ROW('Sanitation Data'!D189))),'Data Summary'!CO195="Yes"),OFFSET('Sanitation Data'!$D$12,0,10*ROW('Sanitation Data'!D189)),NA())</f>
        <v>#N/A</v>
      </c>
      <c r="AA195" s="100" t="e">
        <f ca="true">+IF(AND(ISNUMBER(OFFSET('Sanitation Data'!$E$4,0,10*ROW('Sanitation Data'!E189))),'Data Summary'!CP195="Yes"),100-OFFSET('Sanitation Data'!$E$4,0,10*ROW('Sanitation Data'!E189)),NA())</f>
        <v>#N/A</v>
      </c>
      <c r="AB195" s="100" t="e">
        <f ca="true">+IF(AND(ISNUMBER(OFFSET('Sanitation Data'!$E$6,0,10*ROW('Sanitation Data'!E189))),'Data Summary'!CQ195="Yes"),OFFSET('Sanitation Data'!$E$6,0,10*ROW('Sanitation Data'!E189)),NA())</f>
        <v>#N/A</v>
      </c>
      <c r="AC195" s="100" t="e">
        <f ca="true">+IF(AND(ISNUMBER(OFFSET('Sanitation Data'!$E$10,0,10*ROW('Sanitation Data'!E189))),'Data Summary'!CR195="Yes"),OFFSET('Sanitation Data'!$E$10,0,10*ROW('Sanitation Data'!E189)),NA())</f>
        <v>#N/A</v>
      </c>
      <c r="AD195" s="100" t="e">
        <f ca="true">+IF(AND(ISNUMBER(OFFSET('Sanitation Data'!$E$11,0,10*ROW('Sanitation Data'!E189))),'Data Summary'!CS195="Yes"),OFFSET('Sanitation Data'!$E$11,0,10*ROW('Sanitation Data'!E189)),NA())</f>
        <v>#N/A</v>
      </c>
      <c r="AE195" s="100" t="e">
        <f ca="true">+IF(AND(ISNUMBER(OFFSET('Sanitation Data'!$E$12,0,10*ROW('Sanitation Data'!E189))),'Data Summary'!CT195="Yes"),OFFSET('Sanitation Data'!$E$12,0,10*ROW('Sanitation Data'!E189)),NA())</f>
        <v>#N/A</v>
      </c>
      <c r="AF195" s="100" t="e">
        <f ca="true">+IF(AND(ISNUMBER(OFFSET('Sanitation Data'!$F$4,0,10*ROW('Sanitation Data'!F189))),'Data Summary'!CU195="Yes"),100-OFFSET('Sanitation Data'!$F$4,0,10*ROW('Sanitation Data'!F189)),NA())</f>
        <v>#N/A</v>
      </c>
      <c r="AG195" s="100" t="e">
        <f ca="true">+IF(AND(ISNUMBER(OFFSET('Sanitation Data'!$F$6,0,10*ROW('Sanitation Data'!F189))),'Data Summary'!CV195="Yes"),OFFSET('Sanitation Data'!$F$6,0,10*ROW('Sanitation Data'!F189)),NA())</f>
        <v>#N/A</v>
      </c>
      <c r="AH195" s="100" t="e">
        <f ca="true">+IF(AND(ISNUMBER(OFFSET('Sanitation Data'!$F$10,0,10*ROW('Sanitation Data'!F189))),'Data Summary'!CW195="Yes"),OFFSET('Sanitation Data'!$F$10,0,10*ROW('Sanitation Data'!F189)),NA())</f>
        <v>#N/A</v>
      </c>
      <c r="AI195" s="100" t="e">
        <f ca="true">+IF(AND(ISNUMBER(OFFSET('Sanitation Data'!$F$11,0,10*ROW('Sanitation Data'!F189))),'Data Summary'!CX195="Yes"),OFFSET('Sanitation Data'!$F$11,0,10*ROW('Sanitation Data'!F189)),NA())</f>
        <v>#N/A</v>
      </c>
      <c r="AJ195" s="100" t="e">
        <f ca="true">+IF(AND(ISNUMBER(OFFSET('Sanitation Data'!$F$12,0,10*ROW('Sanitation Data'!F189))),'Data Summary'!CY195="Yes"),OFFSET('Sanitation Data'!$F$12,0,10*ROW('Sanitation Data'!F189)),NA())</f>
        <v>#N/A</v>
      </c>
      <c r="AK195" s="100" t="e">
        <f ca="true">+IF(AND(ISNUMBER(OFFSET('Sanitation Data'!$G$4,0,10*ROW('Sanitation Data'!G189))),'Data Summary'!CZ195="Yes"),100-OFFSET('Sanitation Data'!$G$4,0,10*ROW('Sanitation Data'!G189)),NA())</f>
        <v>#N/A</v>
      </c>
      <c r="AL195" s="100" t="e">
        <f ca="true">+IF(AND(ISNUMBER(OFFSET('Sanitation Data'!$G$6,0,10*ROW('Sanitation Data'!G189))),'Data Summary'!DA195="Yes"),OFFSET('Sanitation Data'!$G$6,0,10*ROW('Sanitation Data'!G189)),NA())</f>
        <v>#N/A</v>
      </c>
      <c r="AM195" s="100" t="e">
        <f ca="true">+IF(AND(ISNUMBER(OFFSET('Sanitation Data'!$G$10,0,10*ROW('Sanitation Data'!G189))),'Data Summary'!DB195="Yes"),OFFSET('Sanitation Data'!$G$10,0,10*ROW('Sanitation Data'!G189)),NA())</f>
        <v>#N/A</v>
      </c>
      <c r="AN195" s="100" t="e">
        <f ca="true">+IF(AND(ISNUMBER(OFFSET('Sanitation Data'!$G$11,0,10*ROW('Sanitation Data'!G189))),'Data Summary'!DC195="Yes"),OFFSET('Sanitation Data'!$G$11,0,10*ROW('Sanitation Data'!G189)),NA())</f>
        <v>#N/A</v>
      </c>
      <c r="AO195" s="100" t="e">
        <f ca="true">+IF(AND(ISNUMBER(OFFSET('Sanitation Data'!$G$12,0,10*ROW('Sanitation Data'!G189))),'Data Summary'!DD195="Yes"),OFFSET('Sanitation Data'!$G$12,0,10*ROW('Sanitation Data'!G189)),NA())</f>
        <v>#N/A</v>
      </c>
      <c r="AP195" s="100" t="e">
        <f ca="true">+IF(AND(ISNUMBER(OFFSET('Sanitation Data'!$H$4,0,10*ROW('Sanitation Data'!H189))),'Data Summary'!DE195="Yes"),100-OFFSET('Sanitation Data'!$H$4,0,10*ROW('Sanitation Data'!H189)),NA())</f>
        <v>#N/A</v>
      </c>
      <c r="AQ195" s="100" t="e">
        <f ca="true">+IF(AND(ISNUMBER(OFFSET('Sanitation Data'!$H$6,0,10*ROW('Sanitation Data'!H189))),'Data Summary'!DF195="Yes"),OFFSET('Sanitation Data'!$H$6,0,10*ROW('Sanitation Data'!H189)),NA())</f>
        <v>#N/A</v>
      </c>
      <c r="AR195" s="100" t="e">
        <f ca="true">+IF(AND(ISNUMBER(OFFSET('Sanitation Data'!$H$10,0,10*ROW('Sanitation Data'!H189))),'Data Summary'!DG195="Yes"),OFFSET('Sanitation Data'!$H$10,0,10*ROW('Sanitation Data'!H189)),NA())</f>
        <v>#N/A</v>
      </c>
      <c r="AS195" s="100" t="e">
        <f ca="true">+IF(AND(ISNUMBER(OFFSET('Sanitation Data'!$H$11,0,10*ROW('Sanitation Data'!H189))),'Data Summary'!DH195="Yes"),OFFSET('Sanitation Data'!$H$11,0,10*ROW('Sanitation Data'!H189)),NA())</f>
        <v>#N/A</v>
      </c>
      <c r="AT195" s="100" t="e">
        <f ca="true">+IF(AND(ISNUMBER(OFFSET('Sanitation Data'!$H$12,0,10*ROW('Sanitation Data'!H189))),'Data Summary'!DI195="Yes"),OFFSET('Sanitation Data'!$H$12,0,10*ROW('Sanitation Data'!H189)),NA())</f>
        <v>#N/A</v>
      </c>
      <c r="AU195" s="100" t="e">
        <f ca="true">+IF(AND(ISNUMBER(OFFSET('Sanitation Data'!$I$4,0,10*ROW('Sanitation Data'!I189))),'Data Summary'!DJ195="Yes"),100-OFFSET('Sanitation Data'!$I$4,0,10*ROW('Sanitation Data'!I189)),NA())</f>
        <v>#N/A</v>
      </c>
      <c r="AV195" s="100" t="e">
        <f ca="true">+IF(AND(ISNUMBER(OFFSET('Sanitation Data'!$I$6,0,10*ROW('Sanitation Data'!I189))),'Data Summary'!DK195="Yes"),OFFSET('Sanitation Data'!$I$6,0,10*ROW('Sanitation Data'!I189)),NA())</f>
        <v>#N/A</v>
      </c>
      <c r="AW195" s="100" t="e">
        <f ca="true">+IF(AND(ISNUMBER(OFFSET('Sanitation Data'!$I$10,0,10*ROW('Sanitation Data'!I189))),'Data Summary'!DL195="Yes"),OFFSET('Sanitation Data'!$I$10,0,10*ROW('Sanitation Data'!I189)),NA())</f>
        <v>#N/A</v>
      </c>
      <c r="AX195" s="100" t="e">
        <f ca="true">+IF(AND(ISNUMBER(OFFSET('Sanitation Data'!$I$11,0,10*ROW('Sanitation Data'!I189))),'Data Summary'!DM195="Yes"),OFFSET('Sanitation Data'!$I$11,0,10*ROW('Sanitation Data'!I189)),NA())</f>
        <v>#N/A</v>
      </c>
      <c r="AY195" s="100" t="e">
        <f ca="true">+IF(AND(ISNUMBER(OFFSET('Sanitation Data'!$I$12,0,10*ROW('Sanitation Data'!I189))),'Data Summary'!DN195="Yes"),OFFSET('Sanitation Data'!$I$12,0,10*ROW('Sanitation Data'!I189)),NA())</f>
        <v>#N/A</v>
      </c>
      <c r="AZ195" s="101" t="e">
        <f ca="true">+IF(AND(ISNUMBER(OFFSET('Hygiene Data'!$D$5,0,10*ROW('Hygiene Data'!D189))),'Data Summary'!DO195="Yes"),OFFSET('Hygiene Data'!$D$5,0,10*ROW('Hygiene Data'!D189)),NA())</f>
        <v>#N/A</v>
      </c>
      <c r="BA195" s="101" t="e">
        <f ca="true">+IF(AND(ISNUMBER(OFFSET('Hygiene Data'!$D$7,0,10*ROW('Hygiene Data'!D189))),'Data Summary'!DP195="Yes"),OFFSET('Hygiene Data'!$D$7,0,10*ROW('Hygiene Data'!D189)),NA())</f>
        <v>#N/A</v>
      </c>
      <c r="BB195" s="101" t="e">
        <f ca="true">+IF(AND(ISNUMBER(OFFSET('Hygiene Data'!$D$9,0,10*ROW('Hygiene Data'!D189))),'Data Summary'!DQ195="Yes"),OFFSET('Hygiene Data'!$D$9,0,10*ROW('Hygiene Data'!D189)),NA())</f>
        <v>#N/A</v>
      </c>
      <c r="BC195" s="101" t="e">
        <f ca="true">+IF(AND(ISNUMBER(OFFSET('Hygiene Data'!$E$5,0,10*ROW('Hygiene Data'!E189))),'Data Summary'!DR195="Yes"),OFFSET('Hygiene Data'!$E$5,0,10*ROW('Hygiene Data'!E189)),NA())</f>
        <v>#N/A</v>
      </c>
      <c r="BD195" s="101" t="e">
        <f ca="true">+IF(AND(ISNUMBER(OFFSET('Hygiene Data'!$E$7,0,10*ROW('Hygiene Data'!E189))),'Data Summary'!DS195="Yes"),OFFSET('Hygiene Data'!$E$7,0,10*ROW('Hygiene Data'!E189)),NA())</f>
        <v>#N/A</v>
      </c>
      <c r="BE195" s="101" t="e">
        <f ca="true">+IF(AND(ISNUMBER(OFFSET('Hygiene Data'!$E$9,0,10*ROW('Hygiene Data'!E189))),'Data Summary'!DT195="Yes"),OFFSET('Hygiene Data'!$E$9,0,10*ROW('Hygiene Data'!E189)),NA())</f>
        <v>#N/A</v>
      </c>
      <c r="BF195" s="101" t="e">
        <f ca="true">+IF(AND(ISNUMBER(OFFSET('Hygiene Data'!$F$5,0,10*ROW('Hygiene Data'!F189))),'Data Summary'!DU195="Yes"),OFFSET('Hygiene Data'!$F$5,0,10*ROW('Hygiene Data'!F189)),NA())</f>
        <v>#N/A</v>
      </c>
      <c r="BG195" s="101" t="e">
        <f ca="true">+IF(AND(ISNUMBER(OFFSET('Hygiene Data'!$F$7,0,10*ROW('Hygiene Data'!F189))),'Data Summary'!DV195="Yes"),OFFSET('Hygiene Data'!$F$7,0,10*ROW('Hygiene Data'!F189)),NA())</f>
        <v>#N/A</v>
      </c>
      <c r="BH195" s="101" t="e">
        <f ca="true">+IF(AND(ISNUMBER(OFFSET('Hygiene Data'!$F$9,0,10*ROW('Hygiene Data'!F189))),'Data Summary'!DW195="Yes"),OFFSET('Hygiene Data'!$F$9,0,10*ROW('Hygiene Data'!F189)),NA())</f>
        <v>#N/A</v>
      </c>
      <c r="BI195" s="101" t="e">
        <f ca="true">+IF(AND(ISNUMBER(OFFSET('Hygiene Data'!$G$5,0,10*ROW('Hygiene Data'!G189))),'Data Summary'!DX195="Yes"),OFFSET('Hygiene Data'!$G$5,0,10*ROW('Hygiene Data'!G189)),NA())</f>
        <v>#N/A</v>
      </c>
      <c r="BJ195" s="101" t="e">
        <f ca="true">+IF(AND(ISNUMBER(OFFSET('Hygiene Data'!$G$7,0,10*ROW('Hygiene Data'!G189))),'Data Summary'!DY195="Yes"),OFFSET('Hygiene Data'!$G$7,0,10*ROW('Hygiene Data'!G189)),NA())</f>
        <v>#N/A</v>
      </c>
      <c r="BK195" s="101" t="e">
        <f ca="true">+IF(AND(ISNUMBER(OFFSET('Hygiene Data'!$G$9,0,10*ROW('Hygiene Data'!G189))),'Data Summary'!DZ195="Yes"),OFFSET('Hygiene Data'!$G$9,0,10*ROW('Hygiene Data'!G189)),NA())</f>
        <v>#N/A</v>
      </c>
      <c r="BL195" s="101" t="e">
        <f ca="true">+IF(AND(ISNUMBER(OFFSET('Hygiene Data'!$H$5,0,10*ROW('Hygiene Data'!H189))),'Data Summary'!EA195="Yes"),OFFSET('Hygiene Data'!$H$5,0,10*ROW('Hygiene Data'!H189)),NA())</f>
        <v>#N/A</v>
      </c>
      <c r="BM195" s="101" t="e">
        <f ca="true">+IF(AND(ISNUMBER(OFFSET('Hygiene Data'!$H$7,0,10*ROW('Hygiene Data'!H189))),'Data Summary'!EB195="Yes"),OFFSET('Hygiene Data'!$H$7,0,10*ROW('Hygiene Data'!H189)),NA())</f>
        <v>#N/A</v>
      </c>
      <c r="BN195" s="101" t="e">
        <f ca="true">+IF(AND(ISNUMBER(OFFSET('Hygiene Data'!$H$9,0,10*ROW('Hygiene Data'!H189))),'Data Summary'!EC195="Yes"),OFFSET('Hygiene Data'!$H$9,0,10*ROW('Hygiene Data'!H189)),NA())</f>
        <v>#N/A</v>
      </c>
      <c r="BO195" s="101" t="e">
        <f ca="true">+IF(AND(ISNUMBER(OFFSET('Hygiene Data'!$I$5,0,10*ROW('Hygiene Data'!I189))),'Data Summary'!ED195="Yes"),OFFSET('Hygiene Data'!$I$5,0,10*ROW('Hygiene Data'!I189)),NA())</f>
        <v>#N/A</v>
      </c>
      <c r="BP195" s="101" t="e">
        <f ca="true">+IF(AND(ISNUMBER(OFFSET('Hygiene Data'!$I$7,0,10*ROW('Hygiene Data'!I189))),'Data Summary'!EE195="Yes"),OFFSET('Hygiene Data'!$I$7,0,10*ROW('Hygiene Data'!I189)),NA())</f>
        <v>#N/A</v>
      </c>
      <c r="BQ195" s="101" t="e">
        <f ca="true">+IF(AND(ISNUMBER(OFFSET('Hygiene Data'!$I$9,0,10*ROW('Hygiene Data'!I189))),'Data Summary'!EF195="Yes"),OFFSET('Hygiene Data'!$I$9,0,10*ROW('Hygiene Data'!I189)),NA())</f>
        <v>#N/A</v>
      </c>
    </row>
    <row xmlns:x14ac="http://schemas.microsoft.com/office/spreadsheetml/2009/9/ac" r="196" x14ac:dyDescent="0.2">
      <c r="A196" s="331" t="e">
        <f ca="true">+RIGHT('Data Summary'!A196,LEN('Data Summary'!A196)-9)</f>
        <v>#VALUE!</v>
      </c>
      <c r="B196" s="38" t="str">
        <f ca="true">+IF(ISTEXT('Data Summary'!B196),'Data Summary'!B196,"")</f>
        <v/>
      </c>
      <c r="C196" s="330" t="e">
        <f ca="true">+VALUE('Data Summary'!C196)</f>
        <v>#VALUE!</v>
      </c>
      <c r="D196" s="99" t="e">
        <f ca="true">+IF(AND(ISNUMBER(OFFSET('Water Data'!$D$4,0,10*ROW('Water Data'!D190))),'Data Summary'!BS196="Yes"),100-OFFSET('Water Data'!$D$4,0,10*ROW('Water Data'!D190)),NA())</f>
        <v>#N/A</v>
      </c>
      <c r="E196" s="99" t="e">
        <f ca="true">+IF(AND(ISNUMBER(OFFSET('Water Data'!$D$6,0,10*ROW('Water Data'!D190))),'Data Summary'!BT196="Yes"),OFFSET('Water Data'!$D$6,0,10*ROW('Water Data'!D190)),NA())</f>
        <v>#N/A</v>
      </c>
      <c r="F196" s="99" t="e">
        <f ca="true">+IF(AND(ISNUMBER(OFFSET('Water Data'!$D$9,0,10*ROW('Water Data'!D190))),'Data Summary'!BU196="Yes"),OFFSET('Water Data'!$D$9,0,10*ROW('Water Data'!D190)),NA())</f>
        <v>#N/A</v>
      </c>
      <c r="G196" s="99" t="e">
        <f ca="true">+IF(AND(ISNUMBER(OFFSET('Water Data'!$E$4,0,10*ROW('Water Data'!E190))),'Data Summary'!BV196="Yes"),100-OFFSET('Water Data'!$E$4,0,10*ROW('Water Data'!E190)),NA())</f>
        <v>#N/A</v>
      </c>
      <c r="H196" s="99" t="e">
        <f ca="true">+IF(AND(ISNUMBER(OFFSET('Water Data'!$E$6,0,10*ROW('Water Data'!E190))),'Data Summary'!BW196="Yes"),OFFSET('Water Data'!$E$6,0,10*ROW('Water Data'!E190)),NA())</f>
        <v>#N/A</v>
      </c>
      <c r="I196" s="99" t="e">
        <f ca="true">+IF(AND(ISNUMBER(OFFSET('Water Data'!$E$9,0,10*ROW('Water Data'!E190))),'Data Summary'!BX196="Yes"),OFFSET('Water Data'!$E$9,0,10*ROW('Water Data'!E190)),NA())</f>
        <v>#N/A</v>
      </c>
      <c r="J196" s="99" t="e">
        <f ca="true">+IF(AND(ISNUMBER(OFFSET('Water Data'!$F$4,0,10*ROW('Water Data'!F190))),'Data Summary'!BY196="Yes"),100-OFFSET('Water Data'!$F$4,0,10*ROW('Water Data'!F190)),NA())</f>
        <v>#N/A</v>
      </c>
      <c r="K196" s="99" t="e">
        <f ca="true">+IF(AND(ISNUMBER(OFFSET('Water Data'!$F$6,0,10*ROW('Water Data'!F190))),'Data Summary'!BZ196="Yes"),OFFSET('Water Data'!$F$6,0,10*ROW('Water Data'!F190)),NA())</f>
        <v>#N/A</v>
      </c>
      <c r="L196" s="99" t="e">
        <f ca="true">+IF(AND(ISNUMBER(OFFSET('Water Data'!$F$9,0,10*ROW('Water Data'!F190))),'Data Summary'!CA196="Yes"),OFFSET('Water Data'!$F$9,0,10*ROW('Water Data'!F190)),NA())</f>
        <v>#N/A</v>
      </c>
      <c r="M196" s="99" t="e">
        <f ca="true">+IF(AND(ISNUMBER(OFFSET('Water Data'!$G$4,0,10*ROW('Water Data'!G190))),'Data Summary'!CB196="Yes"),100-OFFSET('Water Data'!$G$4,0,10*ROW('Water Data'!G190)),NA())</f>
        <v>#N/A</v>
      </c>
      <c r="N196" s="99" t="e">
        <f ca="true">+IF(AND(ISNUMBER(OFFSET('Water Data'!$G$6,0,10*ROW('Water Data'!G190))),'Data Summary'!CC196="Yes"),OFFSET('Water Data'!$G$6,0,10*ROW('Water Data'!G190)),NA())</f>
        <v>#N/A</v>
      </c>
      <c r="O196" s="99" t="e">
        <f ca="true">+IF(AND(ISNUMBER(OFFSET('Water Data'!$G$9,0,10*ROW('Water Data'!G190))),'Data Summary'!CD196="Yes"),OFFSET('Water Data'!$G$9,0,10*ROW('Water Data'!G190)),NA())</f>
        <v>#N/A</v>
      </c>
      <c r="P196" s="99" t="e">
        <f ca="true">+IF(AND(ISNUMBER(OFFSET('Water Data'!$H$4,0,10*ROW('Water Data'!H190))),'Data Summary'!CE196="Yes"),100-OFFSET('Water Data'!$H$4,0,10*ROW('Water Data'!H190)),NA())</f>
        <v>#N/A</v>
      </c>
      <c r="Q196" s="99" t="e">
        <f ca="true">+IF(AND(ISNUMBER(OFFSET('Water Data'!$H$6,0,10*ROW('Water Data'!H190))),'Data Summary'!CF196="Yes"),OFFSET('Water Data'!$H$6,0,10*ROW('Water Data'!H190)),NA())</f>
        <v>#N/A</v>
      </c>
      <c r="R196" s="99" t="e">
        <f ca="true">+IF(AND(ISNUMBER(OFFSET('Water Data'!$H$9,0,10*ROW('Water Data'!H190))),'Data Summary'!CG196="Yes"),OFFSET('Water Data'!$H$9,0,10*ROW('Water Data'!H190)),NA())</f>
        <v>#N/A</v>
      </c>
      <c r="S196" s="99" t="e">
        <f ca="true">+IF(AND(ISNUMBER(OFFSET('Water Data'!$I$4,0,10*ROW('Water Data'!I190))),'Data Summary'!CH196="Yes"),100-OFFSET('Water Data'!$I$4,0,10*ROW('Water Data'!I190)),NA())</f>
        <v>#N/A</v>
      </c>
      <c r="T196" s="99" t="e">
        <f ca="true">+IF(AND(ISNUMBER(OFFSET('Water Data'!$I$6,0,10*ROW('Water Data'!I190))),'Data Summary'!CI196="Yes"),OFFSET('Water Data'!$I$6,0,10*ROW('Water Data'!I190)),NA())</f>
        <v>#N/A</v>
      </c>
      <c r="U196" s="99" t="e">
        <f ca="true">+IF(AND(ISNUMBER(OFFSET('Water Data'!$I$9,0,10*ROW('Water Data'!I190))),'Data Summary'!CJ196="Yes"),OFFSET('Water Data'!$I$9,0,10*ROW('Water Data'!I190)),NA())</f>
        <v>#N/A</v>
      </c>
      <c r="V196" s="100" t="e">
        <f ca="true">+IF(AND(ISNUMBER(OFFSET('Sanitation Data'!$D$4,0,10*ROW('Sanitation Data'!D190))),'Data Summary'!CK196="Yes"),100-OFFSET('Sanitation Data'!$D$4,0,10*ROW('Sanitation Data'!D190)),NA())</f>
        <v>#N/A</v>
      </c>
      <c r="W196" s="100" t="e">
        <f ca="true">+IF(AND(ISNUMBER(OFFSET('Sanitation Data'!$D$6,0,10*ROW('Sanitation Data'!D190))),'Data Summary'!CL196="Yes"),OFFSET('Sanitation Data'!$D$6,0,10*ROW('Sanitation Data'!D190)),NA())</f>
        <v>#N/A</v>
      </c>
      <c r="X196" s="100" t="e">
        <f ca="true">+IF(AND(ISNUMBER(OFFSET('Sanitation Data'!$D$10,0,10*ROW('Sanitation Data'!D190))),'Data Summary'!CM196="Yes"),OFFSET('Sanitation Data'!$D$10,0,10*ROW('Sanitation Data'!D190)),NA())</f>
        <v>#N/A</v>
      </c>
      <c r="Y196" s="100" t="e">
        <f ca="true">+IF(AND(ISNUMBER(OFFSET('Sanitation Data'!$D$11,0,10*ROW('Sanitation Data'!D190))),'Data Summary'!CN196="Yes"),OFFSET('Sanitation Data'!$D$11,0,10*ROW('Sanitation Data'!D190)),NA())</f>
        <v>#N/A</v>
      </c>
      <c r="Z196" s="100" t="e">
        <f ca="true">+IF(AND(ISNUMBER(OFFSET('Sanitation Data'!$D$12,0,10*ROW('Sanitation Data'!D190))),'Data Summary'!CO196="Yes"),OFFSET('Sanitation Data'!$D$12,0,10*ROW('Sanitation Data'!D190)),NA())</f>
        <v>#N/A</v>
      </c>
      <c r="AA196" s="100" t="e">
        <f ca="true">+IF(AND(ISNUMBER(OFFSET('Sanitation Data'!$E$4,0,10*ROW('Sanitation Data'!E190))),'Data Summary'!CP196="Yes"),100-OFFSET('Sanitation Data'!$E$4,0,10*ROW('Sanitation Data'!E190)),NA())</f>
        <v>#N/A</v>
      </c>
      <c r="AB196" s="100" t="e">
        <f ca="true">+IF(AND(ISNUMBER(OFFSET('Sanitation Data'!$E$6,0,10*ROW('Sanitation Data'!E190))),'Data Summary'!CQ196="Yes"),OFFSET('Sanitation Data'!$E$6,0,10*ROW('Sanitation Data'!E190)),NA())</f>
        <v>#N/A</v>
      </c>
      <c r="AC196" s="100" t="e">
        <f ca="true">+IF(AND(ISNUMBER(OFFSET('Sanitation Data'!$E$10,0,10*ROW('Sanitation Data'!E190))),'Data Summary'!CR196="Yes"),OFFSET('Sanitation Data'!$E$10,0,10*ROW('Sanitation Data'!E190)),NA())</f>
        <v>#N/A</v>
      </c>
      <c r="AD196" s="100" t="e">
        <f ca="true">+IF(AND(ISNUMBER(OFFSET('Sanitation Data'!$E$11,0,10*ROW('Sanitation Data'!E190))),'Data Summary'!CS196="Yes"),OFFSET('Sanitation Data'!$E$11,0,10*ROW('Sanitation Data'!E190)),NA())</f>
        <v>#N/A</v>
      </c>
      <c r="AE196" s="100" t="e">
        <f ca="true">+IF(AND(ISNUMBER(OFFSET('Sanitation Data'!$E$12,0,10*ROW('Sanitation Data'!E190))),'Data Summary'!CT196="Yes"),OFFSET('Sanitation Data'!$E$12,0,10*ROW('Sanitation Data'!E190)),NA())</f>
        <v>#N/A</v>
      </c>
      <c r="AF196" s="100" t="e">
        <f ca="true">+IF(AND(ISNUMBER(OFFSET('Sanitation Data'!$F$4,0,10*ROW('Sanitation Data'!F190))),'Data Summary'!CU196="Yes"),100-OFFSET('Sanitation Data'!$F$4,0,10*ROW('Sanitation Data'!F190)),NA())</f>
        <v>#N/A</v>
      </c>
      <c r="AG196" s="100" t="e">
        <f ca="true">+IF(AND(ISNUMBER(OFFSET('Sanitation Data'!$F$6,0,10*ROW('Sanitation Data'!F190))),'Data Summary'!CV196="Yes"),OFFSET('Sanitation Data'!$F$6,0,10*ROW('Sanitation Data'!F190)),NA())</f>
        <v>#N/A</v>
      </c>
      <c r="AH196" s="100" t="e">
        <f ca="true">+IF(AND(ISNUMBER(OFFSET('Sanitation Data'!$F$10,0,10*ROW('Sanitation Data'!F190))),'Data Summary'!CW196="Yes"),OFFSET('Sanitation Data'!$F$10,0,10*ROW('Sanitation Data'!F190)),NA())</f>
        <v>#N/A</v>
      </c>
      <c r="AI196" s="100" t="e">
        <f ca="true">+IF(AND(ISNUMBER(OFFSET('Sanitation Data'!$F$11,0,10*ROW('Sanitation Data'!F190))),'Data Summary'!CX196="Yes"),OFFSET('Sanitation Data'!$F$11,0,10*ROW('Sanitation Data'!F190)),NA())</f>
        <v>#N/A</v>
      </c>
      <c r="AJ196" s="100" t="e">
        <f ca="true">+IF(AND(ISNUMBER(OFFSET('Sanitation Data'!$F$12,0,10*ROW('Sanitation Data'!F190))),'Data Summary'!CY196="Yes"),OFFSET('Sanitation Data'!$F$12,0,10*ROW('Sanitation Data'!F190)),NA())</f>
        <v>#N/A</v>
      </c>
      <c r="AK196" s="100" t="e">
        <f ca="true">+IF(AND(ISNUMBER(OFFSET('Sanitation Data'!$G$4,0,10*ROW('Sanitation Data'!G190))),'Data Summary'!CZ196="Yes"),100-OFFSET('Sanitation Data'!$G$4,0,10*ROW('Sanitation Data'!G190)),NA())</f>
        <v>#N/A</v>
      </c>
      <c r="AL196" s="100" t="e">
        <f ca="true">+IF(AND(ISNUMBER(OFFSET('Sanitation Data'!$G$6,0,10*ROW('Sanitation Data'!G190))),'Data Summary'!DA196="Yes"),OFFSET('Sanitation Data'!$G$6,0,10*ROW('Sanitation Data'!G190)),NA())</f>
        <v>#N/A</v>
      </c>
      <c r="AM196" s="100" t="e">
        <f ca="true">+IF(AND(ISNUMBER(OFFSET('Sanitation Data'!$G$10,0,10*ROW('Sanitation Data'!G190))),'Data Summary'!DB196="Yes"),OFFSET('Sanitation Data'!$G$10,0,10*ROW('Sanitation Data'!G190)),NA())</f>
        <v>#N/A</v>
      </c>
      <c r="AN196" s="100" t="e">
        <f ca="true">+IF(AND(ISNUMBER(OFFSET('Sanitation Data'!$G$11,0,10*ROW('Sanitation Data'!G190))),'Data Summary'!DC196="Yes"),OFFSET('Sanitation Data'!$G$11,0,10*ROW('Sanitation Data'!G190)),NA())</f>
        <v>#N/A</v>
      </c>
      <c r="AO196" s="100" t="e">
        <f ca="true">+IF(AND(ISNUMBER(OFFSET('Sanitation Data'!$G$12,0,10*ROW('Sanitation Data'!G190))),'Data Summary'!DD196="Yes"),OFFSET('Sanitation Data'!$G$12,0,10*ROW('Sanitation Data'!G190)),NA())</f>
        <v>#N/A</v>
      </c>
      <c r="AP196" s="100" t="e">
        <f ca="true">+IF(AND(ISNUMBER(OFFSET('Sanitation Data'!$H$4,0,10*ROW('Sanitation Data'!H190))),'Data Summary'!DE196="Yes"),100-OFFSET('Sanitation Data'!$H$4,0,10*ROW('Sanitation Data'!H190)),NA())</f>
        <v>#N/A</v>
      </c>
      <c r="AQ196" s="100" t="e">
        <f ca="true">+IF(AND(ISNUMBER(OFFSET('Sanitation Data'!$H$6,0,10*ROW('Sanitation Data'!H190))),'Data Summary'!DF196="Yes"),OFFSET('Sanitation Data'!$H$6,0,10*ROW('Sanitation Data'!H190)),NA())</f>
        <v>#N/A</v>
      </c>
      <c r="AR196" s="100" t="e">
        <f ca="true">+IF(AND(ISNUMBER(OFFSET('Sanitation Data'!$H$10,0,10*ROW('Sanitation Data'!H190))),'Data Summary'!DG196="Yes"),OFFSET('Sanitation Data'!$H$10,0,10*ROW('Sanitation Data'!H190)),NA())</f>
        <v>#N/A</v>
      </c>
      <c r="AS196" s="100" t="e">
        <f ca="true">+IF(AND(ISNUMBER(OFFSET('Sanitation Data'!$H$11,0,10*ROW('Sanitation Data'!H190))),'Data Summary'!DH196="Yes"),OFFSET('Sanitation Data'!$H$11,0,10*ROW('Sanitation Data'!H190)),NA())</f>
        <v>#N/A</v>
      </c>
      <c r="AT196" s="100" t="e">
        <f ca="true">+IF(AND(ISNUMBER(OFFSET('Sanitation Data'!$H$12,0,10*ROW('Sanitation Data'!H190))),'Data Summary'!DI196="Yes"),OFFSET('Sanitation Data'!$H$12,0,10*ROW('Sanitation Data'!H190)),NA())</f>
        <v>#N/A</v>
      </c>
      <c r="AU196" s="100" t="e">
        <f ca="true">+IF(AND(ISNUMBER(OFFSET('Sanitation Data'!$I$4,0,10*ROW('Sanitation Data'!I190))),'Data Summary'!DJ196="Yes"),100-OFFSET('Sanitation Data'!$I$4,0,10*ROW('Sanitation Data'!I190)),NA())</f>
        <v>#N/A</v>
      </c>
      <c r="AV196" s="100" t="e">
        <f ca="true">+IF(AND(ISNUMBER(OFFSET('Sanitation Data'!$I$6,0,10*ROW('Sanitation Data'!I190))),'Data Summary'!DK196="Yes"),OFFSET('Sanitation Data'!$I$6,0,10*ROW('Sanitation Data'!I190)),NA())</f>
        <v>#N/A</v>
      </c>
      <c r="AW196" s="100" t="e">
        <f ca="true">+IF(AND(ISNUMBER(OFFSET('Sanitation Data'!$I$10,0,10*ROW('Sanitation Data'!I190))),'Data Summary'!DL196="Yes"),OFFSET('Sanitation Data'!$I$10,0,10*ROW('Sanitation Data'!I190)),NA())</f>
        <v>#N/A</v>
      </c>
      <c r="AX196" s="100" t="e">
        <f ca="true">+IF(AND(ISNUMBER(OFFSET('Sanitation Data'!$I$11,0,10*ROW('Sanitation Data'!I190))),'Data Summary'!DM196="Yes"),OFFSET('Sanitation Data'!$I$11,0,10*ROW('Sanitation Data'!I190)),NA())</f>
        <v>#N/A</v>
      </c>
      <c r="AY196" s="100" t="e">
        <f ca="true">+IF(AND(ISNUMBER(OFFSET('Sanitation Data'!$I$12,0,10*ROW('Sanitation Data'!I190))),'Data Summary'!DN196="Yes"),OFFSET('Sanitation Data'!$I$12,0,10*ROW('Sanitation Data'!I190)),NA())</f>
        <v>#N/A</v>
      </c>
      <c r="AZ196" s="101" t="e">
        <f ca="true">+IF(AND(ISNUMBER(OFFSET('Hygiene Data'!$D$5,0,10*ROW('Hygiene Data'!D190))),'Data Summary'!DO196="Yes"),OFFSET('Hygiene Data'!$D$5,0,10*ROW('Hygiene Data'!D190)),NA())</f>
        <v>#N/A</v>
      </c>
      <c r="BA196" s="101" t="e">
        <f ca="true">+IF(AND(ISNUMBER(OFFSET('Hygiene Data'!$D$7,0,10*ROW('Hygiene Data'!D190))),'Data Summary'!DP196="Yes"),OFFSET('Hygiene Data'!$D$7,0,10*ROW('Hygiene Data'!D190)),NA())</f>
        <v>#N/A</v>
      </c>
      <c r="BB196" s="101" t="e">
        <f ca="true">+IF(AND(ISNUMBER(OFFSET('Hygiene Data'!$D$9,0,10*ROW('Hygiene Data'!D190))),'Data Summary'!DQ196="Yes"),OFFSET('Hygiene Data'!$D$9,0,10*ROW('Hygiene Data'!D190)),NA())</f>
        <v>#N/A</v>
      </c>
      <c r="BC196" s="101" t="e">
        <f ca="true">+IF(AND(ISNUMBER(OFFSET('Hygiene Data'!$E$5,0,10*ROW('Hygiene Data'!E190))),'Data Summary'!DR196="Yes"),OFFSET('Hygiene Data'!$E$5,0,10*ROW('Hygiene Data'!E190)),NA())</f>
        <v>#N/A</v>
      </c>
      <c r="BD196" s="101" t="e">
        <f ca="true">+IF(AND(ISNUMBER(OFFSET('Hygiene Data'!$E$7,0,10*ROW('Hygiene Data'!E190))),'Data Summary'!DS196="Yes"),OFFSET('Hygiene Data'!$E$7,0,10*ROW('Hygiene Data'!E190)),NA())</f>
        <v>#N/A</v>
      </c>
      <c r="BE196" s="101" t="e">
        <f ca="true">+IF(AND(ISNUMBER(OFFSET('Hygiene Data'!$E$9,0,10*ROW('Hygiene Data'!E190))),'Data Summary'!DT196="Yes"),OFFSET('Hygiene Data'!$E$9,0,10*ROW('Hygiene Data'!E190)),NA())</f>
        <v>#N/A</v>
      </c>
      <c r="BF196" s="101" t="e">
        <f ca="true">+IF(AND(ISNUMBER(OFFSET('Hygiene Data'!$F$5,0,10*ROW('Hygiene Data'!F190))),'Data Summary'!DU196="Yes"),OFFSET('Hygiene Data'!$F$5,0,10*ROW('Hygiene Data'!F190)),NA())</f>
        <v>#N/A</v>
      </c>
      <c r="BG196" s="101" t="e">
        <f ca="true">+IF(AND(ISNUMBER(OFFSET('Hygiene Data'!$F$7,0,10*ROW('Hygiene Data'!F190))),'Data Summary'!DV196="Yes"),OFFSET('Hygiene Data'!$F$7,0,10*ROW('Hygiene Data'!F190)),NA())</f>
        <v>#N/A</v>
      </c>
      <c r="BH196" s="101" t="e">
        <f ca="true">+IF(AND(ISNUMBER(OFFSET('Hygiene Data'!$F$9,0,10*ROW('Hygiene Data'!F190))),'Data Summary'!DW196="Yes"),OFFSET('Hygiene Data'!$F$9,0,10*ROW('Hygiene Data'!F190)),NA())</f>
        <v>#N/A</v>
      </c>
      <c r="BI196" s="101" t="e">
        <f ca="true">+IF(AND(ISNUMBER(OFFSET('Hygiene Data'!$G$5,0,10*ROW('Hygiene Data'!G190))),'Data Summary'!DX196="Yes"),OFFSET('Hygiene Data'!$G$5,0,10*ROW('Hygiene Data'!G190)),NA())</f>
        <v>#N/A</v>
      </c>
      <c r="BJ196" s="101" t="e">
        <f ca="true">+IF(AND(ISNUMBER(OFFSET('Hygiene Data'!$G$7,0,10*ROW('Hygiene Data'!G190))),'Data Summary'!DY196="Yes"),OFFSET('Hygiene Data'!$G$7,0,10*ROW('Hygiene Data'!G190)),NA())</f>
        <v>#N/A</v>
      </c>
      <c r="BK196" s="101" t="e">
        <f ca="true">+IF(AND(ISNUMBER(OFFSET('Hygiene Data'!$G$9,0,10*ROW('Hygiene Data'!G190))),'Data Summary'!DZ196="Yes"),OFFSET('Hygiene Data'!$G$9,0,10*ROW('Hygiene Data'!G190)),NA())</f>
        <v>#N/A</v>
      </c>
      <c r="BL196" s="101" t="e">
        <f ca="true">+IF(AND(ISNUMBER(OFFSET('Hygiene Data'!$H$5,0,10*ROW('Hygiene Data'!H190))),'Data Summary'!EA196="Yes"),OFFSET('Hygiene Data'!$H$5,0,10*ROW('Hygiene Data'!H190)),NA())</f>
        <v>#N/A</v>
      </c>
      <c r="BM196" s="101" t="e">
        <f ca="true">+IF(AND(ISNUMBER(OFFSET('Hygiene Data'!$H$7,0,10*ROW('Hygiene Data'!H190))),'Data Summary'!EB196="Yes"),OFFSET('Hygiene Data'!$H$7,0,10*ROW('Hygiene Data'!H190)),NA())</f>
        <v>#N/A</v>
      </c>
      <c r="BN196" s="101" t="e">
        <f ca="true">+IF(AND(ISNUMBER(OFFSET('Hygiene Data'!$H$9,0,10*ROW('Hygiene Data'!H190))),'Data Summary'!EC196="Yes"),OFFSET('Hygiene Data'!$H$9,0,10*ROW('Hygiene Data'!H190)),NA())</f>
        <v>#N/A</v>
      </c>
      <c r="BO196" s="101" t="e">
        <f ca="true">+IF(AND(ISNUMBER(OFFSET('Hygiene Data'!$I$5,0,10*ROW('Hygiene Data'!I190))),'Data Summary'!ED196="Yes"),OFFSET('Hygiene Data'!$I$5,0,10*ROW('Hygiene Data'!I190)),NA())</f>
        <v>#N/A</v>
      </c>
      <c r="BP196" s="101" t="e">
        <f ca="true">+IF(AND(ISNUMBER(OFFSET('Hygiene Data'!$I$7,0,10*ROW('Hygiene Data'!I190))),'Data Summary'!EE196="Yes"),OFFSET('Hygiene Data'!$I$7,0,10*ROW('Hygiene Data'!I190)),NA())</f>
        <v>#N/A</v>
      </c>
      <c r="BQ196" s="101" t="e">
        <f ca="true">+IF(AND(ISNUMBER(OFFSET('Hygiene Data'!$I$9,0,10*ROW('Hygiene Data'!I190))),'Data Summary'!EF196="Yes"),OFFSET('Hygiene Data'!$I$9,0,10*ROW('Hygiene Data'!I190)),NA())</f>
        <v>#N/A</v>
      </c>
    </row>
    <row xmlns:x14ac="http://schemas.microsoft.com/office/spreadsheetml/2009/9/ac" r="197" x14ac:dyDescent="0.2">
      <c r="A197" s="331" t="e">
        <f ca="true">+RIGHT('Data Summary'!A197,LEN('Data Summary'!A197)-9)</f>
        <v>#VALUE!</v>
      </c>
      <c r="B197" s="38" t="str">
        <f ca="true">+IF(ISTEXT('Data Summary'!B197),'Data Summary'!B197,"")</f>
        <v/>
      </c>
      <c r="C197" s="330" t="e">
        <f ca="true">+VALUE('Data Summary'!C197)</f>
        <v>#VALUE!</v>
      </c>
      <c r="D197" s="99" t="e">
        <f ca="true">+IF(AND(ISNUMBER(OFFSET('Water Data'!$D$4,0,10*ROW('Water Data'!D191))),'Data Summary'!BS197="Yes"),100-OFFSET('Water Data'!$D$4,0,10*ROW('Water Data'!D191)),NA())</f>
        <v>#N/A</v>
      </c>
      <c r="E197" s="99" t="e">
        <f ca="true">+IF(AND(ISNUMBER(OFFSET('Water Data'!$D$6,0,10*ROW('Water Data'!D191))),'Data Summary'!BT197="Yes"),OFFSET('Water Data'!$D$6,0,10*ROW('Water Data'!D191)),NA())</f>
        <v>#N/A</v>
      </c>
      <c r="F197" s="99" t="e">
        <f ca="true">+IF(AND(ISNUMBER(OFFSET('Water Data'!$D$9,0,10*ROW('Water Data'!D191))),'Data Summary'!BU197="Yes"),OFFSET('Water Data'!$D$9,0,10*ROW('Water Data'!D191)),NA())</f>
        <v>#N/A</v>
      </c>
      <c r="G197" s="99" t="e">
        <f ca="true">+IF(AND(ISNUMBER(OFFSET('Water Data'!$E$4,0,10*ROW('Water Data'!E191))),'Data Summary'!BV197="Yes"),100-OFFSET('Water Data'!$E$4,0,10*ROW('Water Data'!E191)),NA())</f>
        <v>#N/A</v>
      </c>
      <c r="H197" s="99" t="e">
        <f ca="true">+IF(AND(ISNUMBER(OFFSET('Water Data'!$E$6,0,10*ROW('Water Data'!E191))),'Data Summary'!BW197="Yes"),OFFSET('Water Data'!$E$6,0,10*ROW('Water Data'!E191)),NA())</f>
        <v>#N/A</v>
      </c>
      <c r="I197" s="99" t="e">
        <f ca="true">+IF(AND(ISNUMBER(OFFSET('Water Data'!$E$9,0,10*ROW('Water Data'!E191))),'Data Summary'!BX197="Yes"),OFFSET('Water Data'!$E$9,0,10*ROW('Water Data'!E191)),NA())</f>
        <v>#N/A</v>
      </c>
      <c r="J197" s="99" t="e">
        <f ca="true">+IF(AND(ISNUMBER(OFFSET('Water Data'!$F$4,0,10*ROW('Water Data'!F191))),'Data Summary'!BY197="Yes"),100-OFFSET('Water Data'!$F$4,0,10*ROW('Water Data'!F191)),NA())</f>
        <v>#N/A</v>
      </c>
      <c r="K197" s="99" t="e">
        <f ca="true">+IF(AND(ISNUMBER(OFFSET('Water Data'!$F$6,0,10*ROW('Water Data'!F191))),'Data Summary'!BZ197="Yes"),OFFSET('Water Data'!$F$6,0,10*ROW('Water Data'!F191)),NA())</f>
        <v>#N/A</v>
      </c>
      <c r="L197" s="99" t="e">
        <f ca="true">+IF(AND(ISNUMBER(OFFSET('Water Data'!$F$9,0,10*ROW('Water Data'!F191))),'Data Summary'!CA197="Yes"),OFFSET('Water Data'!$F$9,0,10*ROW('Water Data'!F191)),NA())</f>
        <v>#N/A</v>
      </c>
      <c r="M197" s="99" t="e">
        <f ca="true">+IF(AND(ISNUMBER(OFFSET('Water Data'!$G$4,0,10*ROW('Water Data'!G191))),'Data Summary'!CB197="Yes"),100-OFFSET('Water Data'!$G$4,0,10*ROW('Water Data'!G191)),NA())</f>
        <v>#N/A</v>
      </c>
      <c r="N197" s="99" t="e">
        <f ca="true">+IF(AND(ISNUMBER(OFFSET('Water Data'!$G$6,0,10*ROW('Water Data'!G191))),'Data Summary'!CC197="Yes"),OFFSET('Water Data'!$G$6,0,10*ROW('Water Data'!G191)),NA())</f>
        <v>#N/A</v>
      </c>
      <c r="O197" s="99" t="e">
        <f ca="true">+IF(AND(ISNUMBER(OFFSET('Water Data'!$G$9,0,10*ROW('Water Data'!G191))),'Data Summary'!CD197="Yes"),OFFSET('Water Data'!$G$9,0,10*ROW('Water Data'!G191)),NA())</f>
        <v>#N/A</v>
      </c>
      <c r="P197" s="99" t="e">
        <f ca="true">+IF(AND(ISNUMBER(OFFSET('Water Data'!$H$4,0,10*ROW('Water Data'!H191))),'Data Summary'!CE197="Yes"),100-OFFSET('Water Data'!$H$4,0,10*ROW('Water Data'!H191)),NA())</f>
        <v>#N/A</v>
      </c>
      <c r="Q197" s="99" t="e">
        <f ca="true">+IF(AND(ISNUMBER(OFFSET('Water Data'!$H$6,0,10*ROW('Water Data'!H191))),'Data Summary'!CF197="Yes"),OFFSET('Water Data'!$H$6,0,10*ROW('Water Data'!H191)),NA())</f>
        <v>#N/A</v>
      </c>
      <c r="R197" s="99" t="e">
        <f ca="true">+IF(AND(ISNUMBER(OFFSET('Water Data'!$H$9,0,10*ROW('Water Data'!H191))),'Data Summary'!CG197="Yes"),OFFSET('Water Data'!$H$9,0,10*ROW('Water Data'!H191)),NA())</f>
        <v>#N/A</v>
      </c>
      <c r="S197" s="99" t="e">
        <f ca="true">+IF(AND(ISNUMBER(OFFSET('Water Data'!$I$4,0,10*ROW('Water Data'!I191))),'Data Summary'!CH197="Yes"),100-OFFSET('Water Data'!$I$4,0,10*ROW('Water Data'!I191)),NA())</f>
        <v>#N/A</v>
      </c>
      <c r="T197" s="99" t="e">
        <f ca="true">+IF(AND(ISNUMBER(OFFSET('Water Data'!$I$6,0,10*ROW('Water Data'!I191))),'Data Summary'!CI197="Yes"),OFFSET('Water Data'!$I$6,0,10*ROW('Water Data'!I191)),NA())</f>
        <v>#N/A</v>
      </c>
      <c r="U197" s="99" t="e">
        <f ca="true">+IF(AND(ISNUMBER(OFFSET('Water Data'!$I$9,0,10*ROW('Water Data'!I191))),'Data Summary'!CJ197="Yes"),OFFSET('Water Data'!$I$9,0,10*ROW('Water Data'!I191)),NA())</f>
        <v>#N/A</v>
      </c>
      <c r="V197" s="100" t="e">
        <f ca="true">+IF(AND(ISNUMBER(OFFSET('Sanitation Data'!$D$4,0,10*ROW('Sanitation Data'!D191))),'Data Summary'!CK197="Yes"),100-OFFSET('Sanitation Data'!$D$4,0,10*ROW('Sanitation Data'!D191)),NA())</f>
        <v>#N/A</v>
      </c>
      <c r="W197" s="100" t="e">
        <f ca="true">+IF(AND(ISNUMBER(OFFSET('Sanitation Data'!$D$6,0,10*ROW('Sanitation Data'!D191))),'Data Summary'!CL197="Yes"),OFFSET('Sanitation Data'!$D$6,0,10*ROW('Sanitation Data'!D191)),NA())</f>
        <v>#N/A</v>
      </c>
      <c r="X197" s="100" t="e">
        <f ca="true">+IF(AND(ISNUMBER(OFFSET('Sanitation Data'!$D$10,0,10*ROW('Sanitation Data'!D191))),'Data Summary'!CM197="Yes"),OFFSET('Sanitation Data'!$D$10,0,10*ROW('Sanitation Data'!D191)),NA())</f>
        <v>#N/A</v>
      </c>
      <c r="Y197" s="100" t="e">
        <f ca="true">+IF(AND(ISNUMBER(OFFSET('Sanitation Data'!$D$11,0,10*ROW('Sanitation Data'!D191))),'Data Summary'!CN197="Yes"),OFFSET('Sanitation Data'!$D$11,0,10*ROW('Sanitation Data'!D191)),NA())</f>
        <v>#N/A</v>
      </c>
      <c r="Z197" s="100" t="e">
        <f ca="true">+IF(AND(ISNUMBER(OFFSET('Sanitation Data'!$D$12,0,10*ROW('Sanitation Data'!D191))),'Data Summary'!CO197="Yes"),OFFSET('Sanitation Data'!$D$12,0,10*ROW('Sanitation Data'!D191)),NA())</f>
        <v>#N/A</v>
      </c>
      <c r="AA197" s="100" t="e">
        <f ca="true">+IF(AND(ISNUMBER(OFFSET('Sanitation Data'!$E$4,0,10*ROW('Sanitation Data'!E191))),'Data Summary'!CP197="Yes"),100-OFFSET('Sanitation Data'!$E$4,0,10*ROW('Sanitation Data'!E191)),NA())</f>
        <v>#N/A</v>
      </c>
      <c r="AB197" s="100" t="e">
        <f ca="true">+IF(AND(ISNUMBER(OFFSET('Sanitation Data'!$E$6,0,10*ROW('Sanitation Data'!E191))),'Data Summary'!CQ197="Yes"),OFFSET('Sanitation Data'!$E$6,0,10*ROW('Sanitation Data'!E191)),NA())</f>
        <v>#N/A</v>
      </c>
      <c r="AC197" s="100" t="e">
        <f ca="true">+IF(AND(ISNUMBER(OFFSET('Sanitation Data'!$E$10,0,10*ROW('Sanitation Data'!E191))),'Data Summary'!CR197="Yes"),OFFSET('Sanitation Data'!$E$10,0,10*ROW('Sanitation Data'!E191)),NA())</f>
        <v>#N/A</v>
      </c>
      <c r="AD197" s="100" t="e">
        <f ca="true">+IF(AND(ISNUMBER(OFFSET('Sanitation Data'!$E$11,0,10*ROW('Sanitation Data'!E191))),'Data Summary'!CS197="Yes"),OFFSET('Sanitation Data'!$E$11,0,10*ROW('Sanitation Data'!E191)),NA())</f>
        <v>#N/A</v>
      </c>
      <c r="AE197" s="100" t="e">
        <f ca="true">+IF(AND(ISNUMBER(OFFSET('Sanitation Data'!$E$12,0,10*ROW('Sanitation Data'!E191))),'Data Summary'!CT197="Yes"),OFFSET('Sanitation Data'!$E$12,0,10*ROW('Sanitation Data'!E191)),NA())</f>
        <v>#N/A</v>
      </c>
      <c r="AF197" s="100" t="e">
        <f ca="true">+IF(AND(ISNUMBER(OFFSET('Sanitation Data'!$F$4,0,10*ROW('Sanitation Data'!F191))),'Data Summary'!CU197="Yes"),100-OFFSET('Sanitation Data'!$F$4,0,10*ROW('Sanitation Data'!F191)),NA())</f>
        <v>#N/A</v>
      </c>
      <c r="AG197" s="100" t="e">
        <f ca="true">+IF(AND(ISNUMBER(OFFSET('Sanitation Data'!$F$6,0,10*ROW('Sanitation Data'!F191))),'Data Summary'!CV197="Yes"),OFFSET('Sanitation Data'!$F$6,0,10*ROW('Sanitation Data'!F191)),NA())</f>
        <v>#N/A</v>
      </c>
      <c r="AH197" s="100" t="e">
        <f ca="true">+IF(AND(ISNUMBER(OFFSET('Sanitation Data'!$F$10,0,10*ROW('Sanitation Data'!F191))),'Data Summary'!CW197="Yes"),OFFSET('Sanitation Data'!$F$10,0,10*ROW('Sanitation Data'!F191)),NA())</f>
        <v>#N/A</v>
      </c>
      <c r="AI197" s="100" t="e">
        <f ca="true">+IF(AND(ISNUMBER(OFFSET('Sanitation Data'!$F$11,0,10*ROW('Sanitation Data'!F191))),'Data Summary'!CX197="Yes"),OFFSET('Sanitation Data'!$F$11,0,10*ROW('Sanitation Data'!F191)),NA())</f>
        <v>#N/A</v>
      </c>
      <c r="AJ197" s="100" t="e">
        <f ca="true">+IF(AND(ISNUMBER(OFFSET('Sanitation Data'!$F$12,0,10*ROW('Sanitation Data'!F191))),'Data Summary'!CY197="Yes"),OFFSET('Sanitation Data'!$F$12,0,10*ROW('Sanitation Data'!F191)),NA())</f>
        <v>#N/A</v>
      </c>
      <c r="AK197" s="100" t="e">
        <f ca="true">+IF(AND(ISNUMBER(OFFSET('Sanitation Data'!$G$4,0,10*ROW('Sanitation Data'!G191))),'Data Summary'!CZ197="Yes"),100-OFFSET('Sanitation Data'!$G$4,0,10*ROW('Sanitation Data'!G191)),NA())</f>
        <v>#N/A</v>
      </c>
      <c r="AL197" s="100" t="e">
        <f ca="true">+IF(AND(ISNUMBER(OFFSET('Sanitation Data'!$G$6,0,10*ROW('Sanitation Data'!G191))),'Data Summary'!DA197="Yes"),OFFSET('Sanitation Data'!$G$6,0,10*ROW('Sanitation Data'!G191)),NA())</f>
        <v>#N/A</v>
      </c>
      <c r="AM197" s="100" t="e">
        <f ca="true">+IF(AND(ISNUMBER(OFFSET('Sanitation Data'!$G$10,0,10*ROW('Sanitation Data'!G191))),'Data Summary'!DB197="Yes"),OFFSET('Sanitation Data'!$G$10,0,10*ROW('Sanitation Data'!G191)),NA())</f>
        <v>#N/A</v>
      </c>
      <c r="AN197" s="100" t="e">
        <f ca="true">+IF(AND(ISNUMBER(OFFSET('Sanitation Data'!$G$11,0,10*ROW('Sanitation Data'!G191))),'Data Summary'!DC197="Yes"),OFFSET('Sanitation Data'!$G$11,0,10*ROW('Sanitation Data'!G191)),NA())</f>
        <v>#N/A</v>
      </c>
      <c r="AO197" s="100" t="e">
        <f ca="true">+IF(AND(ISNUMBER(OFFSET('Sanitation Data'!$G$12,0,10*ROW('Sanitation Data'!G191))),'Data Summary'!DD197="Yes"),OFFSET('Sanitation Data'!$G$12,0,10*ROW('Sanitation Data'!G191)),NA())</f>
        <v>#N/A</v>
      </c>
      <c r="AP197" s="100" t="e">
        <f ca="true">+IF(AND(ISNUMBER(OFFSET('Sanitation Data'!$H$4,0,10*ROW('Sanitation Data'!H191))),'Data Summary'!DE197="Yes"),100-OFFSET('Sanitation Data'!$H$4,0,10*ROW('Sanitation Data'!H191)),NA())</f>
        <v>#N/A</v>
      </c>
      <c r="AQ197" s="100" t="e">
        <f ca="true">+IF(AND(ISNUMBER(OFFSET('Sanitation Data'!$H$6,0,10*ROW('Sanitation Data'!H191))),'Data Summary'!DF197="Yes"),OFFSET('Sanitation Data'!$H$6,0,10*ROW('Sanitation Data'!H191)),NA())</f>
        <v>#N/A</v>
      </c>
      <c r="AR197" s="100" t="e">
        <f ca="true">+IF(AND(ISNUMBER(OFFSET('Sanitation Data'!$H$10,0,10*ROW('Sanitation Data'!H191))),'Data Summary'!DG197="Yes"),OFFSET('Sanitation Data'!$H$10,0,10*ROW('Sanitation Data'!H191)),NA())</f>
        <v>#N/A</v>
      </c>
      <c r="AS197" s="100" t="e">
        <f ca="true">+IF(AND(ISNUMBER(OFFSET('Sanitation Data'!$H$11,0,10*ROW('Sanitation Data'!H191))),'Data Summary'!DH197="Yes"),OFFSET('Sanitation Data'!$H$11,0,10*ROW('Sanitation Data'!H191)),NA())</f>
        <v>#N/A</v>
      </c>
      <c r="AT197" s="100" t="e">
        <f ca="true">+IF(AND(ISNUMBER(OFFSET('Sanitation Data'!$H$12,0,10*ROW('Sanitation Data'!H191))),'Data Summary'!DI197="Yes"),OFFSET('Sanitation Data'!$H$12,0,10*ROW('Sanitation Data'!H191)),NA())</f>
        <v>#N/A</v>
      </c>
      <c r="AU197" s="100" t="e">
        <f ca="true">+IF(AND(ISNUMBER(OFFSET('Sanitation Data'!$I$4,0,10*ROW('Sanitation Data'!I191))),'Data Summary'!DJ197="Yes"),100-OFFSET('Sanitation Data'!$I$4,0,10*ROW('Sanitation Data'!I191)),NA())</f>
        <v>#N/A</v>
      </c>
      <c r="AV197" s="100" t="e">
        <f ca="true">+IF(AND(ISNUMBER(OFFSET('Sanitation Data'!$I$6,0,10*ROW('Sanitation Data'!I191))),'Data Summary'!DK197="Yes"),OFFSET('Sanitation Data'!$I$6,0,10*ROW('Sanitation Data'!I191)),NA())</f>
        <v>#N/A</v>
      </c>
      <c r="AW197" s="100" t="e">
        <f ca="true">+IF(AND(ISNUMBER(OFFSET('Sanitation Data'!$I$10,0,10*ROW('Sanitation Data'!I191))),'Data Summary'!DL197="Yes"),OFFSET('Sanitation Data'!$I$10,0,10*ROW('Sanitation Data'!I191)),NA())</f>
        <v>#N/A</v>
      </c>
      <c r="AX197" s="100" t="e">
        <f ca="true">+IF(AND(ISNUMBER(OFFSET('Sanitation Data'!$I$11,0,10*ROW('Sanitation Data'!I191))),'Data Summary'!DM197="Yes"),OFFSET('Sanitation Data'!$I$11,0,10*ROW('Sanitation Data'!I191)),NA())</f>
        <v>#N/A</v>
      </c>
      <c r="AY197" s="100" t="e">
        <f ca="true">+IF(AND(ISNUMBER(OFFSET('Sanitation Data'!$I$12,0,10*ROW('Sanitation Data'!I191))),'Data Summary'!DN197="Yes"),OFFSET('Sanitation Data'!$I$12,0,10*ROW('Sanitation Data'!I191)),NA())</f>
        <v>#N/A</v>
      </c>
      <c r="AZ197" s="101" t="e">
        <f ca="true">+IF(AND(ISNUMBER(OFFSET('Hygiene Data'!$D$5,0,10*ROW('Hygiene Data'!D191))),'Data Summary'!DO197="Yes"),OFFSET('Hygiene Data'!$D$5,0,10*ROW('Hygiene Data'!D191)),NA())</f>
        <v>#N/A</v>
      </c>
      <c r="BA197" s="101" t="e">
        <f ca="true">+IF(AND(ISNUMBER(OFFSET('Hygiene Data'!$D$7,0,10*ROW('Hygiene Data'!D191))),'Data Summary'!DP197="Yes"),OFFSET('Hygiene Data'!$D$7,0,10*ROW('Hygiene Data'!D191)),NA())</f>
        <v>#N/A</v>
      </c>
      <c r="BB197" s="101" t="e">
        <f ca="true">+IF(AND(ISNUMBER(OFFSET('Hygiene Data'!$D$9,0,10*ROW('Hygiene Data'!D191))),'Data Summary'!DQ197="Yes"),OFFSET('Hygiene Data'!$D$9,0,10*ROW('Hygiene Data'!D191)),NA())</f>
        <v>#N/A</v>
      </c>
      <c r="BC197" s="101" t="e">
        <f ca="true">+IF(AND(ISNUMBER(OFFSET('Hygiene Data'!$E$5,0,10*ROW('Hygiene Data'!E191))),'Data Summary'!DR197="Yes"),OFFSET('Hygiene Data'!$E$5,0,10*ROW('Hygiene Data'!E191)),NA())</f>
        <v>#N/A</v>
      </c>
      <c r="BD197" s="101" t="e">
        <f ca="true">+IF(AND(ISNUMBER(OFFSET('Hygiene Data'!$E$7,0,10*ROW('Hygiene Data'!E191))),'Data Summary'!DS197="Yes"),OFFSET('Hygiene Data'!$E$7,0,10*ROW('Hygiene Data'!E191)),NA())</f>
        <v>#N/A</v>
      </c>
      <c r="BE197" s="101" t="e">
        <f ca="true">+IF(AND(ISNUMBER(OFFSET('Hygiene Data'!$E$9,0,10*ROW('Hygiene Data'!E191))),'Data Summary'!DT197="Yes"),OFFSET('Hygiene Data'!$E$9,0,10*ROW('Hygiene Data'!E191)),NA())</f>
        <v>#N/A</v>
      </c>
      <c r="BF197" s="101" t="e">
        <f ca="true">+IF(AND(ISNUMBER(OFFSET('Hygiene Data'!$F$5,0,10*ROW('Hygiene Data'!F191))),'Data Summary'!DU197="Yes"),OFFSET('Hygiene Data'!$F$5,0,10*ROW('Hygiene Data'!F191)),NA())</f>
        <v>#N/A</v>
      </c>
      <c r="BG197" s="101" t="e">
        <f ca="true">+IF(AND(ISNUMBER(OFFSET('Hygiene Data'!$F$7,0,10*ROW('Hygiene Data'!F191))),'Data Summary'!DV197="Yes"),OFFSET('Hygiene Data'!$F$7,0,10*ROW('Hygiene Data'!F191)),NA())</f>
        <v>#N/A</v>
      </c>
      <c r="BH197" s="101" t="e">
        <f ca="true">+IF(AND(ISNUMBER(OFFSET('Hygiene Data'!$F$9,0,10*ROW('Hygiene Data'!F191))),'Data Summary'!DW197="Yes"),OFFSET('Hygiene Data'!$F$9,0,10*ROW('Hygiene Data'!F191)),NA())</f>
        <v>#N/A</v>
      </c>
      <c r="BI197" s="101" t="e">
        <f ca="true">+IF(AND(ISNUMBER(OFFSET('Hygiene Data'!$G$5,0,10*ROW('Hygiene Data'!G191))),'Data Summary'!DX197="Yes"),OFFSET('Hygiene Data'!$G$5,0,10*ROW('Hygiene Data'!G191)),NA())</f>
        <v>#N/A</v>
      </c>
      <c r="BJ197" s="101" t="e">
        <f ca="true">+IF(AND(ISNUMBER(OFFSET('Hygiene Data'!$G$7,0,10*ROW('Hygiene Data'!G191))),'Data Summary'!DY197="Yes"),OFFSET('Hygiene Data'!$G$7,0,10*ROW('Hygiene Data'!G191)),NA())</f>
        <v>#N/A</v>
      </c>
      <c r="BK197" s="101" t="e">
        <f ca="true">+IF(AND(ISNUMBER(OFFSET('Hygiene Data'!$G$9,0,10*ROW('Hygiene Data'!G191))),'Data Summary'!DZ197="Yes"),OFFSET('Hygiene Data'!$G$9,0,10*ROW('Hygiene Data'!G191)),NA())</f>
        <v>#N/A</v>
      </c>
      <c r="BL197" s="101" t="e">
        <f ca="true">+IF(AND(ISNUMBER(OFFSET('Hygiene Data'!$H$5,0,10*ROW('Hygiene Data'!H191))),'Data Summary'!EA197="Yes"),OFFSET('Hygiene Data'!$H$5,0,10*ROW('Hygiene Data'!H191)),NA())</f>
        <v>#N/A</v>
      </c>
      <c r="BM197" s="101" t="e">
        <f ca="true">+IF(AND(ISNUMBER(OFFSET('Hygiene Data'!$H$7,0,10*ROW('Hygiene Data'!H191))),'Data Summary'!EB197="Yes"),OFFSET('Hygiene Data'!$H$7,0,10*ROW('Hygiene Data'!H191)),NA())</f>
        <v>#N/A</v>
      </c>
      <c r="BN197" s="101" t="e">
        <f ca="true">+IF(AND(ISNUMBER(OFFSET('Hygiene Data'!$H$9,0,10*ROW('Hygiene Data'!H191))),'Data Summary'!EC197="Yes"),OFFSET('Hygiene Data'!$H$9,0,10*ROW('Hygiene Data'!H191)),NA())</f>
        <v>#N/A</v>
      </c>
      <c r="BO197" s="101" t="e">
        <f ca="true">+IF(AND(ISNUMBER(OFFSET('Hygiene Data'!$I$5,0,10*ROW('Hygiene Data'!I191))),'Data Summary'!ED197="Yes"),OFFSET('Hygiene Data'!$I$5,0,10*ROW('Hygiene Data'!I191)),NA())</f>
        <v>#N/A</v>
      </c>
      <c r="BP197" s="101" t="e">
        <f ca="true">+IF(AND(ISNUMBER(OFFSET('Hygiene Data'!$I$7,0,10*ROW('Hygiene Data'!I191))),'Data Summary'!EE197="Yes"),OFFSET('Hygiene Data'!$I$7,0,10*ROW('Hygiene Data'!I191)),NA())</f>
        <v>#N/A</v>
      </c>
      <c r="BQ197" s="101" t="e">
        <f ca="true">+IF(AND(ISNUMBER(OFFSET('Hygiene Data'!$I$9,0,10*ROW('Hygiene Data'!I191))),'Data Summary'!EF197="Yes"),OFFSET('Hygiene Data'!$I$9,0,10*ROW('Hygiene Data'!I191)),NA())</f>
        <v>#N/A</v>
      </c>
    </row>
    <row xmlns:x14ac="http://schemas.microsoft.com/office/spreadsheetml/2009/9/ac" r="198" x14ac:dyDescent="0.2">
      <c r="A198" s="331" t="e">
        <f ca="true">+RIGHT('Data Summary'!A198,LEN('Data Summary'!A198)-9)</f>
        <v>#VALUE!</v>
      </c>
      <c r="B198" s="38" t="str">
        <f ca="true">+IF(ISTEXT('Data Summary'!B198),'Data Summary'!B198,"")</f>
        <v/>
      </c>
      <c r="C198" s="330" t="e">
        <f ca="true">+VALUE('Data Summary'!C198)</f>
        <v>#VALUE!</v>
      </c>
      <c r="D198" s="99" t="e">
        <f ca="true">+IF(AND(ISNUMBER(OFFSET('Water Data'!$D$4,0,10*ROW('Water Data'!D192))),'Data Summary'!BS198="Yes"),100-OFFSET('Water Data'!$D$4,0,10*ROW('Water Data'!D192)),NA())</f>
        <v>#N/A</v>
      </c>
      <c r="E198" s="99" t="e">
        <f ca="true">+IF(AND(ISNUMBER(OFFSET('Water Data'!$D$6,0,10*ROW('Water Data'!D192))),'Data Summary'!BT198="Yes"),OFFSET('Water Data'!$D$6,0,10*ROW('Water Data'!D192)),NA())</f>
        <v>#N/A</v>
      </c>
      <c r="F198" s="99" t="e">
        <f ca="true">+IF(AND(ISNUMBER(OFFSET('Water Data'!$D$9,0,10*ROW('Water Data'!D192))),'Data Summary'!BU198="Yes"),OFFSET('Water Data'!$D$9,0,10*ROW('Water Data'!D192)),NA())</f>
        <v>#N/A</v>
      </c>
      <c r="G198" s="99" t="e">
        <f ca="true">+IF(AND(ISNUMBER(OFFSET('Water Data'!$E$4,0,10*ROW('Water Data'!E192))),'Data Summary'!BV198="Yes"),100-OFFSET('Water Data'!$E$4,0,10*ROW('Water Data'!E192)),NA())</f>
        <v>#N/A</v>
      </c>
      <c r="H198" s="99" t="e">
        <f ca="true">+IF(AND(ISNUMBER(OFFSET('Water Data'!$E$6,0,10*ROW('Water Data'!E192))),'Data Summary'!BW198="Yes"),OFFSET('Water Data'!$E$6,0,10*ROW('Water Data'!E192)),NA())</f>
        <v>#N/A</v>
      </c>
      <c r="I198" s="99" t="e">
        <f ca="true">+IF(AND(ISNUMBER(OFFSET('Water Data'!$E$9,0,10*ROW('Water Data'!E192))),'Data Summary'!BX198="Yes"),OFFSET('Water Data'!$E$9,0,10*ROW('Water Data'!E192)),NA())</f>
        <v>#N/A</v>
      </c>
      <c r="J198" s="99" t="e">
        <f ca="true">+IF(AND(ISNUMBER(OFFSET('Water Data'!$F$4,0,10*ROW('Water Data'!F192))),'Data Summary'!BY198="Yes"),100-OFFSET('Water Data'!$F$4,0,10*ROW('Water Data'!F192)),NA())</f>
        <v>#N/A</v>
      </c>
      <c r="K198" s="99" t="e">
        <f ca="true">+IF(AND(ISNUMBER(OFFSET('Water Data'!$F$6,0,10*ROW('Water Data'!F192))),'Data Summary'!BZ198="Yes"),OFFSET('Water Data'!$F$6,0,10*ROW('Water Data'!F192)),NA())</f>
        <v>#N/A</v>
      </c>
      <c r="L198" s="99" t="e">
        <f ca="true">+IF(AND(ISNUMBER(OFFSET('Water Data'!$F$9,0,10*ROW('Water Data'!F192))),'Data Summary'!CA198="Yes"),OFFSET('Water Data'!$F$9,0,10*ROW('Water Data'!F192)),NA())</f>
        <v>#N/A</v>
      </c>
      <c r="M198" s="99" t="e">
        <f ca="true">+IF(AND(ISNUMBER(OFFSET('Water Data'!$G$4,0,10*ROW('Water Data'!G192))),'Data Summary'!CB198="Yes"),100-OFFSET('Water Data'!$G$4,0,10*ROW('Water Data'!G192)),NA())</f>
        <v>#N/A</v>
      </c>
      <c r="N198" s="99" t="e">
        <f ca="true">+IF(AND(ISNUMBER(OFFSET('Water Data'!$G$6,0,10*ROW('Water Data'!G192))),'Data Summary'!CC198="Yes"),OFFSET('Water Data'!$G$6,0,10*ROW('Water Data'!G192)),NA())</f>
        <v>#N/A</v>
      </c>
      <c r="O198" s="99" t="e">
        <f ca="true">+IF(AND(ISNUMBER(OFFSET('Water Data'!$G$9,0,10*ROW('Water Data'!G192))),'Data Summary'!CD198="Yes"),OFFSET('Water Data'!$G$9,0,10*ROW('Water Data'!G192)),NA())</f>
        <v>#N/A</v>
      </c>
      <c r="P198" s="99" t="e">
        <f ca="true">+IF(AND(ISNUMBER(OFFSET('Water Data'!$H$4,0,10*ROW('Water Data'!H192))),'Data Summary'!CE198="Yes"),100-OFFSET('Water Data'!$H$4,0,10*ROW('Water Data'!H192)),NA())</f>
        <v>#N/A</v>
      </c>
      <c r="Q198" s="99" t="e">
        <f ca="true">+IF(AND(ISNUMBER(OFFSET('Water Data'!$H$6,0,10*ROW('Water Data'!H192))),'Data Summary'!CF198="Yes"),OFFSET('Water Data'!$H$6,0,10*ROW('Water Data'!H192)),NA())</f>
        <v>#N/A</v>
      </c>
      <c r="R198" s="99" t="e">
        <f ca="true">+IF(AND(ISNUMBER(OFFSET('Water Data'!$H$9,0,10*ROW('Water Data'!H192))),'Data Summary'!CG198="Yes"),OFFSET('Water Data'!$H$9,0,10*ROW('Water Data'!H192)),NA())</f>
        <v>#N/A</v>
      </c>
      <c r="S198" s="99" t="e">
        <f ca="true">+IF(AND(ISNUMBER(OFFSET('Water Data'!$I$4,0,10*ROW('Water Data'!I192))),'Data Summary'!CH198="Yes"),100-OFFSET('Water Data'!$I$4,0,10*ROW('Water Data'!I192)),NA())</f>
        <v>#N/A</v>
      </c>
      <c r="T198" s="99" t="e">
        <f ca="true">+IF(AND(ISNUMBER(OFFSET('Water Data'!$I$6,0,10*ROW('Water Data'!I192))),'Data Summary'!CI198="Yes"),OFFSET('Water Data'!$I$6,0,10*ROW('Water Data'!I192)),NA())</f>
        <v>#N/A</v>
      </c>
      <c r="U198" s="99" t="e">
        <f ca="true">+IF(AND(ISNUMBER(OFFSET('Water Data'!$I$9,0,10*ROW('Water Data'!I192))),'Data Summary'!CJ198="Yes"),OFFSET('Water Data'!$I$9,0,10*ROW('Water Data'!I192)),NA())</f>
        <v>#N/A</v>
      </c>
      <c r="V198" s="100" t="e">
        <f ca="true">+IF(AND(ISNUMBER(OFFSET('Sanitation Data'!$D$4,0,10*ROW('Sanitation Data'!D192))),'Data Summary'!CK198="Yes"),100-OFFSET('Sanitation Data'!$D$4,0,10*ROW('Sanitation Data'!D192)),NA())</f>
        <v>#N/A</v>
      </c>
      <c r="W198" s="100" t="e">
        <f ca="true">+IF(AND(ISNUMBER(OFFSET('Sanitation Data'!$D$6,0,10*ROW('Sanitation Data'!D192))),'Data Summary'!CL198="Yes"),OFFSET('Sanitation Data'!$D$6,0,10*ROW('Sanitation Data'!D192)),NA())</f>
        <v>#N/A</v>
      </c>
      <c r="X198" s="100" t="e">
        <f ca="true">+IF(AND(ISNUMBER(OFFSET('Sanitation Data'!$D$10,0,10*ROW('Sanitation Data'!D192))),'Data Summary'!CM198="Yes"),OFFSET('Sanitation Data'!$D$10,0,10*ROW('Sanitation Data'!D192)),NA())</f>
        <v>#N/A</v>
      </c>
      <c r="Y198" s="100" t="e">
        <f ca="true">+IF(AND(ISNUMBER(OFFSET('Sanitation Data'!$D$11,0,10*ROW('Sanitation Data'!D192))),'Data Summary'!CN198="Yes"),OFFSET('Sanitation Data'!$D$11,0,10*ROW('Sanitation Data'!D192)),NA())</f>
        <v>#N/A</v>
      </c>
      <c r="Z198" s="100" t="e">
        <f ca="true">+IF(AND(ISNUMBER(OFFSET('Sanitation Data'!$D$12,0,10*ROW('Sanitation Data'!D192))),'Data Summary'!CO198="Yes"),OFFSET('Sanitation Data'!$D$12,0,10*ROW('Sanitation Data'!D192)),NA())</f>
        <v>#N/A</v>
      </c>
      <c r="AA198" s="100" t="e">
        <f ca="true">+IF(AND(ISNUMBER(OFFSET('Sanitation Data'!$E$4,0,10*ROW('Sanitation Data'!E192))),'Data Summary'!CP198="Yes"),100-OFFSET('Sanitation Data'!$E$4,0,10*ROW('Sanitation Data'!E192)),NA())</f>
        <v>#N/A</v>
      </c>
      <c r="AB198" s="100" t="e">
        <f ca="true">+IF(AND(ISNUMBER(OFFSET('Sanitation Data'!$E$6,0,10*ROW('Sanitation Data'!E192))),'Data Summary'!CQ198="Yes"),OFFSET('Sanitation Data'!$E$6,0,10*ROW('Sanitation Data'!E192)),NA())</f>
        <v>#N/A</v>
      </c>
      <c r="AC198" s="100" t="e">
        <f ca="true">+IF(AND(ISNUMBER(OFFSET('Sanitation Data'!$E$10,0,10*ROW('Sanitation Data'!E192))),'Data Summary'!CR198="Yes"),OFFSET('Sanitation Data'!$E$10,0,10*ROW('Sanitation Data'!E192)),NA())</f>
        <v>#N/A</v>
      </c>
      <c r="AD198" s="100" t="e">
        <f ca="true">+IF(AND(ISNUMBER(OFFSET('Sanitation Data'!$E$11,0,10*ROW('Sanitation Data'!E192))),'Data Summary'!CS198="Yes"),OFFSET('Sanitation Data'!$E$11,0,10*ROW('Sanitation Data'!E192)),NA())</f>
        <v>#N/A</v>
      </c>
      <c r="AE198" s="100" t="e">
        <f ca="true">+IF(AND(ISNUMBER(OFFSET('Sanitation Data'!$E$12,0,10*ROW('Sanitation Data'!E192))),'Data Summary'!CT198="Yes"),OFFSET('Sanitation Data'!$E$12,0,10*ROW('Sanitation Data'!E192)),NA())</f>
        <v>#N/A</v>
      </c>
      <c r="AF198" s="100" t="e">
        <f ca="true">+IF(AND(ISNUMBER(OFFSET('Sanitation Data'!$F$4,0,10*ROW('Sanitation Data'!F192))),'Data Summary'!CU198="Yes"),100-OFFSET('Sanitation Data'!$F$4,0,10*ROW('Sanitation Data'!F192)),NA())</f>
        <v>#N/A</v>
      </c>
      <c r="AG198" s="100" t="e">
        <f ca="true">+IF(AND(ISNUMBER(OFFSET('Sanitation Data'!$F$6,0,10*ROW('Sanitation Data'!F192))),'Data Summary'!CV198="Yes"),OFFSET('Sanitation Data'!$F$6,0,10*ROW('Sanitation Data'!F192)),NA())</f>
        <v>#N/A</v>
      </c>
      <c r="AH198" s="100" t="e">
        <f ca="true">+IF(AND(ISNUMBER(OFFSET('Sanitation Data'!$F$10,0,10*ROW('Sanitation Data'!F192))),'Data Summary'!CW198="Yes"),OFFSET('Sanitation Data'!$F$10,0,10*ROW('Sanitation Data'!F192)),NA())</f>
        <v>#N/A</v>
      </c>
      <c r="AI198" s="100" t="e">
        <f ca="true">+IF(AND(ISNUMBER(OFFSET('Sanitation Data'!$F$11,0,10*ROW('Sanitation Data'!F192))),'Data Summary'!CX198="Yes"),OFFSET('Sanitation Data'!$F$11,0,10*ROW('Sanitation Data'!F192)),NA())</f>
        <v>#N/A</v>
      </c>
      <c r="AJ198" s="100" t="e">
        <f ca="true">+IF(AND(ISNUMBER(OFFSET('Sanitation Data'!$F$12,0,10*ROW('Sanitation Data'!F192))),'Data Summary'!CY198="Yes"),OFFSET('Sanitation Data'!$F$12,0,10*ROW('Sanitation Data'!F192)),NA())</f>
        <v>#N/A</v>
      </c>
      <c r="AK198" s="100" t="e">
        <f ca="true">+IF(AND(ISNUMBER(OFFSET('Sanitation Data'!$G$4,0,10*ROW('Sanitation Data'!G192))),'Data Summary'!CZ198="Yes"),100-OFFSET('Sanitation Data'!$G$4,0,10*ROW('Sanitation Data'!G192)),NA())</f>
        <v>#N/A</v>
      </c>
      <c r="AL198" s="100" t="e">
        <f ca="true">+IF(AND(ISNUMBER(OFFSET('Sanitation Data'!$G$6,0,10*ROW('Sanitation Data'!G192))),'Data Summary'!DA198="Yes"),OFFSET('Sanitation Data'!$G$6,0,10*ROW('Sanitation Data'!G192)),NA())</f>
        <v>#N/A</v>
      </c>
      <c r="AM198" s="100" t="e">
        <f ca="true">+IF(AND(ISNUMBER(OFFSET('Sanitation Data'!$G$10,0,10*ROW('Sanitation Data'!G192))),'Data Summary'!DB198="Yes"),OFFSET('Sanitation Data'!$G$10,0,10*ROW('Sanitation Data'!G192)),NA())</f>
        <v>#N/A</v>
      </c>
      <c r="AN198" s="100" t="e">
        <f ca="true">+IF(AND(ISNUMBER(OFFSET('Sanitation Data'!$G$11,0,10*ROW('Sanitation Data'!G192))),'Data Summary'!DC198="Yes"),OFFSET('Sanitation Data'!$G$11,0,10*ROW('Sanitation Data'!G192)),NA())</f>
        <v>#N/A</v>
      </c>
      <c r="AO198" s="100" t="e">
        <f ca="true">+IF(AND(ISNUMBER(OFFSET('Sanitation Data'!$G$12,0,10*ROW('Sanitation Data'!G192))),'Data Summary'!DD198="Yes"),OFFSET('Sanitation Data'!$G$12,0,10*ROW('Sanitation Data'!G192)),NA())</f>
        <v>#N/A</v>
      </c>
      <c r="AP198" s="100" t="e">
        <f ca="true">+IF(AND(ISNUMBER(OFFSET('Sanitation Data'!$H$4,0,10*ROW('Sanitation Data'!H192))),'Data Summary'!DE198="Yes"),100-OFFSET('Sanitation Data'!$H$4,0,10*ROW('Sanitation Data'!H192)),NA())</f>
        <v>#N/A</v>
      </c>
      <c r="AQ198" s="100" t="e">
        <f ca="true">+IF(AND(ISNUMBER(OFFSET('Sanitation Data'!$H$6,0,10*ROW('Sanitation Data'!H192))),'Data Summary'!DF198="Yes"),OFFSET('Sanitation Data'!$H$6,0,10*ROW('Sanitation Data'!H192)),NA())</f>
        <v>#N/A</v>
      </c>
      <c r="AR198" s="100" t="e">
        <f ca="true">+IF(AND(ISNUMBER(OFFSET('Sanitation Data'!$H$10,0,10*ROW('Sanitation Data'!H192))),'Data Summary'!DG198="Yes"),OFFSET('Sanitation Data'!$H$10,0,10*ROW('Sanitation Data'!H192)),NA())</f>
        <v>#N/A</v>
      </c>
      <c r="AS198" s="100" t="e">
        <f ca="true">+IF(AND(ISNUMBER(OFFSET('Sanitation Data'!$H$11,0,10*ROW('Sanitation Data'!H192))),'Data Summary'!DH198="Yes"),OFFSET('Sanitation Data'!$H$11,0,10*ROW('Sanitation Data'!H192)),NA())</f>
        <v>#N/A</v>
      </c>
      <c r="AT198" s="100" t="e">
        <f ca="true">+IF(AND(ISNUMBER(OFFSET('Sanitation Data'!$H$12,0,10*ROW('Sanitation Data'!H192))),'Data Summary'!DI198="Yes"),OFFSET('Sanitation Data'!$H$12,0,10*ROW('Sanitation Data'!H192)),NA())</f>
        <v>#N/A</v>
      </c>
      <c r="AU198" s="100" t="e">
        <f ca="true">+IF(AND(ISNUMBER(OFFSET('Sanitation Data'!$I$4,0,10*ROW('Sanitation Data'!I192))),'Data Summary'!DJ198="Yes"),100-OFFSET('Sanitation Data'!$I$4,0,10*ROW('Sanitation Data'!I192)),NA())</f>
        <v>#N/A</v>
      </c>
      <c r="AV198" s="100" t="e">
        <f ca="true">+IF(AND(ISNUMBER(OFFSET('Sanitation Data'!$I$6,0,10*ROW('Sanitation Data'!I192))),'Data Summary'!DK198="Yes"),OFFSET('Sanitation Data'!$I$6,0,10*ROW('Sanitation Data'!I192)),NA())</f>
        <v>#N/A</v>
      </c>
      <c r="AW198" s="100" t="e">
        <f ca="true">+IF(AND(ISNUMBER(OFFSET('Sanitation Data'!$I$10,0,10*ROW('Sanitation Data'!I192))),'Data Summary'!DL198="Yes"),OFFSET('Sanitation Data'!$I$10,0,10*ROW('Sanitation Data'!I192)),NA())</f>
        <v>#N/A</v>
      </c>
      <c r="AX198" s="100" t="e">
        <f ca="true">+IF(AND(ISNUMBER(OFFSET('Sanitation Data'!$I$11,0,10*ROW('Sanitation Data'!I192))),'Data Summary'!DM198="Yes"),OFFSET('Sanitation Data'!$I$11,0,10*ROW('Sanitation Data'!I192)),NA())</f>
        <v>#N/A</v>
      </c>
      <c r="AY198" s="100" t="e">
        <f ca="true">+IF(AND(ISNUMBER(OFFSET('Sanitation Data'!$I$12,0,10*ROW('Sanitation Data'!I192))),'Data Summary'!DN198="Yes"),OFFSET('Sanitation Data'!$I$12,0,10*ROW('Sanitation Data'!I192)),NA())</f>
        <v>#N/A</v>
      </c>
      <c r="AZ198" s="101" t="e">
        <f ca="true">+IF(AND(ISNUMBER(OFFSET('Hygiene Data'!$D$5,0,10*ROW('Hygiene Data'!D192))),'Data Summary'!DO198="Yes"),OFFSET('Hygiene Data'!$D$5,0,10*ROW('Hygiene Data'!D192)),NA())</f>
        <v>#N/A</v>
      </c>
      <c r="BA198" s="101" t="e">
        <f ca="true">+IF(AND(ISNUMBER(OFFSET('Hygiene Data'!$D$7,0,10*ROW('Hygiene Data'!D192))),'Data Summary'!DP198="Yes"),OFFSET('Hygiene Data'!$D$7,0,10*ROW('Hygiene Data'!D192)),NA())</f>
        <v>#N/A</v>
      </c>
      <c r="BB198" s="101" t="e">
        <f ca="true">+IF(AND(ISNUMBER(OFFSET('Hygiene Data'!$D$9,0,10*ROW('Hygiene Data'!D192))),'Data Summary'!DQ198="Yes"),OFFSET('Hygiene Data'!$D$9,0,10*ROW('Hygiene Data'!D192)),NA())</f>
        <v>#N/A</v>
      </c>
      <c r="BC198" s="101" t="e">
        <f ca="true">+IF(AND(ISNUMBER(OFFSET('Hygiene Data'!$E$5,0,10*ROW('Hygiene Data'!E192))),'Data Summary'!DR198="Yes"),OFFSET('Hygiene Data'!$E$5,0,10*ROW('Hygiene Data'!E192)),NA())</f>
        <v>#N/A</v>
      </c>
      <c r="BD198" s="101" t="e">
        <f ca="true">+IF(AND(ISNUMBER(OFFSET('Hygiene Data'!$E$7,0,10*ROW('Hygiene Data'!E192))),'Data Summary'!DS198="Yes"),OFFSET('Hygiene Data'!$E$7,0,10*ROW('Hygiene Data'!E192)),NA())</f>
        <v>#N/A</v>
      </c>
      <c r="BE198" s="101" t="e">
        <f ca="true">+IF(AND(ISNUMBER(OFFSET('Hygiene Data'!$E$9,0,10*ROW('Hygiene Data'!E192))),'Data Summary'!DT198="Yes"),OFFSET('Hygiene Data'!$E$9,0,10*ROW('Hygiene Data'!E192)),NA())</f>
        <v>#N/A</v>
      </c>
      <c r="BF198" s="101" t="e">
        <f ca="true">+IF(AND(ISNUMBER(OFFSET('Hygiene Data'!$F$5,0,10*ROW('Hygiene Data'!F192))),'Data Summary'!DU198="Yes"),OFFSET('Hygiene Data'!$F$5,0,10*ROW('Hygiene Data'!F192)),NA())</f>
        <v>#N/A</v>
      </c>
      <c r="BG198" s="101" t="e">
        <f ca="true">+IF(AND(ISNUMBER(OFFSET('Hygiene Data'!$F$7,0,10*ROW('Hygiene Data'!F192))),'Data Summary'!DV198="Yes"),OFFSET('Hygiene Data'!$F$7,0,10*ROW('Hygiene Data'!F192)),NA())</f>
        <v>#N/A</v>
      </c>
      <c r="BH198" s="101" t="e">
        <f ca="true">+IF(AND(ISNUMBER(OFFSET('Hygiene Data'!$F$9,0,10*ROW('Hygiene Data'!F192))),'Data Summary'!DW198="Yes"),OFFSET('Hygiene Data'!$F$9,0,10*ROW('Hygiene Data'!F192)),NA())</f>
        <v>#N/A</v>
      </c>
      <c r="BI198" s="101" t="e">
        <f ca="true">+IF(AND(ISNUMBER(OFFSET('Hygiene Data'!$G$5,0,10*ROW('Hygiene Data'!G192))),'Data Summary'!DX198="Yes"),OFFSET('Hygiene Data'!$G$5,0,10*ROW('Hygiene Data'!G192)),NA())</f>
        <v>#N/A</v>
      </c>
      <c r="BJ198" s="101" t="e">
        <f ca="true">+IF(AND(ISNUMBER(OFFSET('Hygiene Data'!$G$7,0,10*ROW('Hygiene Data'!G192))),'Data Summary'!DY198="Yes"),OFFSET('Hygiene Data'!$G$7,0,10*ROW('Hygiene Data'!G192)),NA())</f>
        <v>#N/A</v>
      </c>
      <c r="BK198" s="101" t="e">
        <f ca="true">+IF(AND(ISNUMBER(OFFSET('Hygiene Data'!$G$9,0,10*ROW('Hygiene Data'!G192))),'Data Summary'!DZ198="Yes"),OFFSET('Hygiene Data'!$G$9,0,10*ROW('Hygiene Data'!G192)),NA())</f>
        <v>#N/A</v>
      </c>
      <c r="BL198" s="101" t="e">
        <f ca="true">+IF(AND(ISNUMBER(OFFSET('Hygiene Data'!$H$5,0,10*ROW('Hygiene Data'!H192))),'Data Summary'!EA198="Yes"),OFFSET('Hygiene Data'!$H$5,0,10*ROW('Hygiene Data'!H192)),NA())</f>
        <v>#N/A</v>
      </c>
      <c r="BM198" s="101" t="e">
        <f ca="true">+IF(AND(ISNUMBER(OFFSET('Hygiene Data'!$H$7,0,10*ROW('Hygiene Data'!H192))),'Data Summary'!EB198="Yes"),OFFSET('Hygiene Data'!$H$7,0,10*ROW('Hygiene Data'!H192)),NA())</f>
        <v>#N/A</v>
      </c>
      <c r="BN198" s="101" t="e">
        <f ca="true">+IF(AND(ISNUMBER(OFFSET('Hygiene Data'!$H$9,0,10*ROW('Hygiene Data'!H192))),'Data Summary'!EC198="Yes"),OFFSET('Hygiene Data'!$H$9,0,10*ROW('Hygiene Data'!H192)),NA())</f>
        <v>#N/A</v>
      </c>
      <c r="BO198" s="101" t="e">
        <f ca="true">+IF(AND(ISNUMBER(OFFSET('Hygiene Data'!$I$5,0,10*ROW('Hygiene Data'!I192))),'Data Summary'!ED198="Yes"),OFFSET('Hygiene Data'!$I$5,0,10*ROW('Hygiene Data'!I192)),NA())</f>
        <v>#N/A</v>
      </c>
      <c r="BP198" s="101" t="e">
        <f ca="true">+IF(AND(ISNUMBER(OFFSET('Hygiene Data'!$I$7,0,10*ROW('Hygiene Data'!I192))),'Data Summary'!EE198="Yes"),OFFSET('Hygiene Data'!$I$7,0,10*ROW('Hygiene Data'!I192)),NA())</f>
        <v>#N/A</v>
      </c>
      <c r="BQ198" s="101" t="e">
        <f ca="true">+IF(AND(ISNUMBER(OFFSET('Hygiene Data'!$I$9,0,10*ROW('Hygiene Data'!I192))),'Data Summary'!EF198="Yes"),OFFSET('Hygiene Data'!$I$9,0,10*ROW('Hygiene Data'!I192)),NA())</f>
        <v>#N/A</v>
      </c>
    </row>
    <row xmlns:x14ac="http://schemas.microsoft.com/office/spreadsheetml/2009/9/ac" r="199" x14ac:dyDescent="0.2">
      <c r="A199" s="331" t="e">
        <f ca="true">+RIGHT('Data Summary'!A199,LEN('Data Summary'!A199)-9)</f>
        <v>#VALUE!</v>
      </c>
      <c r="B199" s="38" t="str">
        <f ca="true">+IF(ISTEXT('Data Summary'!B199),'Data Summary'!B199,"")</f>
        <v/>
      </c>
      <c r="C199" s="330" t="e">
        <f ca="true">+VALUE('Data Summary'!C199)</f>
        <v>#VALUE!</v>
      </c>
      <c r="D199" s="99" t="e">
        <f ca="true">+IF(AND(ISNUMBER(OFFSET('Water Data'!$D$4,0,10*ROW('Water Data'!D193))),'Data Summary'!BS199="Yes"),100-OFFSET('Water Data'!$D$4,0,10*ROW('Water Data'!D193)),NA())</f>
        <v>#N/A</v>
      </c>
      <c r="E199" s="99" t="e">
        <f ca="true">+IF(AND(ISNUMBER(OFFSET('Water Data'!$D$6,0,10*ROW('Water Data'!D193))),'Data Summary'!BT199="Yes"),OFFSET('Water Data'!$D$6,0,10*ROW('Water Data'!D193)),NA())</f>
        <v>#N/A</v>
      </c>
      <c r="F199" s="99" t="e">
        <f ca="true">+IF(AND(ISNUMBER(OFFSET('Water Data'!$D$9,0,10*ROW('Water Data'!D193))),'Data Summary'!BU199="Yes"),OFFSET('Water Data'!$D$9,0,10*ROW('Water Data'!D193)),NA())</f>
        <v>#N/A</v>
      </c>
      <c r="G199" s="99" t="e">
        <f ca="true">+IF(AND(ISNUMBER(OFFSET('Water Data'!$E$4,0,10*ROW('Water Data'!E193))),'Data Summary'!BV199="Yes"),100-OFFSET('Water Data'!$E$4,0,10*ROW('Water Data'!E193)),NA())</f>
        <v>#N/A</v>
      </c>
      <c r="H199" s="99" t="e">
        <f ca="true">+IF(AND(ISNUMBER(OFFSET('Water Data'!$E$6,0,10*ROW('Water Data'!E193))),'Data Summary'!BW199="Yes"),OFFSET('Water Data'!$E$6,0,10*ROW('Water Data'!E193)),NA())</f>
        <v>#N/A</v>
      </c>
      <c r="I199" s="99" t="e">
        <f ca="true">+IF(AND(ISNUMBER(OFFSET('Water Data'!$E$9,0,10*ROW('Water Data'!E193))),'Data Summary'!BX199="Yes"),OFFSET('Water Data'!$E$9,0,10*ROW('Water Data'!E193)),NA())</f>
        <v>#N/A</v>
      </c>
      <c r="J199" s="99" t="e">
        <f ca="true">+IF(AND(ISNUMBER(OFFSET('Water Data'!$F$4,0,10*ROW('Water Data'!F193))),'Data Summary'!BY199="Yes"),100-OFFSET('Water Data'!$F$4,0,10*ROW('Water Data'!F193)),NA())</f>
        <v>#N/A</v>
      </c>
      <c r="K199" s="99" t="e">
        <f ca="true">+IF(AND(ISNUMBER(OFFSET('Water Data'!$F$6,0,10*ROW('Water Data'!F193))),'Data Summary'!BZ199="Yes"),OFFSET('Water Data'!$F$6,0,10*ROW('Water Data'!F193)),NA())</f>
        <v>#N/A</v>
      </c>
      <c r="L199" s="99" t="e">
        <f ca="true">+IF(AND(ISNUMBER(OFFSET('Water Data'!$F$9,0,10*ROW('Water Data'!F193))),'Data Summary'!CA199="Yes"),OFFSET('Water Data'!$F$9,0,10*ROW('Water Data'!F193)),NA())</f>
        <v>#N/A</v>
      </c>
      <c r="M199" s="99" t="e">
        <f ca="true">+IF(AND(ISNUMBER(OFFSET('Water Data'!$G$4,0,10*ROW('Water Data'!G193))),'Data Summary'!CB199="Yes"),100-OFFSET('Water Data'!$G$4,0,10*ROW('Water Data'!G193)),NA())</f>
        <v>#N/A</v>
      </c>
      <c r="N199" s="99" t="e">
        <f ca="true">+IF(AND(ISNUMBER(OFFSET('Water Data'!$G$6,0,10*ROW('Water Data'!G193))),'Data Summary'!CC199="Yes"),OFFSET('Water Data'!$G$6,0,10*ROW('Water Data'!G193)),NA())</f>
        <v>#N/A</v>
      </c>
      <c r="O199" s="99" t="e">
        <f ca="true">+IF(AND(ISNUMBER(OFFSET('Water Data'!$G$9,0,10*ROW('Water Data'!G193))),'Data Summary'!CD199="Yes"),OFFSET('Water Data'!$G$9,0,10*ROW('Water Data'!G193)),NA())</f>
        <v>#N/A</v>
      </c>
      <c r="P199" s="99" t="e">
        <f ca="true">+IF(AND(ISNUMBER(OFFSET('Water Data'!$H$4,0,10*ROW('Water Data'!H193))),'Data Summary'!CE199="Yes"),100-OFFSET('Water Data'!$H$4,0,10*ROW('Water Data'!H193)),NA())</f>
        <v>#N/A</v>
      </c>
      <c r="Q199" s="99" t="e">
        <f ca="true">+IF(AND(ISNUMBER(OFFSET('Water Data'!$H$6,0,10*ROW('Water Data'!H193))),'Data Summary'!CF199="Yes"),OFFSET('Water Data'!$H$6,0,10*ROW('Water Data'!H193)),NA())</f>
        <v>#N/A</v>
      </c>
      <c r="R199" s="99" t="e">
        <f ca="true">+IF(AND(ISNUMBER(OFFSET('Water Data'!$H$9,0,10*ROW('Water Data'!H193))),'Data Summary'!CG199="Yes"),OFFSET('Water Data'!$H$9,0,10*ROW('Water Data'!H193)),NA())</f>
        <v>#N/A</v>
      </c>
      <c r="S199" s="99" t="e">
        <f ca="true">+IF(AND(ISNUMBER(OFFSET('Water Data'!$I$4,0,10*ROW('Water Data'!I193))),'Data Summary'!CH199="Yes"),100-OFFSET('Water Data'!$I$4,0,10*ROW('Water Data'!I193)),NA())</f>
        <v>#N/A</v>
      </c>
      <c r="T199" s="99" t="e">
        <f ca="true">+IF(AND(ISNUMBER(OFFSET('Water Data'!$I$6,0,10*ROW('Water Data'!I193))),'Data Summary'!CI199="Yes"),OFFSET('Water Data'!$I$6,0,10*ROW('Water Data'!I193)),NA())</f>
        <v>#N/A</v>
      </c>
      <c r="U199" s="99" t="e">
        <f ca="true">+IF(AND(ISNUMBER(OFFSET('Water Data'!$I$9,0,10*ROW('Water Data'!I193))),'Data Summary'!CJ199="Yes"),OFFSET('Water Data'!$I$9,0,10*ROW('Water Data'!I193)),NA())</f>
        <v>#N/A</v>
      </c>
      <c r="V199" s="100" t="e">
        <f ca="true">+IF(AND(ISNUMBER(OFFSET('Sanitation Data'!$D$4,0,10*ROW('Sanitation Data'!D193))),'Data Summary'!CK199="Yes"),100-OFFSET('Sanitation Data'!$D$4,0,10*ROW('Sanitation Data'!D193)),NA())</f>
        <v>#N/A</v>
      </c>
      <c r="W199" s="100" t="e">
        <f ca="true">+IF(AND(ISNUMBER(OFFSET('Sanitation Data'!$D$6,0,10*ROW('Sanitation Data'!D193))),'Data Summary'!CL199="Yes"),OFFSET('Sanitation Data'!$D$6,0,10*ROW('Sanitation Data'!D193)),NA())</f>
        <v>#N/A</v>
      </c>
      <c r="X199" s="100" t="e">
        <f ca="true">+IF(AND(ISNUMBER(OFFSET('Sanitation Data'!$D$10,0,10*ROW('Sanitation Data'!D193))),'Data Summary'!CM199="Yes"),OFFSET('Sanitation Data'!$D$10,0,10*ROW('Sanitation Data'!D193)),NA())</f>
        <v>#N/A</v>
      </c>
      <c r="Y199" s="100" t="e">
        <f ca="true">+IF(AND(ISNUMBER(OFFSET('Sanitation Data'!$D$11,0,10*ROW('Sanitation Data'!D193))),'Data Summary'!CN199="Yes"),OFFSET('Sanitation Data'!$D$11,0,10*ROW('Sanitation Data'!D193)),NA())</f>
        <v>#N/A</v>
      </c>
      <c r="Z199" s="100" t="e">
        <f ca="true">+IF(AND(ISNUMBER(OFFSET('Sanitation Data'!$D$12,0,10*ROW('Sanitation Data'!D193))),'Data Summary'!CO199="Yes"),OFFSET('Sanitation Data'!$D$12,0,10*ROW('Sanitation Data'!D193)),NA())</f>
        <v>#N/A</v>
      </c>
      <c r="AA199" s="100" t="e">
        <f ca="true">+IF(AND(ISNUMBER(OFFSET('Sanitation Data'!$E$4,0,10*ROW('Sanitation Data'!E193))),'Data Summary'!CP199="Yes"),100-OFFSET('Sanitation Data'!$E$4,0,10*ROW('Sanitation Data'!E193)),NA())</f>
        <v>#N/A</v>
      </c>
      <c r="AB199" s="100" t="e">
        <f ca="true">+IF(AND(ISNUMBER(OFFSET('Sanitation Data'!$E$6,0,10*ROW('Sanitation Data'!E193))),'Data Summary'!CQ199="Yes"),OFFSET('Sanitation Data'!$E$6,0,10*ROW('Sanitation Data'!E193)),NA())</f>
        <v>#N/A</v>
      </c>
      <c r="AC199" s="100" t="e">
        <f ca="true">+IF(AND(ISNUMBER(OFFSET('Sanitation Data'!$E$10,0,10*ROW('Sanitation Data'!E193))),'Data Summary'!CR199="Yes"),OFFSET('Sanitation Data'!$E$10,0,10*ROW('Sanitation Data'!E193)),NA())</f>
        <v>#N/A</v>
      </c>
      <c r="AD199" s="100" t="e">
        <f ca="true">+IF(AND(ISNUMBER(OFFSET('Sanitation Data'!$E$11,0,10*ROW('Sanitation Data'!E193))),'Data Summary'!CS199="Yes"),OFFSET('Sanitation Data'!$E$11,0,10*ROW('Sanitation Data'!E193)),NA())</f>
        <v>#N/A</v>
      </c>
      <c r="AE199" s="100" t="e">
        <f ca="true">+IF(AND(ISNUMBER(OFFSET('Sanitation Data'!$E$12,0,10*ROW('Sanitation Data'!E193))),'Data Summary'!CT199="Yes"),OFFSET('Sanitation Data'!$E$12,0,10*ROW('Sanitation Data'!E193)),NA())</f>
        <v>#N/A</v>
      </c>
      <c r="AF199" s="100" t="e">
        <f ca="true">+IF(AND(ISNUMBER(OFFSET('Sanitation Data'!$F$4,0,10*ROW('Sanitation Data'!F193))),'Data Summary'!CU199="Yes"),100-OFFSET('Sanitation Data'!$F$4,0,10*ROW('Sanitation Data'!F193)),NA())</f>
        <v>#N/A</v>
      </c>
      <c r="AG199" s="100" t="e">
        <f ca="true">+IF(AND(ISNUMBER(OFFSET('Sanitation Data'!$F$6,0,10*ROW('Sanitation Data'!F193))),'Data Summary'!CV199="Yes"),OFFSET('Sanitation Data'!$F$6,0,10*ROW('Sanitation Data'!F193)),NA())</f>
        <v>#N/A</v>
      </c>
      <c r="AH199" s="100" t="e">
        <f ca="true">+IF(AND(ISNUMBER(OFFSET('Sanitation Data'!$F$10,0,10*ROW('Sanitation Data'!F193))),'Data Summary'!CW199="Yes"),OFFSET('Sanitation Data'!$F$10,0,10*ROW('Sanitation Data'!F193)),NA())</f>
        <v>#N/A</v>
      </c>
      <c r="AI199" s="100" t="e">
        <f ca="true">+IF(AND(ISNUMBER(OFFSET('Sanitation Data'!$F$11,0,10*ROW('Sanitation Data'!F193))),'Data Summary'!CX199="Yes"),OFFSET('Sanitation Data'!$F$11,0,10*ROW('Sanitation Data'!F193)),NA())</f>
        <v>#N/A</v>
      </c>
      <c r="AJ199" s="100" t="e">
        <f ca="true">+IF(AND(ISNUMBER(OFFSET('Sanitation Data'!$F$12,0,10*ROW('Sanitation Data'!F193))),'Data Summary'!CY199="Yes"),OFFSET('Sanitation Data'!$F$12,0,10*ROW('Sanitation Data'!F193)),NA())</f>
        <v>#N/A</v>
      </c>
      <c r="AK199" s="100" t="e">
        <f ca="true">+IF(AND(ISNUMBER(OFFSET('Sanitation Data'!$G$4,0,10*ROW('Sanitation Data'!G193))),'Data Summary'!CZ199="Yes"),100-OFFSET('Sanitation Data'!$G$4,0,10*ROW('Sanitation Data'!G193)),NA())</f>
        <v>#N/A</v>
      </c>
      <c r="AL199" s="100" t="e">
        <f ca="true">+IF(AND(ISNUMBER(OFFSET('Sanitation Data'!$G$6,0,10*ROW('Sanitation Data'!G193))),'Data Summary'!DA199="Yes"),OFFSET('Sanitation Data'!$G$6,0,10*ROW('Sanitation Data'!G193)),NA())</f>
        <v>#N/A</v>
      </c>
      <c r="AM199" s="100" t="e">
        <f ca="true">+IF(AND(ISNUMBER(OFFSET('Sanitation Data'!$G$10,0,10*ROW('Sanitation Data'!G193))),'Data Summary'!DB199="Yes"),OFFSET('Sanitation Data'!$G$10,0,10*ROW('Sanitation Data'!G193)),NA())</f>
        <v>#N/A</v>
      </c>
      <c r="AN199" s="100" t="e">
        <f ca="true">+IF(AND(ISNUMBER(OFFSET('Sanitation Data'!$G$11,0,10*ROW('Sanitation Data'!G193))),'Data Summary'!DC199="Yes"),OFFSET('Sanitation Data'!$G$11,0,10*ROW('Sanitation Data'!G193)),NA())</f>
        <v>#N/A</v>
      </c>
      <c r="AO199" s="100" t="e">
        <f ca="true">+IF(AND(ISNUMBER(OFFSET('Sanitation Data'!$G$12,0,10*ROW('Sanitation Data'!G193))),'Data Summary'!DD199="Yes"),OFFSET('Sanitation Data'!$G$12,0,10*ROW('Sanitation Data'!G193)),NA())</f>
        <v>#N/A</v>
      </c>
      <c r="AP199" s="100" t="e">
        <f ca="true">+IF(AND(ISNUMBER(OFFSET('Sanitation Data'!$H$4,0,10*ROW('Sanitation Data'!H193))),'Data Summary'!DE199="Yes"),100-OFFSET('Sanitation Data'!$H$4,0,10*ROW('Sanitation Data'!H193)),NA())</f>
        <v>#N/A</v>
      </c>
      <c r="AQ199" s="100" t="e">
        <f ca="true">+IF(AND(ISNUMBER(OFFSET('Sanitation Data'!$H$6,0,10*ROW('Sanitation Data'!H193))),'Data Summary'!DF199="Yes"),OFFSET('Sanitation Data'!$H$6,0,10*ROW('Sanitation Data'!H193)),NA())</f>
        <v>#N/A</v>
      </c>
      <c r="AR199" s="100" t="e">
        <f ca="true">+IF(AND(ISNUMBER(OFFSET('Sanitation Data'!$H$10,0,10*ROW('Sanitation Data'!H193))),'Data Summary'!DG199="Yes"),OFFSET('Sanitation Data'!$H$10,0,10*ROW('Sanitation Data'!H193)),NA())</f>
        <v>#N/A</v>
      </c>
      <c r="AS199" s="100" t="e">
        <f ca="true">+IF(AND(ISNUMBER(OFFSET('Sanitation Data'!$H$11,0,10*ROW('Sanitation Data'!H193))),'Data Summary'!DH199="Yes"),OFFSET('Sanitation Data'!$H$11,0,10*ROW('Sanitation Data'!H193)),NA())</f>
        <v>#N/A</v>
      </c>
      <c r="AT199" s="100" t="e">
        <f ca="true">+IF(AND(ISNUMBER(OFFSET('Sanitation Data'!$H$12,0,10*ROW('Sanitation Data'!H193))),'Data Summary'!DI199="Yes"),OFFSET('Sanitation Data'!$H$12,0,10*ROW('Sanitation Data'!H193)),NA())</f>
        <v>#N/A</v>
      </c>
      <c r="AU199" s="100" t="e">
        <f ca="true">+IF(AND(ISNUMBER(OFFSET('Sanitation Data'!$I$4,0,10*ROW('Sanitation Data'!I193))),'Data Summary'!DJ199="Yes"),100-OFFSET('Sanitation Data'!$I$4,0,10*ROW('Sanitation Data'!I193)),NA())</f>
        <v>#N/A</v>
      </c>
      <c r="AV199" s="100" t="e">
        <f ca="true">+IF(AND(ISNUMBER(OFFSET('Sanitation Data'!$I$6,0,10*ROW('Sanitation Data'!I193))),'Data Summary'!DK199="Yes"),OFFSET('Sanitation Data'!$I$6,0,10*ROW('Sanitation Data'!I193)),NA())</f>
        <v>#N/A</v>
      </c>
      <c r="AW199" s="100" t="e">
        <f ca="true">+IF(AND(ISNUMBER(OFFSET('Sanitation Data'!$I$10,0,10*ROW('Sanitation Data'!I193))),'Data Summary'!DL199="Yes"),OFFSET('Sanitation Data'!$I$10,0,10*ROW('Sanitation Data'!I193)),NA())</f>
        <v>#N/A</v>
      </c>
      <c r="AX199" s="100" t="e">
        <f ca="true">+IF(AND(ISNUMBER(OFFSET('Sanitation Data'!$I$11,0,10*ROW('Sanitation Data'!I193))),'Data Summary'!DM199="Yes"),OFFSET('Sanitation Data'!$I$11,0,10*ROW('Sanitation Data'!I193)),NA())</f>
        <v>#N/A</v>
      </c>
      <c r="AY199" s="100" t="e">
        <f ca="true">+IF(AND(ISNUMBER(OFFSET('Sanitation Data'!$I$12,0,10*ROW('Sanitation Data'!I193))),'Data Summary'!DN199="Yes"),OFFSET('Sanitation Data'!$I$12,0,10*ROW('Sanitation Data'!I193)),NA())</f>
        <v>#N/A</v>
      </c>
      <c r="AZ199" s="101" t="e">
        <f ca="true">+IF(AND(ISNUMBER(OFFSET('Hygiene Data'!$D$5,0,10*ROW('Hygiene Data'!D193))),'Data Summary'!DO199="Yes"),OFFSET('Hygiene Data'!$D$5,0,10*ROW('Hygiene Data'!D193)),NA())</f>
        <v>#N/A</v>
      </c>
      <c r="BA199" s="101" t="e">
        <f ca="true">+IF(AND(ISNUMBER(OFFSET('Hygiene Data'!$D$7,0,10*ROW('Hygiene Data'!D193))),'Data Summary'!DP199="Yes"),OFFSET('Hygiene Data'!$D$7,0,10*ROW('Hygiene Data'!D193)),NA())</f>
        <v>#N/A</v>
      </c>
      <c r="BB199" s="101" t="e">
        <f ca="true">+IF(AND(ISNUMBER(OFFSET('Hygiene Data'!$D$9,0,10*ROW('Hygiene Data'!D193))),'Data Summary'!DQ199="Yes"),OFFSET('Hygiene Data'!$D$9,0,10*ROW('Hygiene Data'!D193)),NA())</f>
        <v>#N/A</v>
      </c>
      <c r="BC199" s="101" t="e">
        <f ca="true">+IF(AND(ISNUMBER(OFFSET('Hygiene Data'!$E$5,0,10*ROW('Hygiene Data'!E193))),'Data Summary'!DR199="Yes"),OFFSET('Hygiene Data'!$E$5,0,10*ROW('Hygiene Data'!E193)),NA())</f>
        <v>#N/A</v>
      </c>
      <c r="BD199" s="101" t="e">
        <f ca="true">+IF(AND(ISNUMBER(OFFSET('Hygiene Data'!$E$7,0,10*ROW('Hygiene Data'!E193))),'Data Summary'!DS199="Yes"),OFFSET('Hygiene Data'!$E$7,0,10*ROW('Hygiene Data'!E193)),NA())</f>
        <v>#N/A</v>
      </c>
      <c r="BE199" s="101" t="e">
        <f ca="true">+IF(AND(ISNUMBER(OFFSET('Hygiene Data'!$E$9,0,10*ROW('Hygiene Data'!E193))),'Data Summary'!DT199="Yes"),OFFSET('Hygiene Data'!$E$9,0,10*ROW('Hygiene Data'!E193)),NA())</f>
        <v>#N/A</v>
      </c>
      <c r="BF199" s="101" t="e">
        <f ca="true">+IF(AND(ISNUMBER(OFFSET('Hygiene Data'!$F$5,0,10*ROW('Hygiene Data'!F193))),'Data Summary'!DU199="Yes"),OFFSET('Hygiene Data'!$F$5,0,10*ROW('Hygiene Data'!F193)),NA())</f>
        <v>#N/A</v>
      </c>
      <c r="BG199" s="101" t="e">
        <f ca="true">+IF(AND(ISNUMBER(OFFSET('Hygiene Data'!$F$7,0,10*ROW('Hygiene Data'!F193))),'Data Summary'!DV199="Yes"),OFFSET('Hygiene Data'!$F$7,0,10*ROW('Hygiene Data'!F193)),NA())</f>
        <v>#N/A</v>
      </c>
      <c r="BH199" s="101" t="e">
        <f ca="true">+IF(AND(ISNUMBER(OFFSET('Hygiene Data'!$F$9,0,10*ROW('Hygiene Data'!F193))),'Data Summary'!DW199="Yes"),OFFSET('Hygiene Data'!$F$9,0,10*ROW('Hygiene Data'!F193)),NA())</f>
        <v>#N/A</v>
      </c>
      <c r="BI199" s="101" t="e">
        <f ca="true">+IF(AND(ISNUMBER(OFFSET('Hygiene Data'!$G$5,0,10*ROW('Hygiene Data'!G193))),'Data Summary'!DX199="Yes"),OFFSET('Hygiene Data'!$G$5,0,10*ROW('Hygiene Data'!G193)),NA())</f>
        <v>#N/A</v>
      </c>
      <c r="BJ199" s="101" t="e">
        <f ca="true">+IF(AND(ISNUMBER(OFFSET('Hygiene Data'!$G$7,0,10*ROW('Hygiene Data'!G193))),'Data Summary'!DY199="Yes"),OFFSET('Hygiene Data'!$G$7,0,10*ROW('Hygiene Data'!G193)),NA())</f>
        <v>#N/A</v>
      </c>
      <c r="BK199" s="101" t="e">
        <f ca="true">+IF(AND(ISNUMBER(OFFSET('Hygiene Data'!$G$9,0,10*ROW('Hygiene Data'!G193))),'Data Summary'!DZ199="Yes"),OFFSET('Hygiene Data'!$G$9,0,10*ROW('Hygiene Data'!G193)),NA())</f>
        <v>#N/A</v>
      </c>
      <c r="BL199" s="101" t="e">
        <f ca="true">+IF(AND(ISNUMBER(OFFSET('Hygiene Data'!$H$5,0,10*ROW('Hygiene Data'!H193))),'Data Summary'!EA199="Yes"),OFFSET('Hygiene Data'!$H$5,0,10*ROW('Hygiene Data'!H193)),NA())</f>
        <v>#N/A</v>
      </c>
      <c r="BM199" s="101" t="e">
        <f ca="true">+IF(AND(ISNUMBER(OFFSET('Hygiene Data'!$H$7,0,10*ROW('Hygiene Data'!H193))),'Data Summary'!EB199="Yes"),OFFSET('Hygiene Data'!$H$7,0,10*ROW('Hygiene Data'!H193)),NA())</f>
        <v>#N/A</v>
      </c>
      <c r="BN199" s="101" t="e">
        <f ca="true">+IF(AND(ISNUMBER(OFFSET('Hygiene Data'!$H$9,0,10*ROW('Hygiene Data'!H193))),'Data Summary'!EC199="Yes"),OFFSET('Hygiene Data'!$H$9,0,10*ROW('Hygiene Data'!H193)),NA())</f>
        <v>#N/A</v>
      </c>
      <c r="BO199" s="101" t="e">
        <f ca="true">+IF(AND(ISNUMBER(OFFSET('Hygiene Data'!$I$5,0,10*ROW('Hygiene Data'!I193))),'Data Summary'!ED199="Yes"),OFFSET('Hygiene Data'!$I$5,0,10*ROW('Hygiene Data'!I193)),NA())</f>
        <v>#N/A</v>
      </c>
      <c r="BP199" s="101" t="e">
        <f ca="true">+IF(AND(ISNUMBER(OFFSET('Hygiene Data'!$I$7,0,10*ROW('Hygiene Data'!I193))),'Data Summary'!EE199="Yes"),OFFSET('Hygiene Data'!$I$7,0,10*ROW('Hygiene Data'!I193)),NA())</f>
        <v>#N/A</v>
      </c>
      <c r="BQ199" s="101" t="e">
        <f ca="true">+IF(AND(ISNUMBER(OFFSET('Hygiene Data'!$I$9,0,10*ROW('Hygiene Data'!I193))),'Data Summary'!EF199="Yes"),OFFSET('Hygiene Data'!$I$9,0,10*ROW('Hygiene Data'!I193)),NA())</f>
        <v>#N/A</v>
      </c>
    </row>
    <row xmlns:x14ac="http://schemas.microsoft.com/office/spreadsheetml/2009/9/ac" r="200" x14ac:dyDescent="0.2">
      <c r="A200" s="331" t="e">
        <f ca="true">+RIGHT('Data Summary'!A200,LEN('Data Summary'!A200)-9)</f>
        <v>#VALUE!</v>
      </c>
      <c r="B200" s="38" t="str">
        <f ca="true">+IF(ISTEXT('Data Summary'!B200),'Data Summary'!B200,"")</f>
        <v/>
      </c>
      <c r="C200" s="330" t="e">
        <f ca="true">+VALUE('Data Summary'!C200)</f>
        <v>#VALUE!</v>
      </c>
      <c r="D200" s="99" t="e">
        <f ca="true">+IF(AND(ISNUMBER(OFFSET('Water Data'!$D$4,0,10*ROW('Water Data'!D194))),'Data Summary'!BS200="Yes"),100-OFFSET('Water Data'!$D$4,0,10*ROW('Water Data'!D194)),NA())</f>
        <v>#N/A</v>
      </c>
      <c r="E200" s="99" t="e">
        <f ca="true">+IF(AND(ISNUMBER(OFFSET('Water Data'!$D$6,0,10*ROW('Water Data'!D194))),'Data Summary'!BT200="Yes"),OFFSET('Water Data'!$D$6,0,10*ROW('Water Data'!D194)),NA())</f>
        <v>#N/A</v>
      </c>
      <c r="F200" s="99" t="e">
        <f ca="true">+IF(AND(ISNUMBER(OFFSET('Water Data'!$D$9,0,10*ROW('Water Data'!D194))),'Data Summary'!BU200="Yes"),OFFSET('Water Data'!$D$9,0,10*ROW('Water Data'!D194)),NA())</f>
        <v>#N/A</v>
      </c>
      <c r="G200" s="99" t="e">
        <f ca="true">+IF(AND(ISNUMBER(OFFSET('Water Data'!$E$4,0,10*ROW('Water Data'!E194))),'Data Summary'!BV200="Yes"),100-OFFSET('Water Data'!$E$4,0,10*ROW('Water Data'!E194)),NA())</f>
        <v>#N/A</v>
      </c>
      <c r="H200" s="99" t="e">
        <f ca="true">+IF(AND(ISNUMBER(OFFSET('Water Data'!$E$6,0,10*ROW('Water Data'!E194))),'Data Summary'!BW200="Yes"),OFFSET('Water Data'!$E$6,0,10*ROW('Water Data'!E194)),NA())</f>
        <v>#N/A</v>
      </c>
      <c r="I200" s="99" t="e">
        <f ca="true">+IF(AND(ISNUMBER(OFFSET('Water Data'!$E$9,0,10*ROW('Water Data'!E194))),'Data Summary'!BX200="Yes"),OFFSET('Water Data'!$E$9,0,10*ROW('Water Data'!E194)),NA())</f>
        <v>#N/A</v>
      </c>
      <c r="J200" s="99" t="e">
        <f ca="true">+IF(AND(ISNUMBER(OFFSET('Water Data'!$F$4,0,10*ROW('Water Data'!F194))),'Data Summary'!BY200="Yes"),100-OFFSET('Water Data'!$F$4,0,10*ROW('Water Data'!F194)),NA())</f>
        <v>#N/A</v>
      </c>
      <c r="K200" s="99" t="e">
        <f ca="true">+IF(AND(ISNUMBER(OFFSET('Water Data'!$F$6,0,10*ROW('Water Data'!F194))),'Data Summary'!BZ200="Yes"),OFFSET('Water Data'!$F$6,0,10*ROW('Water Data'!F194)),NA())</f>
        <v>#N/A</v>
      </c>
      <c r="L200" s="99" t="e">
        <f ca="true">+IF(AND(ISNUMBER(OFFSET('Water Data'!$F$9,0,10*ROW('Water Data'!F194))),'Data Summary'!CA200="Yes"),OFFSET('Water Data'!$F$9,0,10*ROW('Water Data'!F194)),NA())</f>
        <v>#N/A</v>
      </c>
      <c r="M200" s="99" t="e">
        <f ca="true">+IF(AND(ISNUMBER(OFFSET('Water Data'!$G$4,0,10*ROW('Water Data'!G194))),'Data Summary'!CB200="Yes"),100-OFFSET('Water Data'!$G$4,0,10*ROW('Water Data'!G194)),NA())</f>
        <v>#N/A</v>
      </c>
      <c r="N200" s="99" t="e">
        <f ca="true">+IF(AND(ISNUMBER(OFFSET('Water Data'!$G$6,0,10*ROW('Water Data'!G194))),'Data Summary'!CC200="Yes"),OFFSET('Water Data'!$G$6,0,10*ROW('Water Data'!G194)),NA())</f>
        <v>#N/A</v>
      </c>
      <c r="O200" s="99" t="e">
        <f ca="true">+IF(AND(ISNUMBER(OFFSET('Water Data'!$G$9,0,10*ROW('Water Data'!G194))),'Data Summary'!CD200="Yes"),OFFSET('Water Data'!$G$9,0,10*ROW('Water Data'!G194)),NA())</f>
        <v>#N/A</v>
      </c>
      <c r="P200" s="99" t="e">
        <f ca="true">+IF(AND(ISNUMBER(OFFSET('Water Data'!$H$4,0,10*ROW('Water Data'!H194))),'Data Summary'!CE200="Yes"),100-OFFSET('Water Data'!$H$4,0,10*ROW('Water Data'!H194)),NA())</f>
        <v>#N/A</v>
      </c>
      <c r="Q200" s="99" t="e">
        <f ca="true">+IF(AND(ISNUMBER(OFFSET('Water Data'!$H$6,0,10*ROW('Water Data'!H194))),'Data Summary'!CF200="Yes"),OFFSET('Water Data'!$H$6,0,10*ROW('Water Data'!H194)),NA())</f>
        <v>#N/A</v>
      </c>
      <c r="R200" s="99" t="e">
        <f ca="true">+IF(AND(ISNUMBER(OFFSET('Water Data'!$H$9,0,10*ROW('Water Data'!H194))),'Data Summary'!CG200="Yes"),OFFSET('Water Data'!$H$9,0,10*ROW('Water Data'!H194)),NA())</f>
        <v>#N/A</v>
      </c>
      <c r="S200" s="99" t="e">
        <f ca="true">+IF(AND(ISNUMBER(OFFSET('Water Data'!$I$4,0,10*ROW('Water Data'!I194))),'Data Summary'!CH200="Yes"),100-OFFSET('Water Data'!$I$4,0,10*ROW('Water Data'!I194)),NA())</f>
        <v>#N/A</v>
      </c>
      <c r="T200" s="99" t="e">
        <f ca="true">+IF(AND(ISNUMBER(OFFSET('Water Data'!$I$6,0,10*ROW('Water Data'!I194))),'Data Summary'!CI200="Yes"),OFFSET('Water Data'!$I$6,0,10*ROW('Water Data'!I194)),NA())</f>
        <v>#N/A</v>
      </c>
      <c r="U200" s="99" t="e">
        <f ca="true">+IF(AND(ISNUMBER(OFFSET('Water Data'!$I$9,0,10*ROW('Water Data'!I194))),'Data Summary'!CJ200="Yes"),OFFSET('Water Data'!$I$9,0,10*ROW('Water Data'!I194)),NA())</f>
        <v>#N/A</v>
      </c>
      <c r="V200" s="100" t="e">
        <f ca="true">+IF(AND(ISNUMBER(OFFSET('Sanitation Data'!$D$4,0,10*ROW('Sanitation Data'!D194))),'Data Summary'!CK200="Yes"),100-OFFSET('Sanitation Data'!$D$4,0,10*ROW('Sanitation Data'!D194)),NA())</f>
        <v>#N/A</v>
      </c>
      <c r="W200" s="100" t="e">
        <f ca="true">+IF(AND(ISNUMBER(OFFSET('Sanitation Data'!$D$6,0,10*ROW('Sanitation Data'!D194))),'Data Summary'!CL200="Yes"),OFFSET('Sanitation Data'!$D$6,0,10*ROW('Sanitation Data'!D194)),NA())</f>
        <v>#N/A</v>
      </c>
      <c r="X200" s="100" t="e">
        <f ca="true">+IF(AND(ISNUMBER(OFFSET('Sanitation Data'!$D$10,0,10*ROW('Sanitation Data'!D194))),'Data Summary'!CM200="Yes"),OFFSET('Sanitation Data'!$D$10,0,10*ROW('Sanitation Data'!D194)),NA())</f>
        <v>#N/A</v>
      </c>
      <c r="Y200" s="100" t="e">
        <f ca="true">+IF(AND(ISNUMBER(OFFSET('Sanitation Data'!$D$11,0,10*ROW('Sanitation Data'!D194))),'Data Summary'!CN200="Yes"),OFFSET('Sanitation Data'!$D$11,0,10*ROW('Sanitation Data'!D194)),NA())</f>
        <v>#N/A</v>
      </c>
      <c r="Z200" s="100" t="e">
        <f ca="true">+IF(AND(ISNUMBER(OFFSET('Sanitation Data'!$D$12,0,10*ROW('Sanitation Data'!D194))),'Data Summary'!CO200="Yes"),OFFSET('Sanitation Data'!$D$12,0,10*ROW('Sanitation Data'!D194)),NA())</f>
        <v>#N/A</v>
      </c>
      <c r="AA200" s="100" t="e">
        <f ca="true">+IF(AND(ISNUMBER(OFFSET('Sanitation Data'!$E$4,0,10*ROW('Sanitation Data'!E194))),'Data Summary'!CP200="Yes"),100-OFFSET('Sanitation Data'!$E$4,0,10*ROW('Sanitation Data'!E194)),NA())</f>
        <v>#N/A</v>
      </c>
      <c r="AB200" s="100" t="e">
        <f ca="true">+IF(AND(ISNUMBER(OFFSET('Sanitation Data'!$E$6,0,10*ROW('Sanitation Data'!E194))),'Data Summary'!CQ200="Yes"),OFFSET('Sanitation Data'!$E$6,0,10*ROW('Sanitation Data'!E194)),NA())</f>
        <v>#N/A</v>
      </c>
      <c r="AC200" s="100" t="e">
        <f ca="true">+IF(AND(ISNUMBER(OFFSET('Sanitation Data'!$E$10,0,10*ROW('Sanitation Data'!E194))),'Data Summary'!CR200="Yes"),OFFSET('Sanitation Data'!$E$10,0,10*ROW('Sanitation Data'!E194)),NA())</f>
        <v>#N/A</v>
      </c>
      <c r="AD200" s="100" t="e">
        <f ca="true">+IF(AND(ISNUMBER(OFFSET('Sanitation Data'!$E$11,0,10*ROW('Sanitation Data'!E194))),'Data Summary'!CS200="Yes"),OFFSET('Sanitation Data'!$E$11,0,10*ROW('Sanitation Data'!E194)),NA())</f>
        <v>#N/A</v>
      </c>
      <c r="AE200" s="100" t="e">
        <f ca="true">+IF(AND(ISNUMBER(OFFSET('Sanitation Data'!$E$12,0,10*ROW('Sanitation Data'!E194))),'Data Summary'!CT200="Yes"),OFFSET('Sanitation Data'!$E$12,0,10*ROW('Sanitation Data'!E194)),NA())</f>
        <v>#N/A</v>
      </c>
      <c r="AF200" s="100" t="e">
        <f ca="true">+IF(AND(ISNUMBER(OFFSET('Sanitation Data'!$F$4,0,10*ROW('Sanitation Data'!F194))),'Data Summary'!CU200="Yes"),100-OFFSET('Sanitation Data'!$F$4,0,10*ROW('Sanitation Data'!F194)),NA())</f>
        <v>#N/A</v>
      </c>
      <c r="AG200" s="100" t="e">
        <f ca="true">+IF(AND(ISNUMBER(OFFSET('Sanitation Data'!$F$6,0,10*ROW('Sanitation Data'!F194))),'Data Summary'!CV200="Yes"),OFFSET('Sanitation Data'!$F$6,0,10*ROW('Sanitation Data'!F194)),NA())</f>
        <v>#N/A</v>
      </c>
      <c r="AH200" s="100" t="e">
        <f ca="true">+IF(AND(ISNUMBER(OFFSET('Sanitation Data'!$F$10,0,10*ROW('Sanitation Data'!F194))),'Data Summary'!CW200="Yes"),OFFSET('Sanitation Data'!$F$10,0,10*ROW('Sanitation Data'!F194)),NA())</f>
        <v>#N/A</v>
      </c>
      <c r="AI200" s="100" t="e">
        <f ca="true">+IF(AND(ISNUMBER(OFFSET('Sanitation Data'!$F$11,0,10*ROW('Sanitation Data'!F194))),'Data Summary'!CX200="Yes"),OFFSET('Sanitation Data'!$F$11,0,10*ROW('Sanitation Data'!F194)),NA())</f>
        <v>#N/A</v>
      </c>
      <c r="AJ200" s="100" t="e">
        <f ca="true">+IF(AND(ISNUMBER(OFFSET('Sanitation Data'!$F$12,0,10*ROW('Sanitation Data'!F194))),'Data Summary'!CY200="Yes"),OFFSET('Sanitation Data'!$F$12,0,10*ROW('Sanitation Data'!F194)),NA())</f>
        <v>#N/A</v>
      </c>
      <c r="AK200" s="100" t="e">
        <f ca="true">+IF(AND(ISNUMBER(OFFSET('Sanitation Data'!$G$4,0,10*ROW('Sanitation Data'!G194))),'Data Summary'!CZ200="Yes"),100-OFFSET('Sanitation Data'!$G$4,0,10*ROW('Sanitation Data'!G194)),NA())</f>
        <v>#N/A</v>
      </c>
      <c r="AL200" s="100" t="e">
        <f ca="true">+IF(AND(ISNUMBER(OFFSET('Sanitation Data'!$G$6,0,10*ROW('Sanitation Data'!G194))),'Data Summary'!DA200="Yes"),OFFSET('Sanitation Data'!$G$6,0,10*ROW('Sanitation Data'!G194)),NA())</f>
        <v>#N/A</v>
      </c>
      <c r="AM200" s="100" t="e">
        <f ca="true">+IF(AND(ISNUMBER(OFFSET('Sanitation Data'!$G$10,0,10*ROW('Sanitation Data'!G194))),'Data Summary'!DB200="Yes"),OFFSET('Sanitation Data'!$G$10,0,10*ROW('Sanitation Data'!G194)),NA())</f>
        <v>#N/A</v>
      </c>
      <c r="AN200" s="100" t="e">
        <f ca="true">+IF(AND(ISNUMBER(OFFSET('Sanitation Data'!$G$11,0,10*ROW('Sanitation Data'!G194))),'Data Summary'!DC200="Yes"),OFFSET('Sanitation Data'!$G$11,0,10*ROW('Sanitation Data'!G194)),NA())</f>
        <v>#N/A</v>
      </c>
      <c r="AO200" s="100" t="e">
        <f ca="true">+IF(AND(ISNUMBER(OFFSET('Sanitation Data'!$G$12,0,10*ROW('Sanitation Data'!G194))),'Data Summary'!DD200="Yes"),OFFSET('Sanitation Data'!$G$12,0,10*ROW('Sanitation Data'!G194)),NA())</f>
        <v>#N/A</v>
      </c>
      <c r="AP200" s="100" t="e">
        <f ca="true">+IF(AND(ISNUMBER(OFFSET('Sanitation Data'!$H$4,0,10*ROW('Sanitation Data'!H194))),'Data Summary'!DE200="Yes"),100-OFFSET('Sanitation Data'!$H$4,0,10*ROW('Sanitation Data'!H194)),NA())</f>
        <v>#N/A</v>
      </c>
      <c r="AQ200" s="100" t="e">
        <f ca="true">+IF(AND(ISNUMBER(OFFSET('Sanitation Data'!$H$6,0,10*ROW('Sanitation Data'!H194))),'Data Summary'!DF200="Yes"),OFFSET('Sanitation Data'!$H$6,0,10*ROW('Sanitation Data'!H194)),NA())</f>
        <v>#N/A</v>
      </c>
      <c r="AR200" s="100" t="e">
        <f ca="true">+IF(AND(ISNUMBER(OFFSET('Sanitation Data'!$H$10,0,10*ROW('Sanitation Data'!H194))),'Data Summary'!DG200="Yes"),OFFSET('Sanitation Data'!$H$10,0,10*ROW('Sanitation Data'!H194)),NA())</f>
        <v>#N/A</v>
      </c>
      <c r="AS200" s="100" t="e">
        <f ca="true">+IF(AND(ISNUMBER(OFFSET('Sanitation Data'!$H$11,0,10*ROW('Sanitation Data'!H194))),'Data Summary'!DH200="Yes"),OFFSET('Sanitation Data'!$H$11,0,10*ROW('Sanitation Data'!H194)),NA())</f>
        <v>#N/A</v>
      </c>
      <c r="AT200" s="100" t="e">
        <f ca="true">+IF(AND(ISNUMBER(OFFSET('Sanitation Data'!$H$12,0,10*ROW('Sanitation Data'!H194))),'Data Summary'!DI200="Yes"),OFFSET('Sanitation Data'!$H$12,0,10*ROW('Sanitation Data'!H194)),NA())</f>
        <v>#N/A</v>
      </c>
      <c r="AU200" s="100" t="e">
        <f ca="true">+IF(AND(ISNUMBER(OFFSET('Sanitation Data'!$I$4,0,10*ROW('Sanitation Data'!I194))),'Data Summary'!DJ200="Yes"),100-OFFSET('Sanitation Data'!$I$4,0,10*ROW('Sanitation Data'!I194)),NA())</f>
        <v>#N/A</v>
      </c>
      <c r="AV200" s="100" t="e">
        <f ca="true">+IF(AND(ISNUMBER(OFFSET('Sanitation Data'!$I$6,0,10*ROW('Sanitation Data'!I194))),'Data Summary'!DK200="Yes"),OFFSET('Sanitation Data'!$I$6,0,10*ROW('Sanitation Data'!I194)),NA())</f>
        <v>#N/A</v>
      </c>
      <c r="AW200" s="100" t="e">
        <f ca="true">+IF(AND(ISNUMBER(OFFSET('Sanitation Data'!$I$10,0,10*ROW('Sanitation Data'!I194))),'Data Summary'!DL200="Yes"),OFFSET('Sanitation Data'!$I$10,0,10*ROW('Sanitation Data'!I194)),NA())</f>
        <v>#N/A</v>
      </c>
      <c r="AX200" s="100" t="e">
        <f ca="true">+IF(AND(ISNUMBER(OFFSET('Sanitation Data'!$I$11,0,10*ROW('Sanitation Data'!I194))),'Data Summary'!DM200="Yes"),OFFSET('Sanitation Data'!$I$11,0,10*ROW('Sanitation Data'!I194)),NA())</f>
        <v>#N/A</v>
      </c>
      <c r="AY200" s="100" t="e">
        <f ca="true">+IF(AND(ISNUMBER(OFFSET('Sanitation Data'!$I$12,0,10*ROW('Sanitation Data'!I194))),'Data Summary'!DN200="Yes"),OFFSET('Sanitation Data'!$I$12,0,10*ROW('Sanitation Data'!I194)),NA())</f>
        <v>#N/A</v>
      </c>
      <c r="AZ200" s="101" t="e">
        <f ca="true">+IF(AND(ISNUMBER(OFFSET('Hygiene Data'!$D$5,0,10*ROW('Hygiene Data'!D194))),'Data Summary'!DO200="Yes"),OFFSET('Hygiene Data'!$D$5,0,10*ROW('Hygiene Data'!D194)),NA())</f>
        <v>#N/A</v>
      </c>
      <c r="BA200" s="101" t="e">
        <f ca="true">+IF(AND(ISNUMBER(OFFSET('Hygiene Data'!$D$7,0,10*ROW('Hygiene Data'!D194))),'Data Summary'!DP200="Yes"),OFFSET('Hygiene Data'!$D$7,0,10*ROW('Hygiene Data'!D194)),NA())</f>
        <v>#N/A</v>
      </c>
      <c r="BB200" s="101" t="e">
        <f ca="true">+IF(AND(ISNUMBER(OFFSET('Hygiene Data'!$D$9,0,10*ROW('Hygiene Data'!D194))),'Data Summary'!DQ200="Yes"),OFFSET('Hygiene Data'!$D$9,0,10*ROW('Hygiene Data'!D194)),NA())</f>
        <v>#N/A</v>
      </c>
      <c r="BC200" s="101" t="e">
        <f ca="true">+IF(AND(ISNUMBER(OFFSET('Hygiene Data'!$E$5,0,10*ROW('Hygiene Data'!E194))),'Data Summary'!DR200="Yes"),OFFSET('Hygiene Data'!$E$5,0,10*ROW('Hygiene Data'!E194)),NA())</f>
        <v>#N/A</v>
      </c>
      <c r="BD200" s="101" t="e">
        <f ca="true">+IF(AND(ISNUMBER(OFFSET('Hygiene Data'!$E$7,0,10*ROW('Hygiene Data'!E194))),'Data Summary'!DS200="Yes"),OFFSET('Hygiene Data'!$E$7,0,10*ROW('Hygiene Data'!E194)),NA())</f>
        <v>#N/A</v>
      </c>
      <c r="BE200" s="101" t="e">
        <f ca="true">+IF(AND(ISNUMBER(OFFSET('Hygiene Data'!$E$9,0,10*ROW('Hygiene Data'!E194))),'Data Summary'!DT200="Yes"),OFFSET('Hygiene Data'!$E$9,0,10*ROW('Hygiene Data'!E194)),NA())</f>
        <v>#N/A</v>
      </c>
      <c r="BF200" s="101" t="e">
        <f ca="true">+IF(AND(ISNUMBER(OFFSET('Hygiene Data'!$F$5,0,10*ROW('Hygiene Data'!F194))),'Data Summary'!DU200="Yes"),OFFSET('Hygiene Data'!$F$5,0,10*ROW('Hygiene Data'!F194)),NA())</f>
        <v>#N/A</v>
      </c>
      <c r="BG200" s="101" t="e">
        <f ca="true">+IF(AND(ISNUMBER(OFFSET('Hygiene Data'!$F$7,0,10*ROW('Hygiene Data'!F194))),'Data Summary'!DV200="Yes"),OFFSET('Hygiene Data'!$F$7,0,10*ROW('Hygiene Data'!F194)),NA())</f>
        <v>#N/A</v>
      </c>
      <c r="BH200" s="101" t="e">
        <f ca="true">+IF(AND(ISNUMBER(OFFSET('Hygiene Data'!$F$9,0,10*ROW('Hygiene Data'!F194))),'Data Summary'!DW200="Yes"),OFFSET('Hygiene Data'!$F$9,0,10*ROW('Hygiene Data'!F194)),NA())</f>
        <v>#N/A</v>
      </c>
      <c r="BI200" s="101" t="e">
        <f ca="true">+IF(AND(ISNUMBER(OFFSET('Hygiene Data'!$G$5,0,10*ROW('Hygiene Data'!G194))),'Data Summary'!DX200="Yes"),OFFSET('Hygiene Data'!$G$5,0,10*ROW('Hygiene Data'!G194)),NA())</f>
        <v>#N/A</v>
      </c>
      <c r="BJ200" s="101" t="e">
        <f ca="true">+IF(AND(ISNUMBER(OFFSET('Hygiene Data'!$G$7,0,10*ROW('Hygiene Data'!G194))),'Data Summary'!DY200="Yes"),OFFSET('Hygiene Data'!$G$7,0,10*ROW('Hygiene Data'!G194)),NA())</f>
        <v>#N/A</v>
      </c>
      <c r="BK200" s="101" t="e">
        <f ca="true">+IF(AND(ISNUMBER(OFFSET('Hygiene Data'!$G$9,0,10*ROW('Hygiene Data'!G194))),'Data Summary'!DZ200="Yes"),OFFSET('Hygiene Data'!$G$9,0,10*ROW('Hygiene Data'!G194)),NA())</f>
        <v>#N/A</v>
      </c>
      <c r="BL200" s="101" t="e">
        <f ca="true">+IF(AND(ISNUMBER(OFFSET('Hygiene Data'!$H$5,0,10*ROW('Hygiene Data'!H194))),'Data Summary'!EA200="Yes"),OFFSET('Hygiene Data'!$H$5,0,10*ROW('Hygiene Data'!H194)),NA())</f>
        <v>#N/A</v>
      </c>
      <c r="BM200" s="101" t="e">
        <f ca="true">+IF(AND(ISNUMBER(OFFSET('Hygiene Data'!$H$7,0,10*ROW('Hygiene Data'!H194))),'Data Summary'!EB200="Yes"),OFFSET('Hygiene Data'!$H$7,0,10*ROW('Hygiene Data'!H194)),NA())</f>
        <v>#N/A</v>
      </c>
      <c r="BN200" s="101" t="e">
        <f ca="true">+IF(AND(ISNUMBER(OFFSET('Hygiene Data'!$H$9,0,10*ROW('Hygiene Data'!H194))),'Data Summary'!EC200="Yes"),OFFSET('Hygiene Data'!$H$9,0,10*ROW('Hygiene Data'!H194)),NA())</f>
        <v>#N/A</v>
      </c>
      <c r="BO200" s="101" t="e">
        <f ca="true">+IF(AND(ISNUMBER(OFFSET('Hygiene Data'!$I$5,0,10*ROW('Hygiene Data'!I194))),'Data Summary'!ED200="Yes"),OFFSET('Hygiene Data'!$I$5,0,10*ROW('Hygiene Data'!I194)),NA())</f>
        <v>#N/A</v>
      </c>
      <c r="BP200" s="101" t="e">
        <f ca="true">+IF(AND(ISNUMBER(OFFSET('Hygiene Data'!$I$7,0,10*ROW('Hygiene Data'!I194))),'Data Summary'!EE200="Yes"),OFFSET('Hygiene Data'!$I$7,0,10*ROW('Hygiene Data'!I194)),NA())</f>
        <v>#N/A</v>
      </c>
      <c r="BQ200" s="101" t="e">
        <f ca="true">+IF(AND(ISNUMBER(OFFSET('Hygiene Data'!$I$9,0,10*ROW('Hygiene Data'!I194))),'Data Summary'!EF200="Yes"),OFFSET('Hygiene Data'!$I$9,0,10*ROW('Hygiene Data'!I194)),NA())</f>
        <v>#N/A</v>
      </c>
    </row>
    <row xmlns:x14ac="http://schemas.microsoft.com/office/spreadsheetml/2009/9/ac" r="201" x14ac:dyDescent="0.2">
      <c r="A201" s="331" t="e">
        <f ca="true">+RIGHT('Data Summary'!A201,LEN('Data Summary'!A201)-9)</f>
        <v>#VALUE!</v>
      </c>
      <c r="B201" s="38" t="str">
        <f ca="true">+IF(ISTEXT('Data Summary'!B201),'Data Summary'!B201,"")</f>
        <v/>
      </c>
      <c r="C201" s="330" t="e">
        <f ca="true">+VALUE('Data Summary'!C201)</f>
        <v>#VALUE!</v>
      </c>
      <c r="D201" s="99" t="e">
        <f ca="true">+IF(AND(ISNUMBER(OFFSET('Water Data'!$D$4,0,10*ROW('Water Data'!D195))),'Data Summary'!BS201="Yes"),100-OFFSET('Water Data'!$D$4,0,10*ROW('Water Data'!D195)),NA())</f>
        <v>#N/A</v>
      </c>
      <c r="E201" s="99" t="e">
        <f ca="true">+IF(AND(ISNUMBER(OFFSET('Water Data'!$D$6,0,10*ROW('Water Data'!D195))),'Data Summary'!BT201="Yes"),OFFSET('Water Data'!$D$6,0,10*ROW('Water Data'!D195)),NA())</f>
        <v>#N/A</v>
      </c>
      <c r="F201" s="99" t="e">
        <f ca="true">+IF(AND(ISNUMBER(OFFSET('Water Data'!$D$9,0,10*ROW('Water Data'!D195))),'Data Summary'!BU201="Yes"),OFFSET('Water Data'!$D$9,0,10*ROW('Water Data'!D195)),NA())</f>
        <v>#N/A</v>
      </c>
      <c r="G201" s="99" t="e">
        <f ca="true">+IF(AND(ISNUMBER(OFFSET('Water Data'!$E$4,0,10*ROW('Water Data'!E195))),'Data Summary'!BV201="Yes"),100-OFFSET('Water Data'!$E$4,0,10*ROW('Water Data'!E195)),NA())</f>
        <v>#N/A</v>
      </c>
      <c r="H201" s="99" t="e">
        <f ca="true">+IF(AND(ISNUMBER(OFFSET('Water Data'!$E$6,0,10*ROW('Water Data'!E195))),'Data Summary'!BW201="Yes"),OFFSET('Water Data'!$E$6,0,10*ROW('Water Data'!E195)),NA())</f>
        <v>#N/A</v>
      </c>
      <c r="I201" s="99" t="e">
        <f ca="true">+IF(AND(ISNUMBER(OFFSET('Water Data'!$E$9,0,10*ROW('Water Data'!E195))),'Data Summary'!BX201="Yes"),OFFSET('Water Data'!$E$9,0,10*ROW('Water Data'!E195)),NA())</f>
        <v>#N/A</v>
      </c>
      <c r="J201" s="99" t="e">
        <f ca="true">+IF(AND(ISNUMBER(OFFSET('Water Data'!$F$4,0,10*ROW('Water Data'!F195))),'Data Summary'!BY201="Yes"),100-OFFSET('Water Data'!$F$4,0,10*ROW('Water Data'!F195)),NA())</f>
        <v>#N/A</v>
      </c>
      <c r="K201" s="99" t="e">
        <f ca="true">+IF(AND(ISNUMBER(OFFSET('Water Data'!$F$6,0,10*ROW('Water Data'!F195))),'Data Summary'!BZ201="Yes"),OFFSET('Water Data'!$F$6,0,10*ROW('Water Data'!F195)),NA())</f>
        <v>#N/A</v>
      </c>
      <c r="L201" s="99" t="e">
        <f ca="true">+IF(AND(ISNUMBER(OFFSET('Water Data'!$F$9,0,10*ROW('Water Data'!F195))),'Data Summary'!CA201="Yes"),OFFSET('Water Data'!$F$9,0,10*ROW('Water Data'!F195)),NA())</f>
        <v>#N/A</v>
      </c>
      <c r="M201" s="99" t="e">
        <f ca="true">+IF(AND(ISNUMBER(OFFSET('Water Data'!$G$4,0,10*ROW('Water Data'!G195))),'Data Summary'!CB201="Yes"),100-OFFSET('Water Data'!$G$4,0,10*ROW('Water Data'!G195)),NA())</f>
        <v>#N/A</v>
      </c>
      <c r="N201" s="99" t="e">
        <f ca="true">+IF(AND(ISNUMBER(OFFSET('Water Data'!$G$6,0,10*ROW('Water Data'!G195))),'Data Summary'!CC201="Yes"),OFFSET('Water Data'!$G$6,0,10*ROW('Water Data'!G195)),NA())</f>
        <v>#N/A</v>
      </c>
      <c r="O201" s="99" t="e">
        <f ca="true">+IF(AND(ISNUMBER(OFFSET('Water Data'!$G$9,0,10*ROW('Water Data'!G195))),'Data Summary'!CD201="Yes"),OFFSET('Water Data'!$G$9,0,10*ROW('Water Data'!G195)),NA())</f>
        <v>#N/A</v>
      </c>
      <c r="P201" s="99" t="e">
        <f ca="true">+IF(AND(ISNUMBER(OFFSET('Water Data'!$H$4,0,10*ROW('Water Data'!H195))),'Data Summary'!CE201="Yes"),100-OFFSET('Water Data'!$H$4,0,10*ROW('Water Data'!H195)),NA())</f>
        <v>#N/A</v>
      </c>
      <c r="Q201" s="99" t="e">
        <f ca="true">+IF(AND(ISNUMBER(OFFSET('Water Data'!$H$6,0,10*ROW('Water Data'!H195))),'Data Summary'!CF201="Yes"),OFFSET('Water Data'!$H$6,0,10*ROW('Water Data'!H195)),NA())</f>
        <v>#N/A</v>
      </c>
      <c r="R201" s="99" t="e">
        <f ca="true">+IF(AND(ISNUMBER(OFFSET('Water Data'!$H$9,0,10*ROW('Water Data'!H195))),'Data Summary'!CG201="Yes"),OFFSET('Water Data'!$H$9,0,10*ROW('Water Data'!H195)),NA())</f>
        <v>#N/A</v>
      </c>
      <c r="S201" s="99" t="e">
        <f ca="true">+IF(AND(ISNUMBER(OFFSET('Water Data'!$I$4,0,10*ROW('Water Data'!I195))),'Data Summary'!CH201="Yes"),100-OFFSET('Water Data'!$I$4,0,10*ROW('Water Data'!I195)),NA())</f>
        <v>#N/A</v>
      </c>
      <c r="T201" s="99" t="e">
        <f ca="true">+IF(AND(ISNUMBER(OFFSET('Water Data'!$I$6,0,10*ROW('Water Data'!I195))),'Data Summary'!CI201="Yes"),OFFSET('Water Data'!$I$6,0,10*ROW('Water Data'!I195)),NA())</f>
        <v>#N/A</v>
      </c>
      <c r="U201" s="99" t="e">
        <f ca="true">+IF(AND(ISNUMBER(OFFSET('Water Data'!$I$9,0,10*ROW('Water Data'!I195))),'Data Summary'!CJ201="Yes"),OFFSET('Water Data'!$I$9,0,10*ROW('Water Data'!I195)),NA())</f>
        <v>#N/A</v>
      </c>
      <c r="V201" s="100" t="e">
        <f ca="true">+IF(AND(ISNUMBER(OFFSET('Sanitation Data'!$D$4,0,10*ROW('Sanitation Data'!D195))),'Data Summary'!CK201="Yes"),100-OFFSET('Sanitation Data'!$D$4,0,10*ROW('Sanitation Data'!D195)),NA())</f>
        <v>#N/A</v>
      </c>
      <c r="W201" s="100" t="e">
        <f ca="true">+IF(AND(ISNUMBER(OFFSET('Sanitation Data'!$D$6,0,10*ROW('Sanitation Data'!D195))),'Data Summary'!CL201="Yes"),OFFSET('Sanitation Data'!$D$6,0,10*ROW('Sanitation Data'!D195)),NA())</f>
        <v>#N/A</v>
      </c>
      <c r="X201" s="100" t="e">
        <f ca="true">+IF(AND(ISNUMBER(OFFSET('Sanitation Data'!$D$10,0,10*ROW('Sanitation Data'!D195))),'Data Summary'!CM201="Yes"),OFFSET('Sanitation Data'!$D$10,0,10*ROW('Sanitation Data'!D195)),NA())</f>
        <v>#N/A</v>
      </c>
      <c r="Y201" s="100" t="e">
        <f ca="true">+IF(AND(ISNUMBER(OFFSET('Sanitation Data'!$D$11,0,10*ROW('Sanitation Data'!D195))),'Data Summary'!CN201="Yes"),OFFSET('Sanitation Data'!$D$11,0,10*ROW('Sanitation Data'!D195)),NA())</f>
        <v>#N/A</v>
      </c>
      <c r="Z201" s="100" t="e">
        <f ca="true">+IF(AND(ISNUMBER(OFFSET('Sanitation Data'!$D$12,0,10*ROW('Sanitation Data'!D195))),'Data Summary'!CO201="Yes"),OFFSET('Sanitation Data'!$D$12,0,10*ROW('Sanitation Data'!D195)),NA())</f>
        <v>#N/A</v>
      </c>
      <c r="AA201" s="100" t="e">
        <f ca="true">+IF(AND(ISNUMBER(OFFSET('Sanitation Data'!$E$4,0,10*ROW('Sanitation Data'!E195))),'Data Summary'!CP201="Yes"),100-OFFSET('Sanitation Data'!$E$4,0,10*ROW('Sanitation Data'!E195)),NA())</f>
        <v>#N/A</v>
      </c>
      <c r="AB201" s="100" t="e">
        <f ca="true">+IF(AND(ISNUMBER(OFFSET('Sanitation Data'!$E$6,0,10*ROW('Sanitation Data'!E195))),'Data Summary'!CQ201="Yes"),OFFSET('Sanitation Data'!$E$6,0,10*ROW('Sanitation Data'!E195)),NA())</f>
        <v>#N/A</v>
      </c>
      <c r="AC201" s="100" t="e">
        <f ca="true">+IF(AND(ISNUMBER(OFFSET('Sanitation Data'!$E$10,0,10*ROW('Sanitation Data'!E195))),'Data Summary'!CR201="Yes"),OFFSET('Sanitation Data'!$E$10,0,10*ROW('Sanitation Data'!E195)),NA())</f>
        <v>#N/A</v>
      </c>
      <c r="AD201" s="100" t="e">
        <f ca="true">+IF(AND(ISNUMBER(OFFSET('Sanitation Data'!$E$11,0,10*ROW('Sanitation Data'!E195))),'Data Summary'!CS201="Yes"),OFFSET('Sanitation Data'!$E$11,0,10*ROW('Sanitation Data'!E195)),NA())</f>
        <v>#N/A</v>
      </c>
      <c r="AE201" s="100" t="e">
        <f ca="true">+IF(AND(ISNUMBER(OFFSET('Sanitation Data'!$E$12,0,10*ROW('Sanitation Data'!E195))),'Data Summary'!CT201="Yes"),OFFSET('Sanitation Data'!$E$12,0,10*ROW('Sanitation Data'!E195)),NA())</f>
        <v>#N/A</v>
      </c>
      <c r="AF201" s="100" t="e">
        <f ca="true">+IF(AND(ISNUMBER(OFFSET('Sanitation Data'!$F$4,0,10*ROW('Sanitation Data'!F195))),'Data Summary'!CU201="Yes"),100-OFFSET('Sanitation Data'!$F$4,0,10*ROW('Sanitation Data'!F195)),NA())</f>
        <v>#N/A</v>
      </c>
      <c r="AG201" s="100" t="e">
        <f ca="true">+IF(AND(ISNUMBER(OFFSET('Sanitation Data'!$F$6,0,10*ROW('Sanitation Data'!F195))),'Data Summary'!CV201="Yes"),OFFSET('Sanitation Data'!$F$6,0,10*ROW('Sanitation Data'!F195)),NA())</f>
        <v>#N/A</v>
      </c>
      <c r="AH201" s="100" t="e">
        <f ca="true">+IF(AND(ISNUMBER(OFFSET('Sanitation Data'!$F$10,0,10*ROW('Sanitation Data'!F195))),'Data Summary'!CW201="Yes"),OFFSET('Sanitation Data'!$F$10,0,10*ROW('Sanitation Data'!F195)),NA())</f>
        <v>#N/A</v>
      </c>
      <c r="AI201" s="100" t="e">
        <f ca="true">+IF(AND(ISNUMBER(OFFSET('Sanitation Data'!$F$11,0,10*ROW('Sanitation Data'!F195))),'Data Summary'!CX201="Yes"),OFFSET('Sanitation Data'!$F$11,0,10*ROW('Sanitation Data'!F195)),NA())</f>
        <v>#N/A</v>
      </c>
      <c r="AJ201" s="100" t="e">
        <f ca="true">+IF(AND(ISNUMBER(OFFSET('Sanitation Data'!$F$12,0,10*ROW('Sanitation Data'!F195))),'Data Summary'!CY201="Yes"),OFFSET('Sanitation Data'!$F$12,0,10*ROW('Sanitation Data'!F195)),NA())</f>
        <v>#N/A</v>
      </c>
      <c r="AK201" s="100" t="e">
        <f ca="true">+IF(AND(ISNUMBER(OFFSET('Sanitation Data'!$G$4,0,10*ROW('Sanitation Data'!G195))),'Data Summary'!CZ201="Yes"),100-OFFSET('Sanitation Data'!$G$4,0,10*ROW('Sanitation Data'!G195)),NA())</f>
        <v>#N/A</v>
      </c>
      <c r="AL201" s="100" t="e">
        <f ca="true">+IF(AND(ISNUMBER(OFFSET('Sanitation Data'!$G$6,0,10*ROW('Sanitation Data'!G195))),'Data Summary'!DA201="Yes"),OFFSET('Sanitation Data'!$G$6,0,10*ROW('Sanitation Data'!G195)),NA())</f>
        <v>#N/A</v>
      </c>
      <c r="AM201" s="100" t="e">
        <f ca="true">+IF(AND(ISNUMBER(OFFSET('Sanitation Data'!$G$10,0,10*ROW('Sanitation Data'!G195))),'Data Summary'!DB201="Yes"),OFFSET('Sanitation Data'!$G$10,0,10*ROW('Sanitation Data'!G195)),NA())</f>
        <v>#N/A</v>
      </c>
      <c r="AN201" s="100" t="e">
        <f ca="true">+IF(AND(ISNUMBER(OFFSET('Sanitation Data'!$G$11,0,10*ROW('Sanitation Data'!G195))),'Data Summary'!DC201="Yes"),OFFSET('Sanitation Data'!$G$11,0,10*ROW('Sanitation Data'!G195)),NA())</f>
        <v>#N/A</v>
      </c>
      <c r="AO201" s="100" t="e">
        <f ca="true">+IF(AND(ISNUMBER(OFFSET('Sanitation Data'!$G$12,0,10*ROW('Sanitation Data'!G195))),'Data Summary'!DD201="Yes"),OFFSET('Sanitation Data'!$G$12,0,10*ROW('Sanitation Data'!G195)),NA())</f>
        <v>#N/A</v>
      </c>
      <c r="AP201" s="100" t="e">
        <f ca="true">+IF(AND(ISNUMBER(OFFSET('Sanitation Data'!$H$4,0,10*ROW('Sanitation Data'!H195))),'Data Summary'!DE201="Yes"),100-OFFSET('Sanitation Data'!$H$4,0,10*ROW('Sanitation Data'!H195)),NA())</f>
        <v>#N/A</v>
      </c>
      <c r="AQ201" s="100" t="e">
        <f ca="true">+IF(AND(ISNUMBER(OFFSET('Sanitation Data'!$H$6,0,10*ROW('Sanitation Data'!H195))),'Data Summary'!DF201="Yes"),OFFSET('Sanitation Data'!$H$6,0,10*ROW('Sanitation Data'!H195)),NA())</f>
        <v>#N/A</v>
      </c>
      <c r="AR201" s="100" t="e">
        <f ca="true">+IF(AND(ISNUMBER(OFFSET('Sanitation Data'!$H$10,0,10*ROW('Sanitation Data'!H195))),'Data Summary'!DG201="Yes"),OFFSET('Sanitation Data'!$H$10,0,10*ROW('Sanitation Data'!H195)),NA())</f>
        <v>#N/A</v>
      </c>
      <c r="AS201" s="100" t="e">
        <f ca="true">+IF(AND(ISNUMBER(OFFSET('Sanitation Data'!$H$11,0,10*ROW('Sanitation Data'!H195))),'Data Summary'!DH201="Yes"),OFFSET('Sanitation Data'!$H$11,0,10*ROW('Sanitation Data'!H195)),NA())</f>
        <v>#N/A</v>
      </c>
      <c r="AT201" s="100" t="e">
        <f ca="true">+IF(AND(ISNUMBER(OFFSET('Sanitation Data'!$H$12,0,10*ROW('Sanitation Data'!H195))),'Data Summary'!DI201="Yes"),OFFSET('Sanitation Data'!$H$12,0,10*ROW('Sanitation Data'!H195)),NA())</f>
        <v>#N/A</v>
      </c>
      <c r="AU201" s="100" t="e">
        <f ca="true">+IF(AND(ISNUMBER(OFFSET('Sanitation Data'!$I$4,0,10*ROW('Sanitation Data'!I195))),'Data Summary'!DJ201="Yes"),100-OFFSET('Sanitation Data'!$I$4,0,10*ROW('Sanitation Data'!I195)),NA())</f>
        <v>#N/A</v>
      </c>
      <c r="AV201" s="100" t="e">
        <f ca="true">+IF(AND(ISNUMBER(OFFSET('Sanitation Data'!$I$6,0,10*ROW('Sanitation Data'!I195))),'Data Summary'!DK201="Yes"),OFFSET('Sanitation Data'!$I$6,0,10*ROW('Sanitation Data'!I195)),NA())</f>
        <v>#N/A</v>
      </c>
      <c r="AW201" s="100" t="e">
        <f ca="true">+IF(AND(ISNUMBER(OFFSET('Sanitation Data'!$I$10,0,10*ROW('Sanitation Data'!I195))),'Data Summary'!DL201="Yes"),OFFSET('Sanitation Data'!$I$10,0,10*ROW('Sanitation Data'!I195)),NA())</f>
        <v>#N/A</v>
      </c>
      <c r="AX201" s="100" t="e">
        <f ca="true">+IF(AND(ISNUMBER(OFFSET('Sanitation Data'!$I$11,0,10*ROW('Sanitation Data'!I195))),'Data Summary'!DM201="Yes"),OFFSET('Sanitation Data'!$I$11,0,10*ROW('Sanitation Data'!I195)),NA())</f>
        <v>#N/A</v>
      </c>
      <c r="AY201" s="100" t="e">
        <f ca="true">+IF(AND(ISNUMBER(OFFSET('Sanitation Data'!$I$12,0,10*ROW('Sanitation Data'!I195))),'Data Summary'!DN201="Yes"),OFFSET('Sanitation Data'!$I$12,0,10*ROW('Sanitation Data'!I195)),NA())</f>
        <v>#N/A</v>
      </c>
      <c r="AZ201" s="101" t="e">
        <f ca="true">+IF(AND(ISNUMBER(OFFSET('Hygiene Data'!$D$5,0,10*ROW('Hygiene Data'!D195))),'Data Summary'!DO201="Yes"),OFFSET('Hygiene Data'!$D$5,0,10*ROW('Hygiene Data'!D195)),NA())</f>
        <v>#N/A</v>
      </c>
      <c r="BA201" s="101" t="e">
        <f ca="true">+IF(AND(ISNUMBER(OFFSET('Hygiene Data'!$D$7,0,10*ROW('Hygiene Data'!D195))),'Data Summary'!DP201="Yes"),OFFSET('Hygiene Data'!$D$7,0,10*ROW('Hygiene Data'!D195)),NA())</f>
        <v>#N/A</v>
      </c>
      <c r="BB201" s="101" t="e">
        <f ca="true">+IF(AND(ISNUMBER(OFFSET('Hygiene Data'!$D$9,0,10*ROW('Hygiene Data'!D195))),'Data Summary'!DQ201="Yes"),OFFSET('Hygiene Data'!$D$9,0,10*ROW('Hygiene Data'!D195)),NA())</f>
        <v>#N/A</v>
      </c>
      <c r="BC201" s="101" t="e">
        <f ca="true">+IF(AND(ISNUMBER(OFFSET('Hygiene Data'!$E$5,0,10*ROW('Hygiene Data'!E195))),'Data Summary'!DR201="Yes"),OFFSET('Hygiene Data'!$E$5,0,10*ROW('Hygiene Data'!E195)),NA())</f>
        <v>#N/A</v>
      </c>
      <c r="BD201" s="101" t="e">
        <f ca="true">+IF(AND(ISNUMBER(OFFSET('Hygiene Data'!$E$7,0,10*ROW('Hygiene Data'!E195))),'Data Summary'!DS201="Yes"),OFFSET('Hygiene Data'!$E$7,0,10*ROW('Hygiene Data'!E195)),NA())</f>
        <v>#N/A</v>
      </c>
      <c r="BE201" s="101" t="e">
        <f ca="true">+IF(AND(ISNUMBER(OFFSET('Hygiene Data'!$E$9,0,10*ROW('Hygiene Data'!E195))),'Data Summary'!DT201="Yes"),OFFSET('Hygiene Data'!$E$9,0,10*ROW('Hygiene Data'!E195)),NA())</f>
        <v>#N/A</v>
      </c>
      <c r="BF201" s="101" t="e">
        <f ca="true">+IF(AND(ISNUMBER(OFFSET('Hygiene Data'!$F$5,0,10*ROW('Hygiene Data'!F195))),'Data Summary'!DU201="Yes"),OFFSET('Hygiene Data'!$F$5,0,10*ROW('Hygiene Data'!F195)),NA())</f>
        <v>#N/A</v>
      </c>
      <c r="BG201" s="101" t="e">
        <f ca="true">+IF(AND(ISNUMBER(OFFSET('Hygiene Data'!$F$7,0,10*ROW('Hygiene Data'!F195))),'Data Summary'!DV201="Yes"),OFFSET('Hygiene Data'!$F$7,0,10*ROW('Hygiene Data'!F195)),NA())</f>
        <v>#N/A</v>
      </c>
      <c r="BH201" s="101" t="e">
        <f ca="true">+IF(AND(ISNUMBER(OFFSET('Hygiene Data'!$F$9,0,10*ROW('Hygiene Data'!F195))),'Data Summary'!DW201="Yes"),OFFSET('Hygiene Data'!$F$9,0,10*ROW('Hygiene Data'!F195)),NA())</f>
        <v>#N/A</v>
      </c>
      <c r="BI201" s="101" t="e">
        <f ca="true">+IF(AND(ISNUMBER(OFFSET('Hygiene Data'!$G$5,0,10*ROW('Hygiene Data'!G195))),'Data Summary'!DX201="Yes"),OFFSET('Hygiene Data'!$G$5,0,10*ROW('Hygiene Data'!G195)),NA())</f>
        <v>#N/A</v>
      </c>
      <c r="BJ201" s="101" t="e">
        <f ca="true">+IF(AND(ISNUMBER(OFFSET('Hygiene Data'!$G$7,0,10*ROW('Hygiene Data'!G195))),'Data Summary'!DY201="Yes"),OFFSET('Hygiene Data'!$G$7,0,10*ROW('Hygiene Data'!G195)),NA())</f>
        <v>#N/A</v>
      </c>
      <c r="BK201" s="101" t="e">
        <f ca="true">+IF(AND(ISNUMBER(OFFSET('Hygiene Data'!$G$9,0,10*ROW('Hygiene Data'!G195))),'Data Summary'!DZ201="Yes"),OFFSET('Hygiene Data'!$G$9,0,10*ROW('Hygiene Data'!G195)),NA())</f>
        <v>#N/A</v>
      </c>
      <c r="BL201" s="101" t="e">
        <f ca="true">+IF(AND(ISNUMBER(OFFSET('Hygiene Data'!$H$5,0,10*ROW('Hygiene Data'!H195))),'Data Summary'!EA201="Yes"),OFFSET('Hygiene Data'!$H$5,0,10*ROW('Hygiene Data'!H195)),NA())</f>
        <v>#N/A</v>
      </c>
      <c r="BM201" s="101" t="e">
        <f ca="true">+IF(AND(ISNUMBER(OFFSET('Hygiene Data'!$H$7,0,10*ROW('Hygiene Data'!H195))),'Data Summary'!EB201="Yes"),OFFSET('Hygiene Data'!$H$7,0,10*ROW('Hygiene Data'!H195)),NA())</f>
        <v>#N/A</v>
      </c>
      <c r="BN201" s="101" t="e">
        <f ca="true">+IF(AND(ISNUMBER(OFFSET('Hygiene Data'!$H$9,0,10*ROW('Hygiene Data'!H195))),'Data Summary'!EC201="Yes"),OFFSET('Hygiene Data'!$H$9,0,10*ROW('Hygiene Data'!H195)),NA())</f>
        <v>#N/A</v>
      </c>
      <c r="BO201" s="101" t="e">
        <f ca="true">+IF(AND(ISNUMBER(OFFSET('Hygiene Data'!$I$5,0,10*ROW('Hygiene Data'!I195))),'Data Summary'!ED201="Yes"),OFFSET('Hygiene Data'!$I$5,0,10*ROW('Hygiene Data'!I195)),NA())</f>
        <v>#N/A</v>
      </c>
      <c r="BP201" s="101" t="e">
        <f ca="true">+IF(AND(ISNUMBER(OFFSET('Hygiene Data'!$I$7,0,10*ROW('Hygiene Data'!I195))),'Data Summary'!EE201="Yes"),OFFSET('Hygiene Data'!$I$7,0,10*ROW('Hygiene Data'!I195)),NA())</f>
        <v>#N/A</v>
      </c>
      <c r="BQ201" s="101" t="e">
        <f ca="true">+IF(AND(ISNUMBER(OFFSET('Hygiene Data'!$I$9,0,10*ROW('Hygiene Data'!I195))),'Data Summary'!EF201="Yes"),OFFSET('Hygiene Data'!$I$9,0,10*ROW('Hygiene Data'!I195)),NA())</f>
        <v>#N/A</v>
      </c>
    </row>
    <row xmlns:x14ac="http://schemas.microsoft.com/office/spreadsheetml/2009/9/ac" r="202" x14ac:dyDescent="0.2">
      <c r="A202" s="331" t="e">
        <f ca="true">+RIGHT('Data Summary'!A202,LEN('Data Summary'!A202)-9)</f>
        <v>#VALUE!</v>
      </c>
      <c r="B202" s="38" t="str">
        <f ca="true">+IF(ISTEXT('Data Summary'!B202),'Data Summary'!B202,"")</f>
        <v/>
      </c>
      <c r="C202" s="330" t="e">
        <f ca="true">+VALUE('Data Summary'!C202)</f>
        <v>#VALUE!</v>
      </c>
      <c r="D202" s="99" t="e">
        <f ca="true">+IF(AND(ISNUMBER(OFFSET('Water Data'!$D$4,0,10*ROW('Water Data'!D196))),'Data Summary'!BS202="Yes"),100-OFFSET('Water Data'!$D$4,0,10*ROW('Water Data'!D196)),NA())</f>
        <v>#N/A</v>
      </c>
      <c r="E202" s="99" t="e">
        <f ca="true">+IF(AND(ISNUMBER(OFFSET('Water Data'!$D$6,0,10*ROW('Water Data'!D196))),'Data Summary'!BT202="Yes"),OFFSET('Water Data'!$D$6,0,10*ROW('Water Data'!D196)),NA())</f>
        <v>#N/A</v>
      </c>
      <c r="F202" s="99" t="e">
        <f ca="true">+IF(AND(ISNUMBER(OFFSET('Water Data'!$D$9,0,10*ROW('Water Data'!D196))),'Data Summary'!BU202="Yes"),OFFSET('Water Data'!$D$9,0,10*ROW('Water Data'!D196)),NA())</f>
        <v>#N/A</v>
      </c>
      <c r="G202" s="99" t="e">
        <f ca="true">+IF(AND(ISNUMBER(OFFSET('Water Data'!$E$4,0,10*ROW('Water Data'!E196))),'Data Summary'!BV202="Yes"),100-OFFSET('Water Data'!$E$4,0,10*ROW('Water Data'!E196)),NA())</f>
        <v>#N/A</v>
      </c>
      <c r="H202" s="99" t="e">
        <f ca="true">+IF(AND(ISNUMBER(OFFSET('Water Data'!$E$6,0,10*ROW('Water Data'!E196))),'Data Summary'!BW202="Yes"),OFFSET('Water Data'!$E$6,0,10*ROW('Water Data'!E196)),NA())</f>
        <v>#N/A</v>
      </c>
      <c r="I202" s="99" t="e">
        <f ca="true">+IF(AND(ISNUMBER(OFFSET('Water Data'!$E$9,0,10*ROW('Water Data'!E196))),'Data Summary'!BX202="Yes"),OFFSET('Water Data'!$E$9,0,10*ROW('Water Data'!E196)),NA())</f>
        <v>#N/A</v>
      </c>
      <c r="J202" s="99" t="e">
        <f ca="true">+IF(AND(ISNUMBER(OFFSET('Water Data'!$F$4,0,10*ROW('Water Data'!F196))),'Data Summary'!BY202="Yes"),100-OFFSET('Water Data'!$F$4,0,10*ROW('Water Data'!F196)),NA())</f>
        <v>#N/A</v>
      </c>
      <c r="K202" s="99" t="e">
        <f ca="true">+IF(AND(ISNUMBER(OFFSET('Water Data'!$F$6,0,10*ROW('Water Data'!F196))),'Data Summary'!BZ202="Yes"),OFFSET('Water Data'!$F$6,0,10*ROW('Water Data'!F196)),NA())</f>
        <v>#N/A</v>
      </c>
      <c r="L202" s="99" t="e">
        <f ca="true">+IF(AND(ISNUMBER(OFFSET('Water Data'!$F$9,0,10*ROW('Water Data'!F196))),'Data Summary'!CA202="Yes"),OFFSET('Water Data'!$F$9,0,10*ROW('Water Data'!F196)),NA())</f>
        <v>#N/A</v>
      </c>
      <c r="M202" s="99" t="e">
        <f ca="true">+IF(AND(ISNUMBER(OFFSET('Water Data'!$G$4,0,10*ROW('Water Data'!G196))),'Data Summary'!CB202="Yes"),100-OFFSET('Water Data'!$G$4,0,10*ROW('Water Data'!G196)),NA())</f>
        <v>#N/A</v>
      </c>
      <c r="N202" s="99" t="e">
        <f ca="true">+IF(AND(ISNUMBER(OFFSET('Water Data'!$G$6,0,10*ROW('Water Data'!G196))),'Data Summary'!CC202="Yes"),OFFSET('Water Data'!$G$6,0,10*ROW('Water Data'!G196)),NA())</f>
        <v>#N/A</v>
      </c>
      <c r="O202" s="99" t="e">
        <f ca="true">+IF(AND(ISNUMBER(OFFSET('Water Data'!$G$9,0,10*ROW('Water Data'!G196))),'Data Summary'!CD202="Yes"),OFFSET('Water Data'!$G$9,0,10*ROW('Water Data'!G196)),NA())</f>
        <v>#N/A</v>
      </c>
      <c r="P202" s="99" t="e">
        <f ca="true">+IF(AND(ISNUMBER(OFFSET('Water Data'!$H$4,0,10*ROW('Water Data'!H196))),'Data Summary'!CE202="Yes"),100-OFFSET('Water Data'!$H$4,0,10*ROW('Water Data'!H196)),NA())</f>
        <v>#N/A</v>
      </c>
      <c r="Q202" s="99" t="e">
        <f ca="true">+IF(AND(ISNUMBER(OFFSET('Water Data'!$H$6,0,10*ROW('Water Data'!H196))),'Data Summary'!CF202="Yes"),OFFSET('Water Data'!$H$6,0,10*ROW('Water Data'!H196)),NA())</f>
        <v>#N/A</v>
      </c>
      <c r="R202" s="99" t="e">
        <f ca="true">+IF(AND(ISNUMBER(OFFSET('Water Data'!$H$9,0,10*ROW('Water Data'!H196))),'Data Summary'!CG202="Yes"),OFFSET('Water Data'!$H$9,0,10*ROW('Water Data'!H196)),NA())</f>
        <v>#N/A</v>
      </c>
      <c r="S202" s="99" t="e">
        <f ca="true">+IF(AND(ISNUMBER(OFFSET('Water Data'!$I$4,0,10*ROW('Water Data'!I196))),'Data Summary'!CH202="Yes"),100-OFFSET('Water Data'!$I$4,0,10*ROW('Water Data'!I196)),NA())</f>
        <v>#N/A</v>
      </c>
      <c r="T202" s="99" t="e">
        <f ca="true">+IF(AND(ISNUMBER(OFFSET('Water Data'!$I$6,0,10*ROW('Water Data'!I196))),'Data Summary'!CI202="Yes"),OFFSET('Water Data'!$I$6,0,10*ROW('Water Data'!I196)),NA())</f>
        <v>#N/A</v>
      </c>
      <c r="U202" s="99" t="e">
        <f ca="true">+IF(AND(ISNUMBER(OFFSET('Water Data'!$I$9,0,10*ROW('Water Data'!I196))),'Data Summary'!CJ202="Yes"),OFFSET('Water Data'!$I$9,0,10*ROW('Water Data'!I196)),NA())</f>
        <v>#N/A</v>
      </c>
      <c r="V202" s="100" t="e">
        <f ca="true">+IF(AND(ISNUMBER(OFFSET('Sanitation Data'!$D$4,0,10*ROW('Sanitation Data'!D196))),'Data Summary'!CK202="Yes"),100-OFFSET('Sanitation Data'!$D$4,0,10*ROW('Sanitation Data'!D196)),NA())</f>
        <v>#N/A</v>
      </c>
      <c r="W202" s="100" t="e">
        <f ca="true">+IF(AND(ISNUMBER(OFFSET('Sanitation Data'!$D$6,0,10*ROW('Sanitation Data'!D196))),'Data Summary'!CL202="Yes"),OFFSET('Sanitation Data'!$D$6,0,10*ROW('Sanitation Data'!D196)),NA())</f>
        <v>#N/A</v>
      </c>
      <c r="X202" s="100" t="e">
        <f ca="true">+IF(AND(ISNUMBER(OFFSET('Sanitation Data'!$D$10,0,10*ROW('Sanitation Data'!D196))),'Data Summary'!CM202="Yes"),OFFSET('Sanitation Data'!$D$10,0,10*ROW('Sanitation Data'!D196)),NA())</f>
        <v>#N/A</v>
      </c>
      <c r="Y202" s="100" t="e">
        <f ca="true">+IF(AND(ISNUMBER(OFFSET('Sanitation Data'!$D$11,0,10*ROW('Sanitation Data'!D196))),'Data Summary'!CN202="Yes"),OFFSET('Sanitation Data'!$D$11,0,10*ROW('Sanitation Data'!D196)),NA())</f>
        <v>#N/A</v>
      </c>
      <c r="Z202" s="100" t="e">
        <f ca="true">+IF(AND(ISNUMBER(OFFSET('Sanitation Data'!$D$12,0,10*ROW('Sanitation Data'!D196))),'Data Summary'!CO202="Yes"),OFFSET('Sanitation Data'!$D$12,0,10*ROW('Sanitation Data'!D196)),NA())</f>
        <v>#N/A</v>
      </c>
      <c r="AA202" s="100" t="e">
        <f ca="true">+IF(AND(ISNUMBER(OFFSET('Sanitation Data'!$E$4,0,10*ROW('Sanitation Data'!E196))),'Data Summary'!CP202="Yes"),100-OFFSET('Sanitation Data'!$E$4,0,10*ROW('Sanitation Data'!E196)),NA())</f>
        <v>#N/A</v>
      </c>
      <c r="AB202" s="100" t="e">
        <f ca="true">+IF(AND(ISNUMBER(OFFSET('Sanitation Data'!$E$6,0,10*ROW('Sanitation Data'!E196))),'Data Summary'!CQ202="Yes"),OFFSET('Sanitation Data'!$E$6,0,10*ROW('Sanitation Data'!E196)),NA())</f>
        <v>#N/A</v>
      </c>
      <c r="AC202" s="100" t="e">
        <f ca="true">+IF(AND(ISNUMBER(OFFSET('Sanitation Data'!$E$10,0,10*ROW('Sanitation Data'!E196))),'Data Summary'!CR202="Yes"),OFFSET('Sanitation Data'!$E$10,0,10*ROW('Sanitation Data'!E196)),NA())</f>
        <v>#N/A</v>
      </c>
      <c r="AD202" s="100" t="e">
        <f ca="true">+IF(AND(ISNUMBER(OFFSET('Sanitation Data'!$E$11,0,10*ROW('Sanitation Data'!E196))),'Data Summary'!CS202="Yes"),OFFSET('Sanitation Data'!$E$11,0,10*ROW('Sanitation Data'!E196)),NA())</f>
        <v>#N/A</v>
      </c>
      <c r="AE202" s="100" t="e">
        <f ca="true">+IF(AND(ISNUMBER(OFFSET('Sanitation Data'!$E$12,0,10*ROW('Sanitation Data'!E196))),'Data Summary'!CT202="Yes"),OFFSET('Sanitation Data'!$E$12,0,10*ROW('Sanitation Data'!E196)),NA())</f>
        <v>#N/A</v>
      </c>
      <c r="AF202" s="100" t="e">
        <f ca="true">+IF(AND(ISNUMBER(OFFSET('Sanitation Data'!$F$4,0,10*ROW('Sanitation Data'!F196))),'Data Summary'!CU202="Yes"),100-OFFSET('Sanitation Data'!$F$4,0,10*ROW('Sanitation Data'!F196)),NA())</f>
        <v>#N/A</v>
      </c>
      <c r="AG202" s="100" t="e">
        <f ca="true">+IF(AND(ISNUMBER(OFFSET('Sanitation Data'!$F$6,0,10*ROW('Sanitation Data'!F196))),'Data Summary'!CV202="Yes"),OFFSET('Sanitation Data'!$F$6,0,10*ROW('Sanitation Data'!F196)),NA())</f>
        <v>#N/A</v>
      </c>
      <c r="AH202" s="100" t="e">
        <f ca="true">+IF(AND(ISNUMBER(OFFSET('Sanitation Data'!$F$10,0,10*ROW('Sanitation Data'!F196))),'Data Summary'!CW202="Yes"),OFFSET('Sanitation Data'!$F$10,0,10*ROW('Sanitation Data'!F196)),NA())</f>
        <v>#N/A</v>
      </c>
      <c r="AI202" s="100" t="e">
        <f ca="true">+IF(AND(ISNUMBER(OFFSET('Sanitation Data'!$F$11,0,10*ROW('Sanitation Data'!F196))),'Data Summary'!CX202="Yes"),OFFSET('Sanitation Data'!$F$11,0,10*ROW('Sanitation Data'!F196)),NA())</f>
        <v>#N/A</v>
      </c>
      <c r="AJ202" s="100" t="e">
        <f ca="true">+IF(AND(ISNUMBER(OFFSET('Sanitation Data'!$F$12,0,10*ROW('Sanitation Data'!F196))),'Data Summary'!CY202="Yes"),OFFSET('Sanitation Data'!$F$12,0,10*ROW('Sanitation Data'!F196)),NA())</f>
        <v>#N/A</v>
      </c>
      <c r="AK202" s="100" t="e">
        <f ca="true">+IF(AND(ISNUMBER(OFFSET('Sanitation Data'!$G$4,0,10*ROW('Sanitation Data'!G196))),'Data Summary'!CZ202="Yes"),100-OFFSET('Sanitation Data'!$G$4,0,10*ROW('Sanitation Data'!G196)),NA())</f>
        <v>#N/A</v>
      </c>
      <c r="AL202" s="100" t="e">
        <f ca="true">+IF(AND(ISNUMBER(OFFSET('Sanitation Data'!$G$6,0,10*ROW('Sanitation Data'!G196))),'Data Summary'!DA202="Yes"),OFFSET('Sanitation Data'!$G$6,0,10*ROW('Sanitation Data'!G196)),NA())</f>
        <v>#N/A</v>
      </c>
      <c r="AM202" s="100" t="e">
        <f ca="true">+IF(AND(ISNUMBER(OFFSET('Sanitation Data'!$G$10,0,10*ROW('Sanitation Data'!G196))),'Data Summary'!DB202="Yes"),OFFSET('Sanitation Data'!$G$10,0,10*ROW('Sanitation Data'!G196)),NA())</f>
        <v>#N/A</v>
      </c>
      <c r="AN202" s="100" t="e">
        <f ca="true">+IF(AND(ISNUMBER(OFFSET('Sanitation Data'!$G$11,0,10*ROW('Sanitation Data'!G196))),'Data Summary'!DC202="Yes"),OFFSET('Sanitation Data'!$G$11,0,10*ROW('Sanitation Data'!G196)),NA())</f>
        <v>#N/A</v>
      </c>
      <c r="AO202" s="100" t="e">
        <f ca="true">+IF(AND(ISNUMBER(OFFSET('Sanitation Data'!$G$12,0,10*ROW('Sanitation Data'!G196))),'Data Summary'!DD202="Yes"),OFFSET('Sanitation Data'!$G$12,0,10*ROW('Sanitation Data'!G196)),NA())</f>
        <v>#N/A</v>
      </c>
      <c r="AP202" s="100" t="e">
        <f ca="true">+IF(AND(ISNUMBER(OFFSET('Sanitation Data'!$H$4,0,10*ROW('Sanitation Data'!H196))),'Data Summary'!DE202="Yes"),100-OFFSET('Sanitation Data'!$H$4,0,10*ROW('Sanitation Data'!H196)),NA())</f>
        <v>#N/A</v>
      </c>
      <c r="AQ202" s="100" t="e">
        <f ca="true">+IF(AND(ISNUMBER(OFFSET('Sanitation Data'!$H$6,0,10*ROW('Sanitation Data'!H196))),'Data Summary'!DF202="Yes"),OFFSET('Sanitation Data'!$H$6,0,10*ROW('Sanitation Data'!H196)),NA())</f>
        <v>#N/A</v>
      </c>
      <c r="AR202" s="100" t="e">
        <f ca="true">+IF(AND(ISNUMBER(OFFSET('Sanitation Data'!$H$10,0,10*ROW('Sanitation Data'!H196))),'Data Summary'!DG202="Yes"),OFFSET('Sanitation Data'!$H$10,0,10*ROW('Sanitation Data'!H196)),NA())</f>
        <v>#N/A</v>
      </c>
      <c r="AS202" s="100" t="e">
        <f ca="true">+IF(AND(ISNUMBER(OFFSET('Sanitation Data'!$H$11,0,10*ROW('Sanitation Data'!H196))),'Data Summary'!DH202="Yes"),OFFSET('Sanitation Data'!$H$11,0,10*ROW('Sanitation Data'!H196)),NA())</f>
        <v>#N/A</v>
      </c>
      <c r="AT202" s="100" t="e">
        <f ca="true">+IF(AND(ISNUMBER(OFFSET('Sanitation Data'!$H$12,0,10*ROW('Sanitation Data'!H196))),'Data Summary'!DI202="Yes"),OFFSET('Sanitation Data'!$H$12,0,10*ROW('Sanitation Data'!H196)),NA())</f>
        <v>#N/A</v>
      </c>
      <c r="AU202" s="100" t="e">
        <f ca="true">+IF(AND(ISNUMBER(OFFSET('Sanitation Data'!$I$4,0,10*ROW('Sanitation Data'!I196))),'Data Summary'!DJ202="Yes"),100-OFFSET('Sanitation Data'!$I$4,0,10*ROW('Sanitation Data'!I196)),NA())</f>
        <v>#N/A</v>
      </c>
      <c r="AV202" s="100" t="e">
        <f ca="true">+IF(AND(ISNUMBER(OFFSET('Sanitation Data'!$I$6,0,10*ROW('Sanitation Data'!I196))),'Data Summary'!DK202="Yes"),OFFSET('Sanitation Data'!$I$6,0,10*ROW('Sanitation Data'!I196)),NA())</f>
        <v>#N/A</v>
      </c>
      <c r="AW202" s="100" t="e">
        <f ca="true">+IF(AND(ISNUMBER(OFFSET('Sanitation Data'!$I$10,0,10*ROW('Sanitation Data'!I196))),'Data Summary'!DL202="Yes"),OFFSET('Sanitation Data'!$I$10,0,10*ROW('Sanitation Data'!I196)),NA())</f>
        <v>#N/A</v>
      </c>
      <c r="AX202" s="100" t="e">
        <f ca="true">+IF(AND(ISNUMBER(OFFSET('Sanitation Data'!$I$11,0,10*ROW('Sanitation Data'!I196))),'Data Summary'!DM202="Yes"),OFFSET('Sanitation Data'!$I$11,0,10*ROW('Sanitation Data'!I196)),NA())</f>
        <v>#N/A</v>
      </c>
      <c r="AY202" s="100" t="e">
        <f ca="true">+IF(AND(ISNUMBER(OFFSET('Sanitation Data'!$I$12,0,10*ROW('Sanitation Data'!I196))),'Data Summary'!DN202="Yes"),OFFSET('Sanitation Data'!$I$12,0,10*ROW('Sanitation Data'!I196)),NA())</f>
        <v>#N/A</v>
      </c>
      <c r="AZ202" s="101" t="e">
        <f ca="true">+IF(AND(ISNUMBER(OFFSET('Hygiene Data'!$D$5,0,10*ROW('Hygiene Data'!D196))),'Data Summary'!DO202="Yes"),OFFSET('Hygiene Data'!$D$5,0,10*ROW('Hygiene Data'!D196)),NA())</f>
        <v>#N/A</v>
      </c>
      <c r="BA202" s="101" t="e">
        <f ca="true">+IF(AND(ISNUMBER(OFFSET('Hygiene Data'!$D$7,0,10*ROW('Hygiene Data'!D196))),'Data Summary'!DP202="Yes"),OFFSET('Hygiene Data'!$D$7,0,10*ROW('Hygiene Data'!D196)),NA())</f>
        <v>#N/A</v>
      </c>
      <c r="BB202" s="101" t="e">
        <f ca="true">+IF(AND(ISNUMBER(OFFSET('Hygiene Data'!$D$9,0,10*ROW('Hygiene Data'!D196))),'Data Summary'!DQ202="Yes"),OFFSET('Hygiene Data'!$D$9,0,10*ROW('Hygiene Data'!D196)),NA())</f>
        <v>#N/A</v>
      </c>
      <c r="BC202" s="101" t="e">
        <f ca="true">+IF(AND(ISNUMBER(OFFSET('Hygiene Data'!$E$5,0,10*ROW('Hygiene Data'!E196))),'Data Summary'!DR202="Yes"),OFFSET('Hygiene Data'!$E$5,0,10*ROW('Hygiene Data'!E196)),NA())</f>
        <v>#N/A</v>
      </c>
      <c r="BD202" s="101" t="e">
        <f ca="true">+IF(AND(ISNUMBER(OFFSET('Hygiene Data'!$E$7,0,10*ROW('Hygiene Data'!E196))),'Data Summary'!DS202="Yes"),OFFSET('Hygiene Data'!$E$7,0,10*ROW('Hygiene Data'!E196)),NA())</f>
        <v>#N/A</v>
      </c>
      <c r="BE202" s="101" t="e">
        <f ca="true">+IF(AND(ISNUMBER(OFFSET('Hygiene Data'!$E$9,0,10*ROW('Hygiene Data'!E196))),'Data Summary'!DT202="Yes"),OFFSET('Hygiene Data'!$E$9,0,10*ROW('Hygiene Data'!E196)),NA())</f>
        <v>#N/A</v>
      </c>
      <c r="BF202" s="101" t="e">
        <f ca="true">+IF(AND(ISNUMBER(OFFSET('Hygiene Data'!$F$5,0,10*ROW('Hygiene Data'!F196))),'Data Summary'!DU202="Yes"),OFFSET('Hygiene Data'!$F$5,0,10*ROW('Hygiene Data'!F196)),NA())</f>
        <v>#N/A</v>
      </c>
      <c r="BG202" s="101" t="e">
        <f ca="true">+IF(AND(ISNUMBER(OFFSET('Hygiene Data'!$F$7,0,10*ROW('Hygiene Data'!F196))),'Data Summary'!DV202="Yes"),OFFSET('Hygiene Data'!$F$7,0,10*ROW('Hygiene Data'!F196)),NA())</f>
        <v>#N/A</v>
      </c>
      <c r="BH202" s="101" t="e">
        <f ca="true">+IF(AND(ISNUMBER(OFFSET('Hygiene Data'!$F$9,0,10*ROW('Hygiene Data'!F196))),'Data Summary'!DW202="Yes"),OFFSET('Hygiene Data'!$F$9,0,10*ROW('Hygiene Data'!F196)),NA())</f>
        <v>#N/A</v>
      </c>
      <c r="BI202" s="101" t="e">
        <f ca="true">+IF(AND(ISNUMBER(OFFSET('Hygiene Data'!$G$5,0,10*ROW('Hygiene Data'!G196))),'Data Summary'!DX202="Yes"),OFFSET('Hygiene Data'!$G$5,0,10*ROW('Hygiene Data'!G196)),NA())</f>
        <v>#N/A</v>
      </c>
      <c r="BJ202" s="101" t="e">
        <f ca="true">+IF(AND(ISNUMBER(OFFSET('Hygiene Data'!$G$7,0,10*ROW('Hygiene Data'!G196))),'Data Summary'!DY202="Yes"),OFFSET('Hygiene Data'!$G$7,0,10*ROW('Hygiene Data'!G196)),NA())</f>
        <v>#N/A</v>
      </c>
      <c r="BK202" s="101" t="e">
        <f ca="true">+IF(AND(ISNUMBER(OFFSET('Hygiene Data'!$G$9,0,10*ROW('Hygiene Data'!G196))),'Data Summary'!DZ202="Yes"),OFFSET('Hygiene Data'!$G$9,0,10*ROW('Hygiene Data'!G196)),NA())</f>
        <v>#N/A</v>
      </c>
      <c r="BL202" s="101" t="e">
        <f ca="true">+IF(AND(ISNUMBER(OFFSET('Hygiene Data'!$H$5,0,10*ROW('Hygiene Data'!H196))),'Data Summary'!EA202="Yes"),OFFSET('Hygiene Data'!$H$5,0,10*ROW('Hygiene Data'!H196)),NA())</f>
        <v>#N/A</v>
      </c>
      <c r="BM202" s="101" t="e">
        <f ca="true">+IF(AND(ISNUMBER(OFFSET('Hygiene Data'!$H$7,0,10*ROW('Hygiene Data'!H196))),'Data Summary'!EB202="Yes"),OFFSET('Hygiene Data'!$H$7,0,10*ROW('Hygiene Data'!H196)),NA())</f>
        <v>#N/A</v>
      </c>
      <c r="BN202" s="101" t="e">
        <f ca="true">+IF(AND(ISNUMBER(OFFSET('Hygiene Data'!$H$9,0,10*ROW('Hygiene Data'!H196))),'Data Summary'!EC202="Yes"),OFFSET('Hygiene Data'!$H$9,0,10*ROW('Hygiene Data'!H196)),NA())</f>
        <v>#N/A</v>
      </c>
      <c r="BO202" s="101" t="e">
        <f ca="true">+IF(AND(ISNUMBER(OFFSET('Hygiene Data'!$I$5,0,10*ROW('Hygiene Data'!I196))),'Data Summary'!ED202="Yes"),OFFSET('Hygiene Data'!$I$5,0,10*ROW('Hygiene Data'!I196)),NA())</f>
        <v>#N/A</v>
      </c>
      <c r="BP202" s="101" t="e">
        <f ca="true">+IF(AND(ISNUMBER(OFFSET('Hygiene Data'!$I$7,0,10*ROW('Hygiene Data'!I196))),'Data Summary'!EE202="Yes"),OFFSET('Hygiene Data'!$I$7,0,10*ROW('Hygiene Data'!I196)),NA())</f>
        <v>#N/A</v>
      </c>
      <c r="BQ202" s="101" t="e">
        <f ca="true">+IF(AND(ISNUMBER(OFFSET('Hygiene Data'!$I$9,0,10*ROW('Hygiene Data'!I196))),'Data Summary'!EF202="Yes"),OFFSET('Hygiene Data'!$I$9,0,10*ROW('Hygiene Data'!I196)),NA())</f>
        <v>#N/A</v>
      </c>
    </row>
    <row xmlns:x14ac="http://schemas.microsoft.com/office/spreadsheetml/2009/9/ac" r="203" x14ac:dyDescent="0.2">
      <c r="A203" s="331" t="e">
        <f ca="true">+RIGHT('Data Summary'!A203,LEN('Data Summary'!A203)-9)</f>
        <v>#VALUE!</v>
      </c>
      <c r="B203" s="38" t="str">
        <f ca="true">+IF(ISTEXT('Data Summary'!B203),'Data Summary'!B203,"")</f>
        <v/>
      </c>
      <c r="C203" s="330" t="e">
        <f ca="true">+VALUE('Data Summary'!C203)</f>
        <v>#VALUE!</v>
      </c>
      <c r="D203" s="99" t="e">
        <f ca="true">+IF(AND(ISNUMBER(OFFSET('Water Data'!$D$4,0,10*ROW('Water Data'!D197))),'Data Summary'!BS203="Yes"),100-OFFSET('Water Data'!$D$4,0,10*ROW('Water Data'!D197)),NA())</f>
        <v>#N/A</v>
      </c>
      <c r="E203" s="99" t="e">
        <f ca="true">+IF(AND(ISNUMBER(OFFSET('Water Data'!$D$6,0,10*ROW('Water Data'!D197))),'Data Summary'!BT203="Yes"),OFFSET('Water Data'!$D$6,0,10*ROW('Water Data'!D197)),NA())</f>
        <v>#N/A</v>
      </c>
      <c r="F203" s="99" t="e">
        <f ca="true">+IF(AND(ISNUMBER(OFFSET('Water Data'!$D$9,0,10*ROW('Water Data'!D197))),'Data Summary'!BU203="Yes"),OFFSET('Water Data'!$D$9,0,10*ROW('Water Data'!D197)),NA())</f>
        <v>#N/A</v>
      </c>
      <c r="G203" s="99" t="e">
        <f ca="true">+IF(AND(ISNUMBER(OFFSET('Water Data'!$E$4,0,10*ROW('Water Data'!E197))),'Data Summary'!BV203="Yes"),100-OFFSET('Water Data'!$E$4,0,10*ROW('Water Data'!E197)),NA())</f>
        <v>#N/A</v>
      </c>
      <c r="H203" s="99" t="e">
        <f ca="true">+IF(AND(ISNUMBER(OFFSET('Water Data'!$E$6,0,10*ROW('Water Data'!E197))),'Data Summary'!BW203="Yes"),OFFSET('Water Data'!$E$6,0,10*ROW('Water Data'!E197)),NA())</f>
        <v>#N/A</v>
      </c>
      <c r="I203" s="99" t="e">
        <f ca="true">+IF(AND(ISNUMBER(OFFSET('Water Data'!$E$9,0,10*ROW('Water Data'!E197))),'Data Summary'!BX203="Yes"),OFFSET('Water Data'!$E$9,0,10*ROW('Water Data'!E197)),NA())</f>
        <v>#N/A</v>
      </c>
      <c r="J203" s="99" t="e">
        <f ca="true">+IF(AND(ISNUMBER(OFFSET('Water Data'!$F$4,0,10*ROW('Water Data'!F197))),'Data Summary'!BY203="Yes"),100-OFFSET('Water Data'!$F$4,0,10*ROW('Water Data'!F197)),NA())</f>
        <v>#N/A</v>
      </c>
      <c r="K203" s="99" t="e">
        <f ca="true">+IF(AND(ISNUMBER(OFFSET('Water Data'!$F$6,0,10*ROW('Water Data'!F197))),'Data Summary'!BZ203="Yes"),OFFSET('Water Data'!$F$6,0,10*ROW('Water Data'!F197)),NA())</f>
        <v>#N/A</v>
      </c>
      <c r="L203" s="99" t="e">
        <f ca="true">+IF(AND(ISNUMBER(OFFSET('Water Data'!$F$9,0,10*ROW('Water Data'!F197))),'Data Summary'!CA203="Yes"),OFFSET('Water Data'!$F$9,0,10*ROW('Water Data'!F197)),NA())</f>
        <v>#N/A</v>
      </c>
      <c r="M203" s="99" t="e">
        <f ca="true">+IF(AND(ISNUMBER(OFFSET('Water Data'!$G$4,0,10*ROW('Water Data'!G197))),'Data Summary'!CB203="Yes"),100-OFFSET('Water Data'!$G$4,0,10*ROW('Water Data'!G197)),NA())</f>
        <v>#N/A</v>
      </c>
      <c r="N203" s="99" t="e">
        <f ca="true">+IF(AND(ISNUMBER(OFFSET('Water Data'!$G$6,0,10*ROW('Water Data'!G197))),'Data Summary'!CC203="Yes"),OFFSET('Water Data'!$G$6,0,10*ROW('Water Data'!G197)),NA())</f>
        <v>#N/A</v>
      </c>
      <c r="O203" s="99" t="e">
        <f ca="true">+IF(AND(ISNUMBER(OFFSET('Water Data'!$G$9,0,10*ROW('Water Data'!G197))),'Data Summary'!CD203="Yes"),OFFSET('Water Data'!$G$9,0,10*ROW('Water Data'!G197)),NA())</f>
        <v>#N/A</v>
      </c>
      <c r="P203" s="99" t="e">
        <f ca="true">+IF(AND(ISNUMBER(OFFSET('Water Data'!$H$4,0,10*ROW('Water Data'!H197))),'Data Summary'!CE203="Yes"),100-OFFSET('Water Data'!$H$4,0,10*ROW('Water Data'!H197)),NA())</f>
        <v>#N/A</v>
      </c>
      <c r="Q203" s="99" t="e">
        <f ca="true">+IF(AND(ISNUMBER(OFFSET('Water Data'!$H$6,0,10*ROW('Water Data'!H197))),'Data Summary'!CF203="Yes"),OFFSET('Water Data'!$H$6,0,10*ROW('Water Data'!H197)),NA())</f>
        <v>#N/A</v>
      </c>
      <c r="R203" s="99" t="e">
        <f ca="true">+IF(AND(ISNUMBER(OFFSET('Water Data'!$H$9,0,10*ROW('Water Data'!H197))),'Data Summary'!CG203="Yes"),OFFSET('Water Data'!$H$9,0,10*ROW('Water Data'!H197)),NA())</f>
        <v>#N/A</v>
      </c>
      <c r="S203" s="99" t="e">
        <f ca="true">+IF(AND(ISNUMBER(OFFSET('Water Data'!$I$4,0,10*ROW('Water Data'!I197))),'Data Summary'!CH203="Yes"),100-OFFSET('Water Data'!$I$4,0,10*ROW('Water Data'!I197)),NA())</f>
        <v>#N/A</v>
      </c>
      <c r="T203" s="99" t="e">
        <f ca="true">+IF(AND(ISNUMBER(OFFSET('Water Data'!$I$6,0,10*ROW('Water Data'!I197))),'Data Summary'!CI203="Yes"),OFFSET('Water Data'!$I$6,0,10*ROW('Water Data'!I197)),NA())</f>
        <v>#N/A</v>
      </c>
      <c r="U203" s="99" t="e">
        <f ca="true">+IF(AND(ISNUMBER(OFFSET('Water Data'!$I$9,0,10*ROW('Water Data'!I197))),'Data Summary'!CJ203="Yes"),OFFSET('Water Data'!$I$9,0,10*ROW('Water Data'!I197)),NA())</f>
        <v>#N/A</v>
      </c>
      <c r="V203" s="100" t="e">
        <f ca="true">+IF(AND(ISNUMBER(OFFSET('Sanitation Data'!$D$4,0,10*ROW('Sanitation Data'!D197))),'Data Summary'!CK203="Yes"),100-OFFSET('Sanitation Data'!$D$4,0,10*ROW('Sanitation Data'!D197)),NA())</f>
        <v>#N/A</v>
      </c>
      <c r="W203" s="100" t="e">
        <f ca="true">+IF(AND(ISNUMBER(OFFSET('Sanitation Data'!$D$6,0,10*ROW('Sanitation Data'!D197))),'Data Summary'!CL203="Yes"),OFFSET('Sanitation Data'!$D$6,0,10*ROW('Sanitation Data'!D197)),NA())</f>
        <v>#N/A</v>
      </c>
      <c r="X203" s="100" t="e">
        <f ca="true">+IF(AND(ISNUMBER(OFFSET('Sanitation Data'!$D$10,0,10*ROW('Sanitation Data'!D197))),'Data Summary'!CM203="Yes"),OFFSET('Sanitation Data'!$D$10,0,10*ROW('Sanitation Data'!D197)),NA())</f>
        <v>#N/A</v>
      </c>
      <c r="Y203" s="100" t="e">
        <f ca="true">+IF(AND(ISNUMBER(OFFSET('Sanitation Data'!$D$11,0,10*ROW('Sanitation Data'!D197))),'Data Summary'!CN203="Yes"),OFFSET('Sanitation Data'!$D$11,0,10*ROW('Sanitation Data'!D197)),NA())</f>
        <v>#N/A</v>
      </c>
      <c r="Z203" s="100" t="e">
        <f ca="true">+IF(AND(ISNUMBER(OFFSET('Sanitation Data'!$D$12,0,10*ROW('Sanitation Data'!D197))),'Data Summary'!CO203="Yes"),OFFSET('Sanitation Data'!$D$12,0,10*ROW('Sanitation Data'!D197)),NA())</f>
        <v>#N/A</v>
      </c>
      <c r="AA203" s="100" t="e">
        <f ca="true">+IF(AND(ISNUMBER(OFFSET('Sanitation Data'!$E$4,0,10*ROW('Sanitation Data'!E197))),'Data Summary'!CP203="Yes"),100-OFFSET('Sanitation Data'!$E$4,0,10*ROW('Sanitation Data'!E197)),NA())</f>
        <v>#N/A</v>
      </c>
      <c r="AB203" s="100" t="e">
        <f ca="true">+IF(AND(ISNUMBER(OFFSET('Sanitation Data'!$E$6,0,10*ROW('Sanitation Data'!E197))),'Data Summary'!CQ203="Yes"),OFFSET('Sanitation Data'!$E$6,0,10*ROW('Sanitation Data'!E197)),NA())</f>
        <v>#N/A</v>
      </c>
      <c r="AC203" s="100" t="e">
        <f ca="true">+IF(AND(ISNUMBER(OFFSET('Sanitation Data'!$E$10,0,10*ROW('Sanitation Data'!E197))),'Data Summary'!CR203="Yes"),OFFSET('Sanitation Data'!$E$10,0,10*ROW('Sanitation Data'!E197)),NA())</f>
        <v>#N/A</v>
      </c>
      <c r="AD203" s="100" t="e">
        <f ca="true">+IF(AND(ISNUMBER(OFFSET('Sanitation Data'!$E$11,0,10*ROW('Sanitation Data'!E197))),'Data Summary'!CS203="Yes"),OFFSET('Sanitation Data'!$E$11,0,10*ROW('Sanitation Data'!E197)),NA())</f>
        <v>#N/A</v>
      </c>
      <c r="AE203" s="100" t="e">
        <f ca="true">+IF(AND(ISNUMBER(OFFSET('Sanitation Data'!$E$12,0,10*ROW('Sanitation Data'!E197))),'Data Summary'!CT203="Yes"),OFFSET('Sanitation Data'!$E$12,0,10*ROW('Sanitation Data'!E197)),NA())</f>
        <v>#N/A</v>
      </c>
      <c r="AF203" s="100" t="e">
        <f ca="true">+IF(AND(ISNUMBER(OFFSET('Sanitation Data'!$F$4,0,10*ROW('Sanitation Data'!F197))),'Data Summary'!CU203="Yes"),100-OFFSET('Sanitation Data'!$F$4,0,10*ROW('Sanitation Data'!F197)),NA())</f>
        <v>#N/A</v>
      </c>
      <c r="AG203" s="100" t="e">
        <f ca="true">+IF(AND(ISNUMBER(OFFSET('Sanitation Data'!$F$6,0,10*ROW('Sanitation Data'!F197))),'Data Summary'!CV203="Yes"),OFFSET('Sanitation Data'!$F$6,0,10*ROW('Sanitation Data'!F197)),NA())</f>
        <v>#N/A</v>
      </c>
      <c r="AH203" s="100" t="e">
        <f ca="true">+IF(AND(ISNUMBER(OFFSET('Sanitation Data'!$F$10,0,10*ROW('Sanitation Data'!F197))),'Data Summary'!CW203="Yes"),OFFSET('Sanitation Data'!$F$10,0,10*ROW('Sanitation Data'!F197)),NA())</f>
        <v>#N/A</v>
      </c>
      <c r="AI203" s="100" t="e">
        <f ca="true">+IF(AND(ISNUMBER(OFFSET('Sanitation Data'!$F$11,0,10*ROW('Sanitation Data'!F197))),'Data Summary'!CX203="Yes"),OFFSET('Sanitation Data'!$F$11,0,10*ROW('Sanitation Data'!F197)),NA())</f>
        <v>#N/A</v>
      </c>
      <c r="AJ203" s="100" t="e">
        <f ca="true">+IF(AND(ISNUMBER(OFFSET('Sanitation Data'!$F$12,0,10*ROW('Sanitation Data'!F197))),'Data Summary'!CY203="Yes"),OFFSET('Sanitation Data'!$F$12,0,10*ROW('Sanitation Data'!F197)),NA())</f>
        <v>#N/A</v>
      </c>
      <c r="AK203" s="100" t="e">
        <f ca="true">+IF(AND(ISNUMBER(OFFSET('Sanitation Data'!$G$4,0,10*ROW('Sanitation Data'!G197))),'Data Summary'!CZ203="Yes"),100-OFFSET('Sanitation Data'!$G$4,0,10*ROW('Sanitation Data'!G197)),NA())</f>
        <v>#N/A</v>
      </c>
      <c r="AL203" s="100" t="e">
        <f ca="true">+IF(AND(ISNUMBER(OFFSET('Sanitation Data'!$G$6,0,10*ROW('Sanitation Data'!G197))),'Data Summary'!DA203="Yes"),OFFSET('Sanitation Data'!$G$6,0,10*ROW('Sanitation Data'!G197)),NA())</f>
        <v>#N/A</v>
      </c>
      <c r="AM203" s="100" t="e">
        <f ca="true">+IF(AND(ISNUMBER(OFFSET('Sanitation Data'!$G$10,0,10*ROW('Sanitation Data'!G197))),'Data Summary'!DB203="Yes"),OFFSET('Sanitation Data'!$G$10,0,10*ROW('Sanitation Data'!G197)),NA())</f>
        <v>#N/A</v>
      </c>
      <c r="AN203" s="100" t="e">
        <f ca="true">+IF(AND(ISNUMBER(OFFSET('Sanitation Data'!$G$11,0,10*ROW('Sanitation Data'!G197))),'Data Summary'!DC203="Yes"),OFFSET('Sanitation Data'!$G$11,0,10*ROW('Sanitation Data'!G197)),NA())</f>
        <v>#N/A</v>
      </c>
      <c r="AO203" s="100" t="e">
        <f ca="true">+IF(AND(ISNUMBER(OFFSET('Sanitation Data'!$G$12,0,10*ROW('Sanitation Data'!G197))),'Data Summary'!DD203="Yes"),OFFSET('Sanitation Data'!$G$12,0,10*ROW('Sanitation Data'!G197)),NA())</f>
        <v>#N/A</v>
      </c>
      <c r="AP203" s="100" t="e">
        <f ca="true">+IF(AND(ISNUMBER(OFFSET('Sanitation Data'!$H$4,0,10*ROW('Sanitation Data'!H197))),'Data Summary'!DE203="Yes"),100-OFFSET('Sanitation Data'!$H$4,0,10*ROW('Sanitation Data'!H197)),NA())</f>
        <v>#N/A</v>
      </c>
      <c r="AQ203" s="100" t="e">
        <f ca="true">+IF(AND(ISNUMBER(OFFSET('Sanitation Data'!$H$6,0,10*ROW('Sanitation Data'!H197))),'Data Summary'!DF203="Yes"),OFFSET('Sanitation Data'!$H$6,0,10*ROW('Sanitation Data'!H197)),NA())</f>
        <v>#N/A</v>
      </c>
      <c r="AR203" s="100" t="e">
        <f ca="true">+IF(AND(ISNUMBER(OFFSET('Sanitation Data'!$H$10,0,10*ROW('Sanitation Data'!H197))),'Data Summary'!DG203="Yes"),OFFSET('Sanitation Data'!$H$10,0,10*ROW('Sanitation Data'!H197)),NA())</f>
        <v>#N/A</v>
      </c>
      <c r="AS203" s="100" t="e">
        <f ca="true">+IF(AND(ISNUMBER(OFFSET('Sanitation Data'!$H$11,0,10*ROW('Sanitation Data'!H197))),'Data Summary'!DH203="Yes"),OFFSET('Sanitation Data'!$H$11,0,10*ROW('Sanitation Data'!H197)),NA())</f>
        <v>#N/A</v>
      </c>
      <c r="AT203" s="100" t="e">
        <f ca="true">+IF(AND(ISNUMBER(OFFSET('Sanitation Data'!$H$12,0,10*ROW('Sanitation Data'!H197))),'Data Summary'!DI203="Yes"),OFFSET('Sanitation Data'!$H$12,0,10*ROW('Sanitation Data'!H197)),NA())</f>
        <v>#N/A</v>
      </c>
      <c r="AU203" s="100" t="e">
        <f ca="true">+IF(AND(ISNUMBER(OFFSET('Sanitation Data'!$I$4,0,10*ROW('Sanitation Data'!I197))),'Data Summary'!DJ203="Yes"),100-OFFSET('Sanitation Data'!$I$4,0,10*ROW('Sanitation Data'!I197)),NA())</f>
        <v>#N/A</v>
      </c>
      <c r="AV203" s="100" t="e">
        <f ca="true">+IF(AND(ISNUMBER(OFFSET('Sanitation Data'!$I$6,0,10*ROW('Sanitation Data'!I197))),'Data Summary'!DK203="Yes"),OFFSET('Sanitation Data'!$I$6,0,10*ROW('Sanitation Data'!I197)),NA())</f>
        <v>#N/A</v>
      </c>
      <c r="AW203" s="100" t="e">
        <f ca="true">+IF(AND(ISNUMBER(OFFSET('Sanitation Data'!$I$10,0,10*ROW('Sanitation Data'!I197))),'Data Summary'!DL203="Yes"),OFFSET('Sanitation Data'!$I$10,0,10*ROW('Sanitation Data'!I197)),NA())</f>
        <v>#N/A</v>
      </c>
      <c r="AX203" s="100" t="e">
        <f ca="true">+IF(AND(ISNUMBER(OFFSET('Sanitation Data'!$I$11,0,10*ROW('Sanitation Data'!I197))),'Data Summary'!DM203="Yes"),OFFSET('Sanitation Data'!$I$11,0,10*ROW('Sanitation Data'!I197)),NA())</f>
        <v>#N/A</v>
      </c>
      <c r="AY203" s="100" t="e">
        <f ca="true">+IF(AND(ISNUMBER(OFFSET('Sanitation Data'!$I$12,0,10*ROW('Sanitation Data'!I197))),'Data Summary'!DN203="Yes"),OFFSET('Sanitation Data'!$I$12,0,10*ROW('Sanitation Data'!I197)),NA())</f>
        <v>#N/A</v>
      </c>
      <c r="AZ203" s="101" t="e">
        <f ca="true">+IF(AND(ISNUMBER(OFFSET('Hygiene Data'!$D$5,0,10*ROW('Hygiene Data'!D197))),'Data Summary'!DO203="Yes"),OFFSET('Hygiene Data'!$D$5,0,10*ROW('Hygiene Data'!D197)),NA())</f>
        <v>#N/A</v>
      </c>
      <c r="BA203" s="101" t="e">
        <f ca="true">+IF(AND(ISNUMBER(OFFSET('Hygiene Data'!$D$7,0,10*ROW('Hygiene Data'!D197))),'Data Summary'!DP203="Yes"),OFFSET('Hygiene Data'!$D$7,0,10*ROW('Hygiene Data'!D197)),NA())</f>
        <v>#N/A</v>
      </c>
      <c r="BB203" s="101" t="e">
        <f ca="true">+IF(AND(ISNUMBER(OFFSET('Hygiene Data'!$D$9,0,10*ROW('Hygiene Data'!D197))),'Data Summary'!DQ203="Yes"),OFFSET('Hygiene Data'!$D$9,0,10*ROW('Hygiene Data'!D197)),NA())</f>
        <v>#N/A</v>
      </c>
      <c r="BC203" s="101" t="e">
        <f ca="true">+IF(AND(ISNUMBER(OFFSET('Hygiene Data'!$E$5,0,10*ROW('Hygiene Data'!E197))),'Data Summary'!DR203="Yes"),OFFSET('Hygiene Data'!$E$5,0,10*ROW('Hygiene Data'!E197)),NA())</f>
        <v>#N/A</v>
      </c>
      <c r="BD203" s="101" t="e">
        <f ca="true">+IF(AND(ISNUMBER(OFFSET('Hygiene Data'!$E$7,0,10*ROW('Hygiene Data'!E197))),'Data Summary'!DS203="Yes"),OFFSET('Hygiene Data'!$E$7,0,10*ROW('Hygiene Data'!E197)),NA())</f>
        <v>#N/A</v>
      </c>
      <c r="BE203" s="101" t="e">
        <f ca="true">+IF(AND(ISNUMBER(OFFSET('Hygiene Data'!$E$9,0,10*ROW('Hygiene Data'!E197))),'Data Summary'!DT203="Yes"),OFFSET('Hygiene Data'!$E$9,0,10*ROW('Hygiene Data'!E197)),NA())</f>
        <v>#N/A</v>
      </c>
      <c r="BF203" s="101" t="e">
        <f ca="true">+IF(AND(ISNUMBER(OFFSET('Hygiene Data'!$F$5,0,10*ROW('Hygiene Data'!F197))),'Data Summary'!DU203="Yes"),OFFSET('Hygiene Data'!$F$5,0,10*ROW('Hygiene Data'!F197)),NA())</f>
        <v>#N/A</v>
      </c>
      <c r="BG203" s="101" t="e">
        <f ca="true">+IF(AND(ISNUMBER(OFFSET('Hygiene Data'!$F$7,0,10*ROW('Hygiene Data'!F197))),'Data Summary'!DV203="Yes"),OFFSET('Hygiene Data'!$F$7,0,10*ROW('Hygiene Data'!F197)),NA())</f>
        <v>#N/A</v>
      </c>
      <c r="BH203" s="101" t="e">
        <f ca="true">+IF(AND(ISNUMBER(OFFSET('Hygiene Data'!$F$9,0,10*ROW('Hygiene Data'!F197))),'Data Summary'!DW203="Yes"),OFFSET('Hygiene Data'!$F$9,0,10*ROW('Hygiene Data'!F197)),NA())</f>
        <v>#N/A</v>
      </c>
      <c r="BI203" s="101" t="e">
        <f ca="true">+IF(AND(ISNUMBER(OFFSET('Hygiene Data'!$G$5,0,10*ROW('Hygiene Data'!G197))),'Data Summary'!DX203="Yes"),OFFSET('Hygiene Data'!$G$5,0,10*ROW('Hygiene Data'!G197)),NA())</f>
        <v>#N/A</v>
      </c>
      <c r="BJ203" s="101" t="e">
        <f ca="true">+IF(AND(ISNUMBER(OFFSET('Hygiene Data'!$G$7,0,10*ROW('Hygiene Data'!G197))),'Data Summary'!DY203="Yes"),OFFSET('Hygiene Data'!$G$7,0,10*ROW('Hygiene Data'!G197)),NA())</f>
        <v>#N/A</v>
      </c>
      <c r="BK203" s="101" t="e">
        <f ca="true">+IF(AND(ISNUMBER(OFFSET('Hygiene Data'!$G$9,0,10*ROW('Hygiene Data'!G197))),'Data Summary'!DZ203="Yes"),OFFSET('Hygiene Data'!$G$9,0,10*ROW('Hygiene Data'!G197)),NA())</f>
        <v>#N/A</v>
      </c>
      <c r="BL203" s="101" t="e">
        <f ca="true">+IF(AND(ISNUMBER(OFFSET('Hygiene Data'!$H$5,0,10*ROW('Hygiene Data'!H197))),'Data Summary'!EA203="Yes"),OFFSET('Hygiene Data'!$H$5,0,10*ROW('Hygiene Data'!H197)),NA())</f>
        <v>#N/A</v>
      </c>
      <c r="BM203" s="101" t="e">
        <f ca="true">+IF(AND(ISNUMBER(OFFSET('Hygiene Data'!$H$7,0,10*ROW('Hygiene Data'!H197))),'Data Summary'!EB203="Yes"),OFFSET('Hygiene Data'!$H$7,0,10*ROW('Hygiene Data'!H197)),NA())</f>
        <v>#N/A</v>
      </c>
      <c r="BN203" s="101" t="e">
        <f ca="true">+IF(AND(ISNUMBER(OFFSET('Hygiene Data'!$H$9,0,10*ROW('Hygiene Data'!H197))),'Data Summary'!EC203="Yes"),OFFSET('Hygiene Data'!$H$9,0,10*ROW('Hygiene Data'!H197)),NA())</f>
        <v>#N/A</v>
      </c>
      <c r="BO203" s="101" t="e">
        <f ca="true">+IF(AND(ISNUMBER(OFFSET('Hygiene Data'!$I$5,0,10*ROW('Hygiene Data'!I197))),'Data Summary'!ED203="Yes"),OFFSET('Hygiene Data'!$I$5,0,10*ROW('Hygiene Data'!I197)),NA())</f>
        <v>#N/A</v>
      </c>
      <c r="BP203" s="101" t="e">
        <f ca="true">+IF(AND(ISNUMBER(OFFSET('Hygiene Data'!$I$7,0,10*ROW('Hygiene Data'!I197))),'Data Summary'!EE203="Yes"),OFFSET('Hygiene Data'!$I$7,0,10*ROW('Hygiene Data'!I197)),NA())</f>
        <v>#N/A</v>
      </c>
      <c r="BQ203" s="101" t="e">
        <f ca="true">+IF(AND(ISNUMBER(OFFSET('Hygiene Data'!$I$9,0,10*ROW('Hygiene Data'!I197))),'Data Summary'!EF203="Yes"),OFFSET('Hygiene Data'!$I$9,0,10*ROW('Hygiene Data'!I197)),NA())</f>
        <v>#N/A</v>
      </c>
    </row>
    <row xmlns:x14ac="http://schemas.microsoft.com/office/spreadsheetml/2009/9/ac" r="204" x14ac:dyDescent="0.2">
      <c r="A204" s="331" t="e">
        <f ca="true">+RIGHT('Data Summary'!A204,LEN('Data Summary'!A204)-9)</f>
        <v>#VALUE!</v>
      </c>
      <c r="B204" s="38" t="str">
        <f ca="true">+IF(ISTEXT('Data Summary'!B204),'Data Summary'!B204,"")</f>
        <v/>
      </c>
      <c r="C204" s="330" t="e">
        <f ca="true">+VALUE('Data Summary'!C204)</f>
        <v>#VALUE!</v>
      </c>
      <c r="D204" s="99" t="e">
        <f ca="true">+IF(AND(ISNUMBER(OFFSET('Water Data'!$D$4,0,10*ROW('Water Data'!D198))),'Data Summary'!BS204="Yes"),100-OFFSET('Water Data'!$D$4,0,10*ROW('Water Data'!D198)),NA())</f>
        <v>#N/A</v>
      </c>
      <c r="E204" s="99" t="e">
        <f ca="true">+IF(AND(ISNUMBER(OFFSET('Water Data'!$D$6,0,10*ROW('Water Data'!D198))),'Data Summary'!BT204="Yes"),OFFSET('Water Data'!$D$6,0,10*ROW('Water Data'!D198)),NA())</f>
        <v>#N/A</v>
      </c>
      <c r="F204" s="99" t="e">
        <f ca="true">+IF(AND(ISNUMBER(OFFSET('Water Data'!$D$9,0,10*ROW('Water Data'!D198))),'Data Summary'!BU204="Yes"),OFFSET('Water Data'!$D$9,0,10*ROW('Water Data'!D198)),NA())</f>
        <v>#N/A</v>
      </c>
      <c r="G204" s="99" t="e">
        <f ca="true">+IF(AND(ISNUMBER(OFFSET('Water Data'!$E$4,0,10*ROW('Water Data'!E198))),'Data Summary'!BV204="Yes"),100-OFFSET('Water Data'!$E$4,0,10*ROW('Water Data'!E198)),NA())</f>
        <v>#N/A</v>
      </c>
      <c r="H204" s="99" t="e">
        <f ca="true">+IF(AND(ISNUMBER(OFFSET('Water Data'!$E$6,0,10*ROW('Water Data'!E198))),'Data Summary'!BW204="Yes"),OFFSET('Water Data'!$E$6,0,10*ROW('Water Data'!E198)),NA())</f>
        <v>#N/A</v>
      </c>
      <c r="I204" s="99" t="e">
        <f ca="true">+IF(AND(ISNUMBER(OFFSET('Water Data'!$E$9,0,10*ROW('Water Data'!E198))),'Data Summary'!BX204="Yes"),OFFSET('Water Data'!$E$9,0,10*ROW('Water Data'!E198)),NA())</f>
        <v>#N/A</v>
      </c>
      <c r="J204" s="99" t="e">
        <f ca="true">+IF(AND(ISNUMBER(OFFSET('Water Data'!$F$4,0,10*ROW('Water Data'!F198))),'Data Summary'!BY204="Yes"),100-OFFSET('Water Data'!$F$4,0,10*ROW('Water Data'!F198)),NA())</f>
        <v>#N/A</v>
      </c>
      <c r="K204" s="99" t="e">
        <f ca="true">+IF(AND(ISNUMBER(OFFSET('Water Data'!$F$6,0,10*ROW('Water Data'!F198))),'Data Summary'!BZ204="Yes"),OFFSET('Water Data'!$F$6,0,10*ROW('Water Data'!F198)),NA())</f>
        <v>#N/A</v>
      </c>
      <c r="L204" s="99" t="e">
        <f ca="true">+IF(AND(ISNUMBER(OFFSET('Water Data'!$F$9,0,10*ROW('Water Data'!F198))),'Data Summary'!CA204="Yes"),OFFSET('Water Data'!$F$9,0,10*ROW('Water Data'!F198)),NA())</f>
        <v>#N/A</v>
      </c>
      <c r="M204" s="99" t="e">
        <f ca="true">+IF(AND(ISNUMBER(OFFSET('Water Data'!$G$4,0,10*ROW('Water Data'!G198))),'Data Summary'!CB204="Yes"),100-OFFSET('Water Data'!$G$4,0,10*ROW('Water Data'!G198)),NA())</f>
        <v>#N/A</v>
      </c>
      <c r="N204" s="99" t="e">
        <f ca="true">+IF(AND(ISNUMBER(OFFSET('Water Data'!$G$6,0,10*ROW('Water Data'!G198))),'Data Summary'!CC204="Yes"),OFFSET('Water Data'!$G$6,0,10*ROW('Water Data'!G198)),NA())</f>
        <v>#N/A</v>
      </c>
      <c r="O204" s="99" t="e">
        <f ca="true">+IF(AND(ISNUMBER(OFFSET('Water Data'!$G$9,0,10*ROW('Water Data'!G198))),'Data Summary'!CD204="Yes"),OFFSET('Water Data'!$G$9,0,10*ROW('Water Data'!G198)),NA())</f>
        <v>#N/A</v>
      </c>
      <c r="P204" s="99" t="e">
        <f ca="true">+IF(AND(ISNUMBER(OFFSET('Water Data'!$H$4,0,10*ROW('Water Data'!H198))),'Data Summary'!CE204="Yes"),100-OFFSET('Water Data'!$H$4,0,10*ROW('Water Data'!H198)),NA())</f>
        <v>#N/A</v>
      </c>
      <c r="Q204" s="99" t="e">
        <f ca="true">+IF(AND(ISNUMBER(OFFSET('Water Data'!$H$6,0,10*ROW('Water Data'!H198))),'Data Summary'!CF204="Yes"),OFFSET('Water Data'!$H$6,0,10*ROW('Water Data'!H198)),NA())</f>
        <v>#N/A</v>
      </c>
      <c r="R204" s="99" t="e">
        <f ca="true">+IF(AND(ISNUMBER(OFFSET('Water Data'!$H$9,0,10*ROW('Water Data'!H198))),'Data Summary'!CG204="Yes"),OFFSET('Water Data'!$H$9,0,10*ROW('Water Data'!H198)),NA())</f>
        <v>#N/A</v>
      </c>
      <c r="S204" s="99" t="e">
        <f ca="true">+IF(AND(ISNUMBER(OFFSET('Water Data'!$I$4,0,10*ROW('Water Data'!I198))),'Data Summary'!CH204="Yes"),100-OFFSET('Water Data'!$I$4,0,10*ROW('Water Data'!I198)),NA())</f>
        <v>#N/A</v>
      </c>
      <c r="T204" s="99" t="e">
        <f ca="true">+IF(AND(ISNUMBER(OFFSET('Water Data'!$I$6,0,10*ROW('Water Data'!I198))),'Data Summary'!CI204="Yes"),OFFSET('Water Data'!$I$6,0,10*ROW('Water Data'!I198)),NA())</f>
        <v>#N/A</v>
      </c>
      <c r="U204" s="99" t="e">
        <f ca="true">+IF(AND(ISNUMBER(OFFSET('Water Data'!$I$9,0,10*ROW('Water Data'!I198))),'Data Summary'!CJ204="Yes"),OFFSET('Water Data'!$I$9,0,10*ROW('Water Data'!I198)),NA())</f>
        <v>#N/A</v>
      </c>
      <c r="V204" s="100" t="e">
        <f ca="true">+IF(AND(ISNUMBER(OFFSET('Sanitation Data'!$D$4,0,10*ROW('Sanitation Data'!D198))),'Data Summary'!CK204="Yes"),100-OFFSET('Sanitation Data'!$D$4,0,10*ROW('Sanitation Data'!D198)),NA())</f>
        <v>#N/A</v>
      </c>
      <c r="W204" s="100" t="e">
        <f ca="true">+IF(AND(ISNUMBER(OFFSET('Sanitation Data'!$D$6,0,10*ROW('Sanitation Data'!D198))),'Data Summary'!CL204="Yes"),OFFSET('Sanitation Data'!$D$6,0,10*ROW('Sanitation Data'!D198)),NA())</f>
        <v>#N/A</v>
      </c>
      <c r="X204" s="100" t="e">
        <f ca="true">+IF(AND(ISNUMBER(OFFSET('Sanitation Data'!$D$10,0,10*ROW('Sanitation Data'!D198))),'Data Summary'!CM204="Yes"),OFFSET('Sanitation Data'!$D$10,0,10*ROW('Sanitation Data'!D198)),NA())</f>
        <v>#N/A</v>
      </c>
      <c r="Y204" s="100" t="e">
        <f ca="true">+IF(AND(ISNUMBER(OFFSET('Sanitation Data'!$D$11,0,10*ROW('Sanitation Data'!D198))),'Data Summary'!CN204="Yes"),OFFSET('Sanitation Data'!$D$11,0,10*ROW('Sanitation Data'!D198)),NA())</f>
        <v>#N/A</v>
      </c>
      <c r="Z204" s="100" t="e">
        <f ca="true">+IF(AND(ISNUMBER(OFFSET('Sanitation Data'!$D$12,0,10*ROW('Sanitation Data'!D198))),'Data Summary'!CO204="Yes"),OFFSET('Sanitation Data'!$D$12,0,10*ROW('Sanitation Data'!D198)),NA())</f>
        <v>#N/A</v>
      </c>
      <c r="AA204" s="100" t="e">
        <f ca="true">+IF(AND(ISNUMBER(OFFSET('Sanitation Data'!$E$4,0,10*ROW('Sanitation Data'!E198))),'Data Summary'!CP204="Yes"),100-OFFSET('Sanitation Data'!$E$4,0,10*ROW('Sanitation Data'!E198)),NA())</f>
        <v>#N/A</v>
      </c>
      <c r="AB204" s="100" t="e">
        <f ca="true">+IF(AND(ISNUMBER(OFFSET('Sanitation Data'!$E$6,0,10*ROW('Sanitation Data'!E198))),'Data Summary'!CQ204="Yes"),OFFSET('Sanitation Data'!$E$6,0,10*ROW('Sanitation Data'!E198)),NA())</f>
        <v>#N/A</v>
      </c>
      <c r="AC204" s="100" t="e">
        <f ca="true">+IF(AND(ISNUMBER(OFFSET('Sanitation Data'!$E$10,0,10*ROW('Sanitation Data'!E198))),'Data Summary'!CR204="Yes"),OFFSET('Sanitation Data'!$E$10,0,10*ROW('Sanitation Data'!E198)),NA())</f>
        <v>#N/A</v>
      </c>
      <c r="AD204" s="100" t="e">
        <f ca="true">+IF(AND(ISNUMBER(OFFSET('Sanitation Data'!$E$11,0,10*ROW('Sanitation Data'!E198))),'Data Summary'!CS204="Yes"),OFFSET('Sanitation Data'!$E$11,0,10*ROW('Sanitation Data'!E198)),NA())</f>
        <v>#N/A</v>
      </c>
      <c r="AE204" s="100" t="e">
        <f ca="true">+IF(AND(ISNUMBER(OFFSET('Sanitation Data'!$E$12,0,10*ROW('Sanitation Data'!E198))),'Data Summary'!CT204="Yes"),OFFSET('Sanitation Data'!$E$12,0,10*ROW('Sanitation Data'!E198)),NA())</f>
        <v>#N/A</v>
      </c>
      <c r="AF204" s="100" t="e">
        <f ca="true">+IF(AND(ISNUMBER(OFFSET('Sanitation Data'!$F$4,0,10*ROW('Sanitation Data'!F198))),'Data Summary'!CU204="Yes"),100-OFFSET('Sanitation Data'!$F$4,0,10*ROW('Sanitation Data'!F198)),NA())</f>
        <v>#N/A</v>
      </c>
      <c r="AG204" s="100" t="e">
        <f ca="true">+IF(AND(ISNUMBER(OFFSET('Sanitation Data'!$F$6,0,10*ROW('Sanitation Data'!F198))),'Data Summary'!CV204="Yes"),OFFSET('Sanitation Data'!$F$6,0,10*ROW('Sanitation Data'!F198)),NA())</f>
        <v>#N/A</v>
      </c>
      <c r="AH204" s="100" t="e">
        <f ca="true">+IF(AND(ISNUMBER(OFFSET('Sanitation Data'!$F$10,0,10*ROW('Sanitation Data'!F198))),'Data Summary'!CW204="Yes"),OFFSET('Sanitation Data'!$F$10,0,10*ROW('Sanitation Data'!F198)),NA())</f>
        <v>#N/A</v>
      </c>
      <c r="AI204" s="100" t="e">
        <f ca="true">+IF(AND(ISNUMBER(OFFSET('Sanitation Data'!$F$11,0,10*ROW('Sanitation Data'!F198))),'Data Summary'!CX204="Yes"),OFFSET('Sanitation Data'!$F$11,0,10*ROW('Sanitation Data'!F198)),NA())</f>
        <v>#N/A</v>
      </c>
      <c r="AJ204" s="100" t="e">
        <f ca="true">+IF(AND(ISNUMBER(OFFSET('Sanitation Data'!$F$12,0,10*ROW('Sanitation Data'!F198))),'Data Summary'!CY204="Yes"),OFFSET('Sanitation Data'!$F$12,0,10*ROW('Sanitation Data'!F198)),NA())</f>
        <v>#N/A</v>
      </c>
      <c r="AK204" s="100" t="e">
        <f ca="true">+IF(AND(ISNUMBER(OFFSET('Sanitation Data'!$G$4,0,10*ROW('Sanitation Data'!G198))),'Data Summary'!CZ204="Yes"),100-OFFSET('Sanitation Data'!$G$4,0,10*ROW('Sanitation Data'!G198)),NA())</f>
        <v>#N/A</v>
      </c>
      <c r="AL204" s="100" t="e">
        <f ca="true">+IF(AND(ISNUMBER(OFFSET('Sanitation Data'!$G$6,0,10*ROW('Sanitation Data'!G198))),'Data Summary'!DA204="Yes"),OFFSET('Sanitation Data'!$G$6,0,10*ROW('Sanitation Data'!G198)),NA())</f>
        <v>#N/A</v>
      </c>
      <c r="AM204" s="100" t="e">
        <f ca="true">+IF(AND(ISNUMBER(OFFSET('Sanitation Data'!$G$10,0,10*ROW('Sanitation Data'!G198))),'Data Summary'!DB204="Yes"),OFFSET('Sanitation Data'!$G$10,0,10*ROW('Sanitation Data'!G198)),NA())</f>
        <v>#N/A</v>
      </c>
      <c r="AN204" s="100" t="e">
        <f ca="true">+IF(AND(ISNUMBER(OFFSET('Sanitation Data'!$G$11,0,10*ROW('Sanitation Data'!G198))),'Data Summary'!DC204="Yes"),OFFSET('Sanitation Data'!$G$11,0,10*ROW('Sanitation Data'!G198)),NA())</f>
        <v>#N/A</v>
      </c>
      <c r="AO204" s="100" t="e">
        <f ca="true">+IF(AND(ISNUMBER(OFFSET('Sanitation Data'!$G$12,0,10*ROW('Sanitation Data'!G198))),'Data Summary'!DD204="Yes"),OFFSET('Sanitation Data'!$G$12,0,10*ROW('Sanitation Data'!G198)),NA())</f>
        <v>#N/A</v>
      </c>
      <c r="AP204" s="100" t="e">
        <f ca="true">+IF(AND(ISNUMBER(OFFSET('Sanitation Data'!$H$4,0,10*ROW('Sanitation Data'!H198))),'Data Summary'!DE204="Yes"),100-OFFSET('Sanitation Data'!$H$4,0,10*ROW('Sanitation Data'!H198)),NA())</f>
        <v>#N/A</v>
      </c>
      <c r="AQ204" s="100" t="e">
        <f ca="true">+IF(AND(ISNUMBER(OFFSET('Sanitation Data'!$H$6,0,10*ROW('Sanitation Data'!H198))),'Data Summary'!DF204="Yes"),OFFSET('Sanitation Data'!$H$6,0,10*ROW('Sanitation Data'!H198)),NA())</f>
        <v>#N/A</v>
      </c>
      <c r="AR204" s="100" t="e">
        <f ca="true">+IF(AND(ISNUMBER(OFFSET('Sanitation Data'!$H$10,0,10*ROW('Sanitation Data'!H198))),'Data Summary'!DG204="Yes"),OFFSET('Sanitation Data'!$H$10,0,10*ROW('Sanitation Data'!H198)),NA())</f>
        <v>#N/A</v>
      </c>
      <c r="AS204" s="100" t="e">
        <f ca="true">+IF(AND(ISNUMBER(OFFSET('Sanitation Data'!$H$11,0,10*ROW('Sanitation Data'!H198))),'Data Summary'!DH204="Yes"),OFFSET('Sanitation Data'!$H$11,0,10*ROW('Sanitation Data'!H198)),NA())</f>
        <v>#N/A</v>
      </c>
      <c r="AT204" s="100" t="e">
        <f ca="true">+IF(AND(ISNUMBER(OFFSET('Sanitation Data'!$H$12,0,10*ROW('Sanitation Data'!H198))),'Data Summary'!DI204="Yes"),OFFSET('Sanitation Data'!$H$12,0,10*ROW('Sanitation Data'!H198)),NA())</f>
        <v>#N/A</v>
      </c>
      <c r="AU204" s="100" t="e">
        <f ca="true">+IF(AND(ISNUMBER(OFFSET('Sanitation Data'!$I$4,0,10*ROW('Sanitation Data'!I198))),'Data Summary'!DJ204="Yes"),100-OFFSET('Sanitation Data'!$I$4,0,10*ROW('Sanitation Data'!I198)),NA())</f>
        <v>#N/A</v>
      </c>
      <c r="AV204" s="100" t="e">
        <f ca="true">+IF(AND(ISNUMBER(OFFSET('Sanitation Data'!$I$6,0,10*ROW('Sanitation Data'!I198))),'Data Summary'!DK204="Yes"),OFFSET('Sanitation Data'!$I$6,0,10*ROW('Sanitation Data'!I198)),NA())</f>
        <v>#N/A</v>
      </c>
      <c r="AW204" s="100" t="e">
        <f ca="true">+IF(AND(ISNUMBER(OFFSET('Sanitation Data'!$I$10,0,10*ROW('Sanitation Data'!I198))),'Data Summary'!DL204="Yes"),OFFSET('Sanitation Data'!$I$10,0,10*ROW('Sanitation Data'!I198)),NA())</f>
        <v>#N/A</v>
      </c>
      <c r="AX204" s="100" t="e">
        <f ca="true">+IF(AND(ISNUMBER(OFFSET('Sanitation Data'!$I$11,0,10*ROW('Sanitation Data'!I198))),'Data Summary'!DM204="Yes"),OFFSET('Sanitation Data'!$I$11,0,10*ROW('Sanitation Data'!I198)),NA())</f>
        <v>#N/A</v>
      </c>
      <c r="AY204" s="100" t="e">
        <f ca="true">+IF(AND(ISNUMBER(OFFSET('Sanitation Data'!$I$12,0,10*ROW('Sanitation Data'!I198))),'Data Summary'!DN204="Yes"),OFFSET('Sanitation Data'!$I$12,0,10*ROW('Sanitation Data'!I198)),NA())</f>
        <v>#N/A</v>
      </c>
      <c r="AZ204" s="101" t="e">
        <f ca="true">+IF(AND(ISNUMBER(OFFSET('Hygiene Data'!$D$5,0,10*ROW('Hygiene Data'!D198))),'Data Summary'!DO204="Yes"),OFFSET('Hygiene Data'!$D$5,0,10*ROW('Hygiene Data'!D198)),NA())</f>
        <v>#N/A</v>
      </c>
      <c r="BA204" s="101" t="e">
        <f ca="true">+IF(AND(ISNUMBER(OFFSET('Hygiene Data'!$D$7,0,10*ROW('Hygiene Data'!D198))),'Data Summary'!DP204="Yes"),OFFSET('Hygiene Data'!$D$7,0,10*ROW('Hygiene Data'!D198)),NA())</f>
        <v>#N/A</v>
      </c>
      <c r="BB204" s="101" t="e">
        <f ca="true">+IF(AND(ISNUMBER(OFFSET('Hygiene Data'!$D$9,0,10*ROW('Hygiene Data'!D198))),'Data Summary'!DQ204="Yes"),OFFSET('Hygiene Data'!$D$9,0,10*ROW('Hygiene Data'!D198)),NA())</f>
        <v>#N/A</v>
      </c>
      <c r="BC204" s="101" t="e">
        <f ca="true">+IF(AND(ISNUMBER(OFFSET('Hygiene Data'!$E$5,0,10*ROW('Hygiene Data'!E198))),'Data Summary'!DR204="Yes"),OFFSET('Hygiene Data'!$E$5,0,10*ROW('Hygiene Data'!E198)),NA())</f>
        <v>#N/A</v>
      </c>
      <c r="BD204" s="101" t="e">
        <f ca="true">+IF(AND(ISNUMBER(OFFSET('Hygiene Data'!$E$7,0,10*ROW('Hygiene Data'!E198))),'Data Summary'!DS204="Yes"),OFFSET('Hygiene Data'!$E$7,0,10*ROW('Hygiene Data'!E198)),NA())</f>
        <v>#N/A</v>
      </c>
      <c r="BE204" s="101" t="e">
        <f ca="true">+IF(AND(ISNUMBER(OFFSET('Hygiene Data'!$E$9,0,10*ROW('Hygiene Data'!E198))),'Data Summary'!DT204="Yes"),OFFSET('Hygiene Data'!$E$9,0,10*ROW('Hygiene Data'!E198)),NA())</f>
        <v>#N/A</v>
      </c>
      <c r="BF204" s="101" t="e">
        <f ca="true">+IF(AND(ISNUMBER(OFFSET('Hygiene Data'!$F$5,0,10*ROW('Hygiene Data'!F198))),'Data Summary'!DU204="Yes"),OFFSET('Hygiene Data'!$F$5,0,10*ROW('Hygiene Data'!F198)),NA())</f>
        <v>#N/A</v>
      </c>
      <c r="BG204" s="101" t="e">
        <f ca="true">+IF(AND(ISNUMBER(OFFSET('Hygiene Data'!$F$7,0,10*ROW('Hygiene Data'!F198))),'Data Summary'!DV204="Yes"),OFFSET('Hygiene Data'!$F$7,0,10*ROW('Hygiene Data'!F198)),NA())</f>
        <v>#N/A</v>
      </c>
      <c r="BH204" s="101" t="e">
        <f ca="true">+IF(AND(ISNUMBER(OFFSET('Hygiene Data'!$F$9,0,10*ROW('Hygiene Data'!F198))),'Data Summary'!DW204="Yes"),OFFSET('Hygiene Data'!$F$9,0,10*ROW('Hygiene Data'!F198)),NA())</f>
        <v>#N/A</v>
      </c>
      <c r="BI204" s="101" t="e">
        <f ca="true">+IF(AND(ISNUMBER(OFFSET('Hygiene Data'!$G$5,0,10*ROW('Hygiene Data'!G198))),'Data Summary'!DX204="Yes"),OFFSET('Hygiene Data'!$G$5,0,10*ROW('Hygiene Data'!G198)),NA())</f>
        <v>#N/A</v>
      </c>
      <c r="BJ204" s="101" t="e">
        <f ca="true">+IF(AND(ISNUMBER(OFFSET('Hygiene Data'!$G$7,0,10*ROW('Hygiene Data'!G198))),'Data Summary'!DY204="Yes"),OFFSET('Hygiene Data'!$G$7,0,10*ROW('Hygiene Data'!G198)),NA())</f>
        <v>#N/A</v>
      </c>
      <c r="BK204" s="101" t="e">
        <f ca="true">+IF(AND(ISNUMBER(OFFSET('Hygiene Data'!$G$9,0,10*ROW('Hygiene Data'!G198))),'Data Summary'!DZ204="Yes"),OFFSET('Hygiene Data'!$G$9,0,10*ROW('Hygiene Data'!G198)),NA())</f>
        <v>#N/A</v>
      </c>
      <c r="BL204" s="101" t="e">
        <f ca="true">+IF(AND(ISNUMBER(OFFSET('Hygiene Data'!$H$5,0,10*ROW('Hygiene Data'!H198))),'Data Summary'!EA204="Yes"),OFFSET('Hygiene Data'!$H$5,0,10*ROW('Hygiene Data'!H198)),NA())</f>
        <v>#N/A</v>
      </c>
      <c r="BM204" s="101" t="e">
        <f ca="true">+IF(AND(ISNUMBER(OFFSET('Hygiene Data'!$H$7,0,10*ROW('Hygiene Data'!H198))),'Data Summary'!EB204="Yes"),OFFSET('Hygiene Data'!$H$7,0,10*ROW('Hygiene Data'!H198)),NA())</f>
        <v>#N/A</v>
      </c>
      <c r="BN204" s="101" t="e">
        <f ca="true">+IF(AND(ISNUMBER(OFFSET('Hygiene Data'!$H$9,0,10*ROW('Hygiene Data'!H198))),'Data Summary'!EC204="Yes"),OFFSET('Hygiene Data'!$H$9,0,10*ROW('Hygiene Data'!H198)),NA())</f>
        <v>#N/A</v>
      </c>
      <c r="BO204" s="101" t="e">
        <f ca="true">+IF(AND(ISNUMBER(OFFSET('Hygiene Data'!$I$5,0,10*ROW('Hygiene Data'!I198))),'Data Summary'!ED204="Yes"),OFFSET('Hygiene Data'!$I$5,0,10*ROW('Hygiene Data'!I198)),NA())</f>
        <v>#N/A</v>
      </c>
      <c r="BP204" s="101" t="e">
        <f ca="true">+IF(AND(ISNUMBER(OFFSET('Hygiene Data'!$I$7,0,10*ROW('Hygiene Data'!I198))),'Data Summary'!EE204="Yes"),OFFSET('Hygiene Data'!$I$7,0,10*ROW('Hygiene Data'!I198)),NA())</f>
        <v>#N/A</v>
      </c>
      <c r="BQ204" s="101" t="e">
        <f ca="true">+IF(AND(ISNUMBER(OFFSET('Hygiene Data'!$I$9,0,10*ROW('Hygiene Data'!I198))),'Data Summary'!EF204="Yes"),OFFSET('Hygiene Data'!$I$9,0,10*ROW('Hygiene Data'!I198)),NA())</f>
        <v>#N/A</v>
      </c>
    </row>
    <row xmlns:x14ac="http://schemas.microsoft.com/office/spreadsheetml/2009/9/ac" r="205" x14ac:dyDescent="0.2">
      <c r="A205" s="331" t="e">
        <f ca="true">+RIGHT('Data Summary'!A205,LEN('Data Summary'!A205)-9)</f>
        <v>#VALUE!</v>
      </c>
      <c r="B205" s="38" t="str">
        <f ca="true">+IF(ISTEXT('Data Summary'!B205),'Data Summary'!B205,"")</f>
        <v/>
      </c>
      <c r="C205" s="330" t="e">
        <f ca="true">+VALUE('Data Summary'!C205)</f>
        <v>#VALUE!</v>
      </c>
      <c r="D205" s="99" t="e">
        <f ca="true">+IF(AND(ISNUMBER(OFFSET('Water Data'!$D$4,0,10*ROW('Water Data'!D199))),'Data Summary'!BS205="Yes"),100-OFFSET('Water Data'!$D$4,0,10*ROW('Water Data'!D199)),NA())</f>
        <v>#N/A</v>
      </c>
      <c r="E205" s="99" t="e">
        <f ca="true">+IF(AND(ISNUMBER(OFFSET('Water Data'!$D$6,0,10*ROW('Water Data'!D199))),'Data Summary'!BT205="Yes"),OFFSET('Water Data'!$D$6,0,10*ROW('Water Data'!D199)),NA())</f>
        <v>#N/A</v>
      </c>
      <c r="F205" s="99" t="e">
        <f ca="true">+IF(AND(ISNUMBER(OFFSET('Water Data'!$D$9,0,10*ROW('Water Data'!D199))),'Data Summary'!BU205="Yes"),OFFSET('Water Data'!$D$9,0,10*ROW('Water Data'!D199)),NA())</f>
        <v>#N/A</v>
      </c>
      <c r="G205" s="99" t="e">
        <f ca="true">+IF(AND(ISNUMBER(OFFSET('Water Data'!$E$4,0,10*ROW('Water Data'!E199))),'Data Summary'!BV205="Yes"),100-OFFSET('Water Data'!$E$4,0,10*ROW('Water Data'!E199)),NA())</f>
        <v>#N/A</v>
      </c>
      <c r="H205" s="99" t="e">
        <f ca="true">+IF(AND(ISNUMBER(OFFSET('Water Data'!$E$6,0,10*ROW('Water Data'!E199))),'Data Summary'!BW205="Yes"),OFFSET('Water Data'!$E$6,0,10*ROW('Water Data'!E199)),NA())</f>
        <v>#N/A</v>
      </c>
      <c r="I205" s="99" t="e">
        <f ca="true">+IF(AND(ISNUMBER(OFFSET('Water Data'!$E$9,0,10*ROW('Water Data'!E199))),'Data Summary'!BX205="Yes"),OFFSET('Water Data'!$E$9,0,10*ROW('Water Data'!E199)),NA())</f>
        <v>#N/A</v>
      </c>
      <c r="J205" s="99" t="e">
        <f ca="true">+IF(AND(ISNUMBER(OFFSET('Water Data'!$F$4,0,10*ROW('Water Data'!F199))),'Data Summary'!BY205="Yes"),100-OFFSET('Water Data'!$F$4,0,10*ROW('Water Data'!F199)),NA())</f>
        <v>#N/A</v>
      </c>
      <c r="K205" s="99" t="e">
        <f ca="true">+IF(AND(ISNUMBER(OFFSET('Water Data'!$F$6,0,10*ROW('Water Data'!F199))),'Data Summary'!BZ205="Yes"),OFFSET('Water Data'!$F$6,0,10*ROW('Water Data'!F199)),NA())</f>
        <v>#N/A</v>
      </c>
      <c r="L205" s="99" t="e">
        <f ca="true">+IF(AND(ISNUMBER(OFFSET('Water Data'!$F$9,0,10*ROW('Water Data'!F199))),'Data Summary'!CA205="Yes"),OFFSET('Water Data'!$F$9,0,10*ROW('Water Data'!F199)),NA())</f>
        <v>#N/A</v>
      </c>
      <c r="M205" s="99" t="e">
        <f ca="true">+IF(AND(ISNUMBER(OFFSET('Water Data'!$G$4,0,10*ROW('Water Data'!G199))),'Data Summary'!CB205="Yes"),100-OFFSET('Water Data'!$G$4,0,10*ROW('Water Data'!G199)),NA())</f>
        <v>#N/A</v>
      </c>
      <c r="N205" s="99" t="e">
        <f ca="true">+IF(AND(ISNUMBER(OFFSET('Water Data'!$G$6,0,10*ROW('Water Data'!G199))),'Data Summary'!CC205="Yes"),OFFSET('Water Data'!$G$6,0,10*ROW('Water Data'!G199)),NA())</f>
        <v>#N/A</v>
      </c>
      <c r="O205" s="99" t="e">
        <f ca="true">+IF(AND(ISNUMBER(OFFSET('Water Data'!$G$9,0,10*ROW('Water Data'!G199))),'Data Summary'!CD205="Yes"),OFFSET('Water Data'!$G$9,0,10*ROW('Water Data'!G199)),NA())</f>
        <v>#N/A</v>
      </c>
      <c r="P205" s="99" t="e">
        <f ca="true">+IF(AND(ISNUMBER(OFFSET('Water Data'!$H$4,0,10*ROW('Water Data'!H199))),'Data Summary'!CE205="Yes"),100-OFFSET('Water Data'!$H$4,0,10*ROW('Water Data'!H199)),NA())</f>
        <v>#N/A</v>
      </c>
      <c r="Q205" s="99" t="e">
        <f ca="true">+IF(AND(ISNUMBER(OFFSET('Water Data'!$H$6,0,10*ROW('Water Data'!H199))),'Data Summary'!CF205="Yes"),OFFSET('Water Data'!$H$6,0,10*ROW('Water Data'!H199)),NA())</f>
        <v>#N/A</v>
      </c>
      <c r="R205" s="99" t="e">
        <f ca="true">+IF(AND(ISNUMBER(OFFSET('Water Data'!$H$9,0,10*ROW('Water Data'!H199))),'Data Summary'!CG205="Yes"),OFFSET('Water Data'!$H$9,0,10*ROW('Water Data'!H199)),NA())</f>
        <v>#N/A</v>
      </c>
      <c r="S205" s="99" t="e">
        <f ca="true">+IF(AND(ISNUMBER(OFFSET('Water Data'!$I$4,0,10*ROW('Water Data'!I199))),'Data Summary'!CH205="Yes"),100-OFFSET('Water Data'!$I$4,0,10*ROW('Water Data'!I199)),NA())</f>
        <v>#N/A</v>
      </c>
      <c r="T205" s="99" t="e">
        <f ca="true">+IF(AND(ISNUMBER(OFFSET('Water Data'!$I$6,0,10*ROW('Water Data'!I199))),'Data Summary'!CI205="Yes"),OFFSET('Water Data'!$I$6,0,10*ROW('Water Data'!I199)),NA())</f>
        <v>#N/A</v>
      </c>
      <c r="U205" s="99" t="e">
        <f ca="true">+IF(AND(ISNUMBER(OFFSET('Water Data'!$I$9,0,10*ROW('Water Data'!I199))),'Data Summary'!CJ205="Yes"),OFFSET('Water Data'!$I$9,0,10*ROW('Water Data'!I199)),NA())</f>
        <v>#N/A</v>
      </c>
      <c r="V205" s="100" t="e">
        <f ca="true">+IF(AND(ISNUMBER(OFFSET('Sanitation Data'!$D$4,0,10*ROW('Sanitation Data'!D199))),'Data Summary'!CK205="Yes"),100-OFFSET('Sanitation Data'!$D$4,0,10*ROW('Sanitation Data'!D199)),NA())</f>
        <v>#N/A</v>
      </c>
      <c r="W205" s="100" t="e">
        <f ca="true">+IF(AND(ISNUMBER(OFFSET('Sanitation Data'!$D$6,0,10*ROW('Sanitation Data'!D199))),'Data Summary'!CL205="Yes"),OFFSET('Sanitation Data'!$D$6,0,10*ROW('Sanitation Data'!D199)),NA())</f>
        <v>#N/A</v>
      </c>
      <c r="X205" s="100" t="e">
        <f ca="true">+IF(AND(ISNUMBER(OFFSET('Sanitation Data'!$D$10,0,10*ROW('Sanitation Data'!D199))),'Data Summary'!CM205="Yes"),OFFSET('Sanitation Data'!$D$10,0,10*ROW('Sanitation Data'!D199)),NA())</f>
        <v>#N/A</v>
      </c>
      <c r="Y205" s="100" t="e">
        <f ca="true">+IF(AND(ISNUMBER(OFFSET('Sanitation Data'!$D$11,0,10*ROW('Sanitation Data'!D199))),'Data Summary'!CN205="Yes"),OFFSET('Sanitation Data'!$D$11,0,10*ROW('Sanitation Data'!D199)),NA())</f>
        <v>#N/A</v>
      </c>
      <c r="Z205" s="100" t="e">
        <f ca="true">+IF(AND(ISNUMBER(OFFSET('Sanitation Data'!$D$12,0,10*ROW('Sanitation Data'!D199))),'Data Summary'!CO205="Yes"),OFFSET('Sanitation Data'!$D$12,0,10*ROW('Sanitation Data'!D199)),NA())</f>
        <v>#N/A</v>
      </c>
      <c r="AA205" s="100" t="e">
        <f ca="true">+IF(AND(ISNUMBER(OFFSET('Sanitation Data'!$E$4,0,10*ROW('Sanitation Data'!E199))),'Data Summary'!CP205="Yes"),100-OFFSET('Sanitation Data'!$E$4,0,10*ROW('Sanitation Data'!E199)),NA())</f>
        <v>#N/A</v>
      </c>
      <c r="AB205" s="100" t="e">
        <f ca="true">+IF(AND(ISNUMBER(OFFSET('Sanitation Data'!$E$6,0,10*ROW('Sanitation Data'!E199))),'Data Summary'!CQ205="Yes"),OFFSET('Sanitation Data'!$E$6,0,10*ROW('Sanitation Data'!E199)),NA())</f>
        <v>#N/A</v>
      </c>
      <c r="AC205" s="100" t="e">
        <f ca="true">+IF(AND(ISNUMBER(OFFSET('Sanitation Data'!$E$10,0,10*ROW('Sanitation Data'!E199))),'Data Summary'!CR205="Yes"),OFFSET('Sanitation Data'!$E$10,0,10*ROW('Sanitation Data'!E199)),NA())</f>
        <v>#N/A</v>
      </c>
      <c r="AD205" s="100" t="e">
        <f ca="true">+IF(AND(ISNUMBER(OFFSET('Sanitation Data'!$E$11,0,10*ROW('Sanitation Data'!E199))),'Data Summary'!CS205="Yes"),OFFSET('Sanitation Data'!$E$11,0,10*ROW('Sanitation Data'!E199)),NA())</f>
        <v>#N/A</v>
      </c>
      <c r="AE205" s="100" t="e">
        <f ca="true">+IF(AND(ISNUMBER(OFFSET('Sanitation Data'!$E$12,0,10*ROW('Sanitation Data'!E199))),'Data Summary'!CT205="Yes"),OFFSET('Sanitation Data'!$E$12,0,10*ROW('Sanitation Data'!E199)),NA())</f>
        <v>#N/A</v>
      </c>
      <c r="AF205" s="100" t="e">
        <f ca="true">+IF(AND(ISNUMBER(OFFSET('Sanitation Data'!$F$4,0,10*ROW('Sanitation Data'!F199))),'Data Summary'!CU205="Yes"),100-OFFSET('Sanitation Data'!$F$4,0,10*ROW('Sanitation Data'!F199)),NA())</f>
        <v>#N/A</v>
      </c>
      <c r="AG205" s="100" t="e">
        <f ca="true">+IF(AND(ISNUMBER(OFFSET('Sanitation Data'!$F$6,0,10*ROW('Sanitation Data'!F199))),'Data Summary'!CV205="Yes"),OFFSET('Sanitation Data'!$F$6,0,10*ROW('Sanitation Data'!F199)),NA())</f>
        <v>#N/A</v>
      </c>
      <c r="AH205" s="100" t="e">
        <f ca="true">+IF(AND(ISNUMBER(OFFSET('Sanitation Data'!$F$10,0,10*ROW('Sanitation Data'!F199))),'Data Summary'!CW205="Yes"),OFFSET('Sanitation Data'!$F$10,0,10*ROW('Sanitation Data'!F199)),NA())</f>
        <v>#N/A</v>
      </c>
      <c r="AI205" s="100" t="e">
        <f ca="true">+IF(AND(ISNUMBER(OFFSET('Sanitation Data'!$F$11,0,10*ROW('Sanitation Data'!F199))),'Data Summary'!CX205="Yes"),OFFSET('Sanitation Data'!$F$11,0,10*ROW('Sanitation Data'!F199)),NA())</f>
        <v>#N/A</v>
      </c>
      <c r="AJ205" s="100" t="e">
        <f ca="true">+IF(AND(ISNUMBER(OFFSET('Sanitation Data'!$F$12,0,10*ROW('Sanitation Data'!F199))),'Data Summary'!CY205="Yes"),OFFSET('Sanitation Data'!$F$12,0,10*ROW('Sanitation Data'!F199)),NA())</f>
        <v>#N/A</v>
      </c>
      <c r="AK205" s="100" t="e">
        <f ca="true">+IF(AND(ISNUMBER(OFFSET('Sanitation Data'!$G$4,0,10*ROW('Sanitation Data'!G199))),'Data Summary'!CZ205="Yes"),100-OFFSET('Sanitation Data'!$G$4,0,10*ROW('Sanitation Data'!G199)),NA())</f>
        <v>#N/A</v>
      </c>
      <c r="AL205" s="100" t="e">
        <f ca="true">+IF(AND(ISNUMBER(OFFSET('Sanitation Data'!$G$6,0,10*ROW('Sanitation Data'!G199))),'Data Summary'!DA205="Yes"),OFFSET('Sanitation Data'!$G$6,0,10*ROW('Sanitation Data'!G199)),NA())</f>
        <v>#N/A</v>
      </c>
      <c r="AM205" s="100" t="e">
        <f ca="true">+IF(AND(ISNUMBER(OFFSET('Sanitation Data'!$G$10,0,10*ROW('Sanitation Data'!G199))),'Data Summary'!DB205="Yes"),OFFSET('Sanitation Data'!$G$10,0,10*ROW('Sanitation Data'!G199)),NA())</f>
        <v>#N/A</v>
      </c>
      <c r="AN205" s="100" t="e">
        <f ca="true">+IF(AND(ISNUMBER(OFFSET('Sanitation Data'!$G$11,0,10*ROW('Sanitation Data'!G199))),'Data Summary'!DC205="Yes"),OFFSET('Sanitation Data'!$G$11,0,10*ROW('Sanitation Data'!G199)),NA())</f>
        <v>#N/A</v>
      </c>
      <c r="AO205" s="100" t="e">
        <f ca="true">+IF(AND(ISNUMBER(OFFSET('Sanitation Data'!$G$12,0,10*ROW('Sanitation Data'!G199))),'Data Summary'!DD205="Yes"),OFFSET('Sanitation Data'!$G$12,0,10*ROW('Sanitation Data'!G199)),NA())</f>
        <v>#N/A</v>
      </c>
      <c r="AP205" s="100" t="e">
        <f ca="true">+IF(AND(ISNUMBER(OFFSET('Sanitation Data'!$H$4,0,10*ROW('Sanitation Data'!H199))),'Data Summary'!DE205="Yes"),100-OFFSET('Sanitation Data'!$H$4,0,10*ROW('Sanitation Data'!H199)),NA())</f>
        <v>#N/A</v>
      </c>
      <c r="AQ205" s="100" t="e">
        <f ca="true">+IF(AND(ISNUMBER(OFFSET('Sanitation Data'!$H$6,0,10*ROW('Sanitation Data'!H199))),'Data Summary'!DF205="Yes"),OFFSET('Sanitation Data'!$H$6,0,10*ROW('Sanitation Data'!H199)),NA())</f>
        <v>#N/A</v>
      </c>
      <c r="AR205" s="100" t="e">
        <f ca="true">+IF(AND(ISNUMBER(OFFSET('Sanitation Data'!$H$10,0,10*ROW('Sanitation Data'!H199))),'Data Summary'!DG205="Yes"),OFFSET('Sanitation Data'!$H$10,0,10*ROW('Sanitation Data'!H199)),NA())</f>
        <v>#N/A</v>
      </c>
      <c r="AS205" s="100" t="e">
        <f ca="true">+IF(AND(ISNUMBER(OFFSET('Sanitation Data'!$H$11,0,10*ROW('Sanitation Data'!H199))),'Data Summary'!DH205="Yes"),OFFSET('Sanitation Data'!$H$11,0,10*ROW('Sanitation Data'!H199)),NA())</f>
        <v>#N/A</v>
      </c>
      <c r="AT205" s="100" t="e">
        <f ca="true">+IF(AND(ISNUMBER(OFFSET('Sanitation Data'!$H$12,0,10*ROW('Sanitation Data'!H199))),'Data Summary'!DI205="Yes"),OFFSET('Sanitation Data'!$H$12,0,10*ROW('Sanitation Data'!H199)),NA())</f>
        <v>#N/A</v>
      </c>
      <c r="AU205" s="100" t="e">
        <f ca="true">+IF(AND(ISNUMBER(OFFSET('Sanitation Data'!$I$4,0,10*ROW('Sanitation Data'!I199))),'Data Summary'!DJ205="Yes"),100-OFFSET('Sanitation Data'!$I$4,0,10*ROW('Sanitation Data'!I199)),NA())</f>
        <v>#N/A</v>
      </c>
      <c r="AV205" s="100" t="e">
        <f ca="true">+IF(AND(ISNUMBER(OFFSET('Sanitation Data'!$I$6,0,10*ROW('Sanitation Data'!I199))),'Data Summary'!DK205="Yes"),OFFSET('Sanitation Data'!$I$6,0,10*ROW('Sanitation Data'!I199)),NA())</f>
        <v>#N/A</v>
      </c>
      <c r="AW205" s="100" t="e">
        <f ca="true">+IF(AND(ISNUMBER(OFFSET('Sanitation Data'!$I$10,0,10*ROW('Sanitation Data'!I199))),'Data Summary'!DL205="Yes"),OFFSET('Sanitation Data'!$I$10,0,10*ROW('Sanitation Data'!I199)),NA())</f>
        <v>#N/A</v>
      </c>
      <c r="AX205" s="100" t="e">
        <f ca="true">+IF(AND(ISNUMBER(OFFSET('Sanitation Data'!$I$11,0,10*ROW('Sanitation Data'!I199))),'Data Summary'!DM205="Yes"),OFFSET('Sanitation Data'!$I$11,0,10*ROW('Sanitation Data'!I199)),NA())</f>
        <v>#N/A</v>
      </c>
      <c r="AY205" s="100" t="e">
        <f ca="true">+IF(AND(ISNUMBER(OFFSET('Sanitation Data'!$I$12,0,10*ROW('Sanitation Data'!I199))),'Data Summary'!DN205="Yes"),OFFSET('Sanitation Data'!$I$12,0,10*ROW('Sanitation Data'!I199)),NA())</f>
        <v>#N/A</v>
      </c>
      <c r="AZ205" s="101" t="e">
        <f ca="true">+IF(AND(ISNUMBER(OFFSET('Hygiene Data'!$D$5,0,10*ROW('Hygiene Data'!D199))),'Data Summary'!DO205="Yes"),OFFSET('Hygiene Data'!$D$5,0,10*ROW('Hygiene Data'!D199)),NA())</f>
        <v>#N/A</v>
      </c>
      <c r="BA205" s="101" t="e">
        <f ca="true">+IF(AND(ISNUMBER(OFFSET('Hygiene Data'!$D$7,0,10*ROW('Hygiene Data'!D199))),'Data Summary'!DP205="Yes"),OFFSET('Hygiene Data'!$D$7,0,10*ROW('Hygiene Data'!D199)),NA())</f>
        <v>#N/A</v>
      </c>
      <c r="BB205" s="101" t="e">
        <f ca="true">+IF(AND(ISNUMBER(OFFSET('Hygiene Data'!$D$9,0,10*ROW('Hygiene Data'!D199))),'Data Summary'!DQ205="Yes"),OFFSET('Hygiene Data'!$D$9,0,10*ROW('Hygiene Data'!D199)),NA())</f>
        <v>#N/A</v>
      </c>
      <c r="BC205" s="101" t="e">
        <f ca="true">+IF(AND(ISNUMBER(OFFSET('Hygiene Data'!$E$5,0,10*ROW('Hygiene Data'!E199))),'Data Summary'!DR205="Yes"),OFFSET('Hygiene Data'!$E$5,0,10*ROW('Hygiene Data'!E199)),NA())</f>
        <v>#N/A</v>
      </c>
      <c r="BD205" s="101" t="e">
        <f ca="true">+IF(AND(ISNUMBER(OFFSET('Hygiene Data'!$E$7,0,10*ROW('Hygiene Data'!E199))),'Data Summary'!DS205="Yes"),OFFSET('Hygiene Data'!$E$7,0,10*ROW('Hygiene Data'!E199)),NA())</f>
        <v>#N/A</v>
      </c>
      <c r="BE205" s="101" t="e">
        <f ca="true">+IF(AND(ISNUMBER(OFFSET('Hygiene Data'!$E$9,0,10*ROW('Hygiene Data'!E199))),'Data Summary'!DT205="Yes"),OFFSET('Hygiene Data'!$E$9,0,10*ROW('Hygiene Data'!E199)),NA())</f>
        <v>#N/A</v>
      </c>
      <c r="BF205" s="101" t="e">
        <f ca="true">+IF(AND(ISNUMBER(OFFSET('Hygiene Data'!$F$5,0,10*ROW('Hygiene Data'!F199))),'Data Summary'!DU205="Yes"),OFFSET('Hygiene Data'!$F$5,0,10*ROW('Hygiene Data'!F199)),NA())</f>
        <v>#N/A</v>
      </c>
      <c r="BG205" s="101" t="e">
        <f ca="true">+IF(AND(ISNUMBER(OFFSET('Hygiene Data'!$F$7,0,10*ROW('Hygiene Data'!F199))),'Data Summary'!DV205="Yes"),OFFSET('Hygiene Data'!$F$7,0,10*ROW('Hygiene Data'!F199)),NA())</f>
        <v>#N/A</v>
      </c>
      <c r="BH205" s="101" t="e">
        <f ca="true">+IF(AND(ISNUMBER(OFFSET('Hygiene Data'!$F$9,0,10*ROW('Hygiene Data'!F199))),'Data Summary'!DW205="Yes"),OFFSET('Hygiene Data'!$F$9,0,10*ROW('Hygiene Data'!F199)),NA())</f>
        <v>#N/A</v>
      </c>
      <c r="BI205" s="101" t="e">
        <f ca="true">+IF(AND(ISNUMBER(OFFSET('Hygiene Data'!$G$5,0,10*ROW('Hygiene Data'!G199))),'Data Summary'!DX205="Yes"),OFFSET('Hygiene Data'!$G$5,0,10*ROW('Hygiene Data'!G199)),NA())</f>
        <v>#N/A</v>
      </c>
      <c r="BJ205" s="101" t="e">
        <f ca="true">+IF(AND(ISNUMBER(OFFSET('Hygiene Data'!$G$7,0,10*ROW('Hygiene Data'!G199))),'Data Summary'!DY205="Yes"),OFFSET('Hygiene Data'!$G$7,0,10*ROW('Hygiene Data'!G199)),NA())</f>
        <v>#N/A</v>
      </c>
      <c r="BK205" s="101" t="e">
        <f ca="true">+IF(AND(ISNUMBER(OFFSET('Hygiene Data'!$G$9,0,10*ROW('Hygiene Data'!G199))),'Data Summary'!DZ205="Yes"),OFFSET('Hygiene Data'!$G$9,0,10*ROW('Hygiene Data'!G199)),NA())</f>
        <v>#N/A</v>
      </c>
      <c r="BL205" s="101" t="e">
        <f ca="true">+IF(AND(ISNUMBER(OFFSET('Hygiene Data'!$H$5,0,10*ROW('Hygiene Data'!H199))),'Data Summary'!EA205="Yes"),OFFSET('Hygiene Data'!$H$5,0,10*ROW('Hygiene Data'!H199)),NA())</f>
        <v>#N/A</v>
      </c>
      <c r="BM205" s="101" t="e">
        <f ca="true">+IF(AND(ISNUMBER(OFFSET('Hygiene Data'!$H$7,0,10*ROW('Hygiene Data'!H199))),'Data Summary'!EB205="Yes"),OFFSET('Hygiene Data'!$H$7,0,10*ROW('Hygiene Data'!H199)),NA())</f>
        <v>#N/A</v>
      </c>
      <c r="BN205" s="101" t="e">
        <f ca="true">+IF(AND(ISNUMBER(OFFSET('Hygiene Data'!$H$9,0,10*ROW('Hygiene Data'!H199))),'Data Summary'!EC205="Yes"),OFFSET('Hygiene Data'!$H$9,0,10*ROW('Hygiene Data'!H199)),NA())</f>
        <v>#N/A</v>
      </c>
      <c r="BO205" s="101" t="e">
        <f ca="true">+IF(AND(ISNUMBER(OFFSET('Hygiene Data'!$I$5,0,10*ROW('Hygiene Data'!I199))),'Data Summary'!ED205="Yes"),OFFSET('Hygiene Data'!$I$5,0,10*ROW('Hygiene Data'!I199)),NA())</f>
        <v>#N/A</v>
      </c>
      <c r="BP205" s="101" t="e">
        <f ca="true">+IF(AND(ISNUMBER(OFFSET('Hygiene Data'!$I$7,0,10*ROW('Hygiene Data'!I199))),'Data Summary'!EE205="Yes"),OFFSET('Hygiene Data'!$I$7,0,10*ROW('Hygiene Data'!I199)),NA())</f>
        <v>#N/A</v>
      </c>
      <c r="BQ205" s="101" t="e">
        <f ca="true">+IF(AND(ISNUMBER(OFFSET('Hygiene Data'!$I$9,0,10*ROW('Hygiene Data'!I199))),'Data Summary'!EF205="Yes"),OFFSET('Hygiene Data'!$I$9,0,10*ROW('Hygiene Data'!I199)),NA())</f>
        <v>#N/A</v>
      </c>
    </row>
    <row xmlns:x14ac="http://schemas.microsoft.com/office/spreadsheetml/2009/9/ac" r="206" x14ac:dyDescent="0.2">
      <c r="A206" s="331" t="e">
        <f ca="true">+RIGHT('Data Summary'!A206,LEN('Data Summary'!A206)-9)</f>
        <v>#VALUE!</v>
      </c>
      <c r="B206" s="38" t="str">
        <f ca="true">+IF(ISTEXT('Data Summary'!B206),'Data Summary'!B206,"")</f>
        <v/>
      </c>
      <c r="C206" s="330" t="e">
        <f ca="true">+VALUE('Data Summary'!C206)</f>
        <v>#VALUE!</v>
      </c>
      <c r="D206" s="99" t="e">
        <f ca="true">+IF(AND(ISNUMBER(OFFSET('Water Data'!$D$4,0,10*ROW('Water Data'!D200))),'Data Summary'!BS206="Yes"),100-OFFSET('Water Data'!$D$4,0,10*ROW('Water Data'!D200)),NA())</f>
        <v>#N/A</v>
      </c>
      <c r="E206" s="99" t="e">
        <f ca="true">+IF(AND(ISNUMBER(OFFSET('Water Data'!$D$6,0,10*ROW('Water Data'!D200))),'Data Summary'!BT206="Yes"),OFFSET('Water Data'!$D$6,0,10*ROW('Water Data'!D200)),NA())</f>
        <v>#N/A</v>
      </c>
      <c r="F206" s="99" t="e">
        <f ca="true">+IF(AND(ISNUMBER(OFFSET('Water Data'!$D$9,0,10*ROW('Water Data'!D200))),'Data Summary'!BU206="Yes"),OFFSET('Water Data'!$D$9,0,10*ROW('Water Data'!D200)),NA())</f>
        <v>#N/A</v>
      </c>
      <c r="G206" s="99" t="e">
        <f ca="true">+IF(AND(ISNUMBER(OFFSET('Water Data'!$E$4,0,10*ROW('Water Data'!E200))),'Data Summary'!BV206="Yes"),100-OFFSET('Water Data'!$E$4,0,10*ROW('Water Data'!E200)),NA())</f>
        <v>#N/A</v>
      </c>
      <c r="H206" s="99" t="e">
        <f ca="true">+IF(AND(ISNUMBER(OFFSET('Water Data'!$E$6,0,10*ROW('Water Data'!E200))),'Data Summary'!BW206="Yes"),OFFSET('Water Data'!$E$6,0,10*ROW('Water Data'!E200)),NA())</f>
        <v>#N/A</v>
      </c>
      <c r="I206" s="99" t="e">
        <f ca="true">+IF(AND(ISNUMBER(OFFSET('Water Data'!$E$9,0,10*ROW('Water Data'!E200))),'Data Summary'!BX206="Yes"),OFFSET('Water Data'!$E$9,0,10*ROW('Water Data'!E200)),NA())</f>
        <v>#N/A</v>
      </c>
      <c r="J206" s="99" t="e">
        <f ca="true">+IF(AND(ISNUMBER(OFFSET('Water Data'!$F$4,0,10*ROW('Water Data'!F200))),'Data Summary'!BY206="Yes"),100-OFFSET('Water Data'!$F$4,0,10*ROW('Water Data'!F200)),NA())</f>
        <v>#N/A</v>
      </c>
      <c r="K206" s="99" t="e">
        <f ca="true">+IF(AND(ISNUMBER(OFFSET('Water Data'!$F$6,0,10*ROW('Water Data'!F200))),'Data Summary'!BZ206="Yes"),OFFSET('Water Data'!$F$6,0,10*ROW('Water Data'!F200)),NA())</f>
        <v>#N/A</v>
      </c>
      <c r="L206" s="99" t="e">
        <f ca="true">+IF(AND(ISNUMBER(OFFSET('Water Data'!$F$9,0,10*ROW('Water Data'!F200))),'Data Summary'!CA206="Yes"),OFFSET('Water Data'!$F$9,0,10*ROW('Water Data'!F200)),NA())</f>
        <v>#N/A</v>
      </c>
      <c r="M206" s="99" t="e">
        <f ca="true">+IF(AND(ISNUMBER(OFFSET('Water Data'!$G$4,0,10*ROW('Water Data'!G200))),'Data Summary'!CB206="Yes"),100-OFFSET('Water Data'!$G$4,0,10*ROW('Water Data'!G200)),NA())</f>
        <v>#N/A</v>
      </c>
      <c r="N206" s="99" t="e">
        <f ca="true">+IF(AND(ISNUMBER(OFFSET('Water Data'!$G$6,0,10*ROW('Water Data'!G200))),'Data Summary'!CC206="Yes"),OFFSET('Water Data'!$G$6,0,10*ROW('Water Data'!G200)),NA())</f>
        <v>#N/A</v>
      </c>
      <c r="O206" s="99" t="e">
        <f ca="true">+IF(AND(ISNUMBER(OFFSET('Water Data'!$G$9,0,10*ROW('Water Data'!G200))),'Data Summary'!CD206="Yes"),OFFSET('Water Data'!$G$9,0,10*ROW('Water Data'!G200)),NA())</f>
        <v>#N/A</v>
      </c>
      <c r="P206" s="99" t="e">
        <f ca="true">+IF(AND(ISNUMBER(OFFSET('Water Data'!$H$4,0,10*ROW('Water Data'!H200))),'Data Summary'!CE206="Yes"),100-OFFSET('Water Data'!$H$4,0,10*ROW('Water Data'!H200)),NA())</f>
        <v>#N/A</v>
      </c>
      <c r="Q206" s="99" t="e">
        <f ca="true">+IF(AND(ISNUMBER(OFFSET('Water Data'!$H$6,0,10*ROW('Water Data'!H200))),'Data Summary'!CF206="Yes"),OFFSET('Water Data'!$H$6,0,10*ROW('Water Data'!H200)),NA())</f>
        <v>#N/A</v>
      </c>
      <c r="R206" s="99" t="e">
        <f ca="true">+IF(AND(ISNUMBER(OFFSET('Water Data'!$H$9,0,10*ROW('Water Data'!H200))),'Data Summary'!CG206="Yes"),OFFSET('Water Data'!$H$9,0,10*ROW('Water Data'!H200)),NA())</f>
        <v>#N/A</v>
      </c>
      <c r="S206" s="99" t="e">
        <f ca="true">+IF(AND(ISNUMBER(OFFSET('Water Data'!$I$4,0,10*ROW('Water Data'!I200))),'Data Summary'!CH206="Yes"),100-OFFSET('Water Data'!$I$4,0,10*ROW('Water Data'!I200)),NA())</f>
        <v>#N/A</v>
      </c>
      <c r="T206" s="99" t="e">
        <f ca="true">+IF(AND(ISNUMBER(OFFSET('Water Data'!$I$6,0,10*ROW('Water Data'!I200))),'Data Summary'!CI206="Yes"),OFFSET('Water Data'!$I$6,0,10*ROW('Water Data'!I200)),NA())</f>
        <v>#N/A</v>
      </c>
      <c r="U206" s="99" t="e">
        <f ca="true">+IF(AND(ISNUMBER(OFFSET('Water Data'!$I$9,0,10*ROW('Water Data'!I200))),'Data Summary'!CJ206="Yes"),OFFSET('Water Data'!$I$9,0,10*ROW('Water Data'!I200)),NA())</f>
        <v>#N/A</v>
      </c>
      <c r="V206" s="100" t="e">
        <f ca="true">+IF(AND(ISNUMBER(OFFSET('Sanitation Data'!$D$4,0,10*ROW('Sanitation Data'!D200))),'Data Summary'!CK206="Yes"),100-OFFSET('Sanitation Data'!$D$4,0,10*ROW('Sanitation Data'!D200)),NA())</f>
        <v>#N/A</v>
      </c>
      <c r="W206" s="100" t="e">
        <f ca="true">+IF(AND(ISNUMBER(OFFSET('Sanitation Data'!$D$6,0,10*ROW('Sanitation Data'!D200))),'Data Summary'!CL206="Yes"),OFFSET('Sanitation Data'!$D$6,0,10*ROW('Sanitation Data'!D200)),NA())</f>
        <v>#N/A</v>
      </c>
      <c r="X206" s="100" t="e">
        <f ca="true">+IF(AND(ISNUMBER(OFFSET('Sanitation Data'!$D$10,0,10*ROW('Sanitation Data'!D200))),'Data Summary'!CM206="Yes"),OFFSET('Sanitation Data'!$D$10,0,10*ROW('Sanitation Data'!D200)),NA())</f>
        <v>#N/A</v>
      </c>
      <c r="Y206" s="100" t="e">
        <f ca="true">+IF(AND(ISNUMBER(OFFSET('Sanitation Data'!$D$11,0,10*ROW('Sanitation Data'!D200))),'Data Summary'!CN206="Yes"),OFFSET('Sanitation Data'!$D$11,0,10*ROW('Sanitation Data'!D200)),NA())</f>
        <v>#N/A</v>
      </c>
      <c r="Z206" s="100" t="e">
        <f ca="true">+IF(AND(ISNUMBER(OFFSET('Sanitation Data'!$D$12,0,10*ROW('Sanitation Data'!D200))),'Data Summary'!CO206="Yes"),OFFSET('Sanitation Data'!$D$12,0,10*ROW('Sanitation Data'!D200)),NA())</f>
        <v>#N/A</v>
      </c>
      <c r="AA206" s="100" t="e">
        <f ca="true">+IF(AND(ISNUMBER(OFFSET('Sanitation Data'!$E$4,0,10*ROW('Sanitation Data'!E200))),'Data Summary'!CP206="Yes"),100-OFFSET('Sanitation Data'!$E$4,0,10*ROW('Sanitation Data'!E200)),NA())</f>
        <v>#N/A</v>
      </c>
      <c r="AB206" s="100" t="e">
        <f ca="true">+IF(AND(ISNUMBER(OFFSET('Sanitation Data'!$E$6,0,10*ROW('Sanitation Data'!E200))),'Data Summary'!CQ206="Yes"),OFFSET('Sanitation Data'!$E$6,0,10*ROW('Sanitation Data'!E200)),NA())</f>
        <v>#N/A</v>
      </c>
      <c r="AC206" s="100" t="e">
        <f ca="true">+IF(AND(ISNUMBER(OFFSET('Sanitation Data'!$E$10,0,10*ROW('Sanitation Data'!E200))),'Data Summary'!CR206="Yes"),OFFSET('Sanitation Data'!$E$10,0,10*ROW('Sanitation Data'!E200)),NA())</f>
        <v>#N/A</v>
      </c>
      <c r="AD206" s="100" t="e">
        <f ca="true">+IF(AND(ISNUMBER(OFFSET('Sanitation Data'!$E$11,0,10*ROW('Sanitation Data'!E200))),'Data Summary'!CS206="Yes"),OFFSET('Sanitation Data'!$E$11,0,10*ROW('Sanitation Data'!E200)),NA())</f>
        <v>#N/A</v>
      </c>
      <c r="AE206" s="100" t="e">
        <f ca="true">+IF(AND(ISNUMBER(OFFSET('Sanitation Data'!$E$12,0,10*ROW('Sanitation Data'!E200))),'Data Summary'!CT206="Yes"),OFFSET('Sanitation Data'!$E$12,0,10*ROW('Sanitation Data'!E200)),NA())</f>
        <v>#N/A</v>
      </c>
      <c r="AF206" s="100" t="e">
        <f ca="true">+IF(AND(ISNUMBER(OFFSET('Sanitation Data'!$F$4,0,10*ROW('Sanitation Data'!F200))),'Data Summary'!CU206="Yes"),100-OFFSET('Sanitation Data'!$F$4,0,10*ROW('Sanitation Data'!F200)),NA())</f>
        <v>#N/A</v>
      </c>
      <c r="AG206" s="100" t="e">
        <f ca="true">+IF(AND(ISNUMBER(OFFSET('Sanitation Data'!$F$6,0,10*ROW('Sanitation Data'!F200))),'Data Summary'!CV206="Yes"),OFFSET('Sanitation Data'!$F$6,0,10*ROW('Sanitation Data'!F200)),NA())</f>
        <v>#N/A</v>
      </c>
      <c r="AH206" s="100" t="e">
        <f ca="true">+IF(AND(ISNUMBER(OFFSET('Sanitation Data'!$F$10,0,10*ROW('Sanitation Data'!F200))),'Data Summary'!CW206="Yes"),OFFSET('Sanitation Data'!$F$10,0,10*ROW('Sanitation Data'!F200)),NA())</f>
        <v>#N/A</v>
      </c>
      <c r="AI206" s="100" t="e">
        <f ca="true">+IF(AND(ISNUMBER(OFFSET('Sanitation Data'!$F$11,0,10*ROW('Sanitation Data'!F200))),'Data Summary'!CX206="Yes"),OFFSET('Sanitation Data'!$F$11,0,10*ROW('Sanitation Data'!F200)),NA())</f>
        <v>#N/A</v>
      </c>
      <c r="AJ206" s="100" t="e">
        <f ca="true">+IF(AND(ISNUMBER(OFFSET('Sanitation Data'!$F$12,0,10*ROW('Sanitation Data'!F200))),'Data Summary'!CY206="Yes"),OFFSET('Sanitation Data'!$F$12,0,10*ROW('Sanitation Data'!F200)),NA())</f>
        <v>#N/A</v>
      </c>
      <c r="AK206" s="100" t="e">
        <f ca="true">+IF(AND(ISNUMBER(OFFSET('Sanitation Data'!$G$4,0,10*ROW('Sanitation Data'!G200))),'Data Summary'!CZ206="Yes"),100-OFFSET('Sanitation Data'!$G$4,0,10*ROW('Sanitation Data'!G200)),NA())</f>
        <v>#N/A</v>
      </c>
      <c r="AL206" s="100" t="e">
        <f ca="true">+IF(AND(ISNUMBER(OFFSET('Sanitation Data'!$G$6,0,10*ROW('Sanitation Data'!G200))),'Data Summary'!DA206="Yes"),OFFSET('Sanitation Data'!$G$6,0,10*ROW('Sanitation Data'!G200)),NA())</f>
        <v>#N/A</v>
      </c>
      <c r="AM206" s="100" t="e">
        <f ca="true">+IF(AND(ISNUMBER(OFFSET('Sanitation Data'!$G$10,0,10*ROW('Sanitation Data'!G200))),'Data Summary'!DB206="Yes"),OFFSET('Sanitation Data'!$G$10,0,10*ROW('Sanitation Data'!G200)),NA())</f>
        <v>#N/A</v>
      </c>
      <c r="AN206" s="100" t="e">
        <f ca="true">+IF(AND(ISNUMBER(OFFSET('Sanitation Data'!$G$11,0,10*ROW('Sanitation Data'!G200))),'Data Summary'!DC206="Yes"),OFFSET('Sanitation Data'!$G$11,0,10*ROW('Sanitation Data'!G200)),NA())</f>
        <v>#N/A</v>
      </c>
      <c r="AO206" s="100" t="e">
        <f ca="true">+IF(AND(ISNUMBER(OFFSET('Sanitation Data'!$G$12,0,10*ROW('Sanitation Data'!G200))),'Data Summary'!DD206="Yes"),OFFSET('Sanitation Data'!$G$12,0,10*ROW('Sanitation Data'!G200)),NA())</f>
        <v>#N/A</v>
      </c>
      <c r="AP206" s="100" t="e">
        <f ca="true">+IF(AND(ISNUMBER(OFFSET('Sanitation Data'!$H$4,0,10*ROW('Sanitation Data'!H200))),'Data Summary'!DE206="Yes"),100-OFFSET('Sanitation Data'!$H$4,0,10*ROW('Sanitation Data'!H200)),NA())</f>
        <v>#N/A</v>
      </c>
      <c r="AQ206" s="100" t="e">
        <f ca="true">+IF(AND(ISNUMBER(OFFSET('Sanitation Data'!$H$6,0,10*ROW('Sanitation Data'!H200))),'Data Summary'!DF206="Yes"),OFFSET('Sanitation Data'!$H$6,0,10*ROW('Sanitation Data'!H200)),NA())</f>
        <v>#N/A</v>
      </c>
      <c r="AR206" s="100" t="e">
        <f ca="true">+IF(AND(ISNUMBER(OFFSET('Sanitation Data'!$H$10,0,10*ROW('Sanitation Data'!H200))),'Data Summary'!DG206="Yes"),OFFSET('Sanitation Data'!$H$10,0,10*ROW('Sanitation Data'!H200)),NA())</f>
        <v>#N/A</v>
      </c>
      <c r="AS206" s="100" t="e">
        <f ca="true">+IF(AND(ISNUMBER(OFFSET('Sanitation Data'!$H$11,0,10*ROW('Sanitation Data'!H200))),'Data Summary'!DH206="Yes"),OFFSET('Sanitation Data'!$H$11,0,10*ROW('Sanitation Data'!H200)),NA())</f>
        <v>#N/A</v>
      </c>
      <c r="AT206" s="100" t="e">
        <f ca="true">+IF(AND(ISNUMBER(OFFSET('Sanitation Data'!$H$12,0,10*ROW('Sanitation Data'!H200))),'Data Summary'!DI206="Yes"),OFFSET('Sanitation Data'!$H$12,0,10*ROW('Sanitation Data'!H200)),NA())</f>
        <v>#N/A</v>
      </c>
      <c r="AU206" s="100" t="e">
        <f ca="true">+IF(AND(ISNUMBER(OFFSET('Sanitation Data'!$I$4,0,10*ROW('Sanitation Data'!I200))),'Data Summary'!DJ206="Yes"),100-OFFSET('Sanitation Data'!$I$4,0,10*ROW('Sanitation Data'!I200)),NA())</f>
        <v>#N/A</v>
      </c>
      <c r="AV206" s="100" t="e">
        <f ca="true">+IF(AND(ISNUMBER(OFFSET('Sanitation Data'!$I$6,0,10*ROW('Sanitation Data'!I200))),'Data Summary'!DK206="Yes"),OFFSET('Sanitation Data'!$I$6,0,10*ROW('Sanitation Data'!I200)),NA())</f>
        <v>#N/A</v>
      </c>
      <c r="AW206" s="100" t="e">
        <f ca="true">+IF(AND(ISNUMBER(OFFSET('Sanitation Data'!$I$10,0,10*ROW('Sanitation Data'!I200))),'Data Summary'!DL206="Yes"),OFFSET('Sanitation Data'!$I$10,0,10*ROW('Sanitation Data'!I200)),NA())</f>
        <v>#N/A</v>
      </c>
      <c r="AX206" s="100" t="e">
        <f ca="true">+IF(AND(ISNUMBER(OFFSET('Sanitation Data'!$I$11,0,10*ROW('Sanitation Data'!I200))),'Data Summary'!DM206="Yes"),OFFSET('Sanitation Data'!$I$11,0,10*ROW('Sanitation Data'!I200)),NA())</f>
        <v>#N/A</v>
      </c>
      <c r="AY206" s="100" t="e">
        <f ca="true">+IF(AND(ISNUMBER(OFFSET('Sanitation Data'!$I$12,0,10*ROW('Sanitation Data'!I200))),'Data Summary'!DN206="Yes"),OFFSET('Sanitation Data'!$I$12,0,10*ROW('Sanitation Data'!I200)),NA())</f>
        <v>#N/A</v>
      </c>
      <c r="AZ206" s="101" t="e">
        <f ca="true">+IF(AND(ISNUMBER(OFFSET('Hygiene Data'!$D$5,0,10*ROW('Hygiene Data'!D200))),'Data Summary'!DO206="Yes"),OFFSET('Hygiene Data'!$D$5,0,10*ROW('Hygiene Data'!D200)),NA())</f>
        <v>#N/A</v>
      </c>
      <c r="BA206" s="101" t="e">
        <f ca="true">+IF(AND(ISNUMBER(OFFSET('Hygiene Data'!$D$7,0,10*ROW('Hygiene Data'!D200))),'Data Summary'!DP206="Yes"),OFFSET('Hygiene Data'!$D$7,0,10*ROW('Hygiene Data'!D200)),NA())</f>
        <v>#N/A</v>
      </c>
      <c r="BB206" s="101" t="e">
        <f ca="true">+IF(AND(ISNUMBER(OFFSET('Hygiene Data'!$D$9,0,10*ROW('Hygiene Data'!D200))),'Data Summary'!DQ206="Yes"),OFFSET('Hygiene Data'!$D$9,0,10*ROW('Hygiene Data'!D200)),NA())</f>
        <v>#N/A</v>
      </c>
      <c r="BC206" s="101" t="e">
        <f ca="true">+IF(AND(ISNUMBER(OFFSET('Hygiene Data'!$E$5,0,10*ROW('Hygiene Data'!E200))),'Data Summary'!DR206="Yes"),OFFSET('Hygiene Data'!$E$5,0,10*ROW('Hygiene Data'!E200)),NA())</f>
        <v>#N/A</v>
      </c>
      <c r="BD206" s="101" t="e">
        <f ca="true">+IF(AND(ISNUMBER(OFFSET('Hygiene Data'!$E$7,0,10*ROW('Hygiene Data'!E200))),'Data Summary'!DS206="Yes"),OFFSET('Hygiene Data'!$E$7,0,10*ROW('Hygiene Data'!E200)),NA())</f>
        <v>#N/A</v>
      </c>
      <c r="BE206" s="101" t="e">
        <f ca="true">+IF(AND(ISNUMBER(OFFSET('Hygiene Data'!$E$9,0,10*ROW('Hygiene Data'!E200))),'Data Summary'!DT206="Yes"),OFFSET('Hygiene Data'!$E$9,0,10*ROW('Hygiene Data'!E200)),NA())</f>
        <v>#N/A</v>
      </c>
      <c r="BF206" s="101" t="e">
        <f ca="true">+IF(AND(ISNUMBER(OFFSET('Hygiene Data'!$F$5,0,10*ROW('Hygiene Data'!F200))),'Data Summary'!DU206="Yes"),OFFSET('Hygiene Data'!$F$5,0,10*ROW('Hygiene Data'!F200)),NA())</f>
        <v>#N/A</v>
      </c>
      <c r="BG206" s="101" t="e">
        <f ca="true">+IF(AND(ISNUMBER(OFFSET('Hygiene Data'!$F$7,0,10*ROW('Hygiene Data'!F200))),'Data Summary'!DV206="Yes"),OFFSET('Hygiene Data'!$F$7,0,10*ROW('Hygiene Data'!F200)),NA())</f>
        <v>#N/A</v>
      </c>
      <c r="BH206" s="101" t="e">
        <f ca="true">+IF(AND(ISNUMBER(OFFSET('Hygiene Data'!$F$9,0,10*ROW('Hygiene Data'!F200))),'Data Summary'!DW206="Yes"),OFFSET('Hygiene Data'!$F$9,0,10*ROW('Hygiene Data'!F200)),NA())</f>
        <v>#N/A</v>
      </c>
      <c r="BI206" s="101" t="e">
        <f ca="true">+IF(AND(ISNUMBER(OFFSET('Hygiene Data'!$G$5,0,10*ROW('Hygiene Data'!G200))),'Data Summary'!DX206="Yes"),OFFSET('Hygiene Data'!$G$5,0,10*ROW('Hygiene Data'!G200)),NA())</f>
        <v>#N/A</v>
      </c>
      <c r="BJ206" s="101" t="e">
        <f ca="true">+IF(AND(ISNUMBER(OFFSET('Hygiene Data'!$G$7,0,10*ROW('Hygiene Data'!G200))),'Data Summary'!DY206="Yes"),OFFSET('Hygiene Data'!$G$7,0,10*ROW('Hygiene Data'!G200)),NA())</f>
        <v>#N/A</v>
      </c>
      <c r="BK206" s="101" t="e">
        <f ca="true">+IF(AND(ISNUMBER(OFFSET('Hygiene Data'!$G$9,0,10*ROW('Hygiene Data'!G200))),'Data Summary'!DZ206="Yes"),OFFSET('Hygiene Data'!$G$9,0,10*ROW('Hygiene Data'!G200)),NA())</f>
        <v>#N/A</v>
      </c>
      <c r="BL206" s="101" t="e">
        <f ca="true">+IF(AND(ISNUMBER(OFFSET('Hygiene Data'!$H$5,0,10*ROW('Hygiene Data'!H200))),'Data Summary'!EA206="Yes"),OFFSET('Hygiene Data'!$H$5,0,10*ROW('Hygiene Data'!H200)),NA())</f>
        <v>#N/A</v>
      </c>
      <c r="BM206" s="101" t="e">
        <f ca="true">+IF(AND(ISNUMBER(OFFSET('Hygiene Data'!$H$7,0,10*ROW('Hygiene Data'!H200))),'Data Summary'!EB206="Yes"),OFFSET('Hygiene Data'!$H$7,0,10*ROW('Hygiene Data'!H200)),NA())</f>
        <v>#N/A</v>
      </c>
      <c r="BN206" s="101" t="e">
        <f ca="true">+IF(AND(ISNUMBER(OFFSET('Hygiene Data'!$H$9,0,10*ROW('Hygiene Data'!H200))),'Data Summary'!EC206="Yes"),OFFSET('Hygiene Data'!$H$9,0,10*ROW('Hygiene Data'!H200)),NA())</f>
        <v>#N/A</v>
      </c>
      <c r="BO206" s="101" t="e">
        <f ca="true">+IF(AND(ISNUMBER(OFFSET('Hygiene Data'!$I$5,0,10*ROW('Hygiene Data'!I200))),'Data Summary'!ED206="Yes"),OFFSET('Hygiene Data'!$I$5,0,10*ROW('Hygiene Data'!I200)),NA())</f>
        <v>#N/A</v>
      </c>
      <c r="BP206" s="101" t="e">
        <f ca="true">+IF(AND(ISNUMBER(OFFSET('Hygiene Data'!$I$7,0,10*ROW('Hygiene Data'!I200))),'Data Summary'!EE206="Yes"),OFFSET('Hygiene Data'!$I$7,0,10*ROW('Hygiene Data'!I200)),NA())</f>
        <v>#N/A</v>
      </c>
      <c r="BQ206" s="101" t="e">
        <f ca="true">+IF(AND(ISNUMBER(OFFSET('Hygiene Data'!$I$9,0,10*ROW('Hygiene Data'!I200))),'Data Summary'!EF206="Yes"),OFFSET('Hygiene Data'!$I$9,0,10*ROW('Hygiene Data'!I200)),NA())</f>
        <v>#N/A</v>
      </c>
    </row>
    <row xmlns:x14ac="http://schemas.microsoft.com/office/spreadsheetml/2009/9/ac" r="207" x14ac:dyDescent="0.2">
      <c r="A207" s="331" t="e">
        <f ca="true">+RIGHT('Data Summary'!A207,LEN('Data Summary'!A207)-9)</f>
        <v>#VALUE!</v>
      </c>
      <c r="B207" s="38" t="str">
        <f ca="true">+IF(ISTEXT('Data Summary'!B207),'Data Summary'!B207,"")</f>
        <v/>
      </c>
      <c r="C207" s="330" t="e">
        <f ca="true">+VALUE('Data Summary'!C207)</f>
        <v>#VALUE!</v>
      </c>
      <c r="D207" s="99" t="e">
        <f ca="true">+IF(AND(ISNUMBER(OFFSET('Water Data'!$D$4,0,10*ROW('Water Data'!D201))),'Data Summary'!BS207="Yes"),100-OFFSET('Water Data'!$D$4,0,10*ROW('Water Data'!D201)),NA())</f>
        <v>#N/A</v>
      </c>
      <c r="E207" s="99" t="e">
        <f ca="true">+IF(AND(ISNUMBER(OFFSET('Water Data'!$D$6,0,10*ROW('Water Data'!D201))),'Data Summary'!BT207="Yes"),OFFSET('Water Data'!$D$6,0,10*ROW('Water Data'!D201)),NA())</f>
        <v>#N/A</v>
      </c>
      <c r="F207" s="99" t="e">
        <f ca="true">+IF(AND(ISNUMBER(OFFSET('Water Data'!$D$9,0,10*ROW('Water Data'!D201))),'Data Summary'!BU207="Yes"),OFFSET('Water Data'!$D$9,0,10*ROW('Water Data'!D201)),NA())</f>
        <v>#N/A</v>
      </c>
      <c r="G207" s="99" t="e">
        <f ca="true">+IF(AND(ISNUMBER(OFFSET('Water Data'!$E$4,0,10*ROW('Water Data'!E201))),'Data Summary'!BV207="Yes"),100-OFFSET('Water Data'!$E$4,0,10*ROW('Water Data'!E201)),NA())</f>
        <v>#N/A</v>
      </c>
      <c r="H207" s="99" t="e">
        <f ca="true">+IF(AND(ISNUMBER(OFFSET('Water Data'!$E$6,0,10*ROW('Water Data'!E201))),'Data Summary'!BW207="Yes"),OFFSET('Water Data'!$E$6,0,10*ROW('Water Data'!E201)),NA())</f>
        <v>#N/A</v>
      </c>
      <c r="I207" s="99" t="e">
        <f ca="true">+IF(AND(ISNUMBER(OFFSET('Water Data'!$E$9,0,10*ROW('Water Data'!E201))),'Data Summary'!BX207="Yes"),OFFSET('Water Data'!$E$9,0,10*ROW('Water Data'!E201)),NA())</f>
        <v>#N/A</v>
      </c>
      <c r="J207" s="99" t="e">
        <f ca="true">+IF(AND(ISNUMBER(OFFSET('Water Data'!$F$4,0,10*ROW('Water Data'!F201))),'Data Summary'!BY207="Yes"),100-OFFSET('Water Data'!$F$4,0,10*ROW('Water Data'!F201)),NA())</f>
        <v>#N/A</v>
      </c>
      <c r="K207" s="99" t="e">
        <f ca="true">+IF(AND(ISNUMBER(OFFSET('Water Data'!$F$6,0,10*ROW('Water Data'!F201))),'Data Summary'!BZ207="Yes"),OFFSET('Water Data'!$F$6,0,10*ROW('Water Data'!F201)),NA())</f>
        <v>#N/A</v>
      </c>
      <c r="L207" s="99" t="e">
        <f ca="true">+IF(AND(ISNUMBER(OFFSET('Water Data'!$F$9,0,10*ROW('Water Data'!F201))),'Data Summary'!CA207="Yes"),OFFSET('Water Data'!$F$9,0,10*ROW('Water Data'!F201)),NA())</f>
        <v>#N/A</v>
      </c>
      <c r="M207" s="99" t="e">
        <f ca="true">+IF(AND(ISNUMBER(OFFSET('Water Data'!$G$4,0,10*ROW('Water Data'!G201))),'Data Summary'!CB207="Yes"),100-OFFSET('Water Data'!$G$4,0,10*ROW('Water Data'!G201)),NA())</f>
        <v>#N/A</v>
      </c>
      <c r="N207" s="99" t="e">
        <f ca="true">+IF(AND(ISNUMBER(OFFSET('Water Data'!$G$6,0,10*ROW('Water Data'!G201))),'Data Summary'!CC207="Yes"),OFFSET('Water Data'!$G$6,0,10*ROW('Water Data'!G201)),NA())</f>
        <v>#N/A</v>
      </c>
      <c r="O207" s="99" t="e">
        <f ca="true">+IF(AND(ISNUMBER(OFFSET('Water Data'!$G$9,0,10*ROW('Water Data'!G201))),'Data Summary'!CD207="Yes"),OFFSET('Water Data'!$G$9,0,10*ROW('Water Data'!G201)),NA())</f>
        <v>#N/A</v>
      </c>
      <c r="P207" s="99" t="e">
        <f ca="true">+IF(AND(ISNUMBER(OFFSET('Water Data'!$H$4,0,10*ROW('Water Data'!H201))),'Data Summary'!CE207="Yes"),100-OFFSET('Water Data'!$H$4,0,10*ROW('Water Data'!H201)),NA())</f>
        <v>#N/A</v>
      </c>
      <c r="Q207" s="99" t="e">
        <f ca="true">+IF(AND(ISNUMBER(OFFSET('Water Data'!$H$6,0,10*ROW('Water Data'!H201))),'Data Summary'!CF207="Yes"),OFFSET('Water Data'!$H$6,0,10*ROW('Water Data'!H201)),NA())</f>
        <v>#N/A</v>
      </c>
      <c r="R207" s="99" t="e">
        <f ca="true">+IF(AND(ISNUMBER(OFFSET('Water Data'!$H$9,0,10*ROW('Water Data'!H201))),'Data Summary'!CG207="Yes"),OFFSET('Water Data'!$H$9,0,10*ROW('Water Data'!H201)),NA())</f>
        <v>#N/A</v>
      </c>
      <c r="S207" s="99" t="e">
        <f ca="true">+IF(AND(ISNUMBER(OFFSET('Water Data'!$I$4,0,10*ROW('Water Data'!I201))),'Data Summary'!CH207="Yes"),100-OFFSET('Water Data'!$I$4,0,10*ROW('Water Data'!I201)),NA())</f>
        <v>#N/A</v>
      </c>
      <c r="T207" s="99" t="e">
        <f ca="true">+IF(AND(ISNUMBER(OFFSET('Water Data'!$I$6,0,10*ROW('Water Data'!I201))),'Data Summary'!CI207="Yes"),OFFSET('Water Data'!$I$6,0,10*ROW('Water Data'!I201)),NA())</f>
        <v>#N/A</v>
      </c>
      <c r="U207" s="99" t="e">
        <f ca="true">+IF(AND(ISNUMBER(OFFSET('Water Data'!$I$9,0,10*ROW('Water Data'!I201))),'Data Summary'!CJ207="Yes"),OFFSET('Water Data'!$I$9,0,10*ROW('Water Data'!I201)),NA())</f>
        <v>#N/A</v>
      </c>
      <c r="V207" s="100" t="e">
        <f ca="true">+IF(AND(ISNUMBER(OFFSET('Sanitation Data'!$D$4,0,10*ROW('Sanitation Data'!D201))),'Data Summary'!CK207="Yes"),100-OFFSET('Sanitation Data'!$D$4,0,10*ROW('Sanitation Data'!D201)),NA())</f>
        <v>#N/A</v>
      </c>
      <c r="W207" s="100" t="e">
        <f ca="true">+IF(AND(ISNUMBER(OFFSET('Sanitation Data'!$D$6,0,10*ROW('Sanitation Data'!D201))),'Data Summary'!CL207="Yes"),OFFSET('Sanitation Data'!$D$6,0,10*ROW('Sanitation Data'!D201)),NA())</f>
        <v>#N/A</v>
      </c>
      <c r="X207" s="100" t="e">
        <f ca="true">+IF(AND(ISNUMBER(OFFSET('Sanitation Data'!$D$10,0,10*ROW('Sanitation Data'!D201))),'Data Summary'!CM207="Yes"),OFFSET('Sanitation Data'!$D$10,0,10*ROW('Sanitation Data'!D201)),NA())</f>
        <v>#N/A</v>
      </c>
      <c r="Y207" s="100" t="e">
        <f ca="true">+IF(AND(ISNUMBER(OFFSET('Sanitation Data'!$D$11,0,10*ROW('Sanitation Data'!D201))),'Data Summary'!CN207="Yes"),OFFSET('Sanitation Data'!$D$11,0,10*ROW('Sanitation Data'!D201)),NA())</f>
        <v>#N/A</v>
      </c>
      <c r="Z207" s="100" t="e">
        <f ca="true">+IF(AND(ISNUMBER(OFFSET('Sanitation Data'!$D$12,0,10*ROW('Sanitation Data'!D201))),'Data Summary'!CO207="Yes"),OFFSET('Sanitation Data'!$D$12,0,10*ROW('Sanitation Data'!D201)),NA())</f>
        <v>#N/A</v>
      </c>
      <c r="AA207" s="100" t="e">
        <f ca="true">+IF(AND(ISNUMBER(OFFSET('Sanitation Data'!$E$4,0,10*ROW('Sanitation Data'!E201))),'Data Summary'!CP207="Yes"),100-OFFSET('Sanitation Data'!$E$4,0,10*ROW('Sanitation Data'!E201)),NA())</f>
        <v>#N/A</v>
      </c>
      <c r="AB207" s="100" t="e">
        <f ca="true">+IF(AND(ISNUMBER(OFFSET('Sanitation Data'!$E$6,0,10*ROW('Sanitation Data'!E201))),'Data Summary'!CQ207="Yes"),OFFSET('Sanitation Data'!$E$6,0,10*ROW('Sanitation Data'!E201)),NA())</f>
        <v>#N/A</v>
      </c>
      <c r="AC207" s="100" t="e">
        <f ca="true">+IF(AND(ISNUMBER(OFFSET('Sanitation Data'!$E$10,0,10*ROW('Sanitation Data'!E201))),'Data Summary'!CR207="Yes"),OFFSET('Sanitation Data'!$E$10,0,10*ROW('Sanitation Data'!E201)),NA())</f>
        <v>#N/A</v>
      </c>
      <c r="AD207" s="100" t="e">
        <f ca="true">+IF(AND(ISNUMBER(OFFSET('Sanitation Data'!$E$11,0,10*ROW('Sanitation Data'!E201))),'Data Summary'!CS207="Yes"),OFFSET('Sanitation Data'!$E$11,0,10*ROW('Sanitation Data'!E201)),NA())</f>
        <v>#N/A</v>
      </c>
      <c r="AE207" s="100" t="e">
        <f ca="true">+IF(AND(ISNUMBER(OFFSET('Sanitation Data'!$E$12,0,10*ROW('Sanitation Data'!E201))),'Data Summary'!CT207="Yes"),OFFSET('Sanitation Data'!$E$12,0,10*ROW('Sanitation Data'!E201)),NA())</f>
        <v>#N/A</v>
      </c>
      <c r="AF207" s="100" t="e">
        <f ca="true">+IF(AND(ISNUMBER(OFFSET('Sanitation Data'!$F$4,0,10*ROW('Sanitation Data'!F201))),'Data Summary'!CU207="Yes"),100-OFFSET('Sanitation Data'!$F$4,0,10*ROW('Sanitation Data'!F201)),NA())</f>
        <v>#N/A</v>
      </c>
      <c r="AG207" s="100" t="e">
        <f ca="true">+IF(AND(ISNUMBER(OFFSET('Sanitation Data'!$F$6,0,10*ROW('Sanitation Data'!F201))),'Data Summary'!CV207="Yes"),OFFSET('Sanitation Data'!$F$6,0,10*ROW('Sanitation Data'!F201)),NA())</f>
        <v>#N/A</v>
      </c>
      <c r="AH207" s="100" t="e">
        <f ca="true">+IF(AND(ISNUMBER(OFFSET('Sanitation Data'!$F$10,0,10*ROW('Sanitation Data'!F201))),'Data Summary'!CW207="Yes"),OFFSET('Sanitation Data'!$F$10,0,10*ROW('Sanitation Data'!F201)),NA())</f>
        <v>#N/A</v>
      </c>
      <c r="AI207" s="100" t="e">
        <f ca="true">+IF(AND(ISNUMBER(OFFSET('Sanitation Data'!$F$11,0,10*ROW('Sanitation Data'!F201))),'Data Summary'!CX207="Yes"),OFFSET('Sanitation Data'!$F$11,0,10*ROW('Sanitation Data'!F201)),NA())</f>
        <v>#N/A</v>
      </c>
      <c r="AJ207" s="100" t="e">
        <f ca="true">+IF(AND(ISNUMBER(OFFSET('Sanitation Data'!$F$12,0,10*ROW('Sanitation Data'!F201))),'Data Summary'!CY207="Yes"),OFFSET('Sanitation Data'!$F$12,0,10*ROW('Sanitation Data'!F201)),NA())</f>
        <v>#N/A</v>
      </c>
      <c r="AK207" s="100" t="e">
        <f ca="true">+IF(AND(ISNUMBER(OFFSET('Sanitation Data'!$G$4,0,10*ROW('Sanitation Data'!G201))),'Data Summary'!CZ207="Yes"),100-OFFSET('Sanitation Data'!$G$4,0,10*ROW('Sanitation Data'!G201)),NA())</f>
        <v>#N/A</v>
      </c>
      <c r="AL207" s="100" t="e">
        <f ca="true">+IF(AND(ISNUMBER(OFFSET('Sanitation Data'!$G$6,0,10*ROW('Sanitation Data'!G201))),'Data Summary'!DA207="Yes"),OFFSET('Sanitation Data'!$G$6,0,10*ROW('Sanitation Data'!G201)),NA())</f>
        <v>#N/A</v>
      </c>
      <c r="AM207" s="100" t="e">
        <f ca="true">+IF(AND(ISNUMBER(OFFSET('Sanitation Data'!$G$10,0,10*ROW('Sanitation Data'!G201))),'Data Summary'!DB207="Yes"),OFFSET('Sanitation Data'!$G$10,0,10*ROW('Sanitation Data'!G201)),NA())</f>
        <v>#N/A</v>
      </c>
      <c r="AN207" s="100" t="e">
        <f ca="true">+IF(AND(ISNUMBER(OFFSET('Sanitation Data'!$G$11,0,10*ROW('Sanitation Data'!G201))),'Data Summary'!DC207="Yes"),OFFSET('Sanitation Data'!$G$11,0,10*ROW('Sanitation Data'!G201)),NA())</f>
        <v>#N/A</v>
      </c>
      <c r="AO207" s="100" t="e">
        <f ca="true">+IF(AND(ISNUMBER(OFFSET('Sanitation Data'!$G$12,0,10*ROW('Sanitation Data'!G201))),'Data Summary'!DD207="Yes"),OFFSET('Sanitation Data'!$G$12,0,10*ROW('Sanitation Data'!G201)),NA())</f>
        <v>#N/A</v>
      </c>
      <c r="AP207" s="100" t="e">
        <f ca="true">+IF(AND(ISNUMBER(OFFSET('Sanitation Data'!$H$4,0,10*ROW('Sanitation Data'!H201))),'Data Summary'!DE207="Yes"),100-OFFSET('Sanitation Data'!$H$4,0,10*ROW('Sanitation Data'!H201)),NA())</f>
        <v>#N/A</v>
      </c>
      <c r="AQ207" s="100" t="e">
        <f ca="true">+IF(AND(ISNUMBER(OFFSET('Sanitation Data'!$H$6,0,10*ROW('Sanitation Data'!H201))),'Data Summary'!DF207="Yes"),OFFSET('Sanitation Data'!$H$6,0,10*ROW('Sanitation Data'!H201)),NA())</f>
        <v>#N/A</v>
      </c>
      <c r="AR207" s="100" t="e">
        <f ca="true">+IF(AND(ISNUMBER(OFFSET('Sanitation Data'!$H$10,0,10*ROW('Sanitation Data'!H201))),'Data Summary'!DG207="Yes"),OFFSET('Sanitation Data'!$H$10,0,10*ROW('Sanitation Data'!H201)),NA())</f>
        <v>#N/A</v>
      </c>
      <c r="AS207" s="100" t="e">
        <f ca="true">+IF(AND(ISNUMBER(OFFSET('Sanitation Data'!$H$11,0,10*ROW('Sanitation Data'!H201))),'Data Summary'!DH207="Yes"),OFFSET('Sanitation Data'!$H$11,0,10*ROW('Sanitation Data'!H201)),NA())</f>
        <v>#N/A</v>
      </c>
      <c r="AT207" s="100" t="e">
        <f ca="true">+IF(AND(ISNUMBER(OFFSET('Sanitation Data'!$H$12,0,10*ROW('Sanitation Data'!H201))),'Data Summary'!DI207="Yes"),OFFSET('Sanitation Data'!$H$12,0,10*ROW('Sanitation Data'!H201)),NA())</f>
        <v>#N/A</v>
      </c>
      <c r="AU207" s="100" t="e">
        <f ca="true">+IF(AND(ISNUMBER(OFFSET('Sanitation Data'!$I$4,0,10*ROW('Sanitation Data'!I201))),'Data Summary'!DJ207="Yes"),100-OFFSET('Sanitation Data'!$I$4,0,10*ROW('Sanitation Data'!I201)),NA())</f>
        <v>#N/A</v>
      </c>
      <c r="AV207" s="100" t="e">
        <f ca="true">+IF(AND(ISNUMBER(OFFSET('Sanitation Data'!$I$6,0,10*ROW('Sanitation Data'!I201))),'Data Summary'!DK207="Yes"),OFFSET('Sanitation Data'!$I$6,0,10*ROW('Sanitation Data'!I201)),NA())</f>
        <v>#N/A</v>
      </c>
      <c r="AW207" s="100" t="e">
        <f ca="true">+IF(AND(ISNUMBER(OFFSET('Sanitation Data'!$I$10,0,10*ROW('Sanitation Data'!I201))),'Data Summary'!DL207="Yes"),OFFSET('Sanitation Data'!$I$10,0,10*ROW('Sanitation Data'!I201)),NA())</f>
        <v>#N/A</v>
      </c>
      <c r="AX207" s="100" t="e">
        <f ca="true">+IF(AND(ISNUMBER(OFFSET('Sanitation Data'!$I$11,0,10*ROW('Sanitation Data'!I201))),'Data Summary'!DM207="Yes"),OFFSET('Sanitation Data'!$I$11,0,10*ROW('Sanitation Data'!I201)),NA())</f>
        <v>#N/A</v>
      </c>
      <c r="AY207" s="100" t="e">
        <f ca="true">+IF(AND(ISNUMBER(OFFSET('Sanitation Data'!$I$12,0,10*ROW('Sanitation Data'!I201))),'Data Summary'!DN207="Yes"),OFFSET('Sanitation Data'!$I$12,0,10*ROW('Sanitation Data'!I201)),NA())</f>
        <v>#N/A</v>
      </c>
      <c r="AZ207" s="101" t="e">
        <f ca="true">+IF(AND(ISNUMBER(OFFSET('Hygiene Data'!$D$5,0,10*ROW('Hygiene Data'!D201))),'Data Summary'!DO207="Yes"),OFFSET('Hygiene Data'!$D$5,0,10*ROW('Hygiene Data'!D201)),NA())</f>
        <v>#N/A</v>
      </c>
      <c r="BA207" s="101" t="e">
        <f ca="true">+IF(AND(ISNUMBER(OFFSET('Hygiene Data'!$D$7,0,10*ROW('Hygiene Data'!D201))),'Data Summary'!DP207="Yes"),OFFSET('Hygiene Data'!$D$7,0,10*ROW('Hygiene Data'!D201)),NA())</f>
        <v>#N/A</v>
      </c>
      <c r="BB207" s="101" t="e">
        <f ca="true">+IF(AND(ISNUMBER(OFFSET('Hygiene Data'!$D$9,0,10*ROW('Hygiene Data'!D201))),'Data Summary'!DQ207="Yes"),OFFSET('Hygiene Data'!$D$9,0,10*ROW('Hygiene Data'!D201)),NA())</f>
        <v>#N/A</v>
      </c>
      <c r="BC207" s="101" t="e">
        <f ca="true">+IF(AND(ISNUMBER(OFFSET('Hygiene Data'!$E$5,0,10*ROW('Hygiene Data'!E201))),'Data Summary'!DR207="Yes"),OFFSET('Hygiene Data'!$E$5,0,10*ROW('Hygiene Data'!E201)),NA())</f>
        <v>#N/A</v>
      </c>
      <c r="BD207" s="101" t="e">
        <f ca="true">+IF(AND(ISNUMBER(OFFSET('Hygiene Data'!$E$7,0,10*ROW('Hygiene Data'!E201))),'Data Summary'!DS207="Yes"),OFFSET('Hygiene Data'!$E$7,0,10*ROW('Hygiene Data'!E201)),NA())</f>
        <v>#N/A</v>
      </c>
      <c r="BE207" s="101" t="e">
        <f ca="true">+IF(AND(ISNUMBER(OFFSET('Hygiene Data'!$E$9,0,10*ROW('Hygiene Data'!E201))),'Data Summary'!DT207="Yes"),OFFSET('Hygiene Data'!$E$9,0,10*ROW('Hygiene Data'!E201)),NA())</f>
        <v>#N/A</v>
      </c>
      <c r="BF207" s="101" t="e">
        <f ca="true">+IF(AND(ISNUMBER(OFFSET('Hygiene Data'!$F$5,0,10*ROW('Hygiene Data'!F201))),'Data Summary'!DU207="Yes"),OFFSET('Hygiene Data'!$F$5,0,10*ROW('Hygiene Data'!F201)),NA())</f>
        <v>#N/A</v>
      </c>
      <c r="BG207" s="101" t="e">
        <f ca="true">+IF(AND(ISNUMBER(OFFSET('Hygiene Data'!$F$7,0,10*ROW('Hygiene Data'!F201))),'Data Summary'!DV207="Yes"),OFFSET('Hygiene Data'!$F$7,0,10*ROW('Hygiene Data'!F201)),NA())</f>
        <v>#N/A</v>
      </c>
      <c r="BH207" s="101" t="e">
        <f ca="true">+IF(AND(ISNUMBER(OFFSET('Hygiene Data'!$F$9,0,10*ROW('Hygiene Data'!F201))),'Data Summary'!DW207="Yes"),OFFSET('Hygiene Data'!$F$9,0,10*ROW('Hygiene Data'!F201)),NA())</f>
        <v>#N/A</v>
      </c>
      <c r="BI207" s="101" t="e">
        <f ca="true">+IF(AND(ISNUMBER(OFFSET('Hygiene Data'!$G$5,0,10*ROW('Hygiene Data'!G201))),'Data Summary'!DX207="Yes"),OFFSET('Hygiene Data'!$G$5,0,10*ROW('Hygiene Data'!G201)),NA())</f>
        <v>#N/A</v>
      </c>
      <c r="BJ207" s="101" t="e">
        <f ca="true">+IF(AND(ISNUMBER(OFFSET('Hygiene Data'!$G$7,0,10*ROW('Hygiene Data'!G201))),'Data Summary'!DY207="Yes"),OFFSET('Hygiene Data'!$G$7,0,10*ROW('Hygiene Data'!G201)),NA())</f>
        <v>#N/A</v>
      </c>
      <c r="BK207" s="101" t="e">
        <f ca="true">+IF(AND(ISNUMBER(OFFSET('Hygiene Data'!$G$9,0,10*ROW('Hygiene Data'!G201))),'Data Summary'!DZ207="Yes"),OFFSET('Hygiene Data'!$G$9,0,10*ROW('Hygiene Data'!G201)),NA())</f>
        <v>#N/A</v>
      </c>
      <c r="BL207" s="101" t="e">
        <f ca="true">+IF(AND(ISNUMBER(OFFSET('Hygiene Data'!$H$5,0,10*ROW('Hygiene Data'!H201))),'Data Summary'!EA207="Yes"),OFFSET('Hygiene Data'!$H$5,0,10*ROW('Hygiene Data'!H201)),NA())</f>
        <v>#N/A</v>
      </c>
      <c r="BM207" s="101" t="e">
        <f ca="true">+IF(AND(ISNUMBER(OFFSET('Hygiene Data'!$H$7,0,10*ROW('Hygiene Data'!H201))),'Data Summary'!EB207="Yes"),OFFSET('Hygiene Data'!$H$7,0,10*ROW('Hygiene Data'!H201)),NA())</f>
        <v>#N/A</v>
      </c>
      <c r="BN207" s="101" t="e">
        <f ca="true">+IF(AND(ISNUMBER(OFFSET('Hygiene Data'!$H$9,0,10*ROW('Hygiene Data'!H201))),'Data Summary'!EC207="Yes"),OFFSET('Hygiene Data'!$H$9,0,10*ROW('Hygiene Data'!H201)),NA())</f>
        <v>#N/A</v>
      </c>
      <c r="BO207" s="101" t="e">
        <f ca="true">+IF(AND(ISNUMBER(OFFSET('Hygiene Data'!$I$5,0,10*ROW('Hygiene Data'!I201))),'Data Summary'!ED207="Yes"),OFFSET('Hygiene Data'!$I$5,0,10*ROW('Hygiene Data'!I201)),NA())</f>
        <v>#N/A</v>
      </c>
      <c r="BP207" s="101" t="e">
        <f ca="true">+IF(AND(ISNUMBER(OFFSET('Hygiene Data'!$I$7,0,10*ROW('Hygiene Data'!I201))),'Data Summary'!EE207="Yes"),OFFSET('Hygiene Data'!$I$7,0,10*ROW('Hygiene Data'!I201)),NA())</f>
        <v>#N/A</v>
      </c>
      <c r="BQ207" s="101"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E6ADC-4897-4540-A868-6DE2986B9431}">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7" customWidth="true"/>
    <col min="2" max="2" width="7.5" style="183" customWidth="true"/>
    <col min="3" max="8" width="8.75" style="147" customWidth="true"/>
    <col min="9" max="9" width="9.375" style="147" customWidth="true"/>
    <col min="10" max="10" width="13.375" style="147" customWidth="true"/>
    <col min="11" max="11" width="7.5" style="147" customWidth="true"/>
    <col min="12" max="17" width="8.625" style="147" customWidth="true"/>
    <col min="18" max="18" width="6.5" style="147" customWidth="true"/>
    <col min="19" max="19" width="13.375" style="147" customWidth="true"/>
    <col min="20" max="20" width="7.5" style="147" customWidth="true"/>
    <col min="21" max="26" width="9.125" style="147" customWidth="true"/>
    <col min="27" max="16384" width="9" style="147"/>
  </cols>
  <sheetData>
    <row xmlns:x14ac="http://schemas.microsoft.com/office/spreadsheetml/2009/9/ac" r="1" ht="15.75" x14ac:dyDescent="0.25">
      <c r="A1" s="143" t="s">
        <v>48</v>
      </c>
      <c r="B1" s="144"/>
      <c r="C1" s="145"/>
      <c r="D1" s="145"/>
      <c r="E1" s="145"/>
      <c r="F1" s="145"/>
      <c r="G1" s="145"/>
      <c r="H1" s="552"/>
      <c r="I1" s="552"/>
      <c r="J1" s="552"/>
      <c r="K1" s="552"/>
      <c r="L1" s="552"/>
      <c r="M1" s="552"/>
      <c r="N1" s="552"/>
      <c r="O1" s="552"/>
      <c r="P1" s="552"/>
      <c r="Q1" s="145"/>
      <c r="R1" s="145"/>
      <c r="S1" s="145"/>
      <c r="T1" s="146"/>
      <c r="U1" s="146"/>
      <c r="V1" s="146"/>
      <c r="W1" s="146"/>
      <c r="X1" s="146"/>
      <c r="Y1" s="146"/>
      <c r="Z1" s="146"/>
      <c r="AA1" s="146"/>
    </row>
    <row xmlns:x14ac="http://schemas.microsoft.com/office/spreadsheetml/2009/9/ac" r="2" s="150" customFormat="true" ht="26.25" customHeight="true" x14ac:dyDescent="0.25">
      <c r="A2" s="148" t="s">
        <v>13</v>
      </c>
      <c r="B2" s="149"/>
      <c r="J2" s="148" t="s">
        <v>14</v>
      </c>
      <c r="R2" s="151"/>
      <c r="S2" s="152" t="s">
        <v>15</v>
      </c>
      <c r="W2" s="151"/>
      <c r="X2" s="151"/>
      <c r="Y2" s="153"/>
      <c r="Z2" s="153"/>
      <c r="AD2" s="154"/>
      <c r="AE2" s="154"/>
      <c r="AF2" s="154"/>
      <c r="AG2" s="154"/>
      <c r="AH2" s="154"/>
      <c r="AI2" s="154"/>
    </row>
    <row xmlns:x14ac="http://schemas.microsoft.com/office/spreadsheetml/2009/9/ac" r="3" ht="15.75" x14ac:dyDescent="0.25">
      <c r="A3" s="155"/>
      <c r="B3" s="156" t="s">
        <v>4</v>
      </c>
      <c r="C3" s="151" t="s">
        <v>7</v>
      </c>
      <c r="D3" s="151" t="s">
        <v>2</v>
      </c>
      <c r="E3" s="151" t="s">
        <v>1</v>
      </c>
      <c r="F3" s="151" t="s">
        <v>54</v>
      </c>
      <c r="G3" s="151" t="s">
        <v>17</v>
      </c>
      <c r="H3" s="151" t="s">
        <v>18</v>
      </c>
      <c r="I3" s="157"/>
      <c r="J3" s="155"/>
      <c r="K3" s="156" t="s">
        <v>4</v>
      </c>
      <c r="L3" s="151" t="s">
        <v>7</v>
      </c>
      <c r="M3" s="151" t="s">
        <v>2</v>
      </c>
      <c r="N3" s="151" t="s">
        <v>1</v>
      </c>
      <c r="O3" s="151" t="s">
        <v>54</v>
      </c>
      <c r="P3" s="151" t="s">
        <v>17</v>
      </c>
      <c r="Q3" s="151" t="s">
        <v>18</v>
      </c>
      <c r="R3" s="153"/>
      <c r="S3" s="158"/>
      <c r="T3" s="156" t="s">
        <v>4</v>
      </c>
      <c r="U3" s="151" t="s">
        <v>7</v>
      </c>
      <c r="V3" s="151" t="s">
        <v>2</v>
      </c>
      <c r="W3" s="151" t="s">
        <v>1</v>
      </c>
      <c r="X3" s="151" t="s">
        <v>54</v>
      </c>
      <c r="Y3" s="151" t="s">
        <v>17</v>
      </c>
      <c r="Z3" s="151" t="s">
        <v>18</v>
      </c>
      <c r="AB3" s="154"/>
      <c r="AC3" s="154"/>
      <c r="AD3" s="154"/>
      <c r="AE3" s="154"/>
      <c r="AF3" s="154"/>
      <c r="AG3" s="154"/>
    </row>
    <row xmlns:x14ac="http://schemas.microsoft.com/office/spreadsheetml/2009/9/ac" r="4" ht="15.75" x14ac:dyDescent="0.25">
      <c r="A4" s="155" t="s">
        <v>34</v>
      </c>
      <c r="B4" s="10">
        <v>2023</v>
      </c>
      <c r="C4" s="10">
        <v>71.090340999999995</v>
      </c>
      <c r="D4" s="10"/>
      <c r="E4" s="10"/>
      <c r="F4" s="10"/>
      <c r="G4" s="10">
        <v>71.280206219999997</v>
      </c>
      <c r="H4" s="10">
        <v>83.927999999999997</v>
      </c>
      <c r="I4" s="157"/>
      <c r="J4" s="155" t="s">
        <v>34</v>
      </c>
      <c r="K4" s="10">
        <v>2023</v>
      </c>
      <c r="L4" s="10">
        <v>69.577616309999996</v>
      </c>
      <c r="M4" s="10">
        <v>70.39909016</v>
      </c>
      <c r="N4" s="10"/>
      <c r="O4" s="10"/>
      <c r="P4" s="10">
        <v>69.769482010000004</v>
      </c>
      <c r="Q4" s="10"/>
      <c r="R4" s="154"/>
      <c r="S4" s="155" t="s">
        <v>34</v>
      </c>
      <c r="T4" s="10">
        <v>2022</v>
      </c>
      <c r="U4" s="10"/>
      <c r="V4" s="10"/>
      <c r="W4" s="10"/>
      <c r="X4" s="10"/>
      <c r="Y4" s="10"/>
      <c r="Z4" s="10">
        <v>82.344999999999999</v>
      </c>
      <c r="AA4" s="154"/>
      <c r="AB4" s="154"/>
      <c r="AC4" s="154"/>
      <c r="AD4" s="154"/>
      <c r="AE4" s="154"/>
      <c r="AF4" s="154"/>
      <c r="AG4" s="154"/>
    </row>
    <row xmlns:x14ac="http://schemas.microsoft.com/office/spreadsheetml/2009/9/ac" r="5" ht="15.75" x14ac:dyDescent="0.25">
      <c r="A5" s="155" t="s">
        <v>35</v>
      </c>
      <c r="B5" s="10">
        <v>2023</v>
      </c>
      <c r="C5" s="10">
        <v>17.42670678</v>
      </c>
      <c r="D5" s="10"/>
      <c r="E5" s="10"/>
      <c r="F5" s="10"/>
      <c r="G5" s="10">
        <v>16.55346604</v>
      </c>
      <c r="H5" s="10"/>
      <c r="I5" s="157"/>
      <c r="J5" s="155" t="s">
        <v>35</v>
      </c>
      <c r="K5" s="10">
        <v>2023</v>
      </c>
      <c r="L5" s="10"/>
      <c r="M5" s="10">
        <v>26.935712949999999</v>
      </c>
      <c r="N5" s="10"/>
      <c r="O5" s="10"/>
      <c r="P5" s="10"/>
      <c r="Q5" s="10"/>
      <c r="R5" s="154"/>
      <c r="S5" s="155" t="s">
        <v>35</v>
      </c>
      <c r="T5" s="10">
        <v>2022</v>
      </c>
      <c r="U5" s="10"/>
      <c r="V5" s="10"/>
      <c r="W5" s="10"/>
      <c r="X5" s="10"/>
      <c r="Y5" s="10"/>
      <c r="Z5" s="10"/>
      <c r="AA5" s="154"/>
      <c r="AB5" s="154"/>
      <c r="AC5" s="154"/>
      <c r="AD5" s="154"/>
      <c r="AE5" s="154"/>
      <c r="AF5" s="154"/>
      <c r="AG5" s="154"/>
    </row>
    <row xmlns:x14ac="http://schemas.microsoft.com/office/spreadsheetml/2009/9/ac" r="6" s="150" customFormat="true" ht="15.75" x14ac:dyDescent="0.25">
      <c r="A6" s="155" t="s">
        <v>36</v>
      </c>
      <c r="B6" s="10">
        <v>2023</v>
      </c>
      <c r="C6" s="10">
        <v>11.48295222</v>
      </c>
      <c r="D6" s="10">
        <v>1.8833587709999999</v>
      </c>
      <c r="E6" s="10"/>
      <c r="F6" s="10">
        <v>9.89</v>
      </c>
      <c r="G6" s="10">
        <v>12.16632774</v>
      </c>
      <c r="H6" s="10"/>
      <c r="I6" s="157"/>
      <c r="J6" s="155" t="s">
        <v>36</v>
      </c>
      <c r="K6" s="10">
        <v>2023</v>
      </c>
      <c r="L6" s="10"/>
      <c r="M6" s="10">
        <v>2.6651968909999999</v>
      </c>
      <c r="N6" s="10"/>
      <c r="O6" s="10">
        <v>5.96</v>
      </c>
      <c r="P6" s="10"/>
      <c r="Q6" s="10"/>
      <c r="R6" s="153"/>
      <c r="S6" s="155" t="s">
        <v>36</v>
      </c>
      <c r="T6" s="10">
        <v>2022</v>
      </c>
      <c r="U6" s="10"/>
      <c r="V6" s="10"/>
      <c r="W6" s="10"/>
      <c r="X6" s="10"/>
      <c r="Y6" s="10"/>
      <c r="Z6" s="10"/>
      <c r="AA6" s="154"/>
      <c r="AB6" s="154"/>
      <c r="AC6" s="154"/>
      <c r="AD6" s="154"/>
      <c r="AE6" s="154"/>
      <c r="AF6" s="154"/>
      <c r="AG6" s="154"/>
    </row>
    <row xmlns:x14ac="http://schemas.microsoft.com/office/spreadsheetml/2009/9/ac" r="7" s="150" customFormat="true" ht="15.75" x14ac:dyDescent="0.25">
      <c r="A7" s="159" t="s">
        <v>230</v>
      </c>
      <c r="B7" s="10">
        <v>2023</v>
      </c>
      <c r="C7" s="10">
        <v>0</v>
      </c>
      <c r="D7" s="10">
        <v>98.116641229999999</v>
      </c>
      <c r="E7" s="10">
        <v>100</v>
      </c>
      <c r="F7" s="10">
        <v>90.11</v>
      </c>
      <c r="G7" s="10">
        <v>0</v>
      </c>
      <c r="H7" s="10">
        <v>16.071999999999999</v>
      </c>
      <c r="I7" s="154"/>
      <c r="J7" s="159" t="s">
        <v>230</v>
      </c>
      <c r="K7" s="10">
        <v>2023</v>
      </c>
      <c r="L7" s="10">
        <v>30.42238369</v>
      </c>
      <c r="M7" s="10">
        <v>0</v>
      </c>
      <c r="N7" s="10">
        <v>100</v>
      </c>
      <c r="O7" s="10">
        <v>94.04</v>
      </c>
      <c r="P7" s="10">
        <v>30.230517989999999</v>
      </c>
      <c r="Q7" s="10">
        <v>100</v>
      </c>
      <c r="R7" s="154"/>
      <c r="S7" s="159" t="s">
        <v>230</v>
      </c>
      <c r="T7" s="10">
        <v>2022</v>
      </c>
      <c r="U7" s="10">
        <v>100</v>
      </c>
      <c r="V7" s="10">
        <v>100</v>
      </c>
      <c r="W7" s="10">
        <v>100</v>
      </c>
      <c r="X7" s="10">
        <v>100</v>
      </c>
      <c r="Y7" s="10">
        <v>100</v>
      </c>
      <c r="Z7" s="10">
        <v>17.655000000000001</v>
      </c>
      <c r="AA7" s="160"/>
    </row>
    <row xmlns:x14ac="http://schemas.microsoft.com/office/spreadsheetml/2009/9/ac" r="8" s="150" customFormat="true" ht="15.75" x14ac:dyDescent="0.25">
      <c r="A8" s="161"/>
      <c r="B8" s="162"/>
      <c r="H8" s="160"/>
      <c r="I8" s="160"/>
      <c r="J8" s="160"/>
      <c r="K8" s="160"/>
      <c r="L8" s="160"/>
      <c r="M8" s="160"/>
      <c r="N8" s="160"/>
      <c r="O8" s="160"/>
      <c r="P8" s="160"/>
      <c r="Q8" s="160"/>
      <c r="R8" s="160"/>
      <c r="S8" s="160"/>
      <c r="T8" s="160"/>
      <c r="U8" s="160"/>
      <c r="V8" s="160"/>
      <c r="W8" s="160"/>
      <c r="X8" s="160"/>
      <c r="Y8" s="160"/>
      <c r="Z8" s="160"/>
      <c r="AA8" s="160"/>
    </row>
    <row xmlns:x14ac="http://schemas.microsoft.com/office/spreadsheetml/2009/9/ac" r="9" s="150" customFormat="true" ht="15.75" x14ac:dyDescent="0.25">
      <c r="A9" s="161"/>
      <c r="B9" s="162"/>
      <c r="H9" s="160"/>
      <c r="I9" s="160"/>
      <c r="J9" s="160"/>
      <c r="K9" s="160"/>
      <c r="L9" s="160"/>
      <c r="M9" s="160"/>
      <c r="N9" s="160"/>
      <c r="O9" s="160"/>
      <c r="P9" s="160"/>
      <c r="Q9" s="160"/>
      <c r="R9" s="160"/>
      <c r="S9" s="160"/>
      <c r="T9" s="160"/>
      <c r="U9" s="160"/>
      <c r="V9" s="160"/>
      <c r="W9" s="160"/>
      <c r="X9" s="160"/>
      <c r="Y9" s="160"/>
      <c r="Z9" s="160"/>
      <c r="AA9" s="160"/>
    </row>
    <row xmlns:x14ac="http://schemas.microsoft.com/office/spreadsheetml/2009/9/ac" r="10" s="150" customFormat="true" ht="15.75" x14ac:dyDescent="0.25">
      <c r="A10" s="163"/>
      <c r="B10" s="162"/>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row>
    <row xmlns:x14ac="http://schemas.microsoft.com/office/spreadsheetml/2009/9/ac" r="11" ht="15.75" x14ac:dyDescent="0.25">
      <c r="A11" s="164"/>
      <c r="B11" s="165"/>
      <c r="C11" s="160"/>
      <c r="D11" s="160"/>
      <c r="E11" s="160"/>
      <c r="F11" s="160"/>
      <c r="G11" s="160"/>
      <c r="H11" s="160"/>
      <c r="I11" s="160"/>
      <c r="J11" s="160"/>
      <c r="K11" s="160"/>
      <c r="L11" s="160"/>
      <c r="M11" s="160"/>
      <c r="N11" s="160"/>
      <c r="O11" s="160"/>
      <c r="P11" s="160"/>
      <c r="Q11" s="160"/>
    </row>
    <row xmlns:x14ac="http://schemas.microsoft.com/office/spreadsheetml/2009/9/ac" r="12" ht="15.75" x14ac:dyDescent="0.25">
      <c r="A12" s="166" t="s">
        <v>49</v>
      </c>
      <c r="B12" s="167"/>
      <c r="C12" s="168"/>
      <c r="D12" s="168"/>
      <c r="E12" s="168"/>
      <c r="F12" s="168"/>
      <c r="G12" s="168"/>
      <c r="H12" s="168"/>
      <c r="I12" s="168"/>
      <c r="J12" s="168"/>
      <c r="K12" s="168"/>
      <c r="L12" s="168"/>
      <c r="M12" s="168"/>
      <c r="N12" s="168"/>
      <c r="O12" s="168"/>
      <c r="P12" s="168"/>
      <c r="Q12" s="168"/>
      <c r="R12" s="169"/>
      <c r="S12" s="169"/>
      <c r="T12" s="169"/>
      <c r="U12" s="169"/>
      <c r="V12" s="169"/>
    </row>
    <row xmlns:x14ac="http://schemas.microsoft.com/office/spreadsheetml/2009/9/ac" r="13" s="172" customFormat="true" x14ac:dyDescent="0.2">
      <c r="A13" s="170" t="s">
        <v>50</v>
      </c>
      <c r="B13" s="171" t="s">
        <v>41</v>
      </c>
      <c r="C13" s="170" t="s">
        <v>89</v>
      </c>
      <c r="D13" s="170" t="s">
        <v>51</v>
      </c>
      <c r="E13" s="170" t="s">
        <v>189</v>
      </c>
      <c r="F13" s="170" t="s">
        <v>90</v>
      </c>
      <c r="G13" s="170" t="s">
        <v>91</v>
      </c>
      <c r="H13" s="170" t="s">
        <v>92</v>
      </c>
      <c r="I13" s="170" t="s">
        <v>93</v>
      </c>
      <c r="J13" s="170" t="s">
        <v>227</v>
      </c>
      <c r="K13" s="170" t="s">
        <v>190</v>
      </c>
      <c r="L13" s="170" t="s">
        <v>94</v>
      </c>
      <c r="M13" s="170" t="s">
        <v>95</v>
      </c>
      <c r="N13" s="170" t="s">
        <v>96</v>
      </c>
      <c r="O13" s="172" t="s">
        <v>97</v>
      </c>
      <c r="P13" s="172" t="s">
        <v>228</v>
      </c>
      <c r="Q13" s="170" t="s">
        <v>123</v>
      </c>
      <c r="R13" s="170" t="s">
        <v>158</v>
      </c>
      <c r="S13" s="173" t="s">
        <v>98</v>
      </c>
      <c r="T13" s="174" t="s">
        <v>99</v>
      </c>
      <c r="U13" s="174" t="s">
        <v>100</v>
      </c>
      <c r="V13" s="174" t="s">
        <v>229</v>
      </c>
    </row>
    <row xmlns:x14ac="http://schemas.microsoft.com/office/spreadsheetml/2009/9/ac" r="14" s="177" customFormat="true" ht="12" x14ac:dyDescent="0.2">
      <c r="A14" s="175" t="s">
        <v>159</v>
      </c>
      <c r="B14" s="10">
        <v>2000</v>
      </c>
      <c r="C14" s="176" t="s">
        <v>7</v>
      </c>
      <c r="D14" s="10">
        <v>30928714</v>
      </c>
      <c r="E14" s="10">
        <v>100</v>
      </c>
      <c r="F14" s="10">
        <v>89.430532998398945</v>
      </c>
      <c r="G14" s="10"/>
      <c r="H14" s="10"/>
      <c r="I14" s="10">
        <v>10.569467001601049</v>
      </c>
      <c r="J14" s="10">
        <v>89.430532998398945</v>
      </c>
      <c r="K14" s="10">
        <v>100</v>
      </c>
      <c r="L14" s="10">
        <v>99.86093049593137</v>
      </c>
      <c r="M14" s="10">
        <v>89.807031998214825</v>
      </c>
      <c r="N14" s="10">
        <v>10.053898497716551</v>
      </c>
      <c r="O14" s="10">
        <v>0.13906950406862961</v>
      </c>
      <c r="P14" s="10">
        <v>0</v>
      </c>
      <c r="Q14" s="10">
        <v>100</v>
      </c>
      <c r="R14" s="10"/>
      <c r="S14" s="10">
        <v>38.342535028051323</v>
      </c>
      <c r="T14" s="10"/>
      <c r="U14" s="10"/>
      <c r="V14" s="10">
        <v>61.657464971948677</v>
      </c>
    </row>
    <row xmlns:x14ac="http://schemas.microsoft.com/office/spreadsheetml/2009/9/ac" r="15" s="177" customFormat="true" ht="12" x14ac:dyDescent="0.2">
      <c r="A15" s="175" t="s">
        <v>159</v>
      </c>
      <c r="B15" s="10">
        <v>2001</v>
      </c>
      <c r="C15" s="176" t="s">
        <v>7</v>
      </c>
      <c r="D15" s="10">
        <v>30994238</v>
      </c>
      <c r="E15" s="10">
        <v>100</v>
      </c>
      <c r="F15" s="10">
        <v>89.430532998398945</v>
      </c>
      <c r="G15" s="10"/>
      <c r="H15" s="10"/>
      <c r="I15" s="10">
        <v>10.569467001601049</v>
      </c>
      <c r="J15" s="10">
        <v>89.430532998398945</v>
      </c>
      <c r="K15" s="10">
        <v>100</v>
      </c>
      <c r="L15" s="10">
        <v>99.86093049593137</v>
      </c>
      <c r="M15" s="10">
        <v>89.807031998214825</v>
      </c>
      <c r="N15" s="10">
        <v>10.053898497716551</v>
      </c>
      <c r="O15" s="10">
        <v>0.13906950406862961</v>
      </c>
      <c r="P15" s="10">
        <v>0</v>
      </c>
      <c r="Q15" s="10">
        <v>100</v>
      </c>
      <c r="R15" s="10"/>
      <c r="S15" s="10">
        <v>38.342535028051323</v>
      </c>
      <c r="T15" s="10"/>
      <c r="U15" s="10"/>
      <c r="V15" s="10">
        <v>61.657464971948677</v>
      </c>
    </row>
    <row xmlns:x14ac="http://schemas.microsoft.com/office/spreadsheetml/2009/9/ac" r="16" s="177" customFormat="true" ht="12" x14ac:dyDescent="0.2">
      <c r="A16" s="175" t="s">
        <v>159</v>
      </c>
      <c r="B16" s="10">
        <v>2002</v>
      </c>
      <c r="C16" s="176" t="s">
        <v>7</v>
      </c>
      <c r="D16" s="10">
        <v>31048102</v>
      </c>
      <c r="E16" s="10">
        <v>100</v>
      </c>
      <c r="F16" s="10">
        <v>89.430532998398945</v>
      </c>
      <c r="G16" s="10"/>
      <c r="H16" s="10"/>
      <c r="I16" s="10">
        <v>10.569467001601049</v>
      </c>
      <c r="J16" s="10">
        <v>89.430532998398945</v>
      </c>
      <c r="K16" s="10">
        <v>100</v>
      </c>
      <c r="L16" s="10">
        <v>99.86093049593137</v>
      </c>
      <c r="M16" s="10">
        <v>89.807031998214825</v>
      </c>
      <c r="N16" s="10">
        <v>10.053898497716551</v>
      </c>
      <c r="O16" s="10">
        <v>0.13906950406862961</v>
      </c>
      <c r="P16" s="10">
        <v>0</v>
      </c>
      <c r="Q16" s="10">
        <v>100</v>
      </c>
      <c r="R16" s="10"/>
      <c r="S16" s="10">
        <v>38.342535028051323</v>
      </c>
      <c r="T16" s="10"/>
      <c r="U16" s="10"/>
      <c r="V16" s="10">
        <v>61.657464971948677</v>
      </c>
    </row>
    <row xmlns:x14ac="http://schemas.microsoft.com/office/spreadsheetml/2009/9/ac" r="17" s="177" customFormat="true" ht="12" x14ac:dyDescent="0.2">
      <c r="A17" s="175" t="s">
        <v>159</v>
      </c>
      <c r="B17" s="10">
        <v>2003</v>
      </c>
      <c r="C17" s="176" t="s">
        <v>7</v>
      </c>
      <c r="D17" s="10">
        <v>31100252</v>
      </c>
      <c r="E17" s="10">
        <v>100</v>
      </c>
      <c r="F17" s="10">
        <v>89.382454828817444</v>
      </c>
      <c r="G17" s="10"/>
      <c r="H17" s="10"/>
      <c r="I17" s="10">
        <v>10.617545171182559</v>
      </c>
      <c r="J17" s="10">
        <v>89.382454828817444</v>
      </c>
      <c r="K17" s="10">
        <v>100</v>
      </c>
      <c r="L17" s="10">
        <v>99.424485487156176</v>
      </c>
      <c r="M17" s="10">
        <v>88.742325909252031</v>
      </c>
      <c r="N17" s="10">
        <v>10.682159577904139</v>
      </c>
      <c r="O17" s="10">
        <v>0.57551451284382438</v>
      </c>
      <c r="P17" s="10">
        <v>0</v>
      </c>
      <c r="Q17" s="10">
        <v>100</v>
      </c>
      <c r="R17" s="10"/>
      <c r="S17" s="10">
        <v>40.28626751402544</v>
      </c>
      <c r="T17" s="10"/>
      <c r="U17" s="10"/>
      <c r="V17" s="10">
        <v>59.71373248597456</v>
      </c>
    </row>
    <row xmlns:x14ac="http://schemas.microsoft.com/office/spreadsheetml/2009/9/ac" r="18" s="177" customFormat="true" ht="12" x14ac:dyDescent="0.2">
      <c r="A18" s="175" t="s">
        <v>159</v>
      </c>
      <c r="B18" s="10">
        <v>2004</v>
      </c>
      <c r="C18" s="176" t="s">
        <v>7</v>
      </c>
      <c r="D18" s="10">
        <v>31134740</v>
      </c>
      <c r="E18" s="10">
        <v>100</v>
      </c>
      <c r="F18" s="10">
        <v>89.334376659235957</v>
      </c>
      <c r="G18" s="10"/>
      <c r="H18" s="10"/>
      <c r="I18" s="10">
        <v>10.665623340764039</v>
      </c>
      <c r="J18" s="10">
        <v>89.334376659235957</v>
      </c>
      <c r="K18" s="10">
        <v>99.803738317757052</v>
      </c>
      <c r="L18" s="10">
        <v>98.988040478380867</v>
      </c>
      <c r="M18" s="10">
        <v>87.677619820289692</v>
      </c>
      <c r="N18" s="10">
        <v>11.31042065809118</v>
      </c>
      <c r="O18" s="10">
        <v>1.0119595216191331</v>
      </c>
      <c r="P18" s="10">
        <v>0</v>
      </c>
      <c r="Q18" s="10">
        <v>99.539999999999964</v>
      </c>
      <c r="R18" s="10"/>
      <c r="S18" s="10">
        <v>42.230000000000018</v>
      </c>
      <c r="T18" s="10"/>
      <c r="U18" s="10"/>
      <c r="V18" s="10">
        <v>57.769999999999982</v>
      </c>
    </row>
    <row xmlns:x14ac="http://schemas.microsoft.com/office/spreadsheetml/2009/9/ac" r="19" s="177" customFormat="true" ht="12" x14ac:dyDescent="0.2">
      <c r="A19" s="175" t="s">
        <v>159</v>
      </c>
      <c r="B19" s="10">
        <v>2005</v>
      </c>
      <c r="C19" s="176" t="s">
        <v>7</v>
      </c>
      <c r="D19" s="10">
        <v>31145308</v>
      </c>
      <c r="E19" s="10">
        <v>99.732245450094069</v>
      </c>
      <c r="F19" s="10">
        <v>89.286298489654456</v>
      </c>
      <c r="G19" s="10"/>
      <c r="H19" s="10"/>
      <c r="I19" s="10">
        <v>10.71370151034554</v>
      </c>
      <c r="J19" s="10">
        <v>89.286298489654456</v>
      </c>
      <c r="K19" s="10">
        <v>99.482710280373908</v>
      </c>
      <c r="L19" s="10">
        <v>98.551595469605559</v>
      </c>
      <c r="M19" s="10">
        <v>86.612913731326898</v>
      </c>
      <c r="N19" s="10">
        <v>11.93868173827866</v>
      </c>
      <c r="O19" s="10">
        <v>1.4484045303944411</v>
      </c>
      <c r="P19" s="10">
        <v>0</v>
      </c>
      <c r="Q19" s="10">
        <v>98.388529430031213</v>
      </c>
      <c r="R19" s="10"/>
      <c r="S19" s="10">
        <v>44.173732485974142</v>
      </c>
      <c r="T19" s="10"/>
      <c r="U19" s="10"/>
      <c r="V19" s="10">
        <v>55.826267514025858</v>
      </c>
    </row>
    <row xmlns:x14ac="http://schemas.microsoft.com/office/spreadsheetml/2009/9/ac" r="20" s="177" customFormat="true" ht="12" x14ac:dyDescent="0.2">
      <c r="A20" s="175" t="s">
        <v>159</v>
      </c>
      <c r="B20" s="10">
        <v>2006</v>
      </c>
      <c r="C20" s="176" t="s">
        <v>7</v>
      </c>
      <c r="D20" s="10">
        <v>31149524</v>
      </c>
      <c r="E20" s="10">
        <v>99.35020112605207</v>
      </c>
      <c r="F20" s="10">
        <v>89.238220320072955</v>
      </c>
      <c r="G20" s="10"/>
      <c r="H20" s="10"/>
      <c r="I20" s="10">
        <v>10.76177967992705</v>
      </c>
      <c r="J20" s="10">
        <v>89.238220320072955</v>
      </c>
      <c r="K20" s="10">
        <v>99.161682242990764</v>
      </c>
      <c r="L20" s="10">
        <v>98.11515046083025</v>
      </c>
      <c r="M20" s="10">
        <v>85.548207642364105</v>
      </c>
      <c r="N20" s="10">
        <v>12.566942818466149</v>
      </c>
      <c r="O20" s="10">
        <v>1.88484953916975</v>
      </c>
      <c r="P20" s="10">
        <v>0</v>
      </c>
      <c r="Q20" s="10">
        <v>97.237058860062461</v>
      </c>
      <c r="R20" s="10"/>
      <c r="S20" s="10">
        <v>46.117464971948721</v>
      </c>
      <c r="T20" s="10"/>
      <c r="U20" s="10"/>
      <c r="V20" s="10">
        <v>53.882535028051279</v>
      </c>
    </row>
    <row xmlns:x14ac="http://schemas.microsoft.com/office/spreadsheetml/2009/9/ac" r="21" s="177" customFormat="true" ht="12" x14ac:dyDescent="0.2">
      <c r="A21" s="175" t="s">
        <v>159</v>
      </c>
      <c r="B21" s="10">
        <v>2007</v>
      </c>
      <c r="C21" s="176" t="s">
        <v>7</v>
      </c>
      <c r="D21" s="10">
        <v>31174940</v>
      </c>
      <c r="E21" s="10">
        <v>98.968156802010185</v>
      </c>
      <c r="F21" s="10">
        <v>89.190142150491468</v>
      </c>
      <c r="G21" s="10"/>
      <c r="H21" s="10"/>
      <c r="I21" s="10">
        <v>10.80985784950853</v>
      </c>
      <c r="J21" s="10">
        <v>89.190142150491468</v>
      </c>
      <c r="K21" s="10">
        <v>98.840654205607507</v>
      </c>
      <c r="L21" s="10">
        <v>97.678705452055056</v>
      </c>
      <c r="M21" s="10">
        <v>84.483501553401766</v>
      </c>
      <c r="N21" s="10">
        <v>13.19520389865329</v>
      </c>
      <c r="O21" s="10">
        <v>2.3212945479449441</v>
      </c>
      <c r="P21" s="10">
        <v>0</v>
      </c>
      <c r="Q21" s="10">
        <v>96.08558829009371</v>
      </c>
      <c r="R21" s="10"/>
      <c r="S21" s="10">
        <v>48.061197457922837</v>
      </c>
      <c r="T21" s="10"/>
      <c r="U21" s="10"/>
      <c r="V21" s="10">
        <v>51.938802542077163</v>
      </c>
    </row>
    <row xmlns:x14ac="http://schemas.microsoft.com/office/spreadsheetml/2009/9/ac" r="22" s="177" customFormat="true" ht="12" x14ac:dyDescent="0.2">
      <c r="A22" s="175" t="s">
        <v>159</v>
      </c>
      <c r="B22" s="10">
        <v>2008</v>
      </c>
      <c r="C22" s="176" t="s">
        <v>7</v>
      </c>
      <c r="D22" s="10">
        <v>31221924</v>
      </c>
      <c r="E22" s="10">
        <v>98.586112477968186</v>
      </c>
      <c r="F22" s="10">
        <v>89.142063980909967</v>
      </c>
      <c r="G22" s="10">
        <v>54.009718693856478</v>
      </c>
      <c r="H22" s="10">
        <v>35.132345287053489</v>
      </c>
      <c r="I22" s="10">
        <v>10.85793601909003</v>
      </c>
      <c r="J22" s="10">
        <v>0</v>
      </c>
      <c r="K22" s="10">
        <v>98.519626168224363</v>
      </c>
      <c r="L22" s="10">
        <v>97.242260443279747</v>
      </c>
      <c r="M22" s="10">
        <v>83.418795464438972</v>
      </c>
      <c r="N22" s="10">
        <v>13.82346497884078</v>
      </c>
      <c r="O22" s="10">
        <v>2.7577395567202529</v>
      </c>
      <c r="P22" s="10">
        <v>0</v>
      </c>
      <c r="Q22" s="10">
        <v>94.934117720124959</v>
      </c>
      <c r="R22" s="10">
        <v>83.134164384721799</v>
      </c>
      <c r="S22" s="10">
        <v>50.004929943897423</v>
      </c>
      <c r="T22" s="10">
        <v>33.129234440824384</v>
      </c>
      <c r="U22" s="10">
        <v>16.865835615278201</v>
      </c>
      <c r="V22" s="10">
        <v>0</v>
      </c>
    </row>
    <row xmlns:x14ac="http://schemas.microsoft.com/office/spreadsheetml/2009/9/ac" r="23" s="177" customFormat="true" ht="12" x14ac:dyDescent="0.2">
      <c r="A23" s="175" t="s">
        <v>159</v>
      </c>
      <c r="B23" s="10">
        <v>2009</v>
      </c>
      <c r="C23" s="176" t="s">
        <v>7</v>
      </c>
      <c r="D23" s="10">
        <v>31279886</v>
      </c>
      <c r="E23" s="10">
        <v>98.204068153926187</v>
      </c>
      <c r="F23" s="10">
        <v>89.09398581132848</v>
      </c>
      <c r="G23" s="10">
        <v>54.009718693856478</v>
      </c>
      <c r="H23" s="10">
        <v>35.084267117472002</v>
      </c>
      <c r="I23" s="10">
        <v>10.90601418867152</v>
      </c>
      <c r="J23" s="10">
        <v>0</v>
      </c>
      <c r="K23" s="10">
        <v>98.198598130841219</v>
      </c>
      <c r="L23" s="10">
        <v>96.805815434504439</v>
      </c>
      <c r="M23" s="10">
        <v>82.354089375476178</v>
      </c>
      <c r="N23" s="10">
        <v>14.45172605902826</v>
      </c>
      <c r="O23" s="10">
        <v>3.194184565495561</v>
      </c>
      <c r="P23" s="10">
        <v>0</v>
      </c>
      <c r="Q23" s="10">
        <v>93.782647150156663</v>
      </c>
      <c r="R23" s="10">
        <v>83.134164384721799</v>
      </c>
      <c r="S23" s="10">
        <v>51.948662429871547</v>
      </c>
      <c r="T23" s="10">
        <v>31.185501954850249</v>
      </c>
      <c r="U23" s="10">
        <v>16.865835615278201</v>
      </c>
      <c r="V23" s="10">
        <v>0</v>
      </c>
    </row>
    <row xmlns:x14ac="http://schemas.microsoft.com/office/spreadsheetml/2009/9/ac" r="24" s="177" customFormat="true" ht="12" x14ac:dyDescent="0.2">
      <c r="A24" s="175" t="s">
        <v>159</v>
      </c>
      <c r="B24" s="10">
        <v>2010</v>
      </c>
      <c r="C24" s="176" t="s">
        <v>7</v>
      </c>
      <c r="D24" s="10">
        <v>31327844</v>
      </c>
      <c r="E24" s="10">
        <v>97.822023829884188</v>
      </c>
      <c r="F24" s="10">
        <v>89.045907641746979</v>
      </c>
      <c r="G24" s="10">
        <v>54.009718693856478</v>
      </c>
      <c r="H24" s="10">
        <v>35.036188947890501</v>
      </c>
      <c r="I24" s="10">
        <v>10.954092358253019</v>
      </c>
      <c r="J24" s="10">
        <v>0</v>
      </c>
      <c r="K24" s="10">
        <v>97.877570093457962</v>
      </c>
      <c r="L24" s="10">
        <v>96.36937042572913</v>
      </c>
      <c r="M24" s="10">
        <v>81.289383286513839</v>
      </c>
      <c r="N24" s="10">
        <v>15.079987139215291</v>
      </c>
      <c r="O24" s="10">
        <v>3.6306295742708699</v>
      </c>
      <c r="P24" s="10">
        <v>0</v>
      </c>
      <c r="Q24" s="10">
        <v>92.631176580187912</v>
      </c>
      <c r="R24" s="10">
        <v>83.134164384721799</v>
      </c>
      <c r="S24" s="10">
        <v>53.892394915846133</v>
      </c>
      <c r="T24" s="10">
        <v>29.24176946887567</v>
      </c>
      <c r="U24" s="10">
        <v>16.865835615278201</v>
      </c>
      <c r="V24" s="10">
        <v>0</v>
      </c>
    </row>
    <row xmlns:x14ac="http://schemas.microsoft.com/office/spreadsheetml/2009/9/ac" r="25" s="177" customFormat="true" ht="12" x14ac:dyDescent="0.2">
      <c r="A25" s="175" t="s">
        <v>159</v>
      </c>
      <c r="B25" s="10">
        <v>2011</v>
      </c>
      <c r="C25" s="176" t="s">
        <v>7</v>
      </c>
      <c r="D25" s="10">
        <v>31349724</v>
      </c>
      <c r="E25" s="10">
        <v>97.439979505842189</v>
      </c>
      <c r="F25" s="10">
        <v>88.997829472165492</v>
      </c>
      <c r="G25" s="10">
        <v>54.009718693856478</v>
      </c>
      <c r="H25" s="10">
        <v>34.988110778309007</v>
      </c>
      <c r="I25" s="10">
        <v>11.00217052783451</v>
      </c>
      <c r="J25" s="10">
        <v>0</v>
      </c>
      <c r="K25" s="10">
        <v>97.556542056074818</v>
      </c>
      <c r="L25" s="10">
        <v>95.932925416953935</v>
      </c>
      <c r="M25" s="10">
        <v>80.224677197551046</v>
      </c>
      <c r="N25" s="10">
        <v>15.70824821940289</v>
      </c>
      <c r="O25" s="10">
        <v>4.0670745830460646</v>
      </c>
      <c r="P25" s="10">
        <v>0</v>
      </c>
      <c r="Q25" s="10">
        <v>91.479706010219161</v>
      </c>
      <c r="R25" s="10">
        <v>83.134164384721799</v>
      </c>
      <c r="S25" s="10">
        <v>55.836127401820249</v>
      </c>
      <c r="T25" s="10">
        <v>27.29803698290155</v>
      </c>
      <c r="U25" s="10">
        <v>16.865835615278201</v>
      </c>
      <c r="V25" s="10">
        <v>0</v>
      </c>
    </row>
    <row xmlns:x14ac="http://schemas.microsoft.com/office/spreadsheetml/2009/9/ac" r="26" s="177" customFormat="true" ht="12" x14ac:dyDescent="0.2">
      <c r="A26" s="175" t="s">
        <v>159</v>
      </c>
      <c r="B26" s="10">
        <v>2012</v>
      </c>
      <c r="C26" s="176" t="s">
        <v>7</v>
      </c>
      <c r="D26" s="10">
        <v>31349864</v>
      </c>
      <c r="E26" s="10">
        <v>97.05793518180019</v>
      </c>
      <c r="F26" s="10">
        <v>88.949751302583991</v>
      </c>
      <c r="G26" s="10">
        <v>54.009718693856478</v>
      </c>
      <c r="H26" s="10">
        <v>34.940032608727513</v>
      </c>
      <c r="I26" s="10">
        <v>11.050248697416009</v>
      </c>
      <c r="J26" s="10">
        <v>0</v>
      </c>
      <c r="K26" s="10">
        <v>97.235514018691674</v>
      </c>
      <c r="L26" s="10">
        <v>95.496480408178627</v>
      </c>
      <c r="M26" s="10">
        <v>79.159971108588252</v>
      </c>
      <c r="N26" s="10">
        <v>16.336509299590379</v>
      </c>
      <c r="O26" s="10">
        <v>4.5035195918213731</v>
      </c>
      <c r="P26" s="10">
        <v>0</v>
      </c>
      <c r="Q26" s="10">
        <v>90.32823544025041</v>
      </c>
      <c r="R26" s="10">
        <v>83.134164384721799</v>
      </c>
      <c r="S26" s="10">
        <v>57.779859887794828</v>
      </c>
      <c r="T26" s="10">
        <v>25.354304496926972</v>
      </c>
      <c r="U26" s="10">
        <v>16.865835615278201</v>
      </c>
      <c r="V26" s="10">
        <v>0</v>
      </c>
    </row>
    <row xmlns:x14ac="http://schemas.microsoft.com/office/spreadsheetml/2009/9/ac" r="27" s="177" customFormat="true" ht="12" x14ac:dyDescent="0.2">
      <c r="A27" s="175" t="s">
        <v>159</v>
      </c>
      <c r="B27" s="10">
        <v>2013</v>
      </c>
      <c r="C27" s="176" t="s">
        <v>7</v>
      </c>
      <c r="D27" s="10">
        <v>33571336</v>
      </c>
      <c r="E27" s="10">
        <v>96.675890857758191</v>
      </c>
      <c r="F27" s="10">
        <v>88.901673133002504</v>
      </c>
      <c r="G27" s="10">
        <v>55.562502539526122</v>
      </c>
      <c r="H27" s="10">
        <v>33.339170593476382</v>
      </c>
      <c r="I27" s="10">
        <v>11.0983268669975</v>
      </c>
      <c r="J27" s="10">
        <v>0</v>
      </c>
      <c r="K27" s="10">
        <v>96.914485981308417</v>
      </c>
      <c r="L27" s="10">
        <v>95.060035399403318</v>
      </c>
      <c r="M27" s="10">
        <v>78.095265019625913</v>
      </c>
      <c r="N27" s="10">
        <v>16.964770379777409</v>
      </c>
      <c r="O27" s="10">
        <v>4.9399646005966824</v>
      </c>
      <c r="P27" s="10">
        <v>0</v>
      </c>
      <c r="Q27" s="10">
        <v>89.176764870281659</v>
      </c>
      <c r="R27" s="10">
        <v>83.134164384721799</v>
      </c>
      <c r="S27" s="10">
        <v>59.723592373768952</v>
      </c>
      <c r="T27" s="10">
        <v>23.410572010952851</v>
      </c>
      <c r="U27" s="10">
        <v>16.865835615278201</v>
      </c>
      <c r="V27" s="10">
        <v>0</v>
      </c>
    </row>
    <row xmlns:x14ac="http://schemas.microsoft.com/office/spreadsheetml/2009/9/ac" r="28" s="177" customFormat="true" ht="12" x14ac:dyDescent="0.2">
      <c r="A28" s="175" t="s">
        <v>159</v>
      </c>
      <c r="B28" s="10">
        <v>2014</v>
      </c>
      <c r="C28" s="176" t="s">
        <v>7</v>
      </c>
      <c r="D28" s="10">
        <v>33535092</v>
      </c>
      <c r="E28" s="10">
        <v>96.293846533716192</v>
      </c>
      <c r="F28" s="10">
        <v>88.853594963421003</v>
      </c>
      <c r="G28" s="10">
        <v>57.115286385195759</v>
      </c>
      <c r="H28" s="10">
        <v>31.73830857822524</v>
      </c>
      <c r="I28" s="10">
        <v>11.146405036579001</v>
      </c>
      <c r="J28" s="10">
        <v>0</v>
      </c>
      <c r="K28" s="10">
        <v>96.593457943925273</v>
      </c>
      <c r="L28" s="10">
        <v>94.62359039062801</v>
      </c>
      <c r="M28" s="10">
        <v>77.030558930663119</v>
      </c>
      <c r="N28" s="10">
        <v>17.593031459964891</v>
      </c>
      <c r="O28" s="10">
        <v>5.37640960937199</v>
      </c>
      <c r="P28" s="10">
        <v>0</v>
      </c>
      <c r="Q28" s="10">
        <v>88.025294300313362</v>
      </c>
      <c r="R28" s="10">
        <v>83.134164384721799</v>
      </c>
      <c r="S28" s="10">
        <v>61.66732485974353</v>
      </c>
      <c r="T28" s="10">
        <v>21.466839524978269</v>
      </c>
      <c r="U28" s="10">
        <v>16.865835615278201</v>
      </c>
      <c r="V28" s="10">
        <v>0</v>
      </c>
    </row>
    <row xmlns:x14ac="http://schemas.microsoft.com/office/spreadsheetml/2009/9/ac" r="29" s="177" customFormat="true" ht="12" x14ac:dyDescent="0.2">
      <c r="A29" s="175" t="s">
        <v>159</v>
      </c>
      <c r="B29" s="10">
        <v>2015</v>
      </c>
      <c r="C29" s="176" t="s">
        <v>7</v>
      </c>
      <c r="D29" s="10">
        <v>33496952</v>
      </c>
      <c r="E29" s="10">
        <v>95.911802209674192</v>
      </c>
      <c r="F29" s="10">
        <v>88.805516793839516</v>
      </c>
      <c r="G29" s="10">
        <v>58.668070230865851</v>
      </c>
      <c r="H29" s="10">
        <v>30.137446562973661</v>
      </c>
      <c r="I29" s="10">
        <v>11.194483206160481</v>
      </c>
      <c r="J29" s="10">
        <v>0</v>
      </c>
      <c r="K29" s="10">
        <v>96.272429906542129</v>
      </c>
      <c r="L29" s="10">
        <v>94.187145381852815</v>
      </c>
      <c r="M29" s="10">
        <v>75.965852841700325</v>
      </c>
      <c r="N29" s="10">
        <v>18.22129254015249</v>
      </c>
      <c r="O29" s="10">
        <v>5.8128546181471847</v>
      </c>
      <c r="P29" s="10">
        <v>0</v>
      </c>
      <c r="Q29" s="10">
        <v>86.873823730344611</v>
      </c>
      <c r="R29" s="10">
        <v>83.134164384721799</v>
      </c>
      <c r="S29" s="10">
        <v>63.611057345717647</v>
      </c>
      <c r="T29" s="10">
        <v>19.523107039004149</v>
      </c>
      <c r="U29" s="10">
        <v>16.865835615278201</v>
      </c>
      <c r="V29" s="10">
        <v>0</v>
      </c>
    </row>
    <row xmlns:x14ac="http://schemas.microsoft.com/office/spreadsheetml/2009/9/ac" r="30" s="177" customFormat="true" ht="12" x14ac:dyDescent="0.2">
      <c r="A30" s="175" t="s">
        <v>159</v>
      </c>
      <c r="B30" s="10">
        <v>2016</v>
      </c>
      <c r="C30" s="176" t="s">
        <v>7</v>
      </c>
      <c r="D30" s="10">
        <v>33457760</v>
      </c>
      <c r="E30" s="10">
        <v>95.529757885632193</v>
      </c>
      <c r="F30" s="10">
        <v>88.757438624258015</v>
      </c>
      <c r="G30" s="10">
        <v>60.220854076535488</v>
      </c>
      <c r="H30" s="10">
        <v>28.53658454772253</v>
      </c>
      <c r="I30" s="10">
        <v>11.242561375741991</v>
      </c>
      <c r="J30" s="10">
        <v>0</v>
      </c>
      <c r="K30" s="10">
        <v>95.951401869158985</v>
      </c>
      <c r="L30" s="10">
        <v>93.750700373077507</v>
      </c>
      <c r="M30" s="10">
        <v>74.901146752737986</v>
      </c>
      <c r="N30" s="10">
        <v>18.84955362033952</v>
      </c>
      <c r="O30" s="10">
        <v>6.2492996269224932</v>
      </c>
      <c r="P30" s="10">
        <v>0</v>
      </c>
      <c r="Q30" s="10">
        <v>85.72235316037586</v>
      </c>
      <c r="R30" s="10">
        <v>83.134164384721799</v>
      </c>
      <c r="S30" s="10">
        <v>65.554789831692233</v>
      </c>
      <c r="T30" s="10">
        <v>17.57937455302957</v>
      </c>
      <c r="U30" s="10">
        <v>16.865835615278201</v>
      </c>
      <c r="V30" s="10">
        <v>0</v>
      </c>
    </row>
    <row xmlns:x14ac="http://schemas.microsoft.com/office/spreadsheetml/2009/9/ac" r="31" s="177" customFormat="true" ht="12" x14ac:dyDescent="0.2">
      <c r="A31" s="175" t="s">
        <v>159</v>
      </c>
      <c r="B31" s="10">
        <v>2017</v>
      </c>
      <c r="C31" s="176" t="s">
        <v>7</v>
      </c>
      <c r="D31" s="10">
        <v>33419856</v>
      </c>
      <c r="E31" s="10">
        <v>95.147713561590194</v>
      </c>
      <c r="F31" s="10">
        <v>88.709360454676528</v>
      </c>
      <c r="G31" s="10">
        <v>61.77363792220558</v>
      </c>
      <c r="H31" s="10">
        <v>26.935722532470951</v>
      </c>
      <c r="I31" s="10">
        <v>11.29063954532347</v>
      </c>
      <c r="J31" s="10">
        <v>0</v>
      </c>
      <c r="K31" s="10">
        <v>95.630373831775728</v>
      </c>
      <c r="L31" s="10">
        <v>93.750700373077507</v>
      </c>
      <c r="M31" s="10">
        <v>73.836440663775193</v>
      </c>
      <c r="N31" s="10">
        <v>19.914259709302311</v>
      </c>
      <c r="O31" s="10">
        <v>6.2492996269224932</v>
      </c>
      <c r="P31" s="10">
        <v>0</v>
      </c>
      <c r="Q31" s="10">
        <v>85.72235316037586</v>
      </c>
      <c r="R31" s="10">
        <v>83.134164384721799</v>
      </c>
      <c r="S31" s="10">
        <v>67.498522317666357</v>
      </c>
      <c r="T31" s="10">
        <v>15.635642067055439</v>
      </c>
      <c r="U31" s="10">
        <v>16.865835615278201</v>
      </c>
      <c r="V31" s="10">
        <v>0</v>
      </c>
    </row>
    <row xmlns:x14ac="http://schemas.microsoft.com/office/spreadsheetml/2009/9/ac" r="32" s="177" customFormat="true" ht="12" x14ac:dyDescent="0.2">
      <c r="A32" s="175" t="s">
        <v>159</v>
      </c>
      <c r="B32" s="10">
        <v>2018</v>
      </c>
      <c r="C32" s="176" t="s">
        <v>7</v>
      </c>
      <c r="D32" s="10">
        <v>33379184</v>
      </c>
      <c r="E32" s="10">
        <v>94.765669237548195</v>
      </c>
      <c r="F32" s="10">
        <v>88.661282285095027</v>
      </c>
      <c r="G32" s="10">
        <v>63.326421767875217</v>
      </c>
      <c r="H32" s="10">
        <v>25.334860517219809</v>
      </c>
      <c r="I32" s="10">
        <v>11.33871771490497</v>
      </c>
      <c r="J32" s="10">
        <v>0</v>
      </c>
      <c r="K32" s="10">
        <v>95.309345794392584</v>
      </c>
      <c r="L32" s="10">
        <v>93.750700373077507</v>
      </c>
      <c r="M32" s="10">
        <v>72.771734574812399</v>
      </c>
      <c r="N32" s="10">
        <v>20.978965798265111</v>
      </c>
      <c r="O32" s="10">
        <v>6.2492996269224932</v>
      </c>
      <c r="P32" s="10">
        <v>0</v>
      </c>
      <c r="Q32" s="10">
        <v>85.72235316037586</v>
      </c>
      <c r="R32" s="10">
        <v>83.134164384721799</v>
      </c>
      <c r="S32" s="10">
        <v>69.442254803640935</v>
      </c>
      <c r="T32" s="10">
        <v>13.691909581080861</v>
      </c>
      <c r="U32" s="10">
        <v>16.865835615278201</v>
      </c>
      <c r="V32" s="10">
        <v>0</v>
      </c>
    </row>
    <row xmlns:x14ac="http://schemas.microsoft.com/office/spreadsheetml/2009/9/ac" r="33" s="177" customFormat="true" ht="12" x14ac:dyDescent="0.2">
      <c r="A33" s="175" t="s">
        <v>159</v>
      </c>
      <c r="B33" s="10">
        <v>2019</v>
      </c>
      <c r="C33" s="176" t="s">
        <v>7</v>
      </c>
      <c r="D33" s="10">
        <v>33330724</v>
      </c>
      <c r="E33" s="10">
        <v>94.383624913506196</v>
      </c>
      <c r="F33" s="10">
        <v>88.61320411551354</v>
      </c>
      <c r="G33" s="10">
        <v>64.879205613544855</v>
      </c>
      <c r="H33" s="10">
        <v>23.733998501968681</v>
      </c>
      <c r="I33" s="10">
        <v>11.38679588448646</v>
      </c>
      <c r="J33" s="10">
        <v>0</v>
      </c>
      <c r="K33" s="10">
        <v>94.98831775700944</v>
      </c>
      <c r="L33" s="10">
        <v>93.750700373077507</v>
      </c>
      <c r="M33" s="10">
        <v>71.70702848585006</v>
      </c>
      <c r="N33" s="10">
        <v>22.04367188722745</v>
      </c>
      <c r="O33" s="10">
        <v>6.2492996269224932</v>
      </c>
      <c r="P33" s="10">
        <v>0</v>
      </c>
      <c r="Q33" s="10">
        <v>85.72235316037586</v>
      </c>
      <c r="R33" s="10">
        <v>83.134164384721799</v>
      </c>
      <c r="S33" s="10">
        <v>71.385987289615059</v>
      </c>
      <c r="T33" s="10">
        <v>11.74817709510674</v>
      </c>
      <c r="U33" s="10">
        <v>16.865835615278201</v>
      </c>
      <c r="V33" s="10">
        <v>0</v>
      </c>
    </row>
    <row xmlns:x14ac="http://schemas.microsoft.com/office/spreadsheetml/2009/9/ac" r="34" s="177" customFormat="true" ht="12" x14ac:dyDescent="0.2">
      <c r="A34" s="175" t="s">
        <v>159</v>
      </c>
      <c r="B34" s="10">
        <v>2020</v>
      </c>
      <c r="C34" s="176" t="s">
        <v>7</v>
      </c>
      <c r="D34" s="10">
        <v>33268772</v>
      </c>
      <c r="E34" s="10">
        <v>94.001580589464197</v>
      </c>
      <c r="F34" s="10">
        <v>88.565125945932039</v>
      </c>
      <c r="G34" s="10">
        <v>66.431989459214947</v>
      </c>
      <c r="H34" s="10">
        <v>22.133136486717088</v>
      </c>
      <c r="I34" s="10">
        <v>11.43487405406796</v>
      </c>
      <c r="J34" s="10">
        <v>0</v>
      </c>
      <c r="K34" s="10">
        <v>94.667289719626183</v>
      </c>
      <c r="L34" s="10">
        <v>93.750700373077507</v>
      </c>
      <c r="M34" s="10">
        <v>70.642322396887266</v>
      </c>
      <c r="N34" s="10">
        <v>23.108377976190241</v>
      </c>
      <c r="O34" s="10">
        <v>6.2492996269224932</v>
      </c>
      <c r="P34" s="10">
        <v>0</v>
      </c>
      <c r="Q34" s="10">
        <v>85.72235316037586</v>
      </c>
      <c r="R34" s="10">
        <v>83.134164384721799</v>
      </c>
      <c r="S34" s="10">
        <v>73.329719775589638</v>
      </c>
      <c r="T34" s="10">
        <v>9.8044446091321618</v>
      </c>
      <c r="U34" s="10">
        <v>16.865835615278201</v>
      </c>
      <c r="V34" s="10">
        <v>0</v>
      </c>
    </row>
    <row xmlns:x14ac="http://schemas.microsoft.com/office/spreadsheetml/2009/9/ac" r="35" s="177" customFormat="true" ht="12" x14ac:dyDescent="0.2">
      <c r="A35" s="175" t="s">
        <v>159</v>
      </c>
      <c r="B35" s="10">
        <v>2021</v>
      </c>
      <c r="C35" s="176" t="s">
        <v>7</v>
      </c>
      <c r="D35" s="10">
        <v>33190144</v>
      </c>
      <c r="E35" s="10">
        <v>94.001580589464197</v>
      </c>
      <c r="F35" s="10">
        <v>88.517047776350537</v>
      </c>
      <c r="G35" s="10">
        <v>67.984773304884584</v>
      </c>
      <c r="H35" s="10">
        <v>20.53227447146595</v>
      </c>
      <c r="I35" s="10">
        <v>11.482952223649461</v>
      </c>
      <c r="J35" s="10">
        <v>0</v>
      </c>
      <c r="K35" s="10">
        <v>94.667289719626183</v>
      </c>
      <c r="L35" s="10"/>
      <c r="M35" s="10">
        <v>69.577616307924927</v>
      </c>
      <c r="N35" s="10"/>
      <c r="O35" s="10"/>
      <c r="P35" s="10">
        <v>30.422383692075069</v>
      </c>
      <c r="Q35" s="10"/>
      <c r="R35" s="10"/>
      <c r="S35" s="10">
        <v>75.273452261563762</v>
      </c>
      <c r="T35" s="10"/>
      <c r="U35" s="10"/>
      <c r="V35" s="10">
        <v>24.726547738436238</v>
      </c>
    </row>
    <row xmlns:x14ac="http://schemas.microsoft.com/office/spreadsheetml/2009/9/ac" r="36" s="177" customFormat="true" ht="12" x14ac:dyDescent="0.2">
      <c r="A36" s="175" t="s">
        <v>159</v>
      </c>
      <c r="B36" s="10">
        <v>2022</v>
      </c>
      <c r="C36" s="176" t="s">
        <v>7</v>
      </c>
      <c r="D36" s="10">
        <v>33091660</v>
      </c>
      <c r="E36" s="10">
        <v>94.001580589464197</v>
      </c>
      <c r="F36" s="10">
        <v>88.517047776350537</v>
      </c>
      <c r="G36" s="10">
        <v>69.537557150554676</v>
      </c>
      <c r="H36" s="10">
        <v>18.979490625795862</v>
      </c>
      <c r="I36" s="10">
        <v>11.482952223649461</v>
      </c>
      <c r="J36" s="10">
        <v>0</v>
      </c>
      <c r="K36" s="10">
        <v>94.667289719626183</v>
      </c>
      <c r="L36" s="10"/>
      <c r="M36" s="10">
        <v>69.577616307924927</v>
      </c>
      <c r="N36" s="10"/>
      <c r="O36" s="10"/>
      <c r="P36" s="10">
        <v>30.422383692075069</v>
      </c>
      <c r="Q36" s="10"/>
      <c r="R36" s="10"/>
      <c r="S36" s="10">
        <v>77.21718474753834</v>
      </c>
      <c r="T36" s="10"/>
      <c r="U36" s="10"/>
      <c r="V36" s="10">
        <v>22.78281525246166</v>
      </c>
    </row>
    <row xmlns:x14ac="http://schemas.microsoft.com/office/spreadsheetml/2009/9/ac" r="37" s="177" customFormat="true" ht="12" x14ac:dyDescent="0.2">
      <c r="A37" s="175" t="s">
        <v>159</v>
      </c>
      <c r="B37" s="10">
        <v>2023</v>
      </c>
      <c r="C37" s="176" t="s">
        <v>7</v>
      </c>
      <c r="D37" s="10">
        <v>31905084</v>
      </c>
      <c r="E37" s="10">
        <v>94.001580589464197</v>
      </c>
      <c r="F37" s="10">
        <v>88.517047776350537</v>
      </c>
      <c r="G37" s="10">
        <v>71.090340996224313</v>
      </c>
      <c r="H37" s="10">
        <v>17.426706780126221</v>
      </c>
      <c r="I37" s="10">
        <v>11.482952223649461</v>
      </c>
      <c r="J37" s="10">
        <v>0</v>
      </c>
      <c r="K37" s="10">
        <v>94.667289719626183</v>
      </c>
      <c r="L37" s="10"/>
      <c r="M37" s="10">
        <v>69.577616307924927</v>
      </c>
      <c r="N37" s="10"/>
      <c r="O37" s="10"/>
      <c r="P37" s="10">
        <v>30.422383692075069</v>
      </c>
      <c r="Q37" s="10"/>
      <c r="R37" s="10"/>
      <c r="S37" s="10">
        <v>79.160917233512464</v>
      </c>
      <c r="T37" s="10"/>
      <c r="U37" s="10"/>
      <c r="V37" s="10">
        <v>20.83908276648754</v>
      </c>
    </row>
    <row xmlns:x14ac="http://schemas.microsoft.com/office/spreadsheetml/2009/9/ac" r="38" s="177" customFormat="true" ht="12" x14ac:dyDescent="0.2">
      <c r="A38" s="175" t="s">
        <v>159</v>
      </c>
      <c r="B38" s="10">
        <v>2024</v>
      </c>
      <c r="C38" s="176"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7" customFormat="true" ht="12" x14ac:dyDescent="0.2">
      <c r="A39" s="175" t="s">
        <v>159</v>
      </c>
      <c r="B39" s="10">
        <v>2025</v>
      </c>
      <c r="C39" s="176"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7" customFormat="true" ht="12" x14ac:dyDescent="0.2">
      <c r="A40" s="175" t="s">
        <v>159</v>
      </c>
      <c r="B40" s="10">
        <v>2026</v>
      </c>
      <c r="C40" s="176"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7" customFormat="true" ht="12" x14ac:dyDescent="0.2">
      <c r="A41" s="175" t="s">
        <v>159</v>
      </c>
      <c r="B41" s="10">
        <v>2027</v>
      </c>
      <c r="C41" s="176"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7" customFormat="true" ht="12" x14ac:dyDescent="0.2">
      <c r="A42" s="175" t="s">
        <v>159</v>
      </c>
      <c r="B42" s="10">
        <v>2028</v>
      </c>
      <c r="C42" s="176"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7" customFormat="true" ht="12" x14ac:dyDescent="0.2">
      <c r="A43" s="175" t="s">
        <v>159</v>
      </c>
      <c r="B43" s="10">
        <v>2029</v>
      </c>
      <c r="C43" s="176"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7" customFormat="true" ht="12" x14ac:dyDescent="0.2">
      <c r="A44" s="175" t="s">
        <v>159</v>
      </c>
      <c r="B44" s="10">
        <v>2030</v>
      </c>
      <c r="C44" s="176"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7" customFormat="true" ht="12" x14ac:dyDescent="0.2">
      <c r="A45" s="175" t="s">
        <v>159</v>
      </c>
      <c r="B45" s="10">
        <v>2000</v>
      </c>
      <c r="C45" s="176" t="s">
        <v>1</v>
      </c>
      <c r="D45" s="10">
        <v>23110553.712834779</v>
      </c>
      <c r="E45" s="10">
        <v>99.771147286152257</v>
      </c>
      <c r="F45" s="10">
        <v>96.261946855292067</v>
      </c>
      <c r="G45" s="10"/>
      <c r="H45" s="10"/>
      <c r="I45" s="10">
        <v>3.738053144707933</v>
      </c>
      <c r="J45" s="10">
        <v>96.261946855292067</v>
      </c>
      <c r="K45" s="10"/>
      <c r="L45" s="10"/>
      <c r="M45" s="10"/>
      <c r="N45" s="10"/>
      <c r="O45" s="10"/>
      <c r="P45" s="10">
        <v>100</v>
      </c>
      <c r="Q45" s="10"/>
      <c r="R45" s="10"/>
      <c r="S45" s="10"/>
      <c r="T45" s="10"/>
      <c r="U45" s="10"/>
      <c r="V45" s="10">
        <v>100</v>
      </c>
    </row>
    <row xmlns:x14ac="http://schemas.microsoft.com/office/spreadsheetml/2009/9/ac" r="46" s="177" customFormat="true" ht="12" x14ac:dyDescent="0.2">
      <c r="A46" s="175" t="s">
        <v>159</v>
      </c>
      <c r="B46" s="10">
        <v>2001</v>
      </c>
      <c r="C46" s="176" t="s">
        <v>1</v>
      </c>
      <c r="D46" s="10">
        <v>23259625.33957855</v>
      </c>
      <c r="E46" s="10">
        <v>99.771147286152257</v>
      </c>
      <c r="F46" s="10">
        <v>96.261946855292067</v>
      </c>
      <c r="G46" s="10"/>
      <c r="H46" s="10"/>
      <c r="I46" s="10">
        <v>3.738053144707933</v>
      </c>
      <c r="J46" s="10">
        <v>96.261946855292067</v>
      </c>
      <c r="K46" s="10"/>
      <c r="L46" s="10"/>
      <c r="M46" s="10"/>
      <c r="N46" s="10"/>
      <c r="O46" s="10"/>
      <c r="P46" s="10">
        <v>100</v>
      </c>
      <c r="Q46" s="10"/>
      <c r="R46" s="10"/>
      <c r="S46" s="10"/>
      <c r="T46" s="10"/>
      <c r="U46" s="10"/>
      <c r="V46" s="10">
        <v>100</v>
      </c>
    </row>
    <row xmlns:x14ac="http://schemas.microsoft.com/office/spreadsheetml/2009/9/ac" r="47" s="177" customFormat="true" ht="12" x14ac:dyDescent="0.2">
      <c r="A47" s="175" t="s">
        <v>159</v>
      </c>
      <c r="B47" s="10">
        <v>2002</v>
      </c>
      <c r="C47" s="176" t="s">
        <v>1</v>
      </c>
      <c r="D47" s="10">
        <v>23399401.409040991</v>
      </c>
      <c r="E47" s="10">
        <v>99.771147286152257</v>
      </c>
      <c r="F47" s="10">
        <v>96.261946855292067</v>
      </c>
      <c r="G47" s="10"/>
      <c r="H47" s="10"/>
      <c r="I47" s="10">
        <v>3.738053144707933</v>
      </c>
      <c r="J47" s="10">
        <v>96.261946855292067</v>
      </c>
      <c r="K47" s="10"/>
      <c r="L47" s="10"/>
      <c r="M47" s="10"/>
      <c r="N47" s="10"/>
      <c r="O47" s="10"/>
      <c r="P47" s="10">
        <v>100</v>
      </c>
      <c r="Q47" s="10"/>
      <c r="R47" s="10"/>
      <c r="S47" s="10"/>
      <c r="T47" s="10"/>
      <c r="U47" s="10"/>
      <c r="V47" s="10">
        <v>100</v>
      </c>
    </row>
    <row xmlns:x14ac="http://schemas.microsoft.com/office/spreadsheetml/2009/9/ac" r="48" s="177" customFormat="true" ht="12" x14ac:dyDescent="0.2">
      <c r="A48" s="175" t="s">
        <v>159</v>
      </c>
      <c r="B48" s="10">
        <v>2003</v>
      </c>
      <c r="C48" s="176" t="s">
        <v>1</v>
      </c>
      <c r="D48" s="10">
        <v>23537292.47187287</v>
      </c>
      <c r="E48" s="10">
        <v>99.771147286152257</v>
      </c>
      <c r="F48" s="10">
        <v>96.261946855292067</v>
      </c>
      <c r="G48" s="10"/>
      <c r="H48" s="10"/>
      <c r="I48" s="10">
        <v>3.738053144707933</v>
      </c>
      <c r="J48" s="10">
        <v>96.261946855292067</v>
      </c>
      <c r="K48" s="10"/>
      <c r="L48" s="10"/>
      <c r="M48" s="10"/>
      <c r="N48" s="10"/>
      <c r="O48" s="10"/>
      <c r="P48" s="10">
        <v>100</v>
      </c>
      <c r="Q48" s="10"/>
      <c r="R48" s="10"/>
      <c r="S48" s="10"/>
      <c r="T48" s="10"/>
      <c r="U48" s="10"/>
      <c r="V48" s="10">
        <v>100</v>
      </c>
    </row>
    <row xmlns:x14ac="http://schemas.microsoft.com/office/spreadsheetml/2009/9/ac" r="49" s="177" customFormat="true" ht="12" x14ac:dyDescent="0.2">
      <c r="A49" s="175" t="s">
        <v>159</v>
      </c>
      <c r="B49" s="10">
        <v>2004</v>
      </c>
      <c r="C49" s="176" t="s">
        <v>1</v>
      </c>
      <c r="D49" s="10">
        <v>23661468.870884702</v>
      </c>
      <c r="E49" s="10">
        <v>99.771147286152257</v>
      </c>
      <c r="F49" s="10">
        <v>96.261946855292067</v>
      </c>
      <c r="G49" s="10"/>
      <c r="H49" s="10"/>
      <c r="I49" s="10">
        <v>3.738053144707933</v>
      </c>
      <c r="J49" s="10">
        <v>96.261946855292067</v>
      </c>
      <c r="K49" s="10"/>
      <c r="L49" s="10"/>
      <c r="M49" s="10"/>
      <c r="N49" s="10"/>
      <c r="O49" s="10"/>
      <c r="P49" s="10">
        <v>100</v>
      </c>
      <c r="Q49" s="10"/>
      <c r="R49" s="10"/>
      <c r="S49" s="10"/>
      <c r="T49" s="10"/>
      <c r="U49" s="10"/>
      <c r="V49" s="10">
        <v>100</v>
      </c>
    </row>
    <row xmlns:x14ac="http://schemas.microsoft.com/office/spreadsheetml/2009/9/ac" r="50" s="177" customFormat="true" ht="12" x14ac:dyDescent="0.2">
      <c r="A50" s="175" t="s">
        <v>159</v>
      </c>
      <c r="B50" s="10">
        <v>2005</v>
      </c>
      <c r="C50" s="176" t="s">
        <v>1</v>
      </c>
      <c r="D50" s="10">
        <v>23766361.21042908</v>
      </c>
      <c r="E50" s="10">
        <v>99.771147286152257</v>
      </c>
      <c r="F50" s="10">
        <v>96.371046524310984</v>
      </c>
      <c r="G50" s="10"/>
      <c r="H50" s="10"/>
      <c r="I50" s="10">
        <v>3.6289534756890158</v>
      </c>
      <c r="J50" s="10">
        <v>96.371046524310984</v>
      </c>
      <c r="K50" s="10"/>
      <c r="L50" s="10"/>
      <c r="M50" s="10"/>
      <c r="N50" s="10"/>
      <c r="O50" s="10"/>
      <c r="P50" s="10">
        <v>100</v>
      </c>
      <c r="Q50" s="10"/>
      <c r="R50" s="10"/>
      <c r="S50" s="10"/>
      <c r="T50" s="10"/>
      <c r="U50" s="10"/>
      <c r="V50" s="10">
        <v>100</v>
      </c>
    </row>
    <row xmlns:x14ac="http://schemas.microsoft.com/office/spreadsheetml/2009/9/ac" r="51" s="177" customFormat="true" ht="12" x14ac:dyDescent="0.2">
      <c r="A51" s="175" t="s">
        <v>159</v>
      </c>
      <c r="B51" s="10">
        <v>2006</v>
      </c>
      <c r="C51" s="176" t="s">
        <v>1</v>
      </c>
      <c r="D51" s="10">
        <v>23865518.471304931</v>
      </c>
      <c r="E51" s="10">
        <v>99.771147286152257</v>
      </c>
      <c r="F51" s="10">
        <v>96.480146193329873</v>
      </c>
      <c r="G51" s="10"/>
      <c r="H51" s="10"/>
      <c r="I51" s="10">
        <v>3.519853806670127</v>
      </c>
      <c r="J51" s="10">
        <v>96.480146193329873</v>
      </c>
      <c r="K51" s="10"/>
      <c r="L51" s="10"/>
      <c r="M51" s="10"/>
      <c r="N51" s="10"/>
      <c r="O51" s="10"/>
      <c r="P51" s="10">
        <v>100</v>
      </c>
      <c r="Q51" s="10"/>
      <c r="R51" s="10"/>
      <c r="S51" s="10"/>
      <c r="T51" s="10"/>
      <c r="U51" s="10"/>
      <c r="V51" s="10">
        <v>100</v>
      </c>
    </row>
    <row xmlns:x14ac="http://schemas.microsoft.com/office/spreadsheetml/2009/9/ac" r="52" s="177" customFormat="true" ht="12" x14ac:dyDescent="0.2">
      <c r="A52" s="175" t="s">
        <v>159</v>
      </c>
      <c r="B52" s="10">
        <v>2007</v>
      </c>
      <c r="C52" s="176" t="s">
        <v>1</v>
      </c>
      <c r="D52" s="10">
        <v>23979763.277169801</v>
      </c>
      <c r="E52" s="10">
        <v>99.771147286152257</v>
      </c>
      <c r="F52" s="10">
        <v>96.589245862348761</v>
      </c>
      <c r="G52" s="10"/>
      <c r="H52" s="10"/>
      <c r="I52" s="10">
        <v>3.4107541376512391</v>
      </c>
      <c r="J52" s="10">
        <v>96.589245862348761</v>
      </c>
      <c r="K52" s="10"/>
      <c r="L52" s="10">
        <v>98.141842658822469</v>
      </c>
      <c r="M52" s="10">
        <v>89.371381306864805</v>
      </c>
      <c r="N52" s="10">
        <v>8.770461351957664</v>
      </c>
      <c r="O52" s="10">
        <v>1.858157341177531</v>
      </c>
      <c r="P52" s="10">
        <v>0</v>
      </c>
      <c r="Q52" s="10"/>
      <c r="R52" s="10"/>
      <c r="S52" s="10"/>
      <c r="T52" s="10"/>
      <c r="U52" s="10"/>
      <c r="V52" s="10">
        <v>100</v>
      </c>
    </row>
    <row xmlns:x14ac="http://schemas.microsoft.com/office/spreadsheetml/2009/9/ac" r="53" s="177" customFormat="true" ht="12" x14ac:dyDescent="0.2">
      <c r="A53" s="175" t="s">
        <v>159</v>
      </c>
      <c r="B53" s="10">
        <v>2008</v>
      </c>
      <c r="C53" s="176" t="s">
        <v>1</v>
      </c>
      <c r="D53" s="10">
        <v>24110194.189392701</v>
      </c>
      <c r="E53" s="10">
        <v>99.771147286152257</v>
      </c>
      <c r="F53" s="10">
        <v>96.698345531367679</v>
      </c>
      <c r="G53" s="10"/>
      <c r="H53" s="10"/>
      <c r="I53" s="10">
        <v>3.301654468632321</v>
      </c>
      <c r="J53" s="10">
        <v>96.698345531367679</v>
      </c>
      <c r="K53" s="10"/>
      <c r="L53" s="10">
        <v>98.141842658822469</v>
      </c>
      <c r="M53" s="10">
        <v>89.371381306864805</v>
      </c>
      <c r="N53" s="10">
        <v>8.770461351957664</v>
      </c>
      <c r="O53" s="10">
        <v>1.858157341177531</v>
      </c>
      <c r="P53" s="10">
        <v>0</v>
      </c>
      <c r="Q53" s="10"/>
      <c r="R53" s="10"/>
      <c r="S53" s="10"/>
      <c r="T53" s="10"/>
      <c r="U53" s="10"/>
      <c r="V53" s="10">
        <v>100</v>
      </c>
    </row>
    <row xmlns:x14ac="http://schemas.microsoft.com/office/spreadsheetml/2009/9/ac" r="54" s="177" customFormat="true" ht="12" x14ac:dyDescent="0.2">
      <c r="A54" s="175" t="s">
        <v>159</v>
      </c>
      <c r="B54" s="10">
        <v>2009</v>
      </c>
      <c r="C54" s="176" t="s">
        <v>1</v>
      </c>
      <c r="D54" s="10">
        <v>24248166.577155001</v>
      </c>
      <c r="E54" s="10">
        <v>99.771147286152257</v>
      </c>
      <c r="F54" s="10">
        <v>96.807445200386567</v>
      </c>
      <c r="G54" s="10"/>
      <c r="H54" s="10"/>
      <c r="I54" s="10">
        <v>3.1925547996134331</v>
      </c>
      <c r="J54" s="10">
        <v>96.807445200386567</v>
      </c>
      <c r="K54" s="10"/>
      <c r="L54" s="10">
        <v>98.141842658822469</v>
      </c>
      <c r="M54" s="10">
        <v>89.371381306864805</v>
      </c>
      <c r="N54" s="10">
        <v>8.770461351957664</v>
      </c>
      <c r="O54" s="10">
        <v>1.858157341177531</v>
      </c>
      <c r="P54" s="10">
        <v>0</v>
      </c>
      <c r="Q54" s="10"/>
      <c r="R54" s="10"/>
      <c r="S54" s="10"/>
      <c r="T54" s="10"/>
      <c r="U54" s="10"/>
      <c r="V54" s="10">
        <v>100</v>
      </c>
    </row>
    <row xmlns:x14ac="http://schemas.microsoft.com/office/spreadsheetml/2009/9/ac" r="55" s="177" customFormat="true" ht="12" x14ac:dyDescent="0.2">
      <c r="A55" s="175" t="s">
        <v>159</v>
      </c>
      <c r="B55" s="10">
        <v>2010</v>
      </c>
      <c r="C55" s="176" t="s">
        <v>1</v>
      </c>
      <c r="D55" s="10">
        <v>24377762.573439941</v>
      </c>
      <c r="E55" s="10">
        <v>99.771147286152257</v>
      </c>
      <c r="F55" s="10">
        <v>96.916544869405485</v>
      </c>
      <c r="G55" s="10"/>
      <c r="H55" s="10"/>
      <c r="I55" s="10">
        <v>3.083455130594515</v>
      </c>
      <c r="J55" s="10">
        <v>96.916544869405485</v>
      </c>
      <c r="K55" s="10">
        <v>98.97554242332744</v>
      </c>
      <c r="L55" s="10">
        <v>98.141842658822469</v>
      </c>
      <c r="M55" s="10">
        <v>89.371381306864805</v>
      </c>
      <c r="N55" s="10">
        <v>8.770461351957664</v>
      </c>
      <c r="O55" s="10">
        <v>1.858157341177531</v>
      </c>
      <c r="P55" s="10">
        <v>0</v>
      </c>
      <c r="Q55" s="10">
        <v>97.881039685887657</v>
      </c>
      <c r="R55" s="10">
        <v>87.760002595969752</v>
      </c>
      <c r="S55" s="10"/>
      <c r="T55" s="10"/>
      <c r="U55" s="10">
        <v>12.23999740403025</v>
      </c>
      <c r="V55" s="10">
        <v>87.760002595969752</v>
      </c>
    </row>
    <row xmlns:x14ac="http://schemas.microsoft.com/office/spreadsheetml/2009/9/ac" r="56" s="177" customFormat="true" ht="12" x14ac:dyDescent="0.2">
      <c r="A56" s="175" t="s">
        <v>159</v>
      </c>
      <c r="B56" s="10">
        <v>2011</v>
      </c>
      <c r="C56" s="176" t="s">
        <v>1</v>
      </c>
      <c r="D56" s="10">
        <v>24487582.93277435</v>
      </c>
      <c r="E56" s="10">
        <v>99.771147286152257</v>
      </c>
      <c r="F56" s="10">
        <v>97.025644538424373</v>
      </c>
      <c r="G56" s="10"/>
      <c r="H56" s="10"/>
      <c r="I56" s="10">
        <v>2.9743554615756271</v>
      </c>
      <c r="J56" s="10">
        <v>97.025644538424373</v>
      </c>
      <c r="K56" s="10">
        <v>98.97554242332744</v>
      </c>
      <c r="L56" s="10">
        <v>98.141842658822469</v>
      </c>
      <c r="M56" s="10">
        <v>89.371381306864805</v>
      </c>
      <c r="N56" s="10">
        <v>8.770461351957664</v>
      </c>
      <c r="O56" s="10">
        <v>1.858157341177531</v>
      </c>
      <c r="P56" s="10">
        <v>0</v>
      </c>
      <c r="Q56" s="10">
        <v>97.881039685887657</v>
      </c>
      <c r="R56" s="10">
        <v>87.760002595969752</v>
      </c>
      <c r="S56" s="10"/>
      <c r="T56" s="10"/>
      <c r="U56" s="10">
        <v>12.23999740403025</v>
      </c>
      <c r="V56" s="10">
        <v>87.760002595969752</v>
      </c>
    </row>
    <row xmlns:x14ac="http://schemas.microsoft.com/office/spreadsheetml/2009/9/ac" r="57" s="177" customFormat="true" ht="12" x14ac:dyDescent="0.2">
      <c r="A57" s="175" t="s">
        <v>159</v>
      </c>
      <c r="B57" s="10">
        <v>2012</v>
      </c>
      <c r="C57" s="176" t="s">
        <v>1</v>
      </c>
      <c r="D57" s="10">
        <v>24579860.48651123</v>
      </c>
      <c r="E57" s="10">
        <v>99.771147286152257</v>
      </c>
      <c r="F57" s="10">
        <v>97.134744207443262</v>
      </c>
      <c r="G57" s="10"/>
      <c r="H57" s="10"/>
      <c r="I57" s="10">
        <v>2.8652557925567379</v>
      </c>
      <c r="J57" s="10">
        <v>97.134744207443262</v>
      </c>
      <c r="K57" s="10">
        <v>98.97554242332744</v>
      </c>
      <c r="L57" s="10">
        <v>98.061138703877845</v>
      </c>
      <c r="M57" s="10">
        <v>87.474152191893609</v>
      </c>
      <c r="N57" s="10">
        <v>10.586986511984239</v>
      </c>
      <c r="O57" s="10">
        <v>1.938861296122155</v>
      </c>
      <c r="P57" s="10">
        <v>0</v>
      </c>
      <c r="Q57" s="10">
        <v>97.881039685887657</v>
      </c>
      <c r="R57" s="10">
        <v>87.760002595969752</v>
      </c>
      <c r="S57" s="10"/>
      <c r="T57" s="10"/>
      <c r="U57" s="10">
        <v>12.23999740403025</v>
      </c>
      <c r="V57" s="10">
        <v>87.760002595969752</v>
      </c>
    </row>
    <row xmlns:x14ac="http://schemas.microsoft.com/office/spreadsheetml/2009/9/ac" r="58" s="177" customFormat="true" ht="12" x14ac:dyDescent="0.2">
      <c r="A58" s="175" t="s">
        <v>159</v>
      </c>
      <c r="B58" s="10">
        <v>2013</v>
      </c>
      <c r="C58" s="176" t="s">
        <v>1</v>
      </c>
      <c r="D58" s="10">
        <v>26420304.878536992</v>
      </c>
      <c r="E58" s="10">
        <v>99.771147286152257</v>
      </c>
      <c r="F58" s="10">
        <v>97.243843876462179</v>
      </c>
      <c r="G58" s="10"/>
      <c r="H58" s="10"/>
      <c r="I58" s="10">
        <v>2.7561561235378211</v>
      </c>
      <c r="J58" s="10">
        <v>97.243843876462179</v>
      </c>
      <c r="K58" s="10">
        <v>98.97554242332744</v>
      </c>
      <c r="L58" s="10">
        <v>97.980434748933249</v>
      </c>
      <c r="M58" s="10">
        <v>85.576923076922867</v>
      </c>
      <c r="N58" s="10">
        <v>12.40351167201038</v>
      </c>
      <c r="O58" s="10">
        <v>2.019565251066751</v>
      </c>
      <c r="P58" s="10">
        <v>0</v>
      </c>
      <c r="Q58" s="10">
        <v>97.881039685887657</v>
      </c>
      <c r="R58" s="10">
        <v>87.760002595969752</v>
      </c>
      <c r="S58" s="10"/>
      <c r="T58" s="10"/>
      <c r="U58" s="10">
        <v>12.23999740403025</v>
      </c>
      <c r="V58" s="10">
        <v>87.760002595969752</v>
      </c>
    </row>
    <row xmlns:x14ac="http://schemas.microsoft.com/office/spreadsheetml/2009/9/ac" r="59" s="177" customFormat="true" ht="12" x14ac:dyDescent="0.2">
      <c r="A59" s="175" t="s">
        <v>159</v>
      </c>
      <c r="B59" s="10">
        <v>2014</v>
      </c>
      <c r="C59" s="176" t="s">
        <v>1</v>
      </c>
      <c r="D59" s="10">
        <v>26490373.95453186</v>
      </c>
      <c r="E59" s="10">
        <v>99.771147286152257</v>
      </c>
      <c r="F59" s="10">
        <v>97.352943545481068</v>
      </c>
      <c r="G59" s="10"/>
      <c r="H59" s="10"/>
      <c r="I59" s="10">
        <v>2.6470564545189319</v>
      </c>
      <c r="J59" s="10">
        <v>97.352943545481068</v>
      </c>
      <c r="K59" s="10">
        <v>98.97554242332744</v>
      </c>
      <c r="L59" s="10">
        <v>97.899730793988624</v>
      </c>
      <c r="M59" s="10">
        <v>83.679693961951671</v>
      </c>
      <c r="N59" s="10">
        <v>14.22003683203695</v>
      </c>
      <c r="O59" s="10">
        <v>2.1002692060113759</v>
      </c>
      <c r="P59" s="10">
        <v>0</v>
      </c>
      <c r="Q59" s="10">
        <v>97.881039685887657</v>
      </c>
      <c r="R59" s="10">
        <v>87.760002595969752</v>
      </c>
      <c r="S59" s="10"/>
      <c r="T59" s="10"/>
      <c r="U59" s="10">
        <v>12.23999740403025</v>
      </c>
      <c r="V59" s="10">
        <v>87.760002595969752</v>
      </c>
    </row>
    <row xmlns:x14ac="http://schemas.microsoft.com/office/spreadsheetml/2009/9/ac" r="60" s="177" customFormat="true" ht="12" x14ac:dyDescent="0.2">
      <c r="A60" s="175" t="s">
        <v>159</v>
      </c>
      <c r="B60" s="10">
        <v>2015</v>
      </c>
      <c r="C60" s="176" t="s">
        <v>1</v>
      </c>
      <c r="D60" s="10">
        <v>26558059.619895019</v>
      </c>
      <c r="E60" s="10">
        <v>99.771147286152257</v>
      </c>
      <c r="F60" s="10">
        <v>97.462043214499985</v>
      </c>
      <c r="G60" s="10"/>
      <c r="H60" s="10"/>
      <c r="I60" s="10">
        <v>2.5379567855000151</v>
      </c>
      <c r="J60" s="10">
        <v>97.462043214499985</v>
      </c>
      <c r="K60" s="10">
        <v>98.97554242332744</v>
      </c>
      <c r="L60" s="10">
        <v>97.819026839044</v>
      </c>
      <c r="M60" s="10">
        <v>81.782464846980474</v>
      </c>
      <c r="N60" s="10">
        <v>16.036561992063529</v>
      </c>
      <c r="O60" s="10">
        <v>2.1809731609559999</v>
      </c>
      <c r="P60" s="10">
        <v>0</v>
      </c>
      <c r="Q60" s="10">
        <v>97.881039685887657</v>
      </c>
      <c r="R60" s="10">
        <v>87.760002595969752</v>
      </c>
      <c r="S60" s="10"/>
      <c r="T60" s="10"/>
      <c r="U60" s="10">
        <v>12.23999740403025</v>
      </c>
      <c r="V60" s="10">
        <v>87.760002595969752</v>
      </c>
    </row>
    <row xmlns:x14ac="http://schemas.microsoft.com/office/spreadsheetml/2009/9/ac" r="61" s="177" customFormat="true" ht="12" x14ac:dyDescent="0.2">
      <c r="A61" s="175" t="s">
        <v>159</v>
      </c>
      <c r="B61" s="10">
        <v>2016</v>
      </c>
      <c r="C61" s="176" t="s">
        <v>1</v>
      </c>
      <c r="D61" s="10">
        <v>26624682.839196779</v>
      </c>
      <c r="E61" s="10">
        <v>99.771147286152257</v>
      </c>
      <c r="F61" s="10">
        <v>97.571142883518874</v>
      </c>
      <c r="G61" s="10"/>
      <c r="H61" s="10"/>
      <c r="I61" s="10">
        <v>2.4288571164811259</v>
      </c>
      <c r="J61" s="10">
        <v>97.571142883518874</v>
      </c>
      <c r="K61" s="10">
        <v>98.97554242332744</v>
      </c>
      <c r="L61" s="10">
        <v>97.738322884099404</v>
      </c>
      <c r="M61" s="10">
        <v>79.885235732009733</v>
      </c>
      <c r="N61" s="10">
        <v>17.853087152089671</v>
      </c>
      <c r="O61" s="10">
        <v>2.2616771159005959</v>
      </c>
      <c r="P61" s="10">
        <v>0</v>
      </c>
      <c r="Q61" s="10">
        <v>97.881039685887657</v>
      </c>
      <c r="R61" s="10">
        <v>87.760002595969752</v>
      </c>
      <c r="S61" s="10"/>
      <c r="T61" s="10"/>
      <c r="U61" s="10">
        <v>12.23999740403025</v>
      </c>
      <c r="V61" s="10">
        <v>87.760002595969752</v>
      </c>
    </row>
    <row xmlns:x14ac="http://schemas.microsoft.com/office/spreadsheetml/2009/9/ac" r="62" s="177" customFormat="true" ht="12" x14ac:dyDescent="0.2">
      <c r="A62" s="175" t="s">
        <v>159</v>
      </c>
      <c r="B62" s="10">
        <v>2017</v>
      </c>
      <c r="C62" s="176" t="s">
        <v>1</v>
      </c>
      <c r="D62" s="10">
        <v>26691435.310433351</v>
      </c>
      <c r="E62" s="10">
        <v>99.771147286152257</v>
      </c>
      <c r="F62" s="10">
        <v>97.680242552537763</v>
      </c>
      <c r="G62" s="10"/>
      <c r="H62" s="10"/>
      <c r="I62" s="10">
        <v>2.3197574474622371</v>
      </c>
      <c r="J62" s="10">
        <v>97.680242552537763</v>
      </c>
      <c r="K62" s="10">
        <v>98.97554242332744</v>
      </c>
      <c r="L62" s="10">
        <v>97.657618929154779</v>
      </c>
      <c r="M62" s="10">
        <v>77.988006617038536</v>
      </c>
      <c r="N62" s="10">
        <v>19.669612312116239</v>
      </c>
      <c r="O62" s="10">
        <v>2.3423810708452208</v>
      </c>
      <c r="P62" s="10">
        <v>0</v>
      </c>
      <c r="Q62" s="10">
        <v>97.881039685887657</v>
      </c>
      <c r="R62" s="10">
        <v>87.760002595969752</v>
      </c>
      <c r="S62" s="10"/>
      <c r="T62" s="10"/>
      <c r="U62" s="10">
        <v>12.23999740403025</v>
      </c>
      <c r="V62" s="10">
        <v>87.760002595969752</v>
      </c>
    </row>
    <row xmlns:x14ac="http://schemas.microsoft.com/office/spreadsheetml/2009/9/ac" r="63" s="177" customFormat="true" ht="12" x14ac:dyDescent="0.2">
      <c r="A63" s="175" t="s">
        <v>159</v>
      </c>
      <c r="B63" s="10">
        <v>2018</v>
      </c>
      <c r="C63" s="176" t="s">
        <v>1</v>
      </c>
      <c r="D63" s="10">
        <v>26755418.13622193</v>
      </c>
      <c r="E63" s="10">
        <v>99.771147286152257</v>
      </c>
      <c r="F63" s="10">
        <v>97.78934222155668</v>
      </c>
      <c r="G63" s="10"/>
      <c r="H63" s="10"/>
      <c r="I63" s="10">
        <v>2.2106577784433199</v>
      </c>
      <c r="J63" s="10">
        <v>97.78934222155668</v>
      </c>
      <c r="K63" s="10">
        <v>98.97554242332744</v>
      </c>
      <c r="L63" s="10">
        <v>97.576914974210183</v>
      </c>
      <c r="M63" s="10">
        <v>76.09077750206734</v>
      </c>
      <c r="N63" s="10">
        <v>21.48613747214284</v>
      </c>
      <c r="O63" s="10">
        <v>2.4230850257898169</v>
      </c>
      <c r="P63" s="10">
        <v>0</v>
      </c>
      <c r="Q63" s="10">
        <v>97.881039685887657</v>
      </c>
      <c r="R63" s="10">
        <v>87.760002595969752</v>
      </c>
      <c r="S63" s="10"/>
      <c r="T63" s="10"/>
      <c r="U63" s="10">
        <v>12.23999740403025</v>
      </c>
      <c r="V63" s="10">
        <v>87.760002595969752</v>
      </c>
    </row>
    <row xmlns:x14ac="http://schemas.microsoft.com/office/spreadsheetml/2009/9/ac" r="64" s="177" customFormat="true" ht="12" x14ac:dyDescent="0.2">
      <c r="A64" s="175" t="s">
        <v>159</v>
      </c>
      <c r="B64" s="10">
        <v>2019</v>
      </c>
      <c r="C64" s="176" t="s">
        <v>1</v>
      </c>
      <c r="D64" s="10">
        <v>26812567.695933841</v>
      </c>
      <c r="E64" s="10">
        <v>99.771147286152257</v>
      </c>
      <c r="F64" s="10">
        <v>97.898441890575569</v>
      </c>
      <c r="G64" s="10"/>
      <c r="H64" s="10"/>
      <c r="I64" s="10">
        <v>2.1015581094244311</v>
      </c>
      <c r="J64" s="10">
        <v>97.898441890575569</v>
      </c>
      <c r="K64" s="10"/>
      <c r="L64" s="10">
        <v>97.496211019265559</v>
      </c>
      <c r="M64" s="10">
        <v>74.193548387096598</v>
      </c>
      <c r="N64" s="10">
        <v>23.30266263216896</v>
      </c>
      <c r="O64" s="10">
        <v>2.5037889807344409</v>
      </c>
      <c r="P64" s="10">
        <v>0</v>
      </c>
      <c r="Q64" s="10"/>
      <c r="R64" s="10"/>
      <c r="S64" s="10"/>
      <c r="T64" s="10"/>
      <c r="U64" s="10"/>
      <c r="V64" s="10">
        <v>100</v>
      </c>
    </row>
    <row xmlns:x14ac="http://schemas.microsoft.com/office/spreadsheetml/2009/9/ac" r="65" s="177" customFormat="true" ht="12" x14ac:dyDescent="0.2">
      <c r="A65" s="175" t="s">
        <v>159</v>
      </c>
      <c r="B65" s="10">
        <v>2020</v>
      </c>
      <c r="C65" s="176" t="s">
        <v>1</v>
      </c>
      <c r="D65" s="10">
        <v>26858213.257379759</v>
      </c>
      <c r="E65" s="10">
        <v>99.771147286152257</v>
      </c>
      <c r="F65" s="10">
        <v>98.007541559594486</v>
      </c>
      <c r="G65" s="10"/>
      <c r="H65" s="10"/>
      <c r="I65" s="10">
        <v>1.9924584404055139</v>
      </c>
      <c r="J65" s="10">
        <v>98.007541559594486</v>
      </c>
      <c r="K65" s="10"/>
      <c r="L65" s="10">
        <v>97.415507064320934</v>
      </c>
      <c r="M65" s="10">
        <v>72.296319272125402</v>
      </c>
      <c r="N65" s="10">
        <v>25.119187792195529</v>
      </c>
      <c r="O65" s="10">
        <v>2.5844929356790658</v>
      </c>
      <c r="P65" s="10">
        <v>0</v>
      </c>
      <c r="Q65" s="10"/>
      <c r="R65" s="10"/>
      <c r="S65" s="10"/>
      <c r="T65" s="10"/>
      <c r="U65" s="10"/>
      <c r="V65" s="10">
        <v>100</v>
      </c>
    </row>
    <row xmlns:x14ac="http://schemas.microsoft.com/office/spreadsheetml/2009/9/ac" r="66" s="177" customFormat="true" ht="12" x14ac:dyDescent="0.2">
      <c r="A66" s="175" t="s">
        <v>159</v>
      </c>
      <c r="B66" s="10">
        <v>2021</v>
      </c>
      <c r="C66" s="176" t="s">
        <v>1</v>
      </c>
      <c r="D66" s="10">
        <v>26889326.678144529</v>
      </c>
      <c r="E66" s="10">
        <v>99.771147286152257</v>
      </c>
      <c r="F66" s="10">
        <v>98.116641228613375</v>
      </c>
      <c r="G66" s="10"/>
      <c r="H66" s="10"/>
      <c r="I66" s="10">
        <v>1.8833587713866251</v>
      </c>
      <c r="J66" s="10">
        <v>98.116641228613375</v>
      </c>
      <c r="K66" s="10"/>
      <c r="L66" s="10">
        <v>97.334803109376338</v>
      </c>
      <c r="M66" s="10">
        <v>70.399090157154205</v>
      </c>
      <c r="N66" s="10">
        <v>26.935712952222129</v>
      </c>
      <c r="O66" s="10">
        <v>2.6651968906236618</v>
      </c>
      <c r="P66" s="10">
        <v>0</v>
      </c>
      <c r="Q66" s="10"/>
      <c r="R66" s="10"/>
      <c r="S66" s="10"/>
      <c r="T66" s="10"/>
      <c r="U66" s="10"/>
      <c r="V66" s="10">
        <v>100</v>
      </c>
    </row>
    <row xmlns:x14ac="http://schemas.microsoft.com/office/spreadsheetml/2009/9/ac" r="67" s="177" customFormat="true" ht="12" x14ac:dyDescent="0.2">
      <c r="A67" s="175" t="s">
        <v>159</v>
      </c>
      <c r="B67" s="10">
        <v>2022</v>
      </c>
      <c r="C67" s="176" t="s">
        <v>1</v>
      </c>
      <c r="D67" s="10">
        <v>26903520.589877319</v>
      </c>
      <c r="E67" s="10">
        <v>99.771147286152257</v>
      </c>
      <c r="F67" s="10">
        <v>98.116641228613375</v>
      </c>
      <c r="G67" s="10"/>
      <c r="H67" s="10"/>
      <c r="I67" s="10">
        <v>1.8833587713866251</v>
      </c>
      <c r="J67" s="10">
        <v>98.116641228613375</v>
      </c>
      <c r="K67" s="10"/>
      <c r="L67" s="10">
        <v>97.334803109376338</v>
      </c>
      <c r="M67" s="10">
        <v>70.399090157154205</v>
      </c>
      <c r="N67" s="10">
        <v>26.935712952222129</v>
      </c>
      <c r="O67" s="10">
        <v>2.6651968906236618</v>
      </c>
      <c r="P67" s="10">
        <v>0</v>
      </c>
      <c r="Q67" s="10"/>
      <c r="R67" s="10"/>
      <c r="S67" s="10"/>
      <c r="T67" s="10"/>
      <c r="U67" s="10"/>
      <c r="V67" s="10">
        <v>100</v>
      </c>
    </row>
    <row xmlns:x14ac="http://schemas.microsoft.com/office/spreadsheetml/2009/9/ac" r="68" s="177" customFormat="true" ht="12" x14ac:dyDescent="0.2">
      <c r="A68" s="175" t="s">
        <v>159</v>
      </c>
      <c r="B68" s="10">
        <v>2023</v>
      </c>
      <c r="C68" s="176" t="s">
        <v>1</v>
      </c>
      <c r="D68" s="10">
        <v>26028805.86255981</v>
      </c>
      <c r="E68" s="10">
        <v>99.771147286152257</v>
      </c>
      <c r="F68" s="10">
        <v>98.116641228613375</v>
      </c>
      <c r="G68" s="10"/>
      <c r="H68" s="10"/>
      <c r="I68" s="10">
        <v>1.8833587713866251</v>
      </c>
      <c r="J68" s="10">
        <v>98.116641228613375</v>
      </c>
      <c r="K68" s="10"/>
      <c r="L68" s="10">
        <v>97.334803109376338</v>
      </c>
      <c r="M68" s="10">
        <v>70.399090157154205</v>
      </c>
      <c r="N68" s="10">
        <v>26.935712952222129</v>
      </c>
      <c r="O68" s="10">
        <v>2.6651968906236618</v>
      </c>
      <c r="P68" s="10">
        <v>0</v>
      </c>
      <c r="Q68" s="10"/>
      <c r="R68" s="10"/>
      <c r="S68" s="10"/>
      <c r="T68" s="10"/>
      <c r="U68" s="10"/>
      <c r="V68" s="10">
        <v>100</v>
      </c>
    </row>
    <row xmlns:x14ac="http://schemas.microsoft.com/office/spreadsheetml/2009/9/ac" r="69" s="177" customFormat="true" ht="12" x14ac:dyDescent="0.2">
      <c r="A69" s="175" t="s">
        <v>159</v>
      </c>
      <c r="B69" s="10">
        <v>2024</v>
      </c>
      <c r="C69" s="176"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7" customFormat="true" ht="12" x14ac:dyDescent="0.2">
      <c r="A70" s="175" t="s">
        <v>159</v>
      </c>
      <c r="B70" s="10">
        <v>2025</v>
      </c>
      <c r="C70" s="176"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7" customFormat="true" ht="12" x14ac:dyDescent="0.2">
      <c r="A71" s="175" t="s">
        <v>159</v>
      </c>
      <c r="B71" s="10">
        <v>2026</v>
      </c>
      <c r="C71" s="176"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7" customFormat="true" ht="12" x14ac:dyDescent="0.2">
      <c r="A72" s="175" t="s">
        <v>159</v>
      </c>
      <c r="B72" s="10">
        <v>2027</v>
      </c>
      <c r="C72" s="176"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7" customFormat="true" ht="12" x14ac:dyDescent="0.2">
      <c r="A73" s="175" t="s">
        <v>159</v>
      </c>
      <c r="B73" s="10">
        <v>2028</v>
      </c>
      <c r="C73" s="176"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7" customFormat="true" ht="12" x14ac:dyDescent="0.2">
      <c r="A74" s="175" t="s">
        <v>159</v>
      </c>
      <c r="B74" s="10">
        <v>2029</v>
      </c>
      <c r="C74" s="176"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7" customFormat="true" ht="12" x14ac:dyDescent="0.2">
      <c r="A75" s="175" t="s">
        <v>159</v>
      </c>
      <c r="B75" s="10">
        <v>2030</v>
      </c>
      <c r="C75" s="176"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7" customFormat="true" ht="12" x14ac:dyDescent="0.2">
      <c r="A76" s="175" t="s">
        <v>159</v>
      </c>
      <c r="B76" s="10">
        <v>2000</v>
      </c>
      <c r="C76" s="176" t="s">
        <v>2</v>
      </c>
      <c r="D76" s="10">
        <v>7818160.2871652218</v>
      </c>
      <c r="E76" s="10"/>
      <c r="F76" s="10">
        <v>58.677549591322077</v>
      </c>
      <c r="G76" s="10"/>
      <c r="H76" s="10"/>
      <c r="I76" s="10">
        <v>41.322450408677923</v>
      </c>
      <c r="J76" s="10">
        <v>58.677549591322077</v>
      </c>
      <c r="K76" s="10"/>
      <c r="L76" s="10"/>
      <c r="M76" s="10"/>
      <c r="N76" s="10"/>
      <c r="O76" s="10"/>
      <c r="P76" s="10">
        <v>100</v>
      </c>
      <c r="Q76" s="10"/>
      <c r="R76" s="10"/>
      <c r="S76" s="10"/>
      <c r="T76" s="10"/>
      <c r="U76" s="10"/>
      <c r="V76" s="10">
        <v>100</v>
      </c>
    </row>
    <row xmlns:x14ac="http://schemas.microsoft.com/office/spreadsheetml/2009/9/ac" r="77" s="177" customFormat="true" ht="12" x14ac:dyDescent="0.2">
      <c r="A77" s="175" t="s">
        <v>159</v>
      </c>
      <c r="B77" s="10">
        <v>2001</v>
      </c>
      <c r="C77" s="176" t="s">
        <v>2</v>
      </c>
      <c r="D77" s="10">
        <v>7734612.6604214478</v>
      </c>
      <c r="E77" s="10"/>
      <c r="F77" s="10">
        <v>58.677549591322077</v>
      </c>
      <c r="G77" s="10"/>
      <c r="H77" s="10"/>
      <c r="I77" s="10">
        <v>41.322450408677923</v>
      </c>
      <c r="J77" s="10">
        <v>58.677549591322077</v>
      </c>
      <c r="K77" s="10"/>
      <c r="L77" s="10"/>
      <c r="M77" s="10"/>
      <c r="N77" s="10"/>
      <c r="O77" s="10"/>
      <c r="P77" s="10">
        <v>100</v>
      </c>
      <c r="Q77" s="10"/>
      <c r="R77" s="10"/>
      <c r="S77" s="10"/>
      <c r="T77" s="10"/>
      <c r="U77" s="10"/>
      <c r="V77" s="10">
        <v>100</v>
      </c>
    </row>
    <row xmlns:x14ac="http://schemas.microsoft.com/office/spreadsheetml/2009/9/ac" r="78" s="177" customFormat="true" ht="12" x14ac:dyDescent="0.2">
      <c r="A78" s="175" t="s">
        <v>159</v>
      </c>
      <c r="B78" s="10">
        <v>2002</v>
      </c>
      <c r="C78" s="176" t="s">
        <v>2</v>
      </c>
      <c r="D78" s="10">
        <v>7648700.5909590153</v>
      </c>
      <c r="E78" s="10"/>
      <c r="F78" s="10">
        <v>58.677549591322077</v>
      </c>
      <c r="G78" s="10"/>
      <c r="H78" s="10"/>
      <c r="I78" s="10">
        <v>41.322450408677923</v>
      </c>
      <c r="J78" s="10">
        <v>58.677549591322077</v>
      </c>
      <c r="K78" s="10"/>
      <c r="L78" s="10"/>
      <c r="M78" s="10"/>
      <c r="N78" s="10"/>
      <c r="O78" s="10"/>
      <c r="P78" s="10">
        <v>100</v>
      </c>
      <c r="Q78" s="10"/>
      <c r="R78" s="10"/>
      <c r="S78" s="10"/>
      <c r="T78" s="10"/>
      <c r="U78" s="10"/>
      <c r="V78" s="10">
        <v>100</v>
      </c>
    </row>
    <row xmlns:x14ac="http://schemas.microsoft.com/office/spreadsheetml/2009/9/ac" r="79" s="177" customFormat="true" ht="12" x14ac:dyDescent="0.2">
      <c r="A79" s="175" t="s">
        <v>159</v>
      </c>
      <c r="B79" s="10">
        <v>2003</v>
      </c>
      <c r="C79" s="176" t="s">
        <v>2</v>
      </c>
      <c r="D79" s="10">
        <v>7562959.5281271366</v>
      </c>
      <c r="E79" s="10"/>
      <c r="F79" s="10">
        <v>58.677549591322077</v>
      </c>
      <c r="G79" s="10"/>
      <c r="H79" s="10"/>
      <c r="I79" s="10">
        <v>41.322450408677923</v>
      </c>
      <c r="J79" s="10">
        <v>58.677549591322077</v>
      </c>
      <c r="K79" s="10"/>
      <c r="L79" s="10"/>
      <c r="M79" s="10"/>
      <c r="N79" s="10"/>
      <c r="O79" s="10"/>
      <c r="P79" s="10">
        <v>100</v>
      </c>
      <c r="Q79" s="10"/>
      <c r="R79" s="10"/>
      <c r="S79" s="10"/>
      <c r="T79" s="10"/>
      <c r="U79" s="10"/>
      <c r="V79" s="10">
        <v>100</v>
      </c>
    </row>
    <row xmlns:x14ac="http://schemas.microsoft.com/office/spreadsheetml/2009/9/ac" r="80" s="177" customFormat="true" ht="12" x14ac:dyDescent="0.2">
      <c r="A80" s="175" t="s">
        <v>159</v>
      </c>
      <c r="B80" s="10">
        <v>2004</v>
      </c>
      <c r="C80" s="176" t="s">
        <v>2</v>
      </c>
      <c r="D80" s="10">
        <v>7473271.1291152956</v>
      </c>
      <c r="E80" s="10"/>
      <c r="F80" s="10">
        <v>58.677549591322077</v>
      </c>
      <c r="G80" s="10"/>
      <c r="H80" s="10"/>
      <c r="I80" s="10">
        <v>41.322450408677923</v>
      </c>
      <c r="J80" s="10">
        <v>58.677549591322077</v>
      </c>
      <c r="K80" s="10"/>
      <c r="L80" s="10"/>
      <c r="M80" s="10"/>
      <c r="N80" s="10"/>
      <c r="O80" s="10"/>
      <c r="P80" s="10">
        <v>100</v>
      </c>
      <c r="Q80" s="10"/>
      <c r="R80" s="10"/>
      <c r="S80" s="10"/>
      <c r="T80" s="10"/>
      <c r="U80" s="10"/>
      <c r="V80" s="10">
        <v>100</v>
      </c>
    </row>
    <row xmlns:x14ac="http://schemas.microsoft.com/office/spreadsheetml/2009/9/ac" r="81" s="177" customFormat="true" ht="12" x14ac:dyDescent="0.2">
      <c r="A81" s="175" t="s">
        <v>159</v>
      </c>
      <c r="B81" s="10">
        <v>2005</v>
      </c>
      <c r="C81" s="176" t="s">
        <v>2</v>
      </c>
      <c r="D81" s="10">
        <v>7378946.789570923</v>
      </c>
      <c r="E81" s="10"/>
      <c r="F81" s="10">
        <v>60.242631738446107</v>
      </c>
      <c r="G81" s="10"/>
      <c r="H81" s="10"/>
      <c r="I81" s="10">
        <v>39.757368261553893</v>
      </c>
      <c r="J81" s="10">
        <v>60.242631738446107</v>
      </c>
      <c r="K81" s="10"/>
      <c r="L81" s="10"/>
      <c r="M81" s="10"/>
      <c r="N81" s="10"/>
      <c r="O81" s="10"/>
      <c r="P81" s="10">
        <v>100</v>
      </c>
      <c r="Q81" s="10"/>
      <c r="R81" s="10"/>
      <c r="S81" s="10"/>
      <c r="T81" s="10"/>
      <c r="U81" s="10"/>
      <c r="V81" s="10">
        <v>100</v>
      </c>
    </row>
    <row xmlns:x14ac="http://schemas.microsoft.com/office/spreadsheetml/2009/9/ac" r="82" s="177" customFormat="true" ht="12" x14ac:dyDescent="0.2">
      <c r="A82" s="175" t="s">
        <v>159</v>
      </c>
      <c r="B82" s="10">
        <v>2006</v>
      </c>
      <c r="C82" s="176" t="s">
        <v>2</v>
      </c>
      <c r="D82" s="10">
        <v>7284005.5286950683</v>
      </c>
      <c r="E82" s="10"/>
      <c r="F82" s="10">
        <v>61.807713885570138</v>
      </c>
      <c r="G82" s="10"/>
      <c r="H82" s="10"/>
      <c r="I82" s="10">
        <v>38.192286114429862</v>
      </c>
      <c r="J82" s="10">
        <v>61.807713885570138</v>
      </c>
      <c r="K82" s="10"/>
      <c r="L82" s="10"/>
      <c r="M82" s="10"/>
      <c r="N82" s="10"/>
      <c r="O82" s="10"/>
      <c r="P82" s="10">
        <v>100</v>
      </c>
      <c r="Q82" s="10"/>
      <c r="R82" s="10"/>
      <c r="S82" s="10"/>
      <c r="T82" s="10"/>
      <c r="U82" s="10"/>
      <c r="V82" s="10">
        <v>100</v>
      </c>
    </row>
    <row xmlns:x14ac="http://schemas.microsoft.com/office/spreadsheetml/2009/9/ac" r="83" s="177" customFormat="true" ht="12" x14ac:dyDescent="0.2">
      <c r="A83" s="175" t="s">
        <v>159</v>
      </c>
      <c r="B83" s="10">
        <v>2007</v>
      </c>
      <c r="C83" s="176" t="s">
        <v>2</v>
      </c>
      <c r="D83" s="10">
        <v>7195176.7228301996</v>
      </c>
      <c r="E83" s="10"/>
      <c r="F83" s="10">
        <v>63.372796032694168</v>
      </c>
      <c r="G83" s="10"/>
      <c r="H83" s="10"/>
      <c r="I83" s="10">
        <v>36.627203967305832</v>
      </c>
      <c r="J83" s="10">
        <v>63.372796032694168</v>
      </c>
      <c r="K83" s="10"/>
      <c r="L83" s="10"/>
      <c r="M83" s="10"/>
      <c r="N83" s="10"/>
      <c r="O83" s="10"/>
      <c r="P83" s="10">
        <v>100</v>
      </c>
      <c r="Q83" s="10"/>
      <c r="R83" s="10"/>
      <c r="S83" s="10"/>
      <c r="T83" s="10"/>
      <c r="U83" s="10"/>
      <c r="V83" s="10">
        <v>100</v>
      </c>
    </row>
    <row xmlns:x14ac="http://schemas.microsoft.com/office/spreadsheetml/2009/9/ac" r="84" s="177" customFormat="true" ht="12" x14ac:dyDescent="0.2">
      <c r="A84" s="175" t="s">
        <v>159</v>
      </c>
      <c r="B84" s="10">
        <v>2008</v>
      </c>
      <c r="C84" s="176" t="s">
        <v>2</v>
      </c>
      <c r="D84" s="10">
        <v>7111729.8106073001</v>
      </c>
      <c r="E84" s="10"/>
      <c r="F84" s="10">
        <v>64.937878179817744</v>
      </c>
      <c r="G84" s="10"/>
      <c r="H84" s="10"/>
      <c r="I84" s="10">
        <v>35.062121820182263</v>
      </c>
      <c r="J84" s="10">
        <v>64.937878179817744</v>
      </c>
      <c r="K84" s="10"/>
      <c r="L84" s="10"/>
      <c r="M84" s="10"/>
      <c r="N84" s="10"/>
      <c r="O84" s="10"/>
      <c r="P84" s="10">
        <v>100</v>
      </c>
      <c r="Q84" s="10"/>
      <c r="R84" s="10"/>
      <c r="S84" s="10"/>
      <c r="T84" s="10"/>
      <c r="U84" s="10"/>
      <c r="V84" s="10">
        <v>100</v>
      </c>
    </row>
    <row xmlns:x14ac="http://schemas.microsoft.com/office/spreadsheetml/2009/9/ac" r="85" s="177" customFormat="true" ht="12" x14ac:dyDescent="0.2">
      <c r="A85" s="175" t="s">
        <v>159</v>
      </c>
      <c r="B85" s="10">
        <v>2009</v>
      </c>
      <c r="C85" s="176" t="s">
        <v>2</v>
      </c>
      <c r="D85" s="10">
        <v>7031719.4228450013</v>
      </c>
      <c r="E85" s="10"/>
      <c r="F85" s="10">
        <v>66.502960326941775</v>
      </c>
      <c r="G85" s="10"/>
      <c r="H85" s="10"/>
      <c r="I85" s="10">
        <v>33.497039673058232</v>
      </c>
      <c r="J85" s="10">
        <v>66.502960326941775</v>
      </c>
      <c r="K85" s="10"/>
      <c r="L85" s="10"/>
      <c r="M85" s="10">
        <v>57.03125</v>
      </c>
      <c r="N85" s="10"/>
      <c r="O85" s="10"/>
      <c r="P85" s="10">
        <v>42.96875</v>
      </c>
      <c r="Q85" s="10"/>
      <c r="R85" s="10"/>
      <c r="S85" s="10"/>
      <c r="T85" s="10"/>
      <c r="U85" s="10"/>
      <c r="V85" s="10">
        <v>100</v>
      </c>
    </row>
    <row xmlns:x14ac="http://schemas.microsoft.com/office/spreadsheetml/2009/9/ac" r="86" s="177" customFormat="true" ht="12" x14ac:dyDescent="0.2">
      <c r="A86" s="175" t="s">
        <v>159</v>
      </c>
      <c r="B86" s="10">
        <v>2010</v>
      </c>
      <c r="C86" s="176" t="s">
        <v>2</v>
      </c>
      <c r="D86" s="10">
        <v>6950081.4265600583</v>
      </c>
      <c r="E86" s="10">
        <v>97.617162296908916</v>
      </c>
      <c r="F86" s="10">
        <v>68.068042474065805</v>
      </c>
      <c r="G86" s="10"/>
      <c r="H86" s="10"/>
      <c r="I86" s="10">
        <v>31.931957525934191</v>
      </c>
      <c r="J86" s="10">
        <v>68.068042474065805</v>
      </c>
      <c r="K86" s="10">
        <v>98.049266278082072</v>
      </c>
      <c r="L86" s="10">
        <v>93.258838346855697</v>
      </c>
      <c r="M86" s="10">
        <v>57.03125</v>
      </c>
      <c r="N86" s="10">
        <v>36.227588346855697</v>
      </c>
      <c r="O86" s="10">
        <v>6.741161653144303</v>
      </c>
      <c r="P86" s="10">
        <v>0</v>
      </c>
      <c r="Q86" s="10">
        <v>79.59519161615124</v>
      </c>
      <c r="R86" s="10">
        <v>52.344747618558372</v>
      </c>
      <c r="S86" s="10"/>
      <c r="T86" s="10"/>
      <c r="U86" s="10">
        <v>47.655252381441628</v>
      </c>
      <c r="V86" s="10">
        <v>52.344747618558372</v>
      </c>
    </row>
    <row xmlns:x14ac="http://schemas.microsoft.com/office/spreadsheetml/2009/9/ac" r="87" s="177" customFormat="true" ht="12" x14ac:dyDescent="0.2">
      <c r="A87" s="175" t="s">
        <v>159</v>
      </c>
      <c r="B87" s="10">
        <v>2011</v>
      </c>
      <c r="C87" s="176" t="s">
        <v>2</v>
      </c>
      <c r="D87" s="10">
        <v>6862141.0672256462</v>
      </c>
      <c r="E87" s="10">
        <v>97.617162296908916</v>
      </c>
      <c r="F87" s="10">
        <v>69.633124621189836</v>
      </c>
      <c r="G87" s="10"/>
      <c r="H87" s="10"/>
      <c r="I87" s="10">
        <v>30.36687537881016</v>
      </c>
      <c r="J87" s="10">
        <v>69.633124621189836</v>
      </c>
      <c r="K87" s="10">
        <v>98.049266278082072</v>
      </c>
      <c r="L87" s="10">
        <v>93.258838346855697</v>
      </c>
      <c r="M87" s="10">
        <v>57.03125</v>
      </c>
      <c r="N87" s="10">
        <v>36.227588346855697</v>
      </c>
      <c r="O87" s="10">
        <v>6.741161653144303</v>
      </c>
      <c r="P87" s="10">
        <v>0</v>
      </c>
      <c r="Q87" s="10">
        <v>79.59519161615124</v>
      </c>
      <c r="R87" s="10">
        <v>52.344747618558372</v>
      </c>
      <c r="S87" s="10"/>
      <c r="T87" s="10"/>
      <c r="U87" s="10">
        <v>47.655252381441628</v>
      </c>
      <c r="V87" s="10">
        <v>52.344747618558372</v>
      </c>
    </row>
    <row xmlns:x14ac="http://schemas.microsoft.com/office/spreadsheetml/2009/9/ac" r="88" s="177" customFormat="true" ht="12" x14ac:dyDescent="0.2">
      <c r="A88" s="175" t="s">
        <v>159</v>
      </c>
      <c r="B88" s="10">
        <v>2012</v>
      </c>
      <c r="C88" s="176" t="s">
        <v>2</v>
      </c>
      <c r="D88" s="10">
        <v>6770003.5134887705</v>
      </c>
      <c r="E88" s="10">
        <v>97.617162296908916</v>
      </c>
      <c r="F88" s="10">
        <v>71.198206768313412</v>
      </c>
      <c r="G88" s="10"/>
      <c r="H88" s="10"/>
      <c r="I88" s="10">
        <v>28.801793231686592</v>
      </c>
      <c r="J88" s="10">
        <v>71.198206768313412</v>
      </c>
      <c r="K88" s="10">
        <v>98.049266278082072</v>
      </c>
      <c r="L88" s="10">
        <v>93.258838346855697</v>
      </c>
      <c r="M88" s="10">
        <v>57.03125</v>
      </c>
      <c r="N88" s="10">
        <v>36.227588346855697</v>
      </c>
      <c r="O88" s="10">
        <v>6.741161653144303</v>
      </c>
      <c r="P88" s="10">
        <v>0</v>
      </c>
      <c r="Q88" s="10">
        <v>79.59519161615124</v>
      </c>
      <c r="R88" s="10">
        <v>52.344747618558372</v>
      </c>
      <c r="S88" s="10"/>
      <c r="T88" s="10"/>
      <c r="U88" s="10">
        <v>47.655252381441628</v>
      </c>
      <c r="V88" s="10">
        <v>52.344747618558372</v>
      </c>
    </row>
    <row xmlns:x14ac="http://schemas.microsoft.com/office/spreadsheetml/2009/9/ac" r="89" s="177" customFormat="true" ht="12" x14ac:dyDescent="0.2">
      <c r="A89" s="175" t="s">
        <v>159</v>
      </c>
      <c r="B89" s="10">
        <v>2013</v>
      </c>
      <c r="C89" s="176" t="s">
        <v>2</v>
      </c>
      <c r="D89" s="10">
        <v>7151031.1214630129</v>
      </c>
      <c r="E89" s="10">
        <v>97.617162296908916</v>
      </c>
      <c r="F89" s="10">
        <v>72.763288915437442</v>
      </c>
      <c r="G89" s="10"/>
      <c r="H89" s="10"/>
      <c r="I89" s="10">
        <v>27.236711084562561</v>
      </c>
      <c r="J89" s="10">
        <v>72.763288915437442</v>
      </c>
      <c r="K89" s="10">
        <v>98.049266278082072</v>
      </c>
      <c r="L89" s="10">
        <v>93.258838346855697</v>
      </c>
      <c r="M89" s="10">
        <v>57.03125</v>
      </c>
      <c r="N89" s="10">
        <v>36.227588346855697</v>
      </c>
      <c r="O89" s="10">
        <v>6.741161653144303</v>
      </c>
      <c r="P89" s="10">
        <v>0</v>
      </c>
      <c r="Q89" s="10">
        <v>79.59519161615124</v>
      </c>
      <c r="R89" s="10">
        <v>52.344747618558372</v>
      </c>
      <c r="S89" s="10"/>
      <c r="T89" s="10"/>
      <c r="U89" s="10">
        <v>47.655252381441628</v>
      </c>
      <c r="V89" s="10">
        <v>52.344747618558372</v>
      </c>
    </row>
    <row xmlns:x14ac="http://schemas.microsoft.com/office/spreadsheetml/2009/9/ac" r="90" s="177" customFormat="true" ht="12" x14ac:dyDescent="0.2">
      <c r="A90" s="175" t="s">
        <v>159</v>
      </c>
      <c r="B90" s="10">
        <v>2014</v>
      </c>
      <c r="C90" s="176" t="s">
        <v>2</v>
      </c>
      <c r="D90" s="10">
        <v>7044718.0454681395</v>
      </c>
      <c r="E90" s="10">
        <v>97.617162296908916</v>
      </c>
      <c r="F90" s="10">
        <v>74.328371062561473</v>
      </c>
      <c r="G90" s="10"/>
      <c r="H90" s="10"/>
      <c r="I90" s="10">
        <v>25.67162893743853</v>
      </c>
      <c r="J90" s="10">
        <v>74.328371062561473</v>
      </c>
      <c r="K90" s="10">
        <v>98.049266278082072</v>
      </c>
      <c r="L90" s="10">
        <v>93.258838346855697</v>
      </c>
      <c r="M90" s="10">
        <v>57.03125</v>
      </c>
      <c r="N90" s="10">
        <v>36.227588346855697</v>
      </c>
      <c r="O90" s="10">
        <v>6.741161653144303</v>
      </c>
      <c r="P90" s="10">
        <v>0</v>
      </c>
      <c r="Q90" s="10">
        <v>79.59519161615124</v>
      </c>
      <c r="R90" s="10">
        <v>52.344747618558372</v>
      </c>
      <c r="S90" s="10"/>
      <c r="T90" s="10"/>
      <c r="U90" s="10">
        <v>47.655252381441628</v>
      </c>
      <c r="V90" s="10">
        <v>52.344747618558372</v>
      </c>
    </row>
    <row xmlns:x14ac="http://schemas.microsoft.com/office/spreadsheetml/2009/9/ac" r="91" s="177" customFormat="true" ht="12" x14ac:dyDescent="0.2">
      <c r="A91" s="175" t="s">
        <v>159</v>
      </c>
      <c r="B91" s="10">
        <v>2015</v>
      </c>
      <c r="C91" s="176" t="s">
        <v>2</v>
      </c>
      <c r="D91" s="10">
        <v>6938892.3801049804</v>
      </c>
      <c r="E91" s="10">
        <v>97.617162296908916</v>
      </c>
      <c r="F91" s="10">
        <v>75.893453209685504</v>
      </c>
      <c r="G91" s="10"/>
      <c r="H91" s="10"/>
      <c r="I91" s="10">
        <v>24.1065467903145</v>
      </c>
      <c r="J91" s="10">
        <v>75.893453209685504</v>
      </c>
      <c r="K91" s="10">
        <v>98.049266278082072</v>
      </c>
      <c r="L91" s="10">
        <v>93.258838346855697</v>
      </c>
      <c r="M91" s="10">
        <v>57.03125</v>
      </c>
      <c r="N91" s="10">
        <v>36.227588346855697</v>
      </c>
      <c r="O91" s="10">
        <v>6.741161653144303</v>
      </c>
      <c r="P91" s="10">
        <v>0</v>
      </c>
      <c r="Q91" s="10">
        <v>79.59519161615124</v>
      </c>
      <c r="R91" s="10">
        <v>52.344747618558372</v>
      </c>
      <c r="S91" s="10"/>
      <c r="T91" s="10"/>
      <c r="U91" s="10">
        <v>47.655252381441628</v>
      </c>
      <c r="V91" s="10">
        <v>52.344747618558372</v>
      </c>
    </row>
    <row xmlns:x14ac="http://schemas.microsoft.com/office/spreadsheetml/2009/9/ac" r="92" s="177" customFormat="true" ht="12" x14ac:dyDescent="0.2">
      <c r="A92" s="175" t="s">
        <v>159</v>
      </c>
      <c r="B92" s="10">
        <v>2016</v>
      </c>
      <c r="C92" s="176" t="s">
        <v>2</v>
      </c>
      <c r="D92" s="10">
        <v>6833077.160803223</v>
      </c>
      <c r="E92" s="10">
        <v>97.617162296908916</v>
      </c>
      <c r="F92" s="10">
        <v>77.45853535680908</v>
      </c>
      <c r="G92" s="10"/>
      <c r="H92" s="10"/>
      <c r="I92" s="10">
        <v>22.54146464319092</v>
      </c>
      <c r="J92" s="10">
        <v>77.45853535680908</v>
      </c>
      <c r="K92" s="10">
        <v>98.049266278082072</v>
      </c>
      <c r="L92" s="10">
        <v>93.258838346855697</v>
      </c>
      <c r="M92" s="10">
        <v>57.03125</v>
      </c>
      <c r="N92" s="10">
        <v>36.227588346855697</v>
      </c>
      <c r="O92" s="10">
        <v>6.741161653144303</v>
      </c>
      <c r="P92" s="10">
        <v>0</v>
      </c>
      <c r="Q92" s="10">
        <v>79.59519161615124</v>
      </c>
      <c r="R92" s="10">
        <v>52.344747618558372</v>
      </c>
      <c r="S92" s="10"/>
      <c r="T92" s="10"/>
      <c r="U92" s="10">
        <v>47.655252381441628</v>
      </c>
      <c r="V92" s="10">
        <v>52.344747618558372</v>
      </c>
    </row>
    <row xmlns:x14ac="http://schemas.microsoft.com/office/spreadsheetml/2009/9/ac" r="93" s="177" customFormat="true" ht="12" x14ac:dyDescent="0.2">
      <c r="A93" s="175" t="s">
        <v>159</v>
      </c>
      <c r="B93" s="10">
        <v>2017</v>
      </c>
      <c r="C93" s="176" t="s">
        <v>2</v>
      </c>
      <c r="D93" s="10">
        <v>6728420.6895666504</v>
      </c>
      <c r="E93" s="10">
        <v>97.617162296908916</v>
      </c>
      <c r="F93" s="10">
        <v>77.45853535680908</v>
      </c>
      <c r="G93" s="10"/>
      <c r="H93" s="10"/>
      <c r="I93" s="10">
        <v>22.54146464319092</v>
      </c>
      <c r="J93" s="10">
        <v>77.45853535680908</v>
      </c>
      <c r="K93" s="10">
        <v>98.049266278082072</v>
      </c>
      <c r="L93" s="10">
        <v>93.258838346855697</v>
      </c>
      <c r="M93" s="10">
        <v>57.03125</v>
      </c>
      <c r="N93" s="10">
        <v>36.227588346855697</v>
      </c>
      <c r="O93" s="10">
        <v>6.741161653144303</v>
      </c>
      <c r="P93" s="10">
        <v>0</v>
      </c>
      <c r="Q93" s="10">
        <v>79.59519161615124</v>
      </c>
      <c r="R93" s="10">
        <v>52.344747618558372</v>
      </c>
      <c r="S93" s="10"/>
      <c r="T93" s="10"/>
      <c r="U93" s="10">
        <v>47.655252381441628</v>
      </c>
      <c r="V93" s="10">
        <v>52.344747618558372</v>
      </c>
    </row>
    <row xmlns:x14ac="http://schemas.microsoft.com/office/spreadsheetml/2009/9/ac" r="94" s="177" customFormat="true" ht="12" x14ac:dyDescent="0.2">
      <c r="A94" s="175" t="s">
        <v>159</v>
      </c>
      <c r="B94" s="10">
        <v>2018</v>
      </c>
      <c r="C94" s="176" t="s">
        <v>2</v>
      </c>
      <c r="D94" s="10">
        <v>6623765.8637780761</v>
      </c>
      <c r="E94" s="10">
        <v>97.617162296908916</v>
      </c>
      <c r="F94" s="10">
        <v>77.45853535680908</v>
      </c>
      <c r="G94" s="10"/>
      <c r="H94" s="10"/>
      <c r="I94" s="10">
        <v>22.54146464319092</v>
      </c>
      <c r="J94" s="10">
        <v>77.45853535680908</v>
      </c>
      <c r="K94" s="10">
        <v>98.049266278082072</v>
      </c>
      <c r="L94" s="10">
        <v>93.258838346855697</v>
      </c>
      <c r="M94" s="10"/>
      <c r="N94" s="10"/>
      <c r="O94" s="10">
        <v>6.741161653144303</v>
      </c>
      <c r="P94" s="10">
        <v>93.258838346855697</v>
      </c>
      <c r="Q94" s="10">
        <v>79.59519161615124</v>
      </c>
      <c r="R94" s="10">
        <v>52.344747618558372</v>
      </c>
      <c r="S94" s="10"/>
      <c r="T94" s="10"/>
      <c r="U94" s="10">
        <v>47.655252381441628</v>
      </c>
      <c r="V94" s="10">
        <v>52.344747618558372</v>
      </c>
    </row>
    <row xmlns:x14ac="http://schemas.microsoft.com/office/spreadsheetml/2009/9/ac" r="95" s="177" customFormat="true" ht="12" x14ac:dyDescent="0.2">
      <c r="A95" s="175" t="s">
        <v>159</v>
      </c>
      <c r="B95" s="10">
        <v>2019</v>
      </c>
      <c r="C95" s="176" t="s">
        <v>2</v>
      </c>
      <c r="D95" s="10">
        <v>6518156.3040661616</v>
      </c>
      <c r="E95" s="10"/>
      <c r="F95" s="10">
        <v>77.45853535680908</v>
      </c>
      <c r="G95" s="10"/>
      <c r="H95" s="10"/>
      <c r="I95" s="10">
        <v>22.54146464319092</v>
      </c>
      <c r="J95" s="10">
        <v>77.45853535680908</v>
      </c>
      <c r="K95" s="10"/>
      <c r="L95" s="10"/>
      <c r="M95" s="10"/>
      <c r="N95" s="10"/>
      <c r="O95" s="10"/>
      <c r="P95" s="10">
        <v>100</v>
      </c>
      <c r="Q95" s="10"/>
      <c r="R95" s="10"/>
      <c r="S95" s="10"/>
      <c r="T95" s="10"/>
      <c r="U95" s="10"/>
      <c r="V95" s="10">
        <v>100</v>
      </c>
    </row>
    <row xmlns:x14ac="http://schemas.microsoft.com/office/spreadsheetml/2009/9/ac" r="96" s="177" customFormat="true" ht="12" x14ac:dyDescent="0.2">
      <c r="A96" s="175" t="s">
        <v>159</v>
      </c>
      <c r="B96" s="10">
        <v>2020</v>
      </c>
      <c r="C96" s="176" t="s">
        <v>2</v>
      </c>
      <c r="D96" s="10">
        <v>6410558.742620239</v>
      </c>
      <c r="E96" s="10"/>
      <c r="F96" s="10">
        <v>77.45853535680908</v>
      </c>
      <c r="G96" s="10"/>
      <c r="H96" s="10"/>
      <c r="I96" s="10">
        <v>22.54146464319092</v>
      </c>
      <c r="J96" s="10">
        <v>77.45853535680908</v>
      </c>
      <c r="K96" s="10"/>
      <c r="L96" s="10"/>
      <c r="M96" s="10"/>
      <c r="N96" s="10"/>
      <c r="O96" s="10"/>
      <c r="P96" s="10">
        <v>100</v>
      </c>
      <c r="Q96" s="10"/>
      <c r="R96" s="10"/>
      <c r="S96" s="10"/>
      <c r="T96" s="10"/>
      <c r="U96" s="10"/>
      <c r="V96" s="10">
        <v>100</v>
      </c>
    </row>
    <row xmlns:x14ac="http://schemas.microsoft.com/office/spreadsheetml/2009/9/ac" r="97" s="177" customFormat="true" ht="12" x14ac:dyDescent="0.2">
      <c r="A97" s="175" t="s">
        <v>159</v>
      </c>
      <c r="B97" s="10">
        <v>2021</v>
      </c>
      <c r="C97" s="176" t="s">
        <v>2</v>
      </c>
      <c r="D97" s="10">
        <v>6300817.3218554687</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7" customFormat="true" ht="12" x14ac:dyDescent="0.2">
      <c r="A98" s="175" t="s">
        <v>159</v>
      </c>
      <c r="B98" s="10">
        <v>2022</v>
      </c>
      <c r="C98" s="176" t="s">
        <v>2</v>
      </c>
      <c r="D98" s="10">
        <v>6188139.4101226795</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7" customFormat="true" ht="12" x14ac:dyDescent="0.2">
      <c r="A99" s="175" t="s">
        <v>159</v>
      </c>
      <c r="B99" s="10">
        <v>2023</v>
      </c>
      <c r="C99" s="176" t="s">
        <v>2</v>
      </c>
      <c r="D99" s="10">
        <v>5876278.137440186</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7" customFormat="true" ht="12" x14ac:dyDescent="0.2">
      <c r="A100" s="175" t="s">
        <v>159</v>
      </c>
      <c r="B100" s="10">
        <v>2024</v>
      </c>
      <c r="C100" s="176"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7" customFormat="true" ht="12" x14ac:dyDescent="0.2">
      <c r="A101" s="175" t="s">
        <v>159</v>
      </c>
      <c r="B101" s="10">
        <v>2025</v>
      </c>
      <c r="C101" s="176"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7" customFormat="true" ht="12" x14ac:dyDescent="0.2">
      <c r="A102" s="175" t="s">
        <v>159</v>
      </c>
      <c r="B102" s="10">
        <v>2026</v>
      </c>
      <c r="C102" s="176"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7" customFormat="true" ht="12" x14ac:dyDescent="0.2">
      <c r="A103" s="175" t="s">
        <v>159</v>
      </c>
      <c r="B103" s="10">
        <v>2027</v>
      </c>
      <c r="C103" s="176"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7" customFormat="true" ht="12" x14ac:dyDescent="0.2">
      <c r="A104" s="175" t="s">
        <v>159</v>
      </c>
      <c r="B104" s="10">
        <v>2028</v>
      </c>
      <c r="C104" s="176"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7" customFormat="true" ht="12" x14ac:dyDescent="0.2">
      <c r="A105" s="175" t="s">
        <v>159</v>
      </c>
      <c r="B105" s="10">
        <v>2029</v>
      </c>
      <c r="C105" s="176"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7" customFormat="true" ht="12" x14ac:dyDescent="0.2">
      <c r="A106" s="175" t="s">
        <v>159</v>
      </c>
      <c r="B106" s="10">
        <v>2030</v>
      </c>
      <c r="C106" s="176"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7" customFormat="true" ht="12" x14ac:dyDescent="0.2">
      <c r="A107" s="175" t="s">
        <v>159</v>
      </c>
      <c r="B107" s="10">
        <v>2000</v>
      </c>
      <c r="C107" s="176" t="s">
        <v>16</v>
      </c>
      <c r="D107" s="10">
        <v>4609915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7" customFormat="true" ht="12" x14ac:dyDescent="0.2">
      <c r="A108" s="175" t="s">
        <v>159</v>
      </c>
      <c r="B108" s="10">
        <v>2001</v>
      </c>
      <c r="C108" s="176" t="s">
        <v>16</v>
      </c>
      <c r="D108" s="10">
        <v>4588053</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7" customFormat="true" ht="12" x14ac:dyDescent="0.2">
      <c r="A109" s="175" t="s">
        <v>159</v>
      </c>
      <c r="B109" s="10">
        <v>2002</v>
      </c>
      <c r="C109" s="176" t="s">
        <v>16</v>
      </c>
      <c r="D109" s="10">
        <v>4559289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7" customFormat="true" ht="12" x14ac:dyDescent="0.2">
      <c r="A110" s="175" t="s">
        <v>159</v>
      </c>
      <c r="B110" s="10">
        <v>2003</v>
      </c>
      <c r="C110" s="178" t="s">
        <v>16</v>
      </c>
      <c r="D110" s="10">
        <v>4533128</v>
      </c>
      <c r="E110" s="10"/>
      <c r="F110" s="10"/>
      <c r="G110" s="10"/>
      <c r="H110" s="10"/>
      <c r="I110" s="10"/>
      <c r="J110" s="10">
        <v>100</v>
      </c>
      <c r="K110" s="10"/>
      <c r="L110" s="10"/>
      <c r="M110" s="10"/>
      <c r="N110" s="10"/>
      <c r="O110" s="10"/>
      <c r="P110" s="10">
        <v>100</v>
      </c>
      <c r="Q110" s="10"/>
      <c r="R110" s="10"/>
      <c r="S110" s="10"/>
      <c r="T110" s="10"/>
      <c r="U110" s="10"/>
      <c r="V110" s="10">
        <v>100</v>
      </c>
      <c r="W110" s="179"/>
      <c r="X110" s="179"/>
      <c r="Y110" s="179"/>
      <c r="Z110" s="179"/>
      <c r="AA110" s="179"/>
      <c r="AB110" s="179"/>
      <c r="AC110" s="179"/>
      <c r="AD110" s="179"/>
      <c r="AE110" s="179"/>
    </row>
    <row xmlns:x14ac="http://schemas.microsoft.com/office/spreadsheetml/2009/9/ac" r="111" s="177" customFormat="true" ht="12" x14ac:dyDescent="0.2">
      <c r="A111" s="175" t="s">
        <v>159</v>
      </c>
      <c r="B111" s="10">
        <v>2004</v>
      </c>
      <c r="C111" s="178" t="s">
        <v>16</v>
      </c>
      <c r="D111" s="10">
        <v>4513038</v>
      </c>
      <c r="E111" s="10"/>
      <c r="F111" s="10"/>
      <c r="G111" s="10"/>
      <c r="H111" s="10"/>
      <c r="I111" s="10"/>
      <c r="J111" s="10">
        <v>100</v>
      </c>
      <c r="K111" s="10"/>
      <c r="L111" s="10"/>
      <c r="M111" s="10"/>
      <c r="N111" s="10"/>
      <c r="O111" s="10"/>
      <c r="P111" s="10">
        <v>100</v>
      </c>
      <c r="Q111" s="10"/>
      <c r="R111" s="10"/>
      <c r="S111" s="10"/>
      <c r="T111" s="10"/>
      <c r="U111" s="10"/>
      <c r="V111" s="10">
        <v>100</v>
      </c>
      <c r="W111" s="179"/>
      <c r="X111" s="179"/>
      <c r="Y111" s="179"/>
      <c r="Z111" s="179"/>
      <c r="AA111" s="179"/>
      <c r="AB111" s="179"/>
      <c r="AC111" s="179"/>
      <c r="AD111" s="179"/>
      <c r="AE111" s="179"/>
    </row>
    <row xmlns:x14ac="http://schemas.microsoft.com/office/spreadsheetml/2009/9/ac" r="112" s="177" customFormat="true" ht="12" x14ac:dyDescent="0.2">
      <c r="A112" s="175" t="s">
        <v>159</v>
      </c>
      <c r="B112" s="10">
        <v>2005</v>
      </c>
      <c r="C112" s="178" t="s">
        <v>16</v>
      </c>
      <c r="D112" s="10">
        <v>4498927</v>
      </c>
      <c r="E112" s="10"/>
      <c r="F112" s="10"/>
      <c r="G112" s="10"/>
      <c r="H112" s="10"/>
      <c r="I112" s="10"/>
      <c r="J112" s="10">
        <v>100</v>
      </c>
      <c r="K112" s="10"/>
      <c r="L112" s="10"/>
      <c r="M112" s="10"/>
      <c r="N112" s="10"/>
      <c r="O112" s="10"/>
      <c r="P112" s="10">
        <v>100</v>
      </c>
      <c r="Q112" s="10"/>
      <c r="R112" s="10"/>
      <c r="S112" s="10"/>
      <c r="T112" s="10"/>
      <c r="U112" s="10"/>
      <c r="V112" s="10">
        <v>100</v>
      </c>
      <c r="W112" s="179"/>
      <c r="X112" s="179"/>
      <c r="Y112" s="179"/>
      <c r="Z112" s="179"/>
      <c r="AA112" s="179"/>
      <c r="AB112" s="179"/>
      <c r="AC112" s="179"/>
      <c r="AD112" s="179"/>
      <c r="AE112" s="179"/>
    </row>
    <row xmlns:x14ac="http://schemas.microsoft.com/office/spreadsheetml/2009/9/ac" r="113" s="177" customFormat="true" ht="12" x14ac:dyDescent="0.2">
      <c r="A113" s="175" t="s">
        <v>159</v>
      </c>
      <c r="B113" s="10">
        <v>2006</v>
      </c>
      <c r="C113" s="178" t="s">
        <v>16</v>
      </c>
      <c r="D113" s="10">
        <v>4491670</v>
      </c>
      <c r="E113" s="10"/>
      <c r="F113" s="10"/>
      <c r="G113" s="10"/>
      <c r="H113" s="10"/>
      <c r="I113" s="10"/>
      <c r="J113" s="10">
        <v>100</v>
      </c>
      <c r="K113" s="10"/>
      <c r="L113" s="10"/>
      <c r="M113" s="10"/>
      <c r="N113" s="10"/>
      <c r="O113" s="10"/>
      <c r="P113" s="10">
        <v>100</v>
      </c>
      <c r="Q113" s="10"/>
      <c r="R113" s="10"/>
      <c r="S113" s="10"/>
      <c r="T113" s="10"/>
      <c r="U113" s="10"/>
      <c r="V113" s="10">
        <v>100</v>
      </c>
      <c r="W113" s="179"/>
      <c r="X113" s="179"/>
      <c r="Y113" s="179"/>
      <c r="Z113" s="179"/>
      <c r="AA113" s="179"/>
      <c r="AB113" s="179"/>
      <c r="AC113" s="179"/>
      <c r="AD113" s="179"/>
      <c r="AE113" s="179"/>
    </row>
    <row xmlns:x14ac="http://schemas.microsoft.com/office/spreadsheetml/2009/9/ac" r="114" s="177" customFormat="true" ht="12" x14ac:dyDescent="0.2">
      <c r="A114" s="175" t="s">
        <v>159</v>
      </c>
      <c r="B114" s="10">
        <v>2007</v>
      </c>
      <c r="C114" s="178" t="s">
        <v>16</v>
      </c>
      <c r="D114" s="10">
        <v>4490989</v>
      </c>
      <c r="E114" s="10"/>
      <c r="F114" s="10"/>
      <c r="G114" s="10"/>
      <c r="H114" s="10"/>
      <c r="I114" s="10"/>
      <c r="J114" s="10">
        <v>100</v>
      </c>
      <c r="K114" s="10"/>
      <c r="L114" s="10"/>
      <c r="M114" s="10"/>
      <c r="N114" s="10"/>
      <c r="O114" s="10"/>
      <c r="P114" s="10">
        <v>100</v>
      </c>
      <c r="Q114" s="10"/>
      <c r="R114" s="10"/>
      <c r="S114" s="10"/>
      <c r="T114" s="10"/>
      <c r="U114" s="10"/>
      <c r="V114" s="10">
        <v>100</v>
      </c>
      <c r="W114" s="179"/>
      <c r="X114" s="179"/>
      <c r="Y114" s="179"/>
      <c r="Z114" s="179"/>
      <c r="AA114" s="179"/>
      <c r="AB114" s="179"/>
      <c r="AC114" s="179"/>
      <c r="AD114" s="179"/>
      <c r="AE114" s="179"/>
    </row>
    <row xmlns:x14ac="http://schemas.microsoft.com/office/spreadsheetml/2009/9/ac" r="115" s="177" customFormat="true" ht="12" x14ac:dyDescent="0.2">
      <c r="A115" s="175" t="s">
        <v>159</v>
      </c>
      <c r="B115" s="10">
        <v>2008</v>
      </c>
      <c r="C115" s="178" t="s">
        <v>16</v>
      </c>
      <c r="D115" s="10">
        <v>4496227</v>
      </c>
      <c r="E115" s="10"/>
      <c r="F115" s="10">
        <v>90.109999999999985</v>
      </c>
      <c r="G115" s="10"/>
      <c r="H115" s="10"/>
      <c r="I115" s="10">
        <v>9.8900000000000148</v>
      </c>
      <c r="J115" s="10">
        <v>90.109999999999985</v>
      </c>
      <c r="K115" s="10"/>
      <c r="L115" s="10">
        <v>94.039999999999992</v>
      </c>
      <c r="M115" s="10"/>
      <c r="N115" s="10"/>
      <c r="O115" s="10">
        <v>5.960000000000008</v>
      </c>
      <c r="P115" s="10">
        <v>94.039999999999992</v>
      </c>
      <c r="Q115" s="10"/>
      <c r="R115" s="10"/>
      <c r="S115" s="10"/>
      <c r="T115" s="10"/>
      <c r="U115" s="10"/>
      <c r="V115" s="10">
        <v>100</v>
      </c>
      <c r="W115" s="179"/>
      <c r="X115" s="179"/>
      <c r="Y115" s="179"/>
      <c r="Z115" s="179"/>
      <c r="AA115" s="179"/>
      <c r="AB115" s="179"/>
      <c r="AC115" s="179"/>
      <c r="AD115" s="179"/>
      <c r="AE115" s="179"/>
    </row>
    <row xmlns:x14ac="http://schemas.microsoft.com/office/spreadsheetml/2009/9/ac" r="116" s="177" customFormat="true" ht="12" x14ac:dyDescent="0.2">
      <c r="A116" s="175" t="s">
        <v>159</v>
      </c>
      <c r="B116" s="10">
        <v>2009</v>
      </c>
      <c r="C116" s="180" t="s">
        <v>16</v>
      </c>
      <c r="D116" s="10">
        <v>4506001</v>
      </c>
      <c r="E116" s="10"/>
      <c r="F116" s="10">
        <v>90.109999999999985</v>
      </c>
      <c r="G116" s="10"/>
      <c r="H116" s="10"/>
      <c r="I116" s="10">
        <v>9.8900000000000148</v>
      </c>
      <c r="J116" s="10">
        <v>90.109999999999985</v>
      </c>
      <c r="K116" s="10"/>
      <c r="L116" s="10">
        <v>94.039999999999992</v>
      </c>
      <c r="M116" s="10"/>
      <c r="N116" s="10"/>
      <c r="O116" s="10">
        <v>5.960000000000008</v>
      </c>
      <c r="P116" s="10">
        <v>94.039999999999992</v>
      </c>
      <c r="Q116" s="10"/>
      <c r="R116" s="10"/>
      <c r="S116" s="10"/>
      <c r="T116" s="10"/>
      <c r="U116" s="10"/>
      <c r="V116" s="10">
        <v>100</v>
      </c>
      <c r="W116" s="180"/>
      <c r="X116" s="180"/>
      <c r="Y116" s="180"/>
      <c r="Z116" s="180"/>
      <c r="AA116" s="180"/>
      <c r="AB116" s="180"/>
      <c r="AC116" s="180"/>
    </row>
    <row xmlns:x14ac="http://schemas.microsoft.com/office/spreadsheetml/2009/9/ac" r="117" s="177" customFormat="true" ht="12" x14ac:dyDescent="0.2">
      <c r="A117" s="175" t="s">
        <v>159</v>
      </c>
      <c r="B117" s="10">
        <v>2010</v>
      </c>
      <c r="C117" s="180" t="s">
        <v>16</v>
      </c>
      <c r="D117" s="10">
        <v>4512953</v>
      </c>
      <c r="E117" s="10">
        <v>98.35</v>
      </c>
      <c r="F117" s="10">
        <v>90.109999999999985</v>
      </c>
      <c r="G117" s="10"/>
      <c r="H117" s="10"/>
      <c r="I117" s="10">
        <v>9.8900000000000148</v>
      </c>
      <c r="J117" s="10">
        <v>90.109999999999985</v>
      </c>
      <c r="K117" s="10">
        <v>98.07</v>
      </c>
      <c r="L117" s="10">
        <v>94.039999999999992</v>
      </c>
      <c r="M117" s="10"/>
      <c r="N117" s="10"/>
      <c r="O117" s="10">
        <v>5.960000000000008</v>
      </c>
      <c r="P117" s="10">
        <v>94.039999999999992</v>
      </c>
      <c r="Q117" s="10">
        <v>88.22</v>
      </c>
      <c r="R117" s="10">
        <v>72.69244772291961</v>
      </c>
      <c r="S117" s="10"/>
      <c r="T117" s="10"/>
      <c r="U117" s="10">
        <v>27.30755227708039</v>
      </c>
      <c r="V117" s="10">
        <v>72.69244772291961</v>
      </c>
      <c r="W117" s="180"/>
      <c r="X117" s="180"/>
      <c r="Y117" s="180"/>
      <c r="Z117" s="180"/>
      <c r="AA117" s="180"/>
      <c r="AB117" s="180"/>
      <c r="AC117" s="180"/>
    </row>
    <row xmlns:x14ac="http://schemas.microsoft.com/office/spreadsheetml/2009/9/ac" r="118" s="177" customFormat="true" ht="12" x14ac:dyDescent="0.2">
      <c r="A118" s="175" t="s">
        <v>159</v>
      </c>
      <c r="B118" s="10">
        <v>2011</v>
      </c>
      <c r="C118" s="180" t="s">
        <v>16</v>
      </c>
      <c r="D118" s="10">
        <v>4509567</v>
      </c>
      <c r="E118" s="10">
        <v>98.35</v>
      </c>
      <c r="F118" s="10">
        <v>90.109999999999985</v>
      </c>
      <c r="G118" s="10"/>
      <c r="H118" s="10"/>
      <c r="I118" s="10">
        <v>9.8900000000000148</v>
      </c>
      <c r="J118" s="10">
        <v>90.109999999999985</v>
      </c>
      <c r="K118" s="10">
        <v>98.07</v>
      </c>
      <c r="L118" s="10">
        <v>94.039999999999992</v>
      </c>
      <c r="M118" s="10"/>
      <c r="N118" s="10"/>
      <c r="O118" s="10">
        <v>5.960000000000008</v>
      </c>
      <c r="P118" s="10">
        <v>94.039999999999992</v>
      </c>
      <c r="Q118" s="10">
        <v>88.22</v>
      </c>
      <c r="R118" s="10">
        <v>72.69244772291961</v>
      </c>
      <c r="S118" s="10"/>
      <c r="T118" s="10"/>
      <c r="U118" s="10">
        <v>27.30755227708039</v>
      </c>
      <c r="V118" s="10">
        <v>72.69244772291961</v>
      </c>
      <c r="W118" s="180"/>
      <c r="X118" s="180"/>
      <c r="Y118" s="180"/>
      <c r="Z118" s="180"/>
      <c r="AA118" s="180"/>
      <c r="AB118" s="180"/>
      <c r="AC118" s="180"/>
      <c r="AD118" s="180"/>
    </row>
    <row xmlns:x14ac="http://schemas.microsoft.com/office/spreadsheetml/2009/9/ac" r="119" s="177" customFormat="true" ht="12" x14ac:dyDescent="0.2">
      <c r="A119" s="175" t="s">
        <v>159</v>
      </c>
      <c r="B119" s="10">
        <v>2012</v>
      </c>
      <c r="C119" s="180" t="s">
        <v>16</v>
      </c>
      <c r="D119" s="10">
        <v>4499128</v>
      </c>
      <c r="E119" s="10">
        <v>98.35</v>
      </c>
      <c r="F119" s="10">
        <v>90.109999999999985</v>
      </c>
      <c r="G119" s="10"/>
      <c r="H119" s="10"/>
      <c r="I119" s="10">
        <v>9.8900000000000148</v>
      </c>
      <c r="J119" s="10">
        <v>90.109999999999985</v>
      </c>
      <c r="K119" s="10">
        <v>98.07</v>
      </c>
      <c r="L119" s="10">
        <v>94.039999999999992</v>
      </c>
      <c r="M119" s="10"/>
      <c r="N119" s="10"/>
      <c r="O119" s="10">
        <v>5.960000000000008</v>
      </c>
      <c r="P119" s="10">
        <v>94.039999999999992</v>
      </c>
      <c r="Q119" s="10">
        <v>88.22</v>
      </c>
      <c r="R119" s="10">
        <v>72.69244772291961</v>
      </c>
      <c r="S119" s="10"/>
      <c r="T119" s="10"/>
      <c r="U119" s="10">
        <v>27.30755227708039</v>
      </c>
      <c r="V119" s="10">
        <v>72.69244772291961</v>
      </c>
      <c r="W119" s="180"/>
      <c r="X119" s="180"/>
      <c r="Y119" s="180"/>
      <c r="Z119" s="180"/>
      <c r="AA119" s="180"/>
      <c r="AB119" s="180"/>
      <c r="AC119" s="180"/>
      <c r="AD119" s="180"/>
    </row>
    <row xmlns:x14ac="http://schemas.microsoft.com/office/spreadsheetml/2009/9/ac" r="120" s="177" customFormat="true" ht="12" x14ac:dyDescent="0.2">
      <c r="A120" s="175" t="s">
        <v>159</v>
      </c>
      <c r="B120" s="10">
        <v>2013</v>
      </c>
      <c r="C120" s="180" t="s">
        <v>16</v>
      </c>
      <c r="D120" s="10">
        <v>6728385</v>
      </c>
      <c r="E120" s="10">
        <v>98.35</v>
      </c>
      <c r="F120" s="10">
        <v>90.109999999999985</v>
      </c>
      <c r="G120" s="10">
        <v>60.9</v>
      </c>
      <c r="H120" s="10">
        <v>29.20999999999999</v>
      </c>
      <c r="I120" s="10">
        <v>9.8900000000000148</v>
      </c>
      <c r="J120" s="10">
        <v>0</v>
      </c>
      <c r="K120" s="10">
        <v>98.07</v>
      </c>
      <c r="L120" s="10">
        <v>94.039999999999992</v>
      </c>
      <c r="M120" s="10"/>
      <c r="N120" s="10"/>
      <c r="O120" s="10">
        <v>5.960000000000008</v>
      </c>
      <c r="P120" s="10">
        <v>94.039999999999992</v>
      </c>
      <c r="Q120" s="10">
        <v>88.22</v>
      </c>
      <c r="R120" s="10">
        <v>72.69244772291961</v>
      </c>
      <c r="S120" s="10"/>
      <c r="T120" s="10"/>
      <c r="U120" s="10">
        <v>27.30755227708039</v>
      </c>
      <c r="V120" s="10">
        <v>72.69244772291961</v>
      </c>
      <c r="W120" s="180"/>
      <c r="X120" s="180"/>
      <c r="Y120" s="180"/>
      <c r="Z120" s="180"/>
      <c r="AA120" s="180"/>
      <c r="AB120" s="180"/>
      <c r="AC120" s="180"/>
      <c r="AD120" s="180"/>
    </row>
    <row xmlns:x14ac="http://schemas.microsoft.com/office/spreadsheetml/2009/9/ac" r="121" s="177" customFormat="true" ht="12" x14ac:dyDescent="0.2">
      <c r="A121" s="175" t="s">
        <v>159</v>
      </c>
      <c r="B121" s="10">
        <v>2014</v>
      </c>
      <c r="C121" s="180" t="s">
        <v>16</v>
      </c>
      <c r="D121" s="10">
        <v>6711553</v>
      </c>
      <c r="E121" s="10">
        <v>98.35</v>
      </c>
      <c r="F121" s="10">
        <v>90.109999999999985</v>
      </c>
      <c r="G121" s="10">
        <v>60.9</v>
      </c>
      <c r="H121" s="10">
        <v>29.20999999999999</v>
      </c>
      <c r="I121" s="10">
        <v>9.8900000000000148</v>
      </c>
      <c r="J121" s="10">
        <v>0</v>
      </c>
      <c r="K121" s="10">
        <v>98.07</v>
      </c>
      <c r="L121" s="10">
        <v>94.039999999999992</v>
      </c>
      <c r="M121" s="10"/>
      <c r="N121" s="10"/>
      <c r="O121" s="10">
        <v>5.960000000000008</v>
      </c>
      <c r="P121" s="10">
        <v>94.039999999999992</v>
      </c>
      <c r="Q121" s="10">
        <v>88.22</v>
      </c>
      <c r="R121" s="10">
        <v>72.69244772291961</v>
      </c>
      <c r="S121" s="10"/>
      <c r="T121" s="10"/>
      <c r="U121" s="10">
        <v>27.30755227708039</v>
      </c>
      <c r="V121" s="10">
        <v>72.69244772291961</v>
      </c>
      <c r="W121" s="180"/>
      <c r="X121" s="180"/>
      <c r="Y121" s="180"/>
      <c r="Z121" s="180"/>
      <c r="AA121" s="180"/>
      <c r="AB121" s="180"/>
      <c r="AC121" s="180"/>
      <c r="AD121" s="180"/>
    </row>
    <row xmlns:x14ac="http://schemas.microsoft.com/office/spreadsheetml/2009/9/ac" r="122" s="177" customFormat="true" ht="12" x14ac:dyDescent="0.2">
      <c r="A122" s="175" t="s">
        <v>159</v>
      </c>
      <c r="B122" s="10">
        <v>2015</v>
      </c>
      <c r="C122" s="180" t="s">
        <v>16</v>
      </c>
      <c r="D122" s="10">
        <v>6694193</v>
      </c>
      <c r="E122" s="10">
        <v>98.35</v>
      </c>
      <c r="F122" s="10">
        <v>90.109999999999985</v>
      </c>
      <c r="G122" s="10">
        <v>60.9</v>
      </c>
      <c r="H122" s="10">
        <v>29.20999999999999</v>
      </c>
      <c r="I122" s="10">
        <v>9.8900000000000148</v>
      </c>
      <c r="J122" s="10">
        <v>0</v>
      </c>
      <c r="K122" s="10">
        <v>98.07</v>
      </c>
      <c r="L122" s="10">
        <v>94.039999999999992</v>
      </c>
      <c r="M122" s="10"/>
      <c r="N122" s="10"/>
      <c r="O122" s="10">
        <v>5.960000000000008</v>
      </c>
      <c r="P122" s="10">
        <v>94.039999999999992</v>
      </c>
      <c r="Q122" s="10">
        <v>88.22</v>
      </c>
      <c r="R122" s="10">
        <v>72.69244772291961</v>
      </c>
      <c r="S122" s="10"/>
      <c r="T122" s="10"/>
      <c r="U122" s="10">
        <v>27.30755227708039</v>
      </c>
      <c r="V122" s="10">
        <v>72.69244772291961</v>
      </c>
      <c r="W122" s="180"/>
      <c r="X122" s="180"/>
      <c r="Y122" s="180"/>
      <c r="Z122" s="180"/>
      <c r="AA122" s="180"/>
      <c r="AB122" s="180"/>
      <c r="AC122" s="180"/>
      <c r="AD122" s="180"/>
    </row>
    <row xmlns:x14ac="http://schemas.microsoft.com/office/spreadsheetml/2009/9/ac" r="123" s="177" customFormat="true" ht="12" x14ac:dyDescent="0.2">
      <c r="A123" s="175" t="s">
        <v>159</v>
      </c>
      <c r="B123" s="10">
        <v>2016</v>
      </c>
      <c r="C123" s="180" t="s">
        <v>16</v>
      </c>
      <c r="D123" s="10">
        <v>6677238</v>
      </c>
      <c r="E123" s="10">
        <v>98.35</v>
      </c>
      <c r="F123" s="10">
        <v>90.109999999999985</v>
      </c>
      <c r="G123" s="10">
        <v>60.9</v>
      </c>
      <c r="H123" s="10">
        <v>29.20999999999999</v>
      </c>
      <c r="I123" s="10">
        <v>9.8900000000000148</v>
      </c>
      <c r="J123" s="10">
        <v>0</v>
      </c>
      <c r="K123" s="10">
        <v>98.07</v>
      </c>
      <c r="L123" s="10">
        <v>94.039999999999992</v>
      </c>
      <c r="M123" s="10"/>
      <c r="N123" s="10"/>
      <c r="O123" s="10">
        <v>5.960000000000008</v>
      </c>
      <c r="P123" s="10">
        <v>94.039999999999992</v>
      </c>
      <c r="Q123" s="10">
        <v>88.22</v>
      </c>
      <c r="R123" s="10">
        <v>72.69244772291961</v>
      </c>
      <c r="S123" s="10"/>
      <c r="T123" s="10"/>
      <c r="U123" s="10">
        <v>27.30755227708039</v>
      </c>
      <c r="V123" s="10">
        <v>72.69244772291961</v>
      </c>
      <c r="W123" s="180"/>
      <c r="X123" s="180"/>
      <c r="Y123" s="180"/>
      <c r="Z123" s="180"/>
      <c r="AA123" s="180"/>
      <c r="AB123" s="180"/>
      <c r="AC123" s="180"/>
      <c r="AD123" s="180"/>
    </row>
    <row xmlns:x14ac="http://schemas.microsoft.com/office/spreadsheetml/2009/9/ac" r="124" s="177" customFormat="true" ht="12" x14ac:dyDescent="0.2">
      <c r="A124" s="175" t="s">
        <v>159</v>
      </c>
      <c r="B124" s="10">
        <v>2017</v>
      </c>
      <c r="C124" s="180" t="s">
        <v>16</v>
      </c>
      <c r="D124" s="10">
        <v>6662516</v>
      </c>
      <c r="E124" s="10">
        <v>98.35</v>
      </c>
      <c r="F124" s="10">
        <v>90.109999999999985</v>
      </c>
      <c r="G124" s="10">
        <v>60.9</v>
      </c>
      <c r="H124" s="10">
        <v>29.20999999999999</v>
      </c>
      <c r="I124" s="10">
        <v>9.8900000000000148</v>
      </c>
      <c r="J124" s="10">
        <v>0</v>
      </c>
      <c r="K124" s="10">
        <v>98.07</v>
      </c>
      <c r="L124" s="10">
        <v>94.039999999999992</v>
      </c>
      <c r="M124" s="10"/>
      <c r="N124" s="10"/>
      <c r="O124" s="10">
        <v>5.960000000000008</v>
      </c>
      <c r="P124" s="10">
        <v>94.039999999999992</v>
      </c>
      <c r="Q124" s="10">
        <v>88.22</v>
      </c>
      <c r="R124" s="10">
        <v>72.69244772291961</v>
      </c>
      <c r="S124" s="10"/>
      <c r="T124" s="10"/>
      <c r="U124" s="10">
        <v>27.30755227708039</v>
      </c>
      <c r="V124" s="10">
        <v>72.69244772291961</v>
      </c>
      <c r="W124" s="180"/>
      <c r="X124" s="180"/>
      <c r="Y124" s="180"/>
      <c r="Z124" s="180"/>
      <c r="AA124" s="180"/>
      <c r="AB124" s="180"/>
      <c r="AC124" s="180"/>
      <c r="AD124" s="180"/>
    </row>
    <row xmlns:x14ac="http://schemas.microsoft.com/office/spreadsheetml/2009/9/ac" r="125" s="177" customFormat="true" ht="12" x14ac:dyDescent="0.2">
      <c r="A125" s="175" t="s">
        <v>159</v>
      </c>
      <c r="B125" s="10">
        <v>2018</v>
      </c>
      <c r="C125" s="180" t="s">
        <v>16</v>
      </c>
      <c r="D125" s="10">
        <v>6647805</v>
      </c>
      <c r="E125" s="10">
        <v>98.35</v>
      </c>
      <c r="F125" s="10">
        <v>90.109999999999985</v>
      </c>
      <c r="G125" s="10">
        <v>60.9</v>
      </c>
      <c r="H125" s="10">
        <v>29.20999999999999</v>
      </c>
      <c r="I125" s="10">
        <v>9.8900000000000148</v>
      </c>
      <c r="J125" s="10">
        <v>0</v>
      </c>
      <c r="K125" s="10">
        <v>98.07</v>
      </c>
      <c r="L125" s="10">
        <v>94.039999999999992</v>
      </c>
      <c r="M125" s="10"/>
      <c r="N125" s="10"/>
      <c r="O125" s="10">
        <v>5.960000000000008</v>
      </c>
      <c r="P125" s="10">
        <v>94.039999999999992</v>
      </c>
      <c r="Q125" s="10">
        <v>88.22</v>
      </c>
      <c r="R125" s="10">
        <v>72.69244772291961</v>
      </c>
      <c r="S125" s="10"/>
      <c r="T125" s="10"/>
      <c r="U125" s="10">
        <v>27.30755227708039</v>
      </c>
      <c r="V125" s="10">
        <v>72.69244772291961</v>
      </c>
      <c r="W125" s="180"/>
      <c r="X125" s="180"/>
      <c r="Y125" s="180"/>
      <c r="Z125" s="180"/>
      <c r="AA125" s="180"/>
      <c r="AB125" s="180"/>
      <c r="AC125" s="180"/>
      <c r="AD125" s="180"/>
    </row>
    <row xmlns:x14ac="http://schemas.microsoft.com/office/spreadsheetml/2009/9/ac" r="126" s="177" customFormat="true" ht="12" x14ac:dyDescent="0.2">
      <c r="A126" s="175" t="s">
        <v>159</v>
      </c>
      <c r="B126" s="10">
        <v>2019</v>
      </c>
      <c r="C126" s="180" t="s">
        <v>16</v>
      </c>
      <c r="D126" s="10">
        <v>6628796</v>
      </c>
      <c r="E126" s="10"/>
      <c r="F126" s="10">
        <v>90.109999999999985</v>
      </c>
      <c r="G126" s="10">
        <v>60.9</v>
      </c>
      <c r="H126" s="10">
        <v>29.20999999999999</v>
      </c>
      <c r="I126" s="10">
        <v>9.8900000000000148</v>
      </c>
      <c r="J126" s="10">
        <v>0</v>
      </c>
      <c r="K126" s="10"/>
      <c r="L126" s="10">
        <v>94.039999999999992</v>
      </c>
      <c r="M126" s="10"/>
      <c r="N126" s="10"/>
      <c r="O126" s="10">
        <v>5.960000000000008</v>
      </c>
      <c r="P126" s="10">
        <v>94.039999999999992</v>
      </c>
      <c r="Q126" s="10"/>
      <c r="R126" s="10"/>
      <c r="S126" s="10"/>
      <c r="T126" s="10"/>
      <c r="U126" s="10"/>
      <c r="V126" s="10">
        <v>100</v>
      </c>
      <c r="W126" s="180"/>
      <c r="X126" s="180"/>
      <c r="Y126" s="180"/>
      <c r="Z126" s="180"/>
      <c r="AA126" s="180"/>
      <c r="AB126" s="180"/>
      <c r="AC126" s="180"/>
      <c r="AD126" s="180"/>
    </row>
    <row xmlns:x14ac="http://schemas.microsoft.com/office/spreadsheetml/2009/9/ac" r="127" s="177" customFormat="true" ht="12" x14ac:dyDescent="0.2">
      <c r="A127" s="175" t="s">
        <v>159</v>
      </c>
      <c r="B127" s="10">
        <v>2020</v>
      </c>
      <c r="C127" s="180" t="s">
        <v>16</v>
      </c>
      <c r="D127" s="10">
        <v>6602440</v>
      </c>
      <c r="E127" s="10"/>
      <c r="F127" s="10">
        <v>90.109999999999985</v>
      </c>
      <c r="G127" s="10">
        <v>60.9</v>
      </c>
      <c r="H127" s="10">
        <v>29.20999999999999</v>
      </c>
      <c r="I127" s="10">
        <v>9.8900000000000148</v>
      </c>
      <c r="J127" s="10">
        <v>0</v>
      </c>
      <c r="K127" s="10"/>
      <c r="L127" s="10">
        <v>94.039999999999992</v>
      </c>
      <c r="M127" s="10"/>
      <c r="N127" s="10"/>
      <c r="O127" s="10">
        <v>5.960000000000008</v>
      </c>
      <c r="P127" s="10">
        <v>94.039999999999992</v>
      </c>
      <c r="Q127" s="10"/>
      <c r="R127" s="10"/>
      <c r="S127" s="10"/>
      <c r="T127" s="10"/>
      <c r="U127" s="10"/>
      <c r="V127" s="10">
        <v>100</v>
      </c>
      <c r="W127" s="180"/>
      <c r="X127" s="180"/>
      <c r="Y127" s="180"/>
      <c r="Z127" s="180"/>
      <c r="AA127" s="180"/>
      <c r="AB127" s="180"/>
      <c r="AC127" s="180"/>
      <c r="AD127" s="180"/>
    </row>
    <row xmlns:x14ac="http://schemas.microsoft.com/office/spreadsheetml/2009/9/ac" r="128" s="177" customFormat="true" ht="12" x14ac:dyDescent="0.2">
      <c r="A128" s="180" t="s">
        <v>159</v>
      </c>
      <c r="B128" s="10">
        <v>2021</v>
      </c>
      <c r="C128" s="180" t="s">
        <v>16</v>
      </c>
      <c r="D128" s="10">
        <v>6566981</v>
      </c>
      <c r="E128" s="10"/>
      <c r="F128" s="10">
        <v>90.109999999999985</v>
      </c>
      <c r="G128" s="10">
        <v>60.9</v>
      </c>
      <c r="H128" s="10">
        <v>29.20999999999999</v>
      </c>
      <c r="I128" s="10">
        <v>9.8900000000000148</v>
      </c>
      <c r="J128" s="10">
        <v>0</v>
      </c>
      <c r="K128" s="10"/>
      <c r="L128" s="10">
        <v>94.039999999999992</v>
      </c>
      <c r="M128" s="10"/>
      <c r="N128" s="10"/>
      <c r="O128" s="10">
        <v>5.960000000000008</v>
      </c>
      <c r="P128" s="10">
        <v>94.039999999999992</v>
      </c>
      <c r="Q128" s="10"/>
      <c r="R128" s="10"/>
      <c r="S128" s="10"/>
      <c r="T128" s="10"/>
      <c r="U128" s="10"/>
      <c r="V128" s="10">
        <v>100</v>
      </c>
      <c r="W128" s="180"/>
      <c r="X128" s="180"/>
      <c r="Y128" s="180"/>
      <c r="Z128" s="180"/>
      <c r="AA128" s="180"/>
      <c r="AB128" s="180"/>
      <c r="AC128" s="180"/>
      <c r="AD128" s="180"/>
    </row>
    <row xmlns:x14ac="http://schemas.microsoft.com/office/spreadsheetml/2009/9/ac" r="129" s="177" customFormat="true" ht="12" x14ac:dyDescent="0.2">
      <c r="A129" s="180" t="s">
        <v>159</v>
      </c>
      <c r="B129" s="10">
        <v>2022</v>
      </c>
      <c r="C129" s="180" t="s">
        <v>16</v>
      </c>
      <c r="D129" s="10">
        <v>6523361</v>
      </c>
      <c r="E129" s="10"/>
      <c r="F129" s="10">
        <v>90.109999999999985</v>
      </c>
      <c r="G129" s="10"/>
      <c r="H129" s="10"/>
      <c r="I129" s="10">
        <v>9.8900000000000148</v>
      </c>
      <c r="J129" s="10">
        <v>90.109999999999985</v>
      </c>
      <c r="K129" s="10"/>
      <c r="L129" s="10">
        <v>94.039999999999992</v>
      </c>
      <c r="M129" s="10"/>
      <c r="N129" s="10"/>
      <c r="O129" s="10">
        <v>5.960000000000008</v>
      </c>
      <c r="P129" s="10">
        <v>94.039999999999992</v>
      </c>
      <c r="Q129" s="10"/>
      <c r="R129" s="10"/>
      <c r="S129" s="10"/>
      <c r="T129" s="10"/>
      <c r="U129" s="10"/>
      <c r="V129" s="10">
        <v>100</v>
      </c>
      <c r="W129" s="180"/>
      <c r="X129" s="180"/>
      <c r="Y129" s="180"/>
      <c r="Z129" s="180"/>
      <c r="AA129" s="180"/>
      <c r="AB129" s="180"/>
      <c r="AC129" s="180"/>
      <c r="AD129" s="180"/>
    </row>
    <row xmlns:x14ac="http://schemas.microsoft.com/office/spreadsheetml/2009/9/ac" r="130" s="177" customFormat="true" ht="12" x14ac:dyDescent="0.2">
      <c r="A130" s="180" t="s">
        <v>159</v>
      </c>
      <c r="B130" s="10">
        <v>2023</v>
      </c>
      <c r="C130" s="180" t="s">
        <v>16</v>
      </c>
      <c r="D130" s="10">
        <v>5964854</v>
      </c>
      <c r="E130" s="10"/>
      <c r="F130" s="10">
        <v>90.109999999999985</v>
      </c>
      <c r="G130" s="10"/>
      <c r="H130" s="10"/>
      <c r="I130" s="10">
        <v>9.8900000000000148</v>
      </c>
      <c r="J130" s="10">
        <v>90.109999999999985</v>
      </c>
      <c r="K130" s="10"/>
      <c r="L130" s="10">
        <v>94.039999999999992</v>
      </c>
      <c r="M130" s="10"/>
      <c r="N130" s="10"/>
      <c r="O130" s="10">
        <v>5.960000000000008</v>
      </c>
      <c r="P130" s="10">
        <v>94.039999999999992</v>
      </c>
      <c r="Q130" s="10"/>
      <c r="R130" s="10"/>
      <c r="S130" s="10"/>
      <c r="T130" s="10"/>
      <c r="U130" s="10"/>
      <c r="V130" s="10">
        <v>100</v>
      </c>
      <c r="W130" s="180"/>
      <c r="X130" s="180"/>
      <c r="Y130" s="180"/>
      <c r="Z130" s="180"/>
      <c r="AA130" s="180"/>
      <c r="AB130" s="180"/>
      <c r="AC130" s="180"/>
      <c r="AD130" s="180"/>
    </row>
    <row xmlns:x14ac="http://schemas.microsoft.com/office/spreadsheetml/2009/9/ac" r="131" s="177" customFormat="true" ht="12" x14ac:dyDescent="0.2">
      <c r="A131" s="180" t="s">
        <v>159</v>
      </c>
      <c r="B131" s="10">
        <v>2024</v>
      </c>
      <c r="C131" s="180" t="s">
        <v>16</v>
      </c>
      <c r="D131" s="10"/>
      <c r="E131" s="10"/>
      <c r="F131" s="10"/>
      <c r="G131" s="10"/>
      <c r="H131" s="10"/>
      <c r="I131" s="10"/>
      <c r="J131" s="10"/>
      <c r="K131" s="10"/>
      <c r="L131" s="10"/>
      <c r="M131" s="10"/>
      <c r="N131" s="10"/>
      <c r="O131" s="10"/>
      <c r="P131" s="10"/>
      <c r="Q131" s="10"/>
      <c r="R131" s="10"/>
      <c r="S131" s="10"/>
      <c r="T131" s="10"/>
      <c r="U131" s="10"/>
      <c r="V131" s="10"/>
      <c r="W131" s="180"/>
      <c r="X131" s="180"/>
      <c r="Y131" s="180"/>
      <c r="Z131" s="180"/>
      <c r="AA131" s="180"/>
      <c r="AB131" s="180"/>
      <c r="AC131" s="180"/>
      <c r="AD131" s="180"/>
    </row>
    <row xmlns:x14ac="http://schemas.microsoft.com/office/spreadsheetml/2009/9/ac" r="132" s="177" customFormat="true" ht="12" x14ac:dyDescent="0.2">
      <c r="A132" s="180" t="s">
        <v>159</v>
      </c>
      <c r="B132" s="10">
        <v>2025</v>
      </c>
      <c r="C132" s="180" t="s">
        <v>16</v>
      </c>
      <c r="D132" s="10"/>
      <c r="E132" s="10"/>
      <c r="F132" s="10"/>
      <c r="G132" s="10"/>
      <c r="H132" s="10"/>
      <c r="I132" s="10"/>
      <c r="J132" s="10"/>
      <c r="K132" s="10"/>
      <c r="L132" s="10"/>
      <c r="M132" s="10"/>
      <c r="N132" s="10"/>
      <c r="O132" s="10"/>
      <c r="P132" s="10"/>
      <c r="Q132" s="10"/>
      <c r="R132" s="10"/>
      <c r="S132" s="10"/>
      <c r="T132" s="10"/>
      <c r="U132" s="10"/>
      <c r="V132" s="10"/>
      <c r="W132" s="180"/>
      <c r="X132" s="180"/>
      <c r="Y132" s="180"/>
      <c r="Z132" s="180"/>
      <c r="AA132" s="180"/>
      <c r="AB132" s="180"/>
      <c r="AC132" s="180"/>
      <c r="AD132" s="180"/>
    </row>
    <row xmlns:x14ac="http://schemas.microsoft.com/office/spreadsheetml/2009/9/ac" r="133" s="177" customFormat="true" ht="12" x14ac:dyDescent="0.2">
      <c r="A133" s="180" t="s">
        <v>159</v>
      </c>
      <c r="B133" s="10">
        <v>2026</v>
      </c>
      <c r="C133" s="180" t="s">
        <v>16</v>
      </c>
      <c r="D133" s="10"/>
      <c r="E133" s="10"/>
      <c r="F133" s="10"/>
      <c r="G133" s="10"/>
      <c r="H133" s="10"/>
      <c r="I133" s="10"/>
      <c r="J133" s="10"/>
      <c r="K133" s="10"/>
      <c r="L133" s="10"/>
      <c r="M133" s="10"/>
      <c r="N133" s="10"/>
      <c r="O133" s="10"/>
      <c r="P133" s="10"/>
      <c r="Q133" s="10"/>
      <c r="R133" s="10"/>
      <c r="S133" s="10"/>
      <c r="T133" s="10"/>
      <c r="U133" s="10"/>
      <c r="V133" s="10"/>
      <c r="W133" s="180"/>
      <c r="X133" s="180"/>
      <c r="Y133" s="180"/>
      <c r="Z133" s="180"/>
      <c r="AA133" s="180"/>
      <c r="AB133" s="180"/>
      <c r="AC133" s="180"/>
      <c r="AD133" s="180"/>
    </row>
    <row xmlns:x14ac="http://schemas.microsoft.com/office/spreadsheetml/2009/9/ac" r="134" s="177" customFormat="true" ht="12" x14ac:dyDescent="0.2">
      <c r="A134" s="180" t="s">
        <v>159</v>
      </c>
      <c r="B134" s="10">
        <v>2027</v>
      </c>
      <c r="C134" s="180" t="s">
        <v>16</v>
      </c>
      <c r="D134" s="10"/>
      <c r="E134" s="10"/>
      <c r="F134" s="10"/>
      <c r="G134" s="10"/>
      <c r="H134" s="10"/>
      <c r="I134" s="10"/>
      <c r="J134" s="10"/>
      <c r="K134" s="10"/>
      <c r="L134" s="10"/>
      <c r="M134" s="10"/>
      <c r="N134" s="10"/>
      <c r="O134" s="10"/>
      <c r="P134" s="10"/>
      <c r="Q134" s="10"/>
      <c r="R134" s="10"/>
      <c r="S134" s="10"/>
      <c r="T134" s="10"/>
      <c r="U134" s="10"/>
      <c r="V134" s="10"/>
      <c r="W134" s="180"/>
      <c r="X134" s="180"/>
      <c r="Y134" s="180"/>
      <c r="Z134" s="180"/>
      <c r="AA134" s="180"/>
      <c r="AB134" s="180"/>
      <c r="AC134" s="180"/>
      <c r="AD134" s="180"/>
    </row>
    <row xmlns:x14ac="http://schemas.microsoft.com/office/spreadsheetml/2009/9/ac" r="135" s="177" customFormat="true" ht="12" x14ac:dyDescent="0.2">
      <c r="A135" s="180" t="s">
        <v>159</v>
      </c>
      <c r="B135" s="10">
        <v>2028</v>
      </c>
      <c r="C135" s="180" t="s">
        <v>16</v>
      </c>
      <c r="D135" s="10"/>
      <c r="E135" s="10"/>
      <c r="F135" s="10"/>
      <c r="G135" s="10"/>
      <c r="H135" s="10"/>
      <c r="I135" s="10"/>
      <c r="J135" s="10"/>
      <c r="K135" s="10"/>
      <c r="L135" s="10"/>
      <c r="M135" s="10"/>
      <c r="N135" s="10"/>
      <c r="O135" s="10"/>
      <c r="P135" s="10"/>
      <c r="Q135" s="10"/>
      <c r="R135" s="10"/>
      <c r="S135" s="10"/>
      <c r="T135" s="10"/>
      <c r="U135" s="10"/>
      <c r="V135" s="10"/>
      <c r="W135" s="180"/>
      <c r="X135" s="180"/>
      <c r="Y135" s="180"/>
      <c r="Z135" s="180"/>
      <c r="AA135" s="180"/>
      <c r="AB135" s="180"/>
      <c r="AC135" s="180"/>
      <c r="AD135" s="180"/>
    </row>
    <row xmlns:x14ac="http://schemas.microsoft.com/office/spreadsheetml/2009/9/ac" r="136" s="177" customFormat="true" ht="12" x14ac:dyDescent="0.2">
      <c r="A136" s="180" t="s">
        <v>159</v>
      </c>
      <c r="B136" s="10">
        <v>2029</v>
      </c>
      <c r="C136" s="180" t="s">
        <v>16</v>
      </c>
      <c r="D136" s="10"/>
      <c r="E136" s="10"/>
      <c r="F136" s="10"/>
      <c r="G136" s="10"/>
      <c r="H136" s="10"/>
      <c r="I136" s="10"/>
      <c r="J136" s="10"/>
      <c r="K136" s="10"/>
      <c r="L136" s="10"/>
      <c r="M136" s="10"/>
      <c r="N136" s="10"/>
      <c r="O136" s="10"/>
      <c r="P136" s="10"/>
      <c r="Q136" s="10"/>
      <c r="R136" s="10"/>
      <c r="S136" s="10"/>
      <c r="T136" s="10"/>
      <c r="U136" s="10"/>
      <c r="V136" s="10"/>
      <c r="W136" s="180"/>
      <c r="X136" s="180"/>
      <c r="Y136" s="180"/>
      <c r="Z136" s="180"/>
      <c r="AA136" s="180"/>
      <c r="AB136" s="180"/>
      <c r="AC136" s="180"/>
      <c r="AD136" s="180"/>
    </row>
    <row xmlns:x14ac="http://schemas.microsoft.com/office/spreadsheetml/2009/9/ac" r="137" s="177" customFormat="true" ht="12" x14ac:dyDescent="0.2">
      <c r="A137" s="180" t="s">
        <v>159</v>
      </c>
      <c r="B137" s="10">
        <v>2030</v>
      </c>
      <c r="C137" s="180" t="s">
        <v>16</v>
      </c>
      <c r="D137" s="10"/>
      <c r="E137" s="10"/>
      <c r="F137" s="10"/>
      <c r="G137" s="10"/>
      <c r="H137" s="10"/>
      <c r="I137" s="10"/>
      <c r="J137" s="10"/>
      <c r="K137" s="10"/>
      <c r="L137" s="10"/>
      <c r="M137" s="10"/>
      <c r="N137" s="10"/>
      <c r="O137" s="10"/>
      <c r="P137" s="10"/>
      <c r="Q137" s="10"/>
      <c r="R137" s="10"/>
      <c r="S137" s="10"/>
      <c r="T137" s="10"/>
      <c r="U137" s="10"/>
      <c r="V137" s="10"/>
      <c r="W137" s="180"/>
      <c r="X137" s="180"/>
      <c r="Y137" s="180"/>
      <c r="Z137" s="180"/>
      <c r="AA137" s="180"/>
      <c r="AB137" s="180"/>
      <c r="AC137" s="180"/>
      <c r="AD137" s="180"/>
    </row>
    <row xmlns:x14ac="http://schemas.microsoft.com/office/spreadsheetml/2009/9/ac" r="138" s="177" customFormat="true" ht="12" x14ac:dyDescent="0.2">
      <c r="A138" s="180" t="s">
        <v>159</v>
      </c>
      <c r="B138" s="10">
        <v>2000</v>
      </c>
      <c r="C138" s="180" t="s">
        <v>17</v>
      </c>
      <c r="D138" s="10">
        <v>13531739</v>
      </c>
      <c r="E138" s="10">
        <v>100</v>
      </c>
      <c r="F138" s="10">
        <v>89.46013625703489</v>
      </c>
      <c r="G138" s="10"/>
      <c r="H138" s="10"/>
      <c r="I138" s="10">
        <v>10.53986374296511</v>
      </c>
      <c r="J138" s="10">
        <v>89.46013625703489</v>
      </c>
      <c r="K138" s="10">
        <v>100</v>
      </c>
      <c r="L138" s="10">
        <v>99.760688639191358</v>
      </c>
      <c r="M138" s="10">
        <v>87.383236721818093</v>
      </c>
      <c r="N138" s="10">
        <v>12.377451917373261</v>
      </c>
      <c r="O138" s="10">
        <v>0.23931136080864229</v>
      </c>
      <c r="P138" s="10">
        <v>0</v>
      </c>
      <c r="Q138" s="10">
        <v>100</v>
      </c>
      <c r="R138" s="10"/>
      <c r="S138" s="10">
        <v>40.182352941176298</v>
      </c>
      <c r="T138" s="10"/>
      <c r="U138" s="10"/>
      <c r="V138" s="10">
        <v>59.817647058823702</v>
      </c>
      <c r="W138" s="180"/>
      <c r="X138" s="180"/>
      <c r="Y138" s="180"/>
      <c r="Z138" s="180"/>
      <c r="AA138" s="180"/>
      <c r="AB138" s="180"/>
      <c r="AC138" s="180"/>
      <c r="AD138" s="180"/>
    </row>
    <row xmlns:x14ac="http://schemas.microsoft.com/office/spreadsheetml/2009/9/ac" r="139" s="177" customFormat="true" ht="12" x14ac:dyDescent="0.2">
      <c r="A139" s="180" t="s">
        <v>159</v>
      </c>
      <c r="B139" s="10">
        <v>2001</v>
      </c>
      <c r="C139" s="180" t="s">
        <v>17</v>
      </c>
      <c r="D139" s="10">
        <v>13567640</v>
      </c>
      <c r="E139" s="10">
        <v>100</v>
      </c>
      <c r="F139" s="10">
        <v>89.46013625703489</v>
      </c>
      <c r="G139" s="10"/>
      <c r="H139" s="10"/>
      <c r="I139" s="10">
        <v>10.53986374296511</v>
      </c>
      <c r="J139" s="10">
        <v>89.46013625703489</v>
      </c>
      <c r="K139" s="10">
        <v>100</v>
      </c>
      <c r="L139" s="10">
        <v>99.760688639191358</v>
      </c>
      <c r="M139" s="10">
        <v>87.383236721818093</v>
      </c>
      <c r="N139" s="10">
        <v>12.377451917373261</v>
      </c>
      <c r="O139" s="10">
        <v>0.23931136080864229</v>
      </c>
      <c r="P139" s="10">
        <v>0</v>
      </c>
      <c r="Q139" s="10">
        <v>100</v>
      </c>
      <c r="R139" s="10"/>
      <c r="S139" s="10">
        <v>40.182352941176298</v>
      </c>
      <c r="T139" s="10"/>
      <c r="U139" s="10"/>
      <c r="V139" s="10">
        <v>59.817647058823702</v>
      </c>
      <c r="W139" s="180"/>
      <c r="X139" s="180"/>
      <c r="Y139" s="180"/>
      <c r="Z139" s="180"/>
      <c r="AA139" s="180"/>
      <c r="AB139" s="180"/>
      <c r="AC139" s="180"/>
      <c r="AD139" s="180"/>
    </row>
    <row xmlns:x14ac="http://schemas.microsoft.com/office/spreadsheetml/2009/9/ac" r="140" s="177" customFormat="true" ht="12" x14ac:dyDescent="0.2">
      <c r="A140" s="180" t="s">
        <v>159</v>
      </c>
      <c r="B140" s="10">
        <v>2002</v>
      </c>
      <c r="C140" s="180" t="s">
        <v>17</v>
      </c>
      <c r="D140" s="10">
        <v>13590347</v>
      </c>
      <c r="E140" s="10">
        <v>100</v>
      </c>
      <c r="F140" s="10">
        <v>89.46013625703489</v>
      </c>
      <c r="G140" s="10"/>
      <c r="H140" s="10"/>
      <c r="I140" s="10">
        <v>10.53986374296511</v>
      </c>
      <c r="J140" s="10">
        <v>89.46013625703489</v>
      </c>
      <c r="K140" s="10">
        <v>100</v>
      </c>
      <c r="L140" s="10">
        <v>99.760688639191358</v>
      </c>
      <c r="M140" s="10">
        <v>87.383236721818093</v>
      </c>
      <c r="N140" s="10">
        <v>12.377451917373261</v>
      </c>
      <c r="O140" s="10">
        <v>0.23931136080864229</v>
      </c>
      <c r="P140" s="10">
        <v>0</v>
      </c>
      <c r="Q140" s="10">
        <v>100</v>
      </c>
      <c r="R140" s="10"/>
      <c r="S140" s="10">
        <v>40.182352941176298</v>
      </c>
      <c r="T140" s="10"/>
      <c r="U140" s="10"/>
      <c r="V140" s="10">
        <v>59.817647058823702</v>
      </c>
      <c r="W140" s="180"/>
      <c r="X140" s="180"/>
      <c r="Y140" s="180"/>
      <c r="Z140" s="180"/>
      <c r="AA140" s="180"/>
      <c r="AB140" s="180"/>
      <c r="AC140" s="180"/>
      <c r="AD140" s="180"/>
    </row>
    <row xmlns:x14ac="http://schemas.microsoft.com/office/spreadsheetml/2009/9/ac" r="141" s="177" customFormat="true" ht="12" x14ac:dyDescent="0.2">
      <c r="A141" s="180" t="s">
        <v>159</v>
      </c>
      <c r="B141" s="10">
        <v>2003</v>
      </c>
      <c r="C141" s="180" t="s">
        <v>17</v>
      </c>
      <c r="D141" s="10">
        <v>13597498</v>
      </c>
      <c r="E141" s="10">
        <v>100</v>
      </c>
      <c r="F141" s="10">
        <v>89.374532888527398</v>
      </c>
      <c r="G141" s="10"/>
      <c r="H141" s="10"/>
      <c r="I141" s="10">
        <v>10.6254671114726</v>
      </c>
      <c r="J141" s="10">
        <v>89.374532888527398</v>
      </c>
      <c r="K141" s="10">
        <v>100</v>
      </c>
      <c r="L141" s="10">
        <v>99.33602083592541</v>
      </c>
      <c r="M141" s="10">
        <v>86.456196999935628</v>
      </c>
      <c r="N141" s="10">
        <v>12.879823835989781</v>
      </c>
      <c r="O141" s="10">
        <v>0.66397916407458979</v>
      </c>
      <c r="P141" s="10">
        <v>0</v>
      </c>
      <c r="Q141" s="10">
        <v>100</v>
      </c>
      <c r="R141" s="10"/>
      <c r="S141" s="10">
        <v>41.941176470588289</v>
      </c>
      <c r="T141" s="10"/>
      <c r="U141" s="10"/>
      <c r="V141" s="10">
        <v>58.058823529411711</v>
      </c>
      <c r="W141" s="180"/>
      <c r="X141" s="180"/>
      <c r="Y141" s="180"/>
      <c r="Z141" s="180"/>
      <c r="AA141" s="180"/>
      <c r="AB141" s="180"/>
      <c r="AC141" s="180"/>
      <c r="AD141" s="180"/>
    </row>
    <row xmlns:x14ac="http://schemas.microsoft.com/office/spreadsheetml/2009/9/ac" r="142" s="177" customFormat="true" ht="12" x14ac:dyDescent="0.2">
      <c r="A142" s="180" t="s">
        <v>159</v>
      </c>
      <c r="B142" s="10">
        <v>2004</v>
      </c>
      <c r="C142" s="180" t="s">
        <v>17</v>
      </c>
      <c r="D142" s="10">
        <v>13581466</v>
      </c>
      <c r="E142" s="10">
        <v>100</v>
      </c>
      <c r="F142" s="10">
        <v>89.288929520019934</v>
      </c>
      <c r="G142" s="10"/>
      <c r="H142" s="10"/>
      <c r="I142" s="10">
        <v>10.711070479980069</v>
      </c>
      <c r="J142" s="10">
        <v>89.288929520019934</v>
      </c>
      <c r="K142" s="10">
        <v>99.835140186915851</v>
      </c>
      <c r="L142" s="10">
        <v>98.911353032659463</v>
      </c>
      <c r="M142" s="10">
        <v>85.529157278053162</v>
      </c>
      <c r="N142" s="10">
        <v>13.3821957546063</v>
      </c>
      <c r="O142" s="10">
        <v>1.088646967340537</v>
      </c>
      <c r="P142" s="10">
        <v>0</v>
      </c>
      <c r="Q142" s="10">
        <v>99.37791601866229</v>
      </c>
      <c r="R142" s="10"/>
      <c r="S142" s="10">
        <v>43.699999999999818</v>
      </c>
      <c r="T142" s="10"/>
      <c r="U142" s="10"/>
      <c r="V142" s="10">
        <v>56.300000000000182</v>
      </c>
      <c r="W142" s="180"/>
      <c r="X142" s="180"/>
      <c r="Y142" s="180"/>
      <c r="Z142" s="180"/>
      <c r="AA142" s="180"/>
      <c r="AB142" s="180"/>
      <c r="AC142" s="180"/>
      <c r="AD142" s="180"/>
    </row>
    <row xmlns:x14ac="http://schemas.microsoft.com/office/spreadsheetml/2009/9/ac" r="143" s="177" customFormat="true" ht="12" x14ac:dyDescent="0.2">
      <c r="A143" s="180" t="s">
        <v>159</v>
      </c>
      <c r="B143" s="10">
        <v>2005</v>
      </c>
      <c r="C143" s="180" t="s">
        <v>17</v>
      </c>
      <c r="D143" s="10">
        <v>13544143</v>
      </c>
      <c r="E143" s="10">
        <v>99.667155744756656</v>
      </c>
      <c r="F143" s="10">
        <v>89.203326151512471</v>
      </c>
      <c r="G143" s="10"/>
      <c r="H143" s="10"/>
      <c r="I143" s="10">
        <v>10.796673848487529</v>
      </c>
      <c r="J143" s="10">
        <v>89.203326151512471</v>
      </c>
      <c r="K143" s="10">
        <v>99.517476635513958</v>
      </c>
      <c r="L143" s="10">
        <v>98.486685229393515</v>
      </c>
      <c r="M143" s="10">
        <v>84.602117556170697</v>
      </c>
      <c r="N143" s="10">
        <v>13.88456767322282</v>
      </c>
      <c r="O143" s="10">
        <v>1.5133147706064849</v>
      </c>
      <c r="P143" s="10">
        <v>0</v>
      </c>
      <c r="Q143" s="10">
        <v>98.056124416795683</v>
      </c>
      <c r="R143" s="10"/>
      <c r="S143" s="10">
        <v>45.458823529411802</v>
      </c>
      <c r="T143" s="10"/>
      <c r="U143" s="10"/>
      <c r="V143" s="10">
        <v>54.541176470588198</v>
      </c>
      <c r="W143" s="180"/>
      <c r="X143" s="180"/>
      <c r="Y143" s="180"/>
      <c r="Z143" s="180"/>
      <c r="AA143" s="180"/>
      <c r="AB143" s="180"/>
      <c r="AC143" s="180"/>
      <c r="AD143" s="180"/>
    </row>
    <row xmlns:x14ac="http://schemas.microsoft.com/office/spreadsheetml/2009/9/ac" r="144" s="177" customFormat="true" ht="12" x14ac:dyDescent="0.2">
      <c r="A144" s="180" t="s">
        <v>159</v>
      </c>
      <c r="B144" s="10">
        <v>2006</v>
      </c>
      <c r="C144" s="180" t="s">
        <v>17</v>
      </c>
      <c r="D144" s="10">
        <v>13497913</v>
      </c>
      <c r="E144" s="10">
        <v>99.290119846077801</v>
      </c>
      <c r="F144" s="10">
        <v>89.117722783004979</v>
      </c>
      <c r="G144" s="10"/>
      <c r="H144" s="10"/>
      <c r="I144" s="10">
        <v>10.882277216995019</v>
      </c>
      <c r="J144" s="10">
        <v>89.117722783004979</v>
      </c>
      <c r="K144" s="10">
        <v>99.199813084112066</v>
      </c>
      <c r="L144" s="10">
        <v>98.062017426127568</v>
      </c>
      <c r="M144" s="10">
        <v>83.675077834288231</v>
      </c>
      <c r="N144" s="10">
        <v>14.38693959183934</v>
      </c>
      <c r="O144" s="10">
        <v>1.9379825738724319</v>
      </c>
      <c r="P144" s="10">
        <v>0</v>
      </c>
      <c r="Q144" s="10">
        <v>96.73433281492953</v>
      </c>
      <c r="R144" s="10"/>
      <c r="S144" s="10">
        <v>47.217647058823331</v>
      </c>
      <c r="T144" s="10"/>
      <c r="U144" s="10"/>
      <c r="V144" s="10">
        <v>52.782352941176669</v>
      </c>
      <c r="W144" s="180"/>
      <c r="X144" s="180"/>
      <c r="Y144" s="180"/>
      <c r="Z144" s="180"/>
      <c r="AA144" s="180"/>
      <c r="AB144" s="180"/>
      <c r="AC144" s="180"/>
      <c r="AD144" s="180"/>
    </row>
    <row xmlns:x14ac="http://schemas.microsoft.com/office/spreadsheetml/2009/9/ac" r="145" s="177" customFormat="true" ht="12" x14ac:dyDescent="0.2">
      <c r="A145" s="180" t="s">
        <v>159</v>
      </c>
      <c r="B145" s="10">
        <v>2007</v>
      </c>
      <c r="C145" s="180" t="s">
        <v>17</v>
      </c>
      <c r="D145" s="10">
        <v>13457114</v>
      </c>
      <c r="E145" s="10">
        <v>98.913083947399059</v>
      </c>
      <c r="F145" s="10">
        <v>89.032119414497515</v>
      </c>
      <c r="G145" s="10"/>
      <c r="H145" s="10"/>
      <c r="I145" s="10">
        <v>10.967880585502479</v>
      </c>
      <c r="J145" s="10">
        <v>89.032119414497515</v>
      </c>
      <c r="K145" s="10">
        <v>98.882149532710287</v>
      </c>
      <c r="L145" s="10">
        <v>97.63734962286162</v>
      </c>
      <c r="M145" s="10">
        <v>82.748038112405766</v>
      </c>
      <c r="N145" s="10">
        <v>14.889311510455849</v>
      </c>
      <c r="O145" s="10">
        <v>2.36265037713838</v>
      </c>
      <c r="P145" s="10">
        <v>0</v>
      </c>
      <c r="Q145" s="10">
        <v>95.412541213063378</v>
      </c>
      <c r="R145" s="10"/>
      <c r="S145" s="10">
        <v>48.976470588235323</v>
      </c>
      <c r="T145" s="10"/>
      <c r="U145" s="10"/>
      <c r="V145" s="10">
        <v>51.023529411764677</v>
      </c>
      <c r="W145" s="180"/>
      <c r="X145" s="180"/>
      <c r="Y145" s="180"/>
      <c r="Z145" s="180"/>
      <c r="AA145" s="180"/>
      <c r="AB145" s="180"/>
      <c r="AC145" s="180"/>
      <c r="AD145" s="180"/>
    </row>
    <row xmlns:x14ac="http://schemas.microsoft.com/office/spreadsheetml/2009/9/ac" r="146" s="177" customFormat="true" ht="12" x14ac:dyDescent="0.2">
      <c r="A146" s="180" t="s">
        <v>159</v>
      </c>
      <c r="B146" s="10">
        <v>2008</v>
      </c>
      <c r="C146" s="180" t="s">
        <v>17</v>
      </c>
      <c r="D146" s="10">
        <v>13430454</v>
      </c>
      <c r="E146" s="10">
        <v>98.536048048720204</v>
      </c>
      <c r="F146" s="10">
        <v>88.946516045990023</v>
      </c>
      <c r="G146" s="10">
        <v>53.93182527027011</v>
      </c>
      <c r="H146" s="10">
        <v>35.014690775719913</v>
      </c>
      <c r="I146" s="10">
        <v>11.05348395400998</v>
      </c>
      <c r="J146" s="10">
        <v>0</v>
      </c>
      <c r="K146" s="10">
        <v>98.564485981308394</v>
      </c>
      <c r="L146" s="10">
        <v>97.212681819595673</v>
      </c>
      <c r="M146" s="10">
        <v>81.8209983905233</v>
      </c>
      <c r="N146" s="10">
        <v>15.391683429072369</v>
      </c>
      <c r="O146" s="10">
        <v>2.787318180404327</v>
      </c>
      <c r="P146" s="10">
        <v>0</v>
      </c>
      <c r="Q146" s="10">
        <v>94.090749611197225</v>
      </c>
      <c r="R146" s="10">
        <v>81.5316609111091</v>
      </c>
      <c r="S146" s="10">
        <v>50.735294117646838</v>
      </c>
      <c r="T146" s="10">
        <v>30.796366793462251</v>
      </c>
      <c r="U146" s="10">
        <v>18.4683390888909</v>
      </c>
      <c r="V146" s="10">
        <v>0</v>
      </c>
      <c r="W146" s="180"/>
      <c r="X146" s="180"/>
      <c r="Y146" s="180"/>
      <c r="Z146" s="180"/>
      <c r="AA146" s="180"/>
      <c r="AB146" s="180"/>
      <c r="AC146" s="180"/>
      <c r="AD146" s="180"/>
    </row>
    <row xmlns:x14ac="http://schemas.microsoft.com/office/spreadsheetml/2009/9/ac" r="147" s="177" customFormat="true" ht="12" x14ac:dyDescent="0.2">
      <c r="A147" s="180" t="s">
        <v>159</v>
      </c>
      <c r="B147" s="10">
        <v>2009</v>
      </c>
      <c r="C147" s="180" t="s">
        <v>17</v>
      </c>
      <c r="D147" s="10">
        <v>13422089</v>
      </c>
      <c r="E147" s="10">
        <v>98.159012150041463</v>
      </c>
      <c r="F147" s="10">
        <v>88.86091267748256</v>
      </c>
      <c r="G147" s="10">
        <v>53.93182527027011</v>
      </c>
      <c r="H147" s="10">
        <v>34.92908740721245</v>
      </c>
      <c r="I147" s="10">
        <v>11.13908732251744</v>
      </c>
      <c r="J147" s="10">
        <v>0</v>
      </c>
      <c r="K147" s="10">
        <v>98.246822429906501</v>
      </c>
      <c r="L147" s="10">
        <v>96.788014016329726</v>
      </c>
      <c r="M147" s="10">
        <v>80.893958668640835</v>
      </c>
      <c r="N147" s="10">
        <v>15.894055347688891</v>
      </c>
      <c r="O147" s="10">
        <v>3.211985983670274</v>
      </c>
      <c r="P147" s="10">
        <v>0</v>
      </c>
      <c r="Q147" s="10">
        <v>92.768958009331072</v>
      </c>
      <c r="R147" s="10">
        <v>81.5316609111091</v>
      </c>
      <c r="S147" s="10">
        <v>52.494117647058829</v>
      </c>
      <c r="T147" s="10">
        <v>29.037543264050271</v>
      </c>
      <c r="U147" s="10">
        <v>18.4683390888909</v>
      </c>
      <c r="V147" s="10">
        <v>0</v>
      </c>
      <c r="W147" s="180"/>
      <c r="X147" s="180"/>
      <c r="Y147" s="180"/>
      <c r="Z147" s="180"/>
      <c r="AA147" s="180"/>
      <c r="AB147" s="180"/>
      <c r="AC147" s="180"/>
      <c r="AD147" s="180"/>
    </row>
    <row xmlns:x14ac="http://schemas.microsoft.com/office/spreadsheetml/2009/9/ac" r="148" s="177" customFormat="true" ht="12" x14ac:dyDescent="0.2">
      <c r="A148" s="180" t="s">
        <v>159</v>
      </c>
      <c r="B148" s="10">
        <v>2010</v>
      </c>
      <c r="C148" s="180" t="s">
        <v>17</v>
      </c>
      <c r="D148" s="10">
        <v>13429836</v>
      </c>
      <c r="E148" s="10">
        <v>97.781976251362607</v>
      </c>
      <c r="F148" s="10">
        <v>88.775309308975096</v>
      </c>
      <c r="G148" s="10">
        <v>53.93182527027011</v>
      </c>
      <c r="H148" s="10">
        <v>34.843484038704993</v>
      </c>
      <c r="I148" s="10">
        <v>11.2246906910249</v>
      </c>
      <c r="J148" s="10">
        <v>0</v>
      </c>
      <c r="K148" s="10">
        <v>97.929158878504609</v>
      </c>
      <c r="L148" s="10">
        <v>96.363346213063778</v>
      </c>
      <c r="M148" s="10">
        <v>79.966918946758369</v>
      </c>
      <c r="N148" s="10">
        <v>16.396427266305409</v>
      </c>
      <c r="O148" s="10">
        <v>3.6366537869362219</v>
      </c>
      <c r="P148" s="10">
        <v>0</v>
      </c>
      <c r="Q148" s="10">
        <v>91.447166407464465</v>
      </c>
      <c r="R148" s="10">
        <v>81.5316609111091</v>
      </c>
      <c r="S148" s="10">
        <v>54.252941176470358</v>
      </c>
      <c r="T148" s="10">
        <v>27.278719734638742</v>
      </c>
      <c r="U148" s="10">
        <v>18.4683390888909</v>
      </c>
      <c r="V148" s="10">
        <v>0</v>
      </c>
      <c r="W148" s="180"/>
      <c r="X148" s="180"/>
      <c r="Y148" s="180"/>
      <c r="Z148" s="180"/>
      <c r="AA148" s="180"/>
      <c r="AB148" s="180"/>
      <c r="AC148" s="180"/>
      <c r="AD148" s="180"/>
    </row>
    <row xmlns:x14ac="http://schemas.microsoft.com/office/spreadsheetml/2009/9/ac" r="149" s="177" customFormat="true" ht="12" x14ac:dyDescent="0.2">
      <c r="A149" s="180" t="s">
        <v>159</v>
      </c>
      <c r="B149" s="10">
        <v>2011</v>
      </c>
      <c r="C149" s="180" t="s">
        <v>17</v>
      </c>
      <c r="D149" s="10">
        <v>13447521</v>
      </c>
      <c r="E149" s="10">
        <v>97.404940352683866</v>
      </c>
      <c r="F149" s="10">
        <v>88.689705940467604</v>
      </c>
      <c r="G149" s="10">
        <v>53.93182527027011</v>
      </c>
      <c r="H149" s="10">
        <v>34.757880670197487</v>
      </c>
      <c r="I149" s="10">
        <v>11.310294059532399</v>
      </c>
      <c r="J149" s="10">
        <v>0</v>
      </c>
      <c r="K149" s="10">
        <v>97.611495327102716</v>
      </c>
      <c r="L149" s="10">
        <v>95.938678409797831</v>
      </c>
      <c r="M149" s="10">
        <v>79.039879224875904</v>
      </c>
      <c r="N149" s="10">
        <v>16.898799184921931</v>
      </c>
      <c r="O149" s="10">
        <v>4.0613215902021693</v>
      </c>
      <c r="P149" s="10">
        <v>0</v>
      </c>
      <c r="Q149" s="10">
        <v>90.125374805598312</v>
      </c>
      <c r="R149" s="10">
        <v>81.5316609111091</v>
      </c>
      <c r="S149" s="10">
        <v>56.011764705882342</v>
      </c>
      <c r="T149" s="10">
        <v>25.519896205226761</v>
      </c>
      <c r="U149" s="10">
        <v>18.4683390888909</v>
      </c>
      <c r="V149" s="10">
        <v>0</v>
      </c>
      <c r="W149" s="180"/>
      <c r="X149" s="180"/>
      <c r="Y149" s="180"/>
      <c r="Z149" s="180"/>
      <c r="AA149" s="180"/>
      <c r="AB149" s="180"/>
      <c r="AC149" s="180"/>
      <c r="AD149" s="180"/>
    </row>
    <row xmlns:x14ac="http://schemas.microsoft.com/office/spreadsheetml/2009/9/ac" r="150" s="177" customFormat="true" ht="12" x14ac:dyDescent="0.2">
      <c r="A150" s="180" t="s">
        <v>159</v>
      </c>
      <c r="B150" s="10">
        <v>2012</v>
      </c>
      <c r="C150" s="180" t="s">
        <v>17</v>
      </c>
      <c r="D150" s="10">
        <v>13465840</v>
      </c>
      <c r="E150" s="10">
        <v>97.027904454005011</v>
      </c>
      <c r="F150" s="10">
        <v>88.604102571960141</v>
      </c>
      <c r="G150" s="10">
        <v>53.93182527027011</v>
      </c>
      <c r="H150" s="10">
        <v>34.672277301690031</v>
      </c>
      <c r="I150" s="10">
        <v>11.395897428039859</v>
      </c>
      <c r="J150" s="10">
        <v>0</v>
      </c>
      <c r="K150" s="10">
        <v>97.293831775700937</v>
      </c>
      <c r="L150" s="10">
        <v>95.514010606531883</v>
      </c>
      <c r="M150" s="10">
        <v>78.112839502993666</v>
      </c>
      <c r="N150" s="10">
        <v>17.401171103538221</v>
      </c>
      <c r="O150" s="10">
        <v>4.4859893934681168</v>
      </c>
      <c r="P150" s="10">
        <v>0</v>
      </c>
      <c r="Q150" s="10">
        <v>88.80358320373216</v>
      </c>
      <c r="R150" s="10">
        <v>81.5316609111091</v>
      </c>
      <c r="S150" s="10">
        <v>57.770588235293872</v>
      </c>
      <c r="T150" s="10">
        <v>23.761072675815232</v>
      </c>
      <c r="U150" s="10">
        <v>18.4683390888909</v>
      </c>
      <c r="V150" s="10">
        <v>0</v>
      </c>
      <c r="W150" s="180"/>
      <c r="X150" s="180"/>
      <c r="Y150" s="180"/>
      <c r="Z150" s="180"/>
      <c r="AA150" s="180"/>
      <c r="AB150" s="180"/>
      <c r="AC150" s="180"/>
      <c r="AD150" s="180"/>
    </row>
    <row xmlns:x14ac="http://schemas.microsoft.com/office/spreadsheetml/2009/9/ac" r="151" s="177" customFormat="true" ht="12" x14ac:dyDescent="0.2">
      <c r="A151" s="180" t="s">
        <v>159</v>
      </c>
      <c r="B151" s="10">
        <v>2013</v>
      </c>
      <c r="C151" s="180" t="s">
        <v>17</v>
      </c>
      <c r="D151" s="10">
        <v>13474982</v>
      </c>
      <c r="E151" s="10">
        <v>96.650868555326269</v>
      </c>
      <c r="F151" s="10">
        <v>88.518499203452649</v>
      </c>
      <c r="G151" s="10">
        <v>55.508950810810802</v>
      </c>
      <c r="H151" s="10">
        <v>33.009548392641847</v>
      </c>
      <c r="I151" s="10">
        <v>11.481500796547349</v>
      </c>
      <c r="J151" s="10">
        <v>0</v>
      </c>
      <c r="K151" s="10">
        <v>96.976168224299045</v>
      </c>
      <c r="L151" s="10">
        <v>95.089342803266049</v>
      </c>
      <c r="M151" s="10">
        <v>77.1857997811112</v>
      </c>
      <c r="N151" s="10">
        <v>17.903543022154849</v>
      </c>
      <c r="O151" s="10">
        <v>4.9106571967339514</v>
      </c>
      <c r="P151" s="10">
        <v>0</v>
      </c>
      <c r="Q151" s="10">
        <v>87.481791601866007</v>
      </c>
      <c r="R151" s="10">
        <v>81.5316609111091</v>
      </c>
      <c r="S151" s="10">
        <v>59.529411764705863</v>
      </c>
      <c r="T151" s="10">
        <v>22.002249146403241</v>
      </c>
      <c r="U151" s="10">
        <v>18.4683390888909</v>
      </c>
      <c r="V151" s="10">
        <v>0</v>
      </c>
      <c r="W151" s="180"/>
      <c r="X151" s="180"/>
      <c r="Y151" s="180"/>
      <c r="Z151" s="180"/>
      <c r="AA151" s="180"/>
      <c r="AB151" s="180"/>
      <c r="AC151" s="180"/>
      <c r="AD151" s="180"/>
    </row>
    <row xmlns:x14ac="http://schemas.microsoft.com/office/spreadsheetml/2009/9/ac" r="152" s="177" customFormat="true" ht="12" x14ac:dyDescent="0.2">
      <c r="A152" s="180" t="s">
        <v>159</v>
      </c>
      <c r="B152" s="10">
        <v>2014</v>
      </c>
      <c r="C152" s="180" t="s">
        <v>17</v>
      </c>
      <c r="D152" s="10">
        <v>13472363</v>
      </c>
      <c r="E152" s="10">
        <v>96.273832656647414</v>
      </c>
      <c r="F152" s="10">
        <v>88.432895834945185</v>
      </c>
      <c r="G152" s="10">
        <v>57.086076351351039</v>
      </c>
      <c r="H152" s="10">
        <v>31.34681948359415</v>
      </c>
      <c r="I152" s="10">
        <v>11.567104165054809</v>
      </c>
      <c r="J152" s="10">
        <v>0</v>
      </c>
      <c r="K152" s="10">
        <v>96.658504672897152</v>
      </c>
      <c r="L152" s="10">
        <v>94.664675000000102</v>
      </c>
      <c r="M152" s="10">
        <v>76.258760059228734</v>
      </c>
      <c r="N152" s="10">
        <v>18.405914940771371</v>
      </c>
      <c r="O152" s="10">
        <v>5.335324999999898</v>
      </c>
      <c r="P152" s="10">
        <v>0</v>
      </c>
      <c r="Q152" s="10">
        <v>86.1599999999994</v>
      </c>
      <c r="R152" s="10">
        <v>81.5316609111091</v>
      </c>
      <c r="S152" s="10">
        <v>61.288235294117378</v>
      </c>
      <c r="T152" s="10">
        <v>20.243425616991711</v>
      </c>
      <c r="U152" s="10">
        <v>18.4683390888909</v>
      </c>
      <c r="V152" s="10">
        <v>0</v>
      </c>
      <c r="W152" s="180"/>
      <c r="X152" s="180"/>
      <c r="Y152" s="180"/>
      <c r="Z152" s="180"/>
      <c r="AA152" s="180"/>
      <c r="AB152" s="180"/>
      <c r="AC152" s="180"/>
      <c r="AD152" s="180"/>
    </row>
    <row xmlns:x14ac="http://schemas.microsoft.com/office/spreadsheetml/2009/9/ac" r="153" s="177" customFormat="true" ht="12" x14ac:dyDescent="0.2">
      <c r="A153" s="180" t="s">
        <v>159</v>
      </c>
      <c r="B153" s="10">
        <v>2015</v>
      </c>
      <c r="C153" s="180" t="s">
        <v>17</v>
      </c>
      <c r="D153" s="10">
        <v>13460608</v>
      </c>
      <c r="E153" s="10">
        <v>95.896796757968673</v>
      </c>
      <c r="F153" s="10">
        <v>88.347292466437693</v>
      </c>
      <c r="G153" s="10">
        <v>58.663201891891731</v>
      </c>
      <c r="H153" s="10">
        <v>29.684090574545959</v>
      </c>
      <c r="I153" s="10">
        <v>11.65270753356231</v>
      </c>
      <c r="J153" s="10">
        <v>0</v>
      </c>
      <c r="K153" s="10">
        <v>96.340841121495259</v>
      </c>
      <c r="L153" s="10">
        <v>94.240007196734155</v>
      </c>
      <c r="M153" s="10">
        <v>75.331720337346269</v>
      </c>
      <c r="N153" s="10">
        <v>18.908286859387889</v>
      </c>
      <c r="O153" s="10">
        <v>5.7599928032658454</v>
      </c>
      <c r="P153" s="10">
        <v>0</v>
      </c>
      <c r="Q153" s="10">
        <v>84.838208398133247</v>
      </c>
      <c r="R153" s="10">
        <v>81.5316609111091</v>
      </c>
      <c r="S153" s="10">
        <v>63.047058823529369</v>
      </c>
      <c r="T153" s="10">
        <v>18.484602087579731</v>
      </c>
      <c r="U153" s="10">
        <v>18.4683390888909</v>
      </c>
      <c r="V153" s="10">
        <v>0</v>
      </c>
      <c r="W153" s="180"/>
      <c r="X153" s="180"/>
      <c r="Y153" s="180"/>
      <c r="Z153" s="180"/>
      <c r="AA153" s="180"/>
      <c r="AB153" s="180"/>
      <c r="AC153" s="180"/>
      <c r="AD153" s="180"/>
    </row>
    <row xmlns:x14ac="http://schemas.microsoft.com/office/spreadsheetml/2009/9/ac" r="154" s="177" customFormat="true" ht="12" x14ac:dyDescent="0.2">
      <c r="A154" s="180" t="s">
        <v>159</v>
      </c>
      <c r="B154" s="10">
        <v>2016</v>
      </c>
      <c r="C154" s="180" t="s">
        <v>17</v>
      </c>
      <c r="D154" s="10">
        <v>13438164</v>
      </c>
      <c r="E154" s="10">
        <v>95.519760859289818</v>
      </c>
      <c r="F154" s="10">
        <v>88.26168909793023</v>
      </c>
      <c r="G154" s="10">
        <v>60.240327432432423</v>
      </c>
      <c r="H154" s="10">
        <v>28.02136166549781</v>
      </c>
      <c r="I154" s="10">
        <v>11.73831090206977</v>
      </c>
      <c r="J154" s="10">
        <v>0</v>
      </c>
      <c r="K154" s="10">
        <v>96.023177570093367</v>
      </c>
      <c r="L154" s="10">
        <v>93.815339393468207</v>
      </c>
      <c r="M154" s="10">
        <v>74.404680615463803</v>
      </c>
      <c r="N154" s="10">
        <v>19.4106587780044</v>
      </c>
      <c r="O154" s="10">
        <v>6.1846606065317928</v>
      </c>
      <c r="P154" s="10">
        <v>0</v>
      </c>
      <c r="Q154" s="10">
        <v>83.516416796267094</v>
      </c>
      <c r="R154" s="10">
        <v>81.5316609111091</v>
      </c>
      <c r="S154" s="10">
        <v>64.805882352940898</v>
      </c>
      <c r="T154" s="10">
        <v>16.725778558168201</v>
      </c>
      <c r="U154" s="10">
        <v>18.4683390888909</v>
      </c>
      <c r="V154" s="10">
        <v>0</v>
      </c>
      <c r="W154" s="180"/>
      <c r="X154" s="180"/>
      <c r="Y154" s="180"/>
      <c r="Z154" s="180"/>
      <c r="AA154" s="180"/>
      <c r="AB154" s="180"/>
      <c r="AC154" s="180"/>
      <c r="AD154" s="180"/>
    </row>
    <row xmlns:x14ac="http://schemas.microsoft.com/office/spreadsheetml/2009/9/ac" r="155" s="177" customFormat="true" ht="12" x14ac:dyDescent="0.2">
      <c r="A155" s="180" t="s">
        <v>159</v>
      </c>
      <c r="B155" s="10">
        <v>2017</v>
      </c>
      <c r="C155" s="180" t="s">
        <v>17</v>
      </c>
      <c r="D155" s="10">
        <v>13405112</v>
      </c>
      <c r="E155" s="10">
        <v>95.142724960611076</v>
      </c>
      <c r="F155" s="10">
        <v>88.176085729422766</v>
      </c>
      <c r="G155" s="10">
        <v>61.81745297297266</v>
      </c>
      <c r="H155" s="10">
        <v>26.35863275645011</v>
      </c>
      <c r="I155" s="10">
        <v>11.82391427057723</v>
      </c>
      <c r="J155" s="10">
        <v>0</v>
      </c>
      <c r="K155" s="10">
        <v>95.705514018691588</v>
      </c>
      <c r="L155" s="10">
        <v>93.815339393468207</v>
      </c>
      <c r="M155" s="10">
        <v>73.477640893581338</v>
      </c>
      <c r="N155" s="10">
        <v>20.337698499886869</v>
      </c>
      <c r="O155" s="10">
        <v>6.1846606065317928</v>
      </c>
      <c r="P155" s="10">
        <v>0</v>
      </c>
      <c r="Q155" s="10">
        <v>83.516416796267094</v>
      </c>
      <c r="R155" s="10">
        <v>81.5316609111091</v>
      </c>
      <c r="S155" s="10">
        <v>66.564705882352882</v>
      </c>
      <c r="T155" s="10">
        <v>14.966955028756219</v>
      </c>
      <c r="U155" s="10">
        <v>18.4683390888909</v>
      </c>
      <c r="V155" s="10">
        <v>0</v>
      </c>
      <c r="W155" s="180"/>
      <c r="X155" s="180"/>
      <c r="Y155" s="180"/>
      <c r="Z155" s="180"/>
      <c r="AA155" s="180"/>
      <c r="AB155" s="180"/>
      <c r="AC155" s="180"/>
      <c r="AD155" s="180"/>
    </row>
    <row xmlns:x14ac="http://schemas.microsoft.com/office/spreadsheetml/2009/9/ac" r="156" s="177" customFormat="true" ht="12" x14ac:dyDescent="0.2">
      <c r="A156" s="180" t="s">
        <v>159</v>
      </c>
      <c r="B156" s="10">
        <v>2018</v>
      </c>
      <c r="C156" s="180" t="s">
        <v>17</v>
      </c>
      <c r="D156" s="10">
        <v>13367833</v>
      </c>
      <c r="E156" s="10">
        <v>94.765689061932221</v>
      </c>
      <c r="F156" s="10">
        <v>88.090482360915274</v>
      </c>
      <c r="G156" s="10">
        <v>63.394578513513352</v>
      </c>
      <c r="H156" s="10">
        <v>24.695903847401919</v>
      </c>
      <c r="I156" s="10">
        <v>11.909517639084729</v>
      </c>
      <c r="J156" s="10">
        <v>0</v>
      </c>
      <c r="K156" s="10">
        <v>95.387850467289695</v>
      </c>
      <c r="L156" s="10">
        <v>93.815339393468207</v>
      </c>
      <c r="M156" s="10">
        <v>72.550601171698872</v>
      </c>
      <c r="N156" s="10">
        <v>21.264738221769331</v>
      </c>
      <c r="O156" s="10">
        <v>6.1846606065317928</v>
      </c>
      <c r="P156" s="10">
        <v>0</v>
      </c>
      <c r="Q156" s="10">
        <v>83.516416796267094</v>
      </c>
      <c r="R156" s="10">
        <v>81.5316609111091</v>
      </c>
      <c r="S156" s="10">
        <v>68.323529411764866</v>
      </c>
      <c r="T156" s="10">
        <v>13.20813149934423</v>
      </c>
      <c r="U156" s="10">
        <v>18.4683390888909</v>
      </c>
      <c r="V156" s="10">
        <v>0</v>
      </c>
      <c r="W156" s="180"/>
      <c r="X156" s="180"/>
      <c r="Y156" s="180"/>
      <c r="Z156" s="180"/>
      <c r="AA156" s="180"/>
      <c r="AB156" s="180"/>
      <c r="AC156" s="180"/>
      <c r="AD156" s="180"/>
    </row>
    <row xmlns:x14ac="http://schemas.microsoft.com/office/spreadsheetml/2009/9/ac" r="157" s="177" customFormat="true" ht="12" x14ac:dyDescent="0.2">
      <c r="A157" s="180" t="s">
        <v>159</v>
      </c>
      <c r="B157" s="10">
        <v>2019</v>
      </c>
      <c r="C157" s="180" t="s">
        <v>17</v>
      </c>
      <c r="D157" s="10">
        <v>13333426</v>
      </c>
      <c r="E157" s="10">
        <v>94.38865316325348</v>
      </c>
      <c r="F157" s="10">
        <v>88.004878992407811</v>
      </c>
      <c r="G157" s="10">
        <v>64.971704054054044</v>
      </c>
      <c r="H157" s="10">
        <v>23.033174938353771</v>
      </c>
      <c r="I157" s="10">
        <v>11.995121007592189</v>
      </c>
      <c r="J157" s="10">
        <v>0</v>
      </c>
      <c r="K157" s="10">
        <v>95.070186915887803</v>
      </c>
      <c r="L157" s="10">
        <v>93.815339393468207</v>
      </c>
      <c r="M157" s="10">
        <v>71.623561449816407</v>
      </c>
      <c r="N157" s="10">
        <v>22.1917779436518</v>
      </c>
      <c r="O157" s="10">
        <v>6.1846606065317928</v>
      </c>
      <c r="P157" s="10">
        <v>0</v>
      </c>
      <c r="Q157" s="10">
        <v>83.516416796267094</v>
      </c>
      <c r="R157" s="10">
        <v>81.5316609111091</v>
      </c>
      <c r="S157" s="10">
        <v>70.082352941176396</v>
      </c>
      <c r="T157" s="10">
        <v>11.449307969932701</v>
      </c>
      <c r="U157" s="10">
        <v>18.4683390888909</v>
      </c>
      <c r="V157" s="10">
        <v>0</v>
      </c>
      <c r="W157" s="180"/>
      <c r="X157" s="180"/>
      <c r="Y157" s="180"/>
      <c r="Z157" s="180"/>
      <c r="AA157" s="180"/>
      <c r="AB157" s="180"/>
      <c r="AC157" s="180"/>
      <c r="AD157" s="180"/>
    </row>
    <row xmlns:x14ac="http://schemas.microsoft.com/office/spreadsheetml/2009/9/ac" r="158" s="177" customFormat="true" ht="12" x14ac:dyDescent="0.2">
      <c r="A158" s="180" t="s">
        <v>159</v>
      </c>
      <c r="B158" s="10">
        <v>2020</v>
      </c>
      <c r="C158" s="180" t="s">
        <v>17</v>
      </c>
      <c r="D158" s="10">
        <v>13301957</v>
      </c>
      <c r="E158" s="10">
        <v>94.011617264574625</v>
      </c>
      <c r="F158" s="10">
        <v>87.919275623900319</v>
      </c>
      <c r="G158" s="10">
        <v>66.548829594594281</v>
      </c>
      <c r="H158" s="10">
        <v>21.370446029306041</v>
      </c>
      <c r="I158" s="10">
        <v>12.080724376099679</v>
      </c>
      <c r="J158" s="10">
        <v>0</v>
      </c>
      <c r="K158" s="10">
        <v>94.75252336448591</v>
      </c>
      <c r="L158" s="10">
        <v>93.815339393468207</v>
      </c>
      <c r="M158" s="10">
        <v>70.696521727933941</v>
      </c>
      <c r="N158" s="10">
        <v>23.118817665534269</v>
      </c>
      <c r="O158" s="10">
        <v>6.1846606065317928</v>
      </c>
      <c r="P158" s="10">
        <v>0</v>
      </c>
      <c r="Q158" s="10">
        <v>83.516416796267094</v>
      </c>
      <c r="R158" s="10">
        <v>81.5316609111091</v>
      </c>
      <c r="S158" s="10">
        <v>71.84117647058838</v>
      </c>
      <c r="T158" s="10">
        <v>9.69048444052072</v>
      </c>
      <c r="U158" s="10">
        <v>18.4683390888909</v>
      </c>
      <c r="V158" s="10">
        <v>0</v>
      </c>
      <c r="W158" s="180"/>
      <c r="X158" s="180"/>
      <c r="Y158" s="180"/>
      <c r="Z158" s="180"/>
      <c r="AA158" s="180"/>
      <c r="AB158" s="180"/>
      <c r="AC158" s="180"/>
      <c r="AD158" s="180"/>
    </row>
    <row xmlns:x14ac="http://schemas.microsoft.com/office/spreadsheetml/2009/9/ac" r="159" s="177" customFormat="true" ht="12" x14ac:dyDescent="0.2">
      <c r="A159" s="180" t="s">
        <v>159</v>
      </c>
      <c r="B159" s="10">
        <v>2021</v>
      </c>
      <c r="C159" s="180" t="s">
        <v>17</v>
      </c>
      <c r="D159" s="10">
        <v>13270671</v>
      </c>
      <c r="E159" s="10">
        <v>94.011617264574625</v>
      </c>
      <c r="F159" s="10">
        <v>87.833672255392855</v>
      </c>
      <c r="G159" s="10">
        <v>68.125955135134973</v>
      </c>
      <c r="H159" s="10">
        <v>19.707717120257879</v>
      </c>
      <c r="I159" s="10">
        <v>12.166327744607139</v>
      </c>
      <c r="J159" s="10">
        <v>0</v>
      </c>
      <c r="K159" s="10">
        <v>94.75252336448591</v>
      </c>
      <c r="L159" s="10"/>
      <c r="M159" s="10">
        <v>69.769482006051476</v>
      </c>
      <c r="N159" s="10"/>
      <c r="O159" s="10"/>
      <c r="P159" s="10">
        <v>30.230517993948521</v>
      </c>
      <c r="Q159" s="10"/>
      <c r="R159" s="10"/>
      <c r="S159" s="10">
        <v>73.599999999999909</v>
      </c>
      <c r="T159" s="10"/>
      <c r="U159" s="10"/>
      <c r="V159" s="10">
        <v>26.400000000000091</v>
      </c>
      <c r="W159" s="180"/>
      <c r="X159" s="180"/>
      <c r="Y159" s="180"/>
      <c r="Z159" s="180"/>
      <c r="AA159" s="180"/>
      <c r="AB159" s="180"/>
      <c r="AC159" s="180"/>
      <c r="AD159" s="180"/>
    </row>
    <row xmlns:x14ac="http://schemas.microsoft.com/office/spreadsheetml/2009/9/ac" r="160" s="177" customFormat="true" ht="12" x14ac:dyDescent="0.2">
      <c r="A160" s="180" t="s">
        <v>159</v>
      </c>
      <c r="B160" s="10">
        <v>2022</v>
      </c>
      <c r="C160" s="180" t="s">
        <v>17</v>
      </c>
      <c r="D160" s="10">
        <v>13236735</v>
      </c>
      <c r="E160" s="10">
        <v>94.011617264574625</v>
      </c>
      <c r="F160" s="10">
        <v>87.833672255392855</v>
      </c>
      <c r="G160" s="10">
        <v>69.703080675675665</v>
      </c>
      <c r="H160" s="10">
        <v>18.130591579717191</v>
      </c>
      <c r="I160" s="10">
        <v>12.166327744607139</v>
      </c>
      <c r="J160" s="10">
        <v>0</v>
      </c>
      <c r="K160" s="10">
        <v>94.75252336448591</v>
      </c>
      <c r="L160" s="10"/>
      <c r="M160" s="10">
        <v>69.769482006051476</v>
      </c>
      <c r="N160" s="10"/>
      <c r="O160" s="10"/>
      <c r="P160" s="10">
        <v>30.230517993948521</v>
      </c>
      <c r="Q160" s="10"/>
      <c r="R160" s="10"/>
      <c r="S160" s="10">
        <v>75.358823529411893</v>
      </c>
      <c r="T160" s="10"/>
      <c r="U160" s="10"/>
      <c r="V160" s="10">
        <v>24.64117647058811</v>
      </c>
      <c r="W160" s="180"/>
      <c r="X160" s="180"/>
      <c r="Y160" s="180"/>
      <c r="Z160" s="180"/>
      <c r="AA160" s="180"/>
      <c r="AB160" s="180"/>
      <c r="AC160" s="180"/>
      <c r="AD160" s="180"/>
    </row>
    <row xmlns:x14ac="http://schemas.microsoft.com/office/spreadsheetml/2009/9/ac" r="161" s="177" customFormat="true" ht="12" x14ac:dyDescent="0.2">
      <c r="A161" s="180" t="s">
        <v>159</v>
      </c>
      <c r="B161" s="10">
        <v>2023</v>
      </c>
      <c r="C161" s="180" t="s">
        <v>17</v>
      </c>
      <c r="D161" s="10">
        <v>12900303</v>
      </c>
      <c r="E161" s="10">
        <v>94.011617264574625</v>
      </c>
      <c r="F161" s="10">
        <v>87.833672255392855</v>
      </c>
      <c r="G161" s="10">
        <v>71.280206216215902</v>
      </c>
      <c r="H161" s="10">
        <v>16.55346603917695</v>
      </c>
      <c r="I161" s="10">
        <v>12.166327744607139</v>
      </c>
      <c r="J161" s="10">
        <v>0</v>
      </c>
      <c r="K161" s="10">
        <v>94.75252336448591</v>
      </c>
      <c r="L161" s="10"/>
      <c r="M161" s="10">
        <v>69.769482006051476</v>
      </c>
      <c r="N161" s="10"/>
      <c r="O161" s="10"/>
      <c r="P161" s="10">
        <v>30.230517993948521</v>
      </c>
      <c r="Q161" s="10"/>
      <c r="R161" s="10"/>
      <c r="S161" s="10">
        <v>77.117647058823422</v>
      </c>
      <c r="T161" s="10"/>
      <c r="U161" s="10"/>
      <c r="V161" s="10">
        <v>22.882352941176581</v>
      </c>
      <c r="W161" s="180"/>
      <c r="X161" s="180"/>
      <c r="Y161" s="180"/>
      <c r="Z161" s="180"/>
      <c r="AA161" s="180"/>
      <c r="AB161" s="180"/>
      <c r="AC161" s="180"/>
      <c r="AD161" s="180"/>
    </row>
    <row xmlns:x14ac="http://schemas.microsoft.com/office/spreadsheetml/2009/9/ac" r="162" s="177" customFormat="true" ht="12" x14ac:dyDescent="0.2">
      <c r="A162" s="180" t="s">
        <v>159</v>
      </c>
      <c r="B162" s="10">
        <v>2024</v>
      </c>
      <c r="C162" s="180" t="s">
        <v>17</v>
      </c>
      <c r="D162" s="10"/>
      <c r="E162" s="10"/>
      <c r="F162" s="10"/>
      <c r="G162" s="10"/>
      <c r="H162" s="10"/>
      <c r="I162" s="10"/>
      <c r="J162" s="10"/>
      <c r="K162" s="10"/>
      <c r="L162" s="10"/>
      <c r="M162" s="10"/>
      <c r="N162" s="10"/>
      <c r="O162" s="10"/>
      <c r="P162" s="10"/>
      <c r="Q162" s="10"/>
      <c r="R162" s="10"/>
      <c r="S162" s="10"/>
      <c r="T162" s="10"/>
      <c r="U162" s="10"/>
      <c r="V162" s="10"/>
      <c r="W162" s="180"/>
      <c r="X162" s="180"/>
      <c r="Y162" s="180"/>
      <c r="Z162" s="180"/>
      <c r="AA162" s="180"/>
      <c r="AB162" s="180"/>
      <c r="AC162" s="180"/>
      <c r="AD162" s="180"/>
    </row>
    <row xmlns:x14ac="http://schemas.microsoft.com/office/spreadsheetml/2009/9/ac" r="163" s="177" customFormat="true" ht="12" x14ac:dyDescent="0.2">
      <c r="A163" s="180" t="s">
        <v>159</v>
      </c>
      <c r="B163" s="10">
        <v>2025</v>
      </c>
      <c r="C163" s="180" t="s">
        <v>17</v>
      </c>
      <c r="D163" s="10"/>
      <c r="E163" s="10"/>
      <c r="F163" s="10"/>
      <c r="G163" s="10"/>
      <c r="H163" s="10"/>
      <c r="I163" s="10"/>
      <c r="J163" s="10"/>
      <c r="K163" s="10"/>
      <c r="L163" s="10"/>
      <c r="M163" s="10"/>
      <c r="N163" s="10"/>
      <c r="O163" s="10"/>
      <c r="P163" s="10"/>
      <c r="Q163" s="10"/>
      <c r="R163" s="10"/>
      <c r="S163" s="10"/>
      <c r="T163" s="10"/>
      <c r="U163" s="10"/>
      <c r="V163" s="10"/>
      <c r="W163" s="180"/>
      <c r="X163" s="180"/>
      <c r="Y163" s="180"/>
      <c r="Z163" s="180"/>
      <c r="AA163" s="180"/>
      <c r="AB163" s="180"/>
      <c r="AC163" s="180"/>
      <c r="AD163" s="180"/>
    </row>
    <row xmlns:x14ac="http://schemas.microsoft.com/office/spreadsheetml/2009/9/ac" r="164" s="177" customFormat="true" ht="12" x14ac:dyDescent="0.2">
      <c r="A164" s="180" t="s">
        <v>159</v>
      </c>
      <c r="B164" s="10">
        <v>2026</v>
      </c>
      <c r="C164" s="180" t="s">
        <v>17</v>
      </c>
      <c r="D164" s="10"/>
      <c r="E164" s="10"/>
      <c r="F164" s="10"/>
      <c r="G164" s="10"/>
      <c r="H164" s="10"/>
      <c r="I164" s="10"/>
      <c r="J164" s="10"/>
      <c r="K164" s="10"/>
      <c r="L164" s="10"/>
      <c r="M164" s="10"/>
      <c r="N164" s="10"/>
      <c r="O164" s="10"/>
      <c r="P164" s="10"/>
      <c r="Q164" s="10"/>
      <c r="R164" s="10"/>
      <c r="S164" s="10"/>
      <c r="T164" s="10"/>
      <c r="U164" s="10"/>
      <c r="V164" s="10"/>
      <c r="W164" s="180"/>
      <c r="X164" s="180"/>
      <c r="Y164" s="180"/>
      <c r="Z164" s="180"/>
      <c r="AA164" s="180"/>
      <c r="AB164" s="180"/>
      <c r="AC164" s="180"/>
      <c r="AD164" s="180"/>
    </row>
    <row xmlns:x14ac="http://schemas.microsoft.com/office/spreadsheetml/2009/9/ac" r="165" s="177" customFormat="true" ht="12" x14ac:dyDescent="0.2">
      <c r="A165" s="180" t="s">
        <v>159</v>
      </c>
      <c r="B165" s="10">
        <v>2027</v>
      </c>
      <c r="C165" s="180" t="s">
        <v>17</v>
      </c>
      <c r="D165" s="10"/>
      <c r="E165" s="10"/>
      <c r="F165" s="10"/>
      <c r="G165" s="10"/>
      <c r="H165" s="10"/>
      <c r="I165" s="10"/>
      <c r="J165" s="10"/>
      <c r="K165" s="10"/>
      <c r="L165" s="10"/>
      <c r="M165" s="10"/>
      <c r="N165" s="10"/>
      <c r="O165" s="10"/>
      <c r="P165" s="10"/>
      <c r="Q165" s="10"/>
      <c r="R165" s="10"/>
      <c r="S165" s="10"/>
      <c r="T165" s="10"/>
      <c r="U165" s="10"/>
      <c r="V165" s="10"/>
      <c r="W165" s="180"/>
      <c r="X165" s="180"/>
      <c r="Y165" s="180"/>
      <c r="Z165" s="180"/>
      <c r="AA165" s="180"/>
      <c r="AB165" s="180"/>
      <c r="AC165" s="180"/>
      <c r="AD165" s="180"/>
    </row>
    <row xmlns:x14ac="http://schemas.microsoft.com/office/spreadsheetml/2009/9/ac" r="166" s="177" customFormat="true" ht="12" x14ac:dyDescent="0.2">
      <c r="A166" s="180" t="s">
        <v>159</v>
      </c>
      <c r="B166" s="10">
        <v>2028</v>
      </c>
      <c r="C166" s="180" t="s">
        <v>17</v>
      </c>
      <c r="D166" s="10"/>
      <c r="E166" s="10"/>
      <c r="F166" s="10"/>
      <c r="G166" s="10"/>
      <c r="H166" s="10"/>
      <c r="I166" s="10"/>
      <c r="J166" s="10"/>
      <c r="K166" s="10"/>
      <c r="L166" s="10"/>
      <c r="M166" s="10"/>
      <c r="N166" s="10"/>
      <c r="O166" s="10"/>
      <c r="P166" s="10"/>
      <c r="Q166" s="10"/>
      <c r="R166" s="10"/>
      <c r="S166" s="10"/>
      <c r="T166" s="10"/>
      <c r="U166" s="10"/>
      <c r="V166" s="10"/>
      <c r="W166" s="180"/>
      <c r="X166" s="180"/>
      <c r="Y166" s="180"/>
      <c r="Z166" s="180"/>
      <c r="AA166" s="180"/>
      <c r="AB166" s="180"/>
      <c r="AC166" s="180"/>
      <c r="AD166" s="180"/>
    </row>
    <row xmlns:x14ac="http://schemas.microsoft.com/office/spreadsheetml/2009/9/ac" r="167" s="177" customFormat="true" ht="12" x14ac:dyDescent="0.2">
      <c r="A167" s="180" t="s">
        <v>159</v>
      </c>
      <c r="B167" s="10">
        <v>2029</v>
      </c>
      <c r="C167" s="180" t="s">
        <v>17</v>
      </c>
      <c r="D167" s="10"/>
      <c r="E167" s="10"/>
      <c r="F167" s="10"/>
      <c r="G167" s="10"/>
      <c r="H167" s="10"/>
      <c r="I167" s="10"/>
      <c r="J167" s="10"/>
      <c r="K167" s="10"/>
      <c r="L167" s="10"/>
      <c r="M167" s="10"/>
      <c r="N167" s="10"/>
      <c r="O167" s="10"/>
      <c r="P167" s="10"/>
      <c r="Q167" s="10"/>
      <c r="R167" s="10"/>
      <c r="S167" s="10"/>
      <c r="T167" s="10"/>
      <c r="U167" s="10"/>
      <c r="V167" s="10"/>
      <c r="W167" s="180"/>
      <c r="X167" s="180"/>
      <c r="Y167" s="180"/>
      <c r="Z167" s="180"/>
      <c r="AA167" s="180"/>
      <c r="AB167" s="180"/>
    </row>
    <row xmlns:x14ac="http://schemas.microsoft.com/office/spreadsheetml/2009/9/ac" r="168" s="177" customFormat="true" ht="12" x14ac:dyDescent="0.2">
      <c r="A168" s="180" t="s">
        <v>159</v>
      </c>
      <c r="B168" s="10">
        <v>2030</v>
      </c>
      <c r="C168" s="180" t="s">
        <v>17</v>
      </c>
      <c r="D168" s="10"/>
      <c r="E168" s="10"/>
      <c r="F168" s="10"/>
      <c r="G168" s="10"/>
      <c r="H168" s="10"/>
      <c r="I168" s="10"/>
      <c r="J168" s="10"/>
      <c r="K168" s="10"/>
      <c r="L168" s="10"/>
      <c r="M168" s="10"/>
      <c r="N168" s="10"/>
      <c r="O168" s="10"/>
      <c r="P168" s="10"/>
      <c r="Q168" s="10"/>
      <c r="R168" s="10"/>
      <c r="S168" s="10"/>
      <c r="T168" s="10"/>
      <c r="U168" s="10"/>
      <c r="V168" s="10"/>
      <c r="W168" s="180"/>
      <c r="X168" s="180"/>
      <c r="Y168" s="180"/>
      <c r="Z168" s="180"/>
      <c r="AA168" s="180"/>
      <c r="AB168" s="180"/>
    </row>
    <row xmlns:x14ac="http://schemas.microsoft.com/office/spreadsheetml/2009/9/ac" r="169" ht="15.75" x14ac:dyDescent="0.25">
      <c r="A169" s="181" t="s">
        <v>159</v>
      </c>
      <c r="B169" s="10">
        <v>2000</v>
      </c>
      <c r="C169" s="181" t="s">
        <v>18</v>
      </c>
      <c r="D169" s="10">
        <v>12787060</v>
      </c>
      <c r="E169" s="10">
        <v>99.833559055118116</v>
      </c>
      <c r="F169" s="10">
        <v>99.833559055118116</v>
      </c>
      <c r="G169" s="10"/>
      <c r="H169" s="10"/>
      <c r="I169" s="10">
        <v>0.16644094488188441</v>
      </c>
      <c r="J169" s="10">
        <v>99.833559055118116</v>
      </c>
      <c r="K169" s="10">
        <v>100</v>
      </c>
      <c r="L169" s="10">
        <v>99.846118110236262</v>
      </c>
      <c r="M169" s="10">
        <v>92.341731666666647</v>
      </c>
      <c r="N169" s="10">
        <v>7.504386443569615</v>
      </c>
      <c r="O169" s="10">
        <v>0.1538818897637384</v>
      </c>
      <c r="P169" s="10">
        <v>0</v>
      </c>
      <c r="Q169" s="10">
        <v>100</v>
      </c>
      <c r="R169" s="10"/>
      <c r="S169" s="10">
        <v>41.164257641921722</v>
      </c>
      <c r="T169" s="10"/>
      <c r="U169" s="10"/>
      <c r="V169" s="10">
        <v>58.835742358078278</v>
      </c>
      <c r="W169" s="181"/>
      <c r="X169" s="181"/>
      <c r="Y169" s="181"/>
      <c r="Z169" s="181"/>
      <c r="AA169" s="181"/>
      <c r="AB169" s="181"/>
    </row>
    <row xmlns:x14ac="http://schemas.microsoft.com/office/spreadsheetml/2009/9/ac" r="170" ht="15.75" x14ac:dyDescent="0.25">
      <c r="A170" s="181" t="s">
        <v>159</v>
      </c>
      <c r="B170" s="10">
        <v>2001</v>
      </c>
      <c r="C170" s="181" t="s">
        <v>18</v>
      </c>
      <c r="D170" s="10">
        <v>12838545</v>
      </c>
      <c r="E170" s="10">
        <v>99.833559055118116</v>
      </c>
      <c r="F170" s="10">
        <v>99.833559055118116</v>
      </c>
      <c r="G170" s="10"/>
      <c r="H170" s="10"/>
      <c r="I170" s="10">
        <v>0.16644094488188441</v>
      </c>
      <c r="J170" s="10">
        <v>99.833559055118116</v>
      </c>
      <c r="K170" s="10">
        <v>100</v>
      </c>
      <c r="L170" s="10">
        <v>99.846118110236262</v>
      </c>
      <c r="M170" s="10">
        <v>92.341731666666647</v>
      </c>
      <c r="N170" s="10">
        <v>7.504386443569615</v>
      </c>
      <c r="O170" s="10">
        <v>0.1538818897637384</v>
      </c>
      <c r="P170" s="10">
        <v>0</v>
      </c>
      <c r="Q170" s="10">
        <v>100</v>
      </c>
      <c r="R170" s="10"/>
      <c r="S170" s="10">
        <v>41.164257641921722</v>
      </c>
      <c r="T170" s="10"/>
      <c r="U170" s="10"/>
      <c r="V170" s="10">
        <v>58.835742358078278</v>
      </c>
      <c r="W170" s="181"/>
      <c r="X170" s="181"/>
      <c r="Y170" s="181"/>
      <c r="Z170" s="181"/>
      <c r="AA170" s="181"/>
      <c r="AB170" s="181"/>
    </row>
    <row xmlns:x14ac="http://schemas.microsoft.com/office/spreadsheetml/2009/9/ac" r="171" ht="15.75" x14ac:dyDescent="0.25">
      <c r="A171" s="181" t="s">
        <v>159</v>
      </c>
      <c r="B171" s="10">
        <v>2002</v>
      </c>
      <c r="C171" s="181" t="s">
        <v>18</v>
      </c>
      <c r="D171" s="10">
        <v>12898466</v>
      </c>
      <c r="E171" s="10">
        <v>99.833559055118116</v>
      </c>
      <c r="F171" s="10">
        <v>99.833559055118116</v>
      </c>
      <c r="G171" s="10"/>
      <c r="H171" s="10"/>
      <c r="I171" s="10">
        <v>0.16644094488188441</v>
      </c>
      <c r="J171" s="10">
        <v>99.833559055118116</v>
      </c>
      <c r="K171" s="10">
        <v>100</v>
      </c>
      <c r="L171" s="10">
        <v>99.846118110236262</v>
      </c>
      <c r="M171" s="10">
        <v>92.341731666666647</v>
      </c>
      <c r="N171" s="10">
        <v>7.504386443569615</v>
      </c>
      <c r="O171" s="10">
        <v>0.1538818897637384</v>
      </c>
      <c r="P171" s="10">
        <v>0</v>
      </c>
      <c r="Q171" s="10">
        <v>100</v>
      </c>
      <c r="R171" s="10"/>
      <c r="S171" s="10">
        <v>41.164257641921722</v>
      </c>
      <c r="T171" s="10"/>
      <c r="U171" s="10"/>
      <c r="V171" s="10">
        <v>58.835742358078278</v>
      </c>
      <c r="W171" s="181"/>
      <c r="X171" s="181"/>
      <c r="Y171" s="181"/>
      <c r="Z171" s="181"/>
      <c r="AA171" s="181"/>
      <c r="AB171" s="181"/>
    </row>
    <row xmlns:x14ac="http://schemas.microsoft.com/office/spreadsheetml/2009/9/ac" r="172" ht="15.75" x14ac:dyDescent="0.25">
      <c r="A172" s="181" t="s">
        <v>159</v>
      </c>
      <c r="B172" s="10">
        <v>2003</v>
      </c>
      <c r="C172" s="181" t="s">
        <v>18</v>
      </c>
      <c r="D172" s="10">
        <v>12969626</v>
      </c>
      <c r="E172" s="10">
        <v>99.719929133858273</v>
      </c>
      <c r="F172" s="10">
        <v>99.060645669291262</v>
      </c>
      <c r="G172" s="10"/>
      <c r="H172" s="10"/>
      <c r="I172" s="10">
        <v>0.93935433070873842</v>
      </c>
      <c r="J172" s="10">
        <v>99.060645669291262</v>
      </c>
      <c r="K172" s="10">
        <v>100</v>
      </c>
      <c r="L172" s="10">
        <v>99.529358267716589</v>
      </c>
      <c r="M172" s="10">
        <v>91.553750833333197</v>
      </c>
      <c r="N172" s="10">
        <v>7.9756074343833916</v>
      </c>
      <c r="O172" s="10">
        <v>0.47064173228341127</v>
      </c>
      <c r="P172" s="10">
        <v>0</v>
      </c>
      <c r="Q172" s="10">
        <v>100</v>
      </c>
      <c r="R172" s="10"/>
      <c r="S172" s="10">
        <v>43.359606986899962</v>
      </c>
      <c r="T172" s="10"/>
      <c r="U172" s="10"/>
      <c r="V172" s="10">
        <v>56.640393013100038</v>
      </c>
      <c r="W172" s="181"/>
      <c r="X172" s="181"/>
      <c r="Y172" s="181"/>
      <c r="Z172" s="181"/>
      <c r="AA172" s="181"/>
      <c r="AB172" s="181"/>
    </row>
    <row xmlns:x14ac="http://schemas.microsoft.com/office/spreadsheetml/2009/9/ac" r="173" ht="15.75" x14ac:dyDescent="0.25">
      <c r="A173" s="181" t="s">
        <v>159</v>
      </c>
      <c r="B173" s="10">
        <v>2004</v>
      </c>
      <c r="C173" s="181" t="s">
        <v>18</v>
      </c>
      <c r="D173" s="10">
        <v>13040235</v>
      </c>
      <c r="E173" s="10">
        <v>99.606299212598429</v>
      </c>
      <c r="F173" s="10">
        <v>98.031496062992119</v>
      </c>
      <c r="G173" s="10"/>
      <c r="H173" s="10"/>
      <c r="I173" s="10">
        <v>1.968503937007881</v>
      </c>
      <c r="J173" s="10">
        <v>98.031496062992119</v>
      </c>
      <c r="K173" s="10">
        <v>100</v>
      </c>
      <c r="L173" s="10">
        <v>99.212598425196802</v>
      </c>
      <c r="M173" s="10">
        <v>90.765769999999975</v>
      </c>
      <c r="N173" s="10">
        <v>8.4468284251968271</v>
      </c>
      <c r="O173" s="10">
        <v>0.78740157480319795</v>
      </c>
      <c r="P173" s="10">
        <v>0</v>
      </c>
      <c r="Q173" s="10">
        <v>99.803149606299257</v>
      </c>
      <c r="R173" s="10"/>
      <c r="S173" s="10">
        <v>45.554956331878202</v>
      </c>
      <c r="T173" s="10"/>
      <c r="U173" s="10"/>
      <c r="V173" s="10">
        <v>54.445043668121798</v>
      </c>
      <c r="W173" s="181"/>
      <c r="X173" s="181"/>
      <c r="Y173" s="181"/>
      <c r="Z173" s="181"/>
      <c r="AA173" s="181"/>
      <c r="AB173" s="181"/>
    </row>
    <row xmlns:x14ac="http://schemas.microsoft.com/office/spreadsheetml/2009/9/ac" r="174" ht="15.75" x14ac:dyDescent="0.25">
      <c r="A174" s="181" t="s">
        <v>159</v>
      </c>
      <c r="B174" s="10">
        <v>2005</v>
      </c>
      <c r="C174" s="181" t="s">
        <v>18</v>
      </c>
      <c r="D174" s="10">
        <v>13102237</v>
      </c>
      <c r="E174" s="10">
        <v>99.492669291338586</v>
      </c>
      <c r="F174" s="10">
        <v>97.002346456692521</v>
      </c>
      <c r="G174" s="10"/>
      <c r="H174" s="10"/>
      <c r="I174" s="10">
        <v>2.9976535433074791</v>
      </c>
      <c r="J174" s="10">
        <v>97.002346456692521</v>
      </c>
      <c r="K174" s="10">
        <v>99.838999999999999</v>
      </c>
      <c r="L174" s="10">
        <v>98.895838582677129</v>
      </c>
      <c r="M174" s="10">
        <v>89.977789166666525</v>
      </c>
      <c r="N174" s="10">
        <v>8.9180494160106036</v>
      </c>
      <c r="O174" s="10">
        <v>1.1041614173228711</v>
      </c>
      <c r="P174" s="10">
        <v>0</v>
      </c>
      <c r="Q174" s="10">
        <v>98.943834645669313</v>
      </c>
      <c r="R174" s="10"/>
      <c r="S174" s="10">
        <v>47.750305676855533</v>
      </c>
      <c r="T174" s="10"/>
      <c r="U174" s="10"/>
      <c r="V174" s="10">
        <v>52.249694323144467</v>
      </c>
      <c r="W174" s="181"/>
      <c r="X174" s="181"/>
      <c r="Y174" s="181"/>
      <c r="Z174" s="181"/>
      <c r="AA174" s="181"/>
      <c r="AB174" s="181"/>
    </row>
    <row xmlns:x14ac="http://schemas.microsoft.com/office/spreadsheetml/2009/9/ac" r="175" ht="15.75" x14ac:dyDescent="0.25">
      <c r="A175" s="181" t="s">
        <v>159</v>
      </c>
      <c r="B175" s="10">
        <v>2006</v>
      </c>
      <c r="C175" s="181" t="s">
        <v>18</v>
      </c>
      <c r="D175" s="10">
        <v>13159942</v>
      </c>
      <c r="E175" s="10">
        <v>99.379039370078743</v>
      </c>
      <c r="F175" s="10">
        <v>95.973196850393379</v>
      </c>
      <c r="G175" s="10"/>
      <c r="H175" s="10"/>
      <c r="I175" s="10">
        <v>4.0268031496066206</v>
      </c>
      <c r="J175" s="10">
        <v>95.973196850393379</v>
      </c>
      <c r="K175" s="10">
        <v>99.677999999999997</v>
      </c>
      <c r="L175" s="10">
        <v>98.579078740157456</v>
      </c>
      <c r="M175" s="10">
        <v>89.189808333333303</v>
      </c>
      <c r="N175" s="10">
        <v>9.3892704068241528</v>
      </c>
      <c r="O175" s="10">
        <v>1.420921259842544</v>
      </c>
      <c r="P175" s="10">
        <v>0</v>
      </c>
      <c r="Q175" s="10">
        <v>98.084519685039368</v>
      </c>
      <c r="R175" s="10"/>
      <c r="S175" s="10">
        <v>49.945655021833772</v>
      </c>
      <c r="T175" s="10"/>
      <c r="U175" s="10"/>
      <c r="V175" s="10">
        <v>50.054344978166228</v>
      </c>
      <c r="W175" s="181"/>
      <c r="X175" s="181"/>
      <c r="Y175" s="181"/>
      <c r="Z175" s="181"/>
      <c r="AA175" s="181"/>
      <c r="AB175" s="181"/>
    </row>
    <row xmlns:x14ac="http://schemas.microsoft.com/office/spreadsheetml/2009/9/ac" r="176" ht="15.75" x14ac:dyDescent="0.25">
      <c r="A176" s="181" t="s">
        <v>159</v>
      </c>
      <c r="B176" s="10">
        <v>2007</v>
      </c>
      <c r="C176" s="181" t="s">
        <v>18</v>
      </c>
      <c r="D176" s="10">
        <v>13226836</v>
      </c>
      <c r="E176" s="10">
        <v>99.2654094488189</v>
      </c>
      <c r="F176" s="10">
        <v>94.944047244094236</v>
      </c>
      <c r="G176" s="10"/>
      <c r="H176" s="10"/>
      <c r="I176" s="10">
        <v>5.0559527559057642</v>
      </c>
      <c r="J176" s="10">
        <v>94.944047244094236</v>
      </c>
      <c r="K176" s="10">
        <v>99.516999999999996</v>
      </c>
      <c r="L176" s="10">
        <v>98.262318897637783</v>
      </c>
      <c r="M176" s="10">
        <v>88.401827499999854</v>
      </c>
      <c r="N176" s="10">
        <v>9.8604913976379294</v>
      </c>
      <c r="O176" s="10">
        <v>1.737681102362217</v>
      </c>
      <c r="P176" s="10">
        <v>0</v>
      </c>
      <c r="Q176" s="10">
        <v>97.225204724409423</v>
      </c>
      <c r="R176" s="10"/>
      <c r="S176" s="10">
        <v>52.141004366812012</v>
      </c>
      <c r="T176" s="10"/>
      <c r="U176" s="10"/>
      <c r="V176" s="10">
        <v>47.858995633187988</v>
      </c>
      <c r="W176" s="181"/>
      <c r="X176" s="181"/>
      <c r="Y176" s="181"/>
      <c r="Z176" s="181"/>
      <c r="AA176" s="181"/>
      <c r="AB176" s="181"/>
    </row>
    <row xmlns:x14ac="http://schemas.microsoft.com/office/spreadsheetml/2009/9/ac" r="177" ht="15.75" x14ac:dyDescent="0.25">
      <c r="A177" s="181" t="s">
        <v>159</v>
      </c>
      <c r="B177" s="10">
        <v>2008</v>
      </c>
      <c r="C177" s="181" t="s">
        <v>18</v>
      </c>
      <c r="D177" s="10">
        <v>13295243</v>
      </c>
      <c r="E177" s="10">
        <v>99.151779527559057</v>
      </c>
      <c r="F177" s="10">
        <v>93.914897637795093</v>
      </c>
      <c r="G177" s="10"/>
      <c r="H177" s="10"/>
      <c r="I177" s="10">
        <v>6.085102362204907</v>
      </c>
      <c r="J177" s="10">
        <v>93.914897637795093</v>
      </c>
      <c r="K177" s="10">
        <v>99.355999999999995</v>
      </c>
      <c r="L177" s="10">
        <v>97.94555905511811</v>
      </c>
      <c r="M177" s="10">
        <v>87.613846666666632</v>
      </c>
      <c r="N177" s="10">
        <v>10.33171238845148</v>
      </c>
      <c r="O177" s="10">
        <v>2.0544409448818901</v>
      </c>
      <c r="P177" s="10">
        <v>0</v>
      </c>
      <c r="Q177" s="10">
        <v>96.365889763779478</v>
      </c>
      <c r="R177" s="10"/>
      <c r="S177" s="10">
        <v>54.336353711790252</v>
      </c>
      <c r="T177" s="10"/>
      <c r="U177" s="10"/>
      <c r="V177" s="10">
        <v>45.663646288209748</v>
      </c>
      <c r="W177" s="181"/>
      <c r="X177" s="181"/>
      <c r="Y177" s="181"/>
      <c r="Z177" s="181"/>
      <c r="AA177" s="181"/>
      <c r="AB177" s="181"/>
    </row>
    <row xmlns:x14ac="http://schemas.microsoft.com/office/spreadsheetml/2009/9/ac" r="178" ht="15.75" x14ac:dyDescent="0.25">
      <c r="A178" s="181" t="s">
        <v>159</v>
      </c>
      <c r="B178" s="10">
        <v>2009</v>
      </c>
      <c r="C178" s="181" t="s">
        <v>18</v>
      </c>
      <c r="D178" s="10">
        <v>13351796</v>
      </c>
      <c r="E178" s="10">
        <v>99.038149606299214</v>
      </c>
      <c r="F178" s="10">
        <v>92.88574803149595</v>
      </c>
      <c r="G178" s="10"/>
      <c r="H178" s="10"/>
      <c r="I178" s="10">
        <v>7.1142519685040497</v>
      </c>
      <c r="J178" s="10">
        <v>92.88574803149595</v>
      </c>
      <c r="K178" s="10">
        <v>99.194999999999993</v>
      </c>
      <c r="L178" s="10">
        <v>97.628799212598437</v>
      </c>
      <c r="M178" s="10">
        <v>86.825865833333182</v>
      </c>
      <c r="N178" s="10">
        <v>10.80293337926526</v>
      </c>
      <c r="O178" s="10">
        <v>2.371200787401563</v>
      </c>
      <c r="P178" s="10">
        <v>0</v>
      </c>
      <c r="Q178" s="10">
        <v>95.506574803149533</v>
      </c>
      <c r="R178" s="10"/>
      <c r="S178" s="10">
        <v>56.531703056768492</v>
      </c>
      <c r="T178" s="10"/>
      <c r="U178" s="10"/>
      <c r="V178" s="10">
        <v>43.468296943231508</v>
      </c>
      <c r="W178" s="181"/>
      <c r="X178" s="181"/>
      <c r="Y178" s="181"/>
      <c r="Z178" s="181"/>
      <c r="AA178" s="181"/>
      <c r="AB178" s="181"/>
    </row>
    <row xmlns:x14ac="http://schemas.microsoft.com/office/spreadsheetml/2009/9/ac" r="179" ht="15.75" x14ac:dyDescent="0.25">
      <c r="A179" s="181" t="s">
        <v>159</v>
      </c>
      <c r="B179" s="10">
        <v>2010</v>
      </c>
      <c r="C179" s="181" t="s">
        <v>18</v>
      </c>
      <c r="D179" s="10">
        <v>13385056</v>
      </c>
      <c r="E179" s="10">
        <v>98.924519685039371</v>
      </c>
      <c r="F179" s="10">
        <v>91.856598425196808</v>
      </c>
      <c r="G179" s="10">
        <v>39.072000000000124</v>
      </c>
      <c r="H179" s="10">
        <v>52.784598425196677</v>
      </c>
      <c r="I179" s="10">
        <v>8.1434015748031925</v>
      </c>
      <c r="J179" s="10">
        <v>0</v>
      </c>
      <c r="K179" s="10">
        <v>99.033999999999992</v>
      </c>
      <c r="L179" s="10">
        <v>97.312039370078764</v>
      </c>
      <c r="M179" s="10">
        <v>86.03788499999996</v>
      </c>
      <c r="N179" s="10">
        <v>11.274154370078801</v>
      </c>
      <c r="O179" s="10">
        <v>2.687960629921236</v>
      </c>
      <c r="P179" s="10">
        <v>0</v>
      </c>
      <c r="Q179" s="10">
        <v>94.647259842519588</v>
      </c>
      <c r="R179" s="10">
        <v>71.838607594936704</v>
      </c>
      <c r="S179" s="10">
        <v>58.727052401746732</v>
      </c>
      <c r="T179" s="10">
        <v>13.11155519318997</v>
      </c>
      <c r="U179" s="10">
        <v>28.1613924050633</v>
      </c>
      <c r="V179" s="10">
        <v>0</v>
      </c>
      <c r="W179" s="181"/>
      <c r="X179" s="181"/>
      <c r="Y179" s="181"/>
      <c r="Z179" s="181"/>
      <c r="AA179" s="181"/>
      <c r="AB179" s="181"/>
    </row>
    <row xmlns:x14ac="http://schemas.microsoft.com/office/spreadsheetml/2009/9/ac" r="180" ht="15.75" x14ac:dyDescent="0.25">
      <c r="A180" s="181" t="s">
        <v>159</v>
      </c>
      <c r="B180" s="10">
        <v>2011</v>
      </c>
      <c r="C180" s="181" t="s">
        <v>18</v>
      </c>
      <c r="D180" s="10">
        <v>13392637</v>
      </c>
      <c r="E180" s="10">
        <v>98.810889763779528</v>
      </c>
      <c r="F180" s="10">
        <v>90.827448818897665</v>
      </c>
      <c r="G180" s="10">
        <v>39.072000000000124</v>
      </c>
      <c r="H180" s="10">
        <v>51.755448818897541</v>
      </c>
      <c r="I180" s="10">
        <v>9.1725511811023352</v>
      </c>
      <c r="J180" s="10">
        <v>0</v>
      </c>
      <c r="K180" s="10">
        <v>98.87299999999999</v>
      </c>
      <c r="L180" s="10">
        <v>96.995279527559092</v>
      </c>
      <c r="M180" s="10">
        <v>85.249904166666511</v>
      </c>
      <c r="N180" s="10">
        <v>11.745375360892581</v>
      </c>
      <c r="O180" s="10">
        <v>3.004720472440908</v>
      </c>
      <c r="P180" s="10">
        <v>0</v>
      </c>
      <c r="Q180" s="10">
        <v>93.787944881889644</v>
      </c>
      <c r="R180" s="10">
        <v>71.838607594936704</v>
      </c>
      <c r="S180" s="10">
        <v>60.922401746724972</v>
      </c>
      <c r="T180" s="10">
        <v>10.91620584821173</v>
      </c>
      <c r="U180" s="10">
        <v>28.1613924050633</v>
      </c>
      <c r="V180" s="10">
        <v>0</v>
      </c>
      <c r="W180" s="181"/>
      <c r="X180" s="181"/>
      <c r="Y180" s="181"/>
      <c r="Z180" s="181"/>
      <c r="AA180" s="181"/>
      <c r="AB180" s="181"/>
    </row>
    <row xmlns:x14ac="http://schemas.microsoft.com/office/spreadsheetml/2009/9/ac" r="181" ht="15.75" x14ac:dyDescent="0.25">
      <c r="A181" s="181" t="s">
        <v>159</v>
      </c>
      <c r="B181" s="10">
        <v>2012</v>
      </c>
      <c r="C181" s="181" t="s">
        <v>18</v>
      </c>
      <c r="D181" s="10">
        <v>13384895</v>
      </c>
      <c r="E181" s="10">
        <v>98.697259842519685</v>
      </c>
      <c r="F181" s="10">
        <v>89.798299212598067</v>
      </c>
      <c r="G181" s="10">
        <v>39.072000000000124</v>
      </c>
      <c r="H181" s="10">
        <v>50.726299212597937</v>
      </c>
      <c r="I181" s="10">
        <v>10.201700787401929</v>
      </c>
      <c r="J181" s="10">
        <v>0</v>
      </c>
      <c r="K181" s="10">
        <v>98.711999999999989</v>
      </c>
      <c r="L181" s="10">
        <v>96.678519685039419</v>
      </c>
      <c r="M181" s="10">
        <v>84.461923333333289</v>
      </c>
      <c r="N181" s="10">
        <v>12.21659635170613</v>
      </c>
      <c r="O181" s="10">
        <v>3.3214803149605809</v>
      </c>
      <c r="P181" s="10">
        <v>0</v>
      </c>
      <c r="Q181" s="10">
        <v>92.928629921259699</v>
      </c>
      <c r="R181" s="10">
        <v>71.838607594936704</v>
      </c>
      <c r="S181" s="10">
        <v>63.117751091703212</v>
      </c>
      <c r="T181" s="10">
        <v>8.7208565032334917</v>
      </c>
      <c r="U181" s="10">
        <v>28.1613924050633</v>
      </c>
      <c r="V181" s="10">
        <v>0</v>
      </c>
      <c r="W181" s="181"/>
      <c r="X181" s="181"/>
      <c r="Y181" s="181"/>
      <c r="Z181" s="181"/>
      <c r="AA181" s="181"/>
      <c r="AB181" s="181"/>
    </row>
    <row xmlns:x14ac="http://schemas.microsoft.com/office/spreadsheetml/2009/9/ac" r="182" ht="15.75" x14ac:dyDescent="0.25">
      <c r="A182" s="181" t="s">
        <v>159</v>
      </c>
      <c r="B182" s="10">
        <v>2013</v>
      </c>
      <c r="C182" s="181" t="s">
        <v>18</v>
      </c>
      <c r="D182" s="10">
        <v>13367971</v>
      </c>
      <c r="E182" s="10">
        <v>98.583629921259842</v>
      </c>
      <c r="F182" s="10">
        <v>88.769149606298924</v>
      </c>
      <c r="G182" s="10">
        <v>39.072000000000124</v>
      </c>
      <c r="H182" s="10">
        <v>49.697149606298801</v>
      </c>
      <c r="I182" s="10">
        <v>11.230850393701081</v>
      </c>
      <c r="J182" s="10">
        <v>0</v>
      </c>
      <c r="K182" s="10">
        <v>98.550999999999988</v>
      </c>
      <c r="L182" s="10">
        <v>96.361759842519746</v>
      </c>
      <c r="M182" s="10">
        <v>83.673942499999839</v>
      </c>
      <c r="N182" s="10">
        <v>12.68781734251991</v>
      </c>
      <c r="O182" s="10">
        <v>3.6382401574802539</v>
      </c>
      <c r="P182" s="10">
        <v>0</v>
      </c>
      <c r="Q182" s="10">
        <v>92.069314960629981</v>
      </c>
      <c r="R182" s="10">
        <v>71.838607594936704</v>
      </c>
      <c r="S182" s="10">
        <v>65.313100436681452</v>
      </c>
      <c r="T182" s="10">
        <v>6.5255071582552517</v>
      </c>
      <c r="U182" s="10">
        <v>28.1613924050633</v>
      </c>
      <c r="V182" s="10">
        <v>0</v>
      </c>
      <c r="W182" s="181"/>
      <c r="X182" s="181"/>
      <c r="Y182" s="181"/>
      <c r="Z182" s="181"/>
      <c r="AA182" s="181"/>
      <c r="AB182" s="181"/>
    </row>
    <row xmlns:x14ac="http://schemas.microsoft.com/office/spreadsheetml/2009/9/ac" r="183" ht="15.75" x14ac:dyDescent="0.25">
      <c r="A183" s="181" t="s">
        <v>159</v>
      </c>
      <c r="B183" s="10">
        <v>2014</v>
      </c>
      <c r="C183" s="181" t="s">
        <v>18</v>
      </c>
      <c r="D183" s="10">
        <v>13351175</v>
      </c>
      <c r="E183" s="10">
        <v>98.47</v>
      </c>
      <c r="F183" s="10">
        <v>87.739999999999782</v>
      </c>
      <c r="G183" s="10">
        <v>39.072000000000124</v>
      </c>
      <c r="H183" s="10">
        <v>48.667999999999672</v>
      </c>
      <c r="I183" s="10">
        <v>12.26000000000022</v>
      </c>
      <c r="J183" s="10">
        <v>0</v>
      </c>
      <c r="K183" s="10">
        <v>98.389999999999986</v>
      </c>
      <c r="L183" s="10">
        <v>96.044999999999959</v>
      </c>
      <c r="M183" s="10">
        <v>82.885961666666617</v>
      </c>
      <c r="N183" s="10">
        <v>13.15903833333334</v>
      </c>
      <c r="O183" s="10">
        <v>3.9550000000000409</v>
      </c>
      <c r="P183" s="10">
        <v>0</v>
      </c>
      <c r="Q183" s="10">
        <v>91.210000000000036</v>
      </c>
      <c r="R183" s="10">
        <v>71.838607594936704</v>
      </c>
      <c r="S183" s="10">
        <v>67.508449781659692</v>
      </c>
      <c r="T183" s="10">
        <v>4.3301578132770118</v>
      </c>
      <c r="U183" s="10">
        <v>28.1613924050633</v>
      </c>
      <c r="V183" s="10">
        <v>0</v>
      </c>
      <c r="W183" s="181"/>
      <c r="X183" s="181"/>
      <c r="Y183" s="181"/>
      <c r="Z183" s="181"/>
      <c r="AA183" s="181"/>
      <c r="AB183" s="181"/>
    </row>
    <row xmlns:x14ac="http://schemas.microsoft.com/office/spreadsheetml/2009/9/ac" r="184" ht="15.75" x14ac:dyDescent="0.25">
      <c r="A184" s="181" t="s">
        <v>159</v>
      </c>
      <c r="B184" s="10">
        <v>2015</v>
      </c>
      <c r="C184" s="181" t="s">
        <v>18</v>
      </c>
      <c r="D184" s="10">
        <v>13342150</v>
      </c>
      <c r="E184" s="10">
        <v>98.356370078740156</v>
      </c>
      <c r="F184" s="10">
        <v>86.710850393700639</v>
      </c>
      <c r="G184" s="10">
        <v>44.056000000000488</v>
      </c>
      <c r="H184" s="10">
        <v>42.654850393700137</v>
      </c>
      <c r="I184" s="10">
        <v>13.289149606299359</v>
      </c>
      <c r="J184" s="10">
        <v>0</v>
      </c>
      <c r="K184" s="10">
        <v>98.228999999999985</v>
      </c>
      <c r="L184" s="10">
        <v>95.728240157480286</v>
      </c>
      <c r="M184" s="10">
        <v>82.097980833333168</v>
      </c>
      <c r="N184" s="10">
        <v>13.63025932414712</v>
      </c>
      <c r="O184" s="10">
        <v>4.2717598425197139</v>
      </c>
      <c r="P184" s="10">
        <v>0</v>
      </c>
      <c r="Q184" s="10">
        <v>90.350685039370092</v>
      </c>
      <c r="R184" s="10">
        <v>71.838607594936704</v>
      </c>
      <c r="S184" s="10">
        <v>69.703799126637932</v>
      </c>
      <c r="T184" s="10">
        <v>2.1348084682987718</v>
      </c>
      <c r="U184" s="10">
        <v>28.1613924050633</v>
      </c>
      <c r="V184" s="10">
        <v>0</v>
      </c>
      <c r="W184" s="181"/>
      <c r="X184" s="181"/>
      <c r="Y184" s="181"/>
      <c r="Z184" s="181"/>
      <c r="AA184" s="181"/>
      <c r="AB184" s="181"/>
    </row>
    <row xmlns:x14ac="http://schemas.microsoft.com/office/spreadsheetml/2009/9/ac" r="185" ht="15.75" x14ac:dyDescent="0.25">
      <c r="A185" s="181" t="s">
        <v>159</v>
      </c>
      <c r="B185" s="10">
        <v>2016</v>
      </c>
      <c r="C185" s="181" t="s">
        <v>18</v>
      </c>
      <c r="D185" s="10">
        <v>13342358</v>
      </c>
      <c r="E185" s="10">
        <v>98.242740157480313</v>
      </c>
      <c r="F185" s="10">
        <v>85.681700787401496</v>
      </c>
      <c r="G185" s="10">
        <v>49.040000000000873</v>
      </c>
      <c r="H185" s="10">
        <v>36.641700787400623</v>
      </c>
      <c r="I185" s="10">
        <v>14.3182992125985</v>
      </c>
      <c r="J185" s="10">
        <v>0</v>
      </c>
      <c r="K185" s="10">
        <v>98.067999999999984</v>
      </c>
      <c r="L185" s="10">
        <v>95.411480314960613</v>
      </c>
      <c r="M185" s="10">
        <v>81.309999999999945</v>
      </c>
      <c r="N185" s="10">
        <v>14.10148031496067</v>
      </c>
      <c r="O185" s="10">
        <v>4.5885196850393868</v>
      </c>
      <c r="P185" s="10">
        <v>0</v>
      </c>
      <c r="Q185" s="10">
        <v>89.491370078740147</v>
      </c>
      <c r="R185" s="10">
        <v>71.838607594936704</v>
      </c>
      <c r="S185" s="10">
        <v>71.838607594936704</v>
      </c>
      <c r="T185" s="10">
        <v>0</v>
      </c>
      <c r="U185" s="10">
        <v>28.1613924050633</v>
      </c>
      <c r="V185" s="10">
        <v>0</v>
      </c>
      <c r="W185" s="181"/>
      <c r="X185" s="181"/>
      <c r="Y185" s="181"/>
      <c r="Z185" s="181"/>
      <c r="AA185" s="181"/>
      <c r="AB185" s="181"/>
    </row>
    <row xmlns:x14ac="http://schemas.microsoft.com/office/spreadsheetml/2009/9/ac" r="186" ht="15.75" x14ac:dyDescent="0.25">
      <c r="A186" s="181" t="s">
        <v>159</v>
      </c>
      <c r="B186" s="10">
        <v>2017</v>
      </c>
      <c r="C186" s="181" t="s">
        <v>18</v>
      </c>
      <c r="D186" s="10">
        <v>13352229</v>
      </c>
      <c r="E186" s="10">
        <v>98.242740157480313</v>
      </c>
      <c r="F186" s="10">
        <v>85.681700787401496</v>
      </c>
      <c r="G186" s="10">
        <v>54.023999999999432</v>
      </c>
      <c r="H186" s="10">
        <v>31.65770078740206</v>
      </c>
      <c r="I186" s="10">
        <v>14.3182992125985</v>
      </c>
      <c r="J186" s="10">
        <v>0</v>
      </c>
      <c r="K186" s="10">
        <v>98.067999999999984</v>
      </c>
      <c r="L186" s="10">
        <v>95.411480314960613</v>
      </c>
      <c r="M186" s="10">
        <v>80.522019166666496</v>
      </c>
      <c r="N186" s="10">
        <v>14.889461148294121</v>
      </c>
      <c r="O186" s="10">
        <v>4.5885196850393868</v>
      </c>
      <c r="P186" s="10">
        <v>0</v>
      </c>
      <c r="Q186" s="10">
        <v>89.491370078740147</v>
      </c>
      <c r="R186" s="10">
        <v>71.838607594936704</v>
      </c>
      <c r="S186" s="10">
        <v>71.838607594936704</v>
      </c>
      <c r="T186" s="10">
        <v>0</v>
      </c>
      <c r="U186" s="10">
        <v>28.1613924050633</v>
      </c>
      <c r="V186" s="10">
        <v>0</v>
      </c>
      <c r="W186" s="181"/>
      <c r="X186" s="181"/>
      <c r="Y186" s="181"/>
      <c r="Z186" s="181"/>
      <c r="AA186" s="181"/>
      <c r="AB186" s="181"/>
    </row>
    <row xmlns:x14ac="http://schemas.microsoft.com/office/spreadsheetml/2009/9/ac" r="187" ht="15.75" x14ac:dyDescent="0.25">
      <c r="A187" s="181" t="s">
        <v>159</v>
      </c>
      <c r="B187" s="10">
        <v>2018</v>
      </c>
      <c r="C187" s="181" t="s">
        <v>18</v>
      </c>
      <c r="D187" s="10">
        <v>13363546</v>
      </c>
      <c r="E187" s="10">
        <v>98.242740157480313</v>
      </c>
      <c r="F187" s="10">
        <v>85.681700787401496</v>
      </c>
      <c r="G187" s="10">
        <v>59.007999999999811</v>
      </c>
      <c r="H187" s="10">
        <v>26.673700787401689</v>
      </c>
      <c r="I187" s="10">
        <v>14.3182992125985</v>
      </c>
      <c r="J187" s="10">
        <v>0</v>
      </c>
      <c r="K187" s="10">
        <v>98.067999999999984</v>
      </c>
      <c r="L187" s="10">
        <v>95.411480314960613</v>
      </c>
      <c r="M187" s="10">
        <v>79.734038333333274</v>
      </c>
      <c r="N187" s="10">
        <v>15.677441981627339</v>
      </c>
      <c r="O187" s="10">
        <v>4.5885196850393868</v>
      </c>
      <c r="P187" s="10">
        <v>0</v>
      </c>
      <c r="Q187" s="10">
        <v>89.491370078740147</v>
      </c>
      <c r="R187" s="10">
        <v>71.838607594936704</v>
      </c>
      <c r="S187" s="10">
        <v>71.838607594936704</v>
      </c>
      <c r="T187" s="10">
        <v>0</v>
      </c>
      <c r="U187" s="10">
        <v>28.1613924050633</v>
      </c>
      <c r="V187" s="10">
        <v>0</v>
      </c>
      <c r="W187" s="181"/>
      <c r="X187" s="181"/>
      <c r="Y187" s="181"/>
      <c r="Z187" s="181"/>
      <c r="AA187" s="181"/>
      <c r="AB187" s="181"/>
    </row>
    <row xmlns:x14ac="http://schemas.microsoft.com/office/spreadsheetml/2009/9/ac" r="188" ht="15.75" x14ac:dyDescent="0.25">
      <c r="A188" s="181" t="s">
        <v>159</v>
      </c>
      <c r="B188" s="10">
        <v>2019</v>
      </c>
      <c r="C188" s="181" t="s">
        <v>18</v>
      </c>
      <c r="D188" s="10">
        <v>13368502</v>
      </c>
      <c r="E188" s="10">
        <v>98.242740157480313</v>
      </c>
      <c r="F188" s="10">
        <v>85.681700787401496</v>
      </c>
      <c r="G188" s="10">
        <v>63.992000000000189</v>
      </c>
      <c r="H188" s="10">
        <v>21.689700787401311</v>
      </c>
      <c r="I188" s="10">
        <v>14.3182992125985</v>
      </c>
      <c r="J188" s="10">
        <v>0</v>
      </c>
      <c r="K188" s="10">
        <v>98.067999999999984</v>
      </c>
      <c r="L188" s="10">
        <v>95.411480314960613</v>
      </c>
      <c r="M188" s="10">
        <v>79.734038333333274</v>
      </c>
      <c r="N188" s="10">
        <v>15.677441981627339</v>
      </c>
      <c r="O188" s="10">
        <v>4.5885196850393868</v>
      </c>
      <c r="P188" s="10">
        <v>0</v>
      </c>
      <c r="Q188" s="10">
        <v>89.491370078740147</v>
      </c>
      <c r="R188" s="10"/>
      <c r="S188" s="10">
        <v>78.485196506549983</v>
      </c>
      <c r="T188" s="10"/>
      <c r="U188" s="10"/>
      <c r="V188" s="10">
        <v>21.514803493450021</v>
      </c>
      <c r="W188" s="181"/>
      <c r="X188" s="181"/>
      <c r="Y188" s="181"/>
      <c r="Z188" s="181"/>
      <c r="AA188" s="181"/>
      <c r="AB188" s="181"/>
    </row>
    <row xmlns:x14ac="http://schemas.microsoft.com/office/spreadsheetml/2009/9/ac" r="189" ht="15.75" x14ac:dyDescent="0.25">
      <c r="A189" s="181" t="s">
        <v>159</v>
      </c>
      <c r="B189" s="10">
        <v>2020</v>
      </c>
      <c r="C189" s="181" t="s">
        <v>18</v>
      </c>
      <c r="D189" s="10">
        <v>13364374</v>
      </c>
      <c r="E189" s="10">
        <v>98.242740157480313</v>
      </c>
      <c r="F189" s="10">
        <v>85.681700787401496</v>
      </c>
      <c r="G189" s="10">
        <v>68.976000000000568</v>
      </c>
      <c r="H189" s="10">
        <v>16.705700787400929</v>
      </c>
      <c r="I189" s="10">
        <v>14.3182992125985</v>
      </c>
      <c r="J189" s="10">
        <v>0</v>
      </c>
      <c r="K189" s="10">
        <v>98.067999999999984</v>
      </c>
      <c r="L189" s="10">
        <v>95.411480314960613</v>
      </c>
      <c r="M189" s="10">
        <v>79.734038333333274</v>
      </c>
      <c r="N189" s="10">
        <v>15.677441981627339</v>
      </c>
      <c r="O189" s="10">
        <v>4.5885196850393868</v>
      </c>
      <c r="P189" s="10">
        <v>0</v>
      </c>
      <c r="Q189" s="10">
        <v>89.491370078740147</v>
      </c>
      <c r="R189" s="10"/>
      <c r="S189" s="10">
        <v>80.680545851528223</v>
      </c>
      <c r="T189" s="10"/>
      <c r="U189" s="10"/>
      <c r="V189" s="10">
        <v>19.319454148471781</v>
      </c>
      <c r="W189" s="181"/>
      <c r="X189" s="181"/>
      <c r="Y189" s="181"/>
      <c r="Z189" s="181"/>
      <c r="AA189" s="181"/>
      <c r="AB189" s="181"/>
    </row>
    <row xmlns:x14ac="http://schemas.microsoft.com/office/spreadsheetml/2009/9/ac" r="190" ht="15.75" x14ac:dyDescent="0.25">
      <c r="A190" s="181" t="s">
        <v>159</v>
      </c>
      <c r="B190" s="10">
        <v>2021</v>
      </c>
      <c r="C190" s="181" t="s">
        <v>18</v>
      </c>
      <c r="D190" s="10">
        <v>13352493</v>
      </c>
      <c r="E190" s="10"/>
      <c r="F190" s="10"/>
      <c r="G190" s="10">
        <v>73.960000000000946</v>
      </c>
      <c r="H190" s="10"/>
      <c r="I190" s="10"/>
      <c r="J190" s="10">
        <v>26.039999999999051</v>
      </c>
      <c r="K190" s="10"/>
      <c r="L190" s="10"/>
      <c r="M190" s="10">
        <v>79.734038333333274</v>
      </c>
      <c r="N190" s="10"/>
      <c r="O190" s="10"/>
      <c r="P190" s="10">
        <v>20.26596166666673</v>
      </c>
      <c r="Q190" s="10"/>
      <c r="R190" s="10"/>
      <c r="S190" s="10">
        <v>82.875895196506463</v>
      </c>
      <c r="T190" s="10"/>
      <c r="U190" s="10"/>
      <c r="V190" s="10">
        <v>17.124104803493541</v>
      </c>
      <c r="W190" s="181"/>
      <c r="X190" s="181"/>
      <c r="Y190" s="181"/>
      <c r="Z190" s="181"/>
      <c r="AA190" s="181"/>
      <c r="AB190" s="181"/>
    </row>
    <row xmlns:x14ac="http://schemas.microsoft.com/office/spreadsheetml/2009/9/ac" r="191" ht="15.75" x14ac:dyDescent="0.25">
      <c r="A191" s="181" t="s">
        <v>159</v>
      </c>
      <c r="B191" s="10">
        <v>2022</v>
      </c>
      <c r="C191" s="181" t="s">
        <v>18</v>
      </c>
      <c r="D191" s="10">
        <v>13331565</v>
      </c>
      <c r="E191" s="10"/>
      <c r="F191" s="10"/>
      <c r="G191" s="10">
        <v>78.943999999999505</v>
      </c>
      <c r="H191" s="10"/>
      <c r="I191" s="10"/>
      <c r="J191" s="10">
        <v>21.056000000000491</v>
      </c>
      <c r="K191" s="10"/>
      <c r="L191" s="10"/>
      <c r="M191" s="10">
        <v>79.734038333333274</v>
      </c>
      <c r="N191" s="10"/>
      <c r="O191" s="10"/>
      <c r="P191" s="10">
        <v>20.26596166666673</v>
      </c>
      <c r="Q191" s="10"/>
      <c r="R191" s="10"/>
      <c r="S191" s="10">
        <v>85.071244541484702</v>
      </c>
      <c r="T191" s="10"/>
      <c r="U191" s="10"/>
      <c r="V191" s="10">
        <v>14.928755458515299</v>
      </c>
      <c r="W191" s="181"/>
      <c r="X191" s="181"/>
      <c r="Y191" s="181"/>
      <c r="Z191" s="181"/>
      <c r="AA191" s="181"/>
      <c r="AB191" s="181"/>
    </row>
    <row xmlns:x14ac="http://schemas.microsoft.com/office/spreadsheetml/2009/9/ac" r="192" ht="15.75" x14ac:dyDescent="0.25">
      <c r="A192" s="181" t="s">
        <v>159</v>
      </c>
      <c r="B192" s="10">
        <v>2023</v>
      </c>
      <c r="C192" s="181" t="s">
        <v>18</v>
      </c>
      <c r="D192" s="10">
        <v>13039927</v>
      </c>
      <c r="E192" s="10"/>
      <c r="F192" s="10"/>
      <c r="G192" s="10">
        <v>83.927999999999884</v>
      </c>
      <c r="H192" s="10"/>
      <c r="I192" s="10"/>
      <c r="J192" s="10">
        <v>16.07200000000012</v>
      </c>
      <c r="K192" s="10"/>
      <c r="L192" s="10"/>
      <c r="M192" s="10"/>
      <c r="N192" s="10"/>
      <c r="O192" s="10"/>
      <c r="P192" s="10">
        <v>100</v>
      </c>
      <c r="Q192" s="10"/>
      <c r="R192" s="10"/>
      <c r="S192" s="10">
        <v>87.266593886462942</v>
      </c>
      <c r="T192" s="10"/>
      <c r="U192" s="10"/>
      <c r="V192" s="10">
        <v>12.733406113537059</v>
      </c>
      <c r="W192" s="181"/>
      <c r="X192" s="181"/>
      <c r="Y192" s="181"/>
      <c r="Z192" s="181"/>
      <c r="AA192" s="181"/>
      <c r="AB192" s="181"/>
    </row>
    <row xmlns:x14ac="http://schemas.microsoft.com/office/spreadsheetml/2009/9/ac" r="193" ht="15.75" x14ac:dyDescent="0.25">
      <c r="A193" s="181" t="s">
        <v>159</v>
      </c>
      <c r="B193" s="10">
        <v>2024</v>
      </c>
      <c r="C193" s="181" t="s">
        <v>18</v>
      </c>
      <c r="D193" s="10"/>
      <c r="E193" s="10"/>
      <c r="F193" s="10"/>
      <c r="G193" s="10"/>
      <c r="H193" s="10"/>
      <c r="I193" s="10"/>
      <c r="J193" s="10"/>
      <c r="K193" s="10"/>
      <c r="L193" s="10"/>
      <c r="M193" s="10"/>
      <c r="N193" s="10"/>
      <c r="O193" s="10"/>
      <c r="P193" s="10"/>
      <c r="Q193" s="10"/>
      <c r="R193" s="10"/>
      <c r="S193" s="10"/>
      <c r="T193" s="10"/>
      <c r="U193" s="10"/>
      <c r="V193" s="10"/>
      <c r="W193" s="181"/>
      <c r="X193" s="181"/>
      <c r="Y193" s="181"/>
      <c r="Z193" s="181"/>
      <c r="AA193" s="181"/>
      <c r="AB193" s="181"/>
    </row>
    <row xmlns:x14ac="http://schemas.microsoft.com/office/spreadsheetml/2009/9/ac" r="194" ht="15.75" x14ac:dyDescent="0.25">
      <c r="A194" s="181" t="s">
        <v>159</v>
      </c>
      <c r="B194" s="10">
        <v>2025</v>
      </c>
      <c r="C194" s="181" t="s">
        <v>18</v>
      </c>
      <c r="D194" s="10"/>
      <c r="E194" s="10"/>
      <c r="F194" s="10"/>
      <c r="G194" s="10"/>
      <c r="H194" s="10"/>
      <c r="I194" s="10"/>
      <c r="J194" s="10"/>
      <c r="K194" s="10"/>
      <c r="L194" s="10"/>
      <c r="M194" s="10"/>
      <c r="N194" s="10"/>
      <c r="O194" s="10"/>
      <c r="P194" s="10"/>
      <c r="Q194" s="10"/>
      <c r="R194" s="10"/>
      <c r="S194" s="10"/>
      <c r="T194" s="10"/>
      <c r="U194" s="10"/>
      <c r="V194" s="10"/>
      <c r="W194" s="181"/>
      <c r="X194" s="181"/>
      <c r="Y194" s="181"/>
      <c r="Z194" s="181"/>
      <c r="AA194" s="181"/>
      <c r="AB194" s="181"/>
    </row>
    <row xmlns:x14ac="http://schemas.microsoft.com/office/spreadsheetml/2009/9/ac" r="195" ht="15.75" x14ac:dyDescent="0.25">
      <c r="A195" s="181" t="s">
        <v>159</v>
      </c>
      <c r="B195" s="10">
        <v>2026</v>
      </c>
      <c r="C195" s="181" t="s">
        <v>18</v>
      </c>
      <c r="D195" s="10"/>
      <c r="E195" s="10"/>
      <c r="F195" s="10"/>
      <c r="G195" s="10"/>
      <c r="H195" s="10"/>
      <c r="I195" s="10"/>
      <c r="J195" s="10"/>
      <c r="K195" s="10"/>
      <c r="L195" s="10"/>
      <c r="M195" s="10"/>
      <c r="N195" s="10"/>
      <c r="O195" s="10"/>
      <c r="P195" s="10"/>
      <c r="Q195" s="10"/>
      <c r="R195" s="10"/>
      <c r="S195" s="10"/>
      <c r="T195" s="10"/>
      <c r="U195" s="10"/>
      <c r="V195" s="10"/>
      <c r="W195" s="181"/>
      <c r="X195" s="181"/>
      <c r="Y195" s="181"/>
      <c r="Z195" s="181"/>
      <c r="AA195" s="181"/>
      <c r="AB195" s="181"/>
    </row>
    <row xmlns:x14ac="http://schemas.microsoft.com/office/spreadsheetml/2009/9/ac" r="196" ht="15.75" x14ac:dyDescent="0.25">
      <c r="A196" s="181" t="s">
        <v>159</v>
      </c>
      <c r="B196" s="10">
        <v>2027</v>
      </c>
      <c r="C196" s="181" t="s">
        <v>18</v>
      </c>
      <c r="D196" s="10"/>
      <c r="E196" s="10"/>
      <c r="F196" s="10"/>
      <c r="G196" s="10"/>
      <c r="H196" s="10"/>
      <c r="I196" s="10"/>
      <c r="J196" s="10"/>
      <c r="K196" s="10"/>
      <c r="L196" s="10"/>
      <c r="M196" s="10"/>
      <c r="N196" s="10"/>
      <c r="O196" s="10"/>
      <c r="P196" s="10"/>
      <c r="Q196" s="10"/>
      <c r="R196" s="10"/>
      <c r="S196" s="10"/>
      <c r="T196" s="10"/>
      <c r="U196" s="10"/>
      <c r="V196" s="10"/>
      <c r="W196" s="181"/>
      <c r="X196" s="181"/>
      <c r="Y196" s="181"/>
      <c r="Z196" s="181"/>
      <c r="AA196" s="181"/>
      <c r="AB196" s="181"/>
    </row>
    <row xmlns:x14ac="http://schemas.microsoft.com/office/spreadsheetml/2009/9/ac" r="197" ht="15.75" x14ac:dyDescent="0.25">
      <c r="A197" s="181" t="s">
        <v>159</v>
      </c>
      <c r="B197" s="10">
        <v>2028</v>
      </c>
      <c r="C197" s="181" t="s">
        <v>18</v>
      </c>
      <c r="D197" s="10"/>
      <c r="E197" s="10"/>
      <c r="F197" s="10"/>
      <c r="G197" s="10"/>
      <c r="H197" s="10"/>
      <c r="I197" s="10"/>
      <c r="J197" s="10"/>
      <c r="K197" s="10"/>
      <c r="L197" s="10"/>
      <c r="M197" s="10"/>
      <c r="N197" s="10"/>
      <c r="O197" s="10"/>
      <c r="P197" s="10"/>
      <c r="Q197" s="10"/>
      <c r="R197" s="10"/>
      <c r="S197" s="10"/>
      <c r="T197" s="10"/>
      <c r="U197" s="10"/>
      <c r="V197" s="10"/>
      <c r="W197" s="181"/>
      <c r="X197" s="181"/>
      <c r="Y197" s="181"/>
      <c r="Z197" s="181"/>
      <c r="AA197" s="181"/>
      <c r="AB197" s="181"/>
    </row>
    <row xmlns:x14ac="http://schemas.microsoft.com/office/spreadsheetml/2009/9/ac" r="198" ht="15.75" x14ac:dyDescent="0.25">
      <c r="A198" s="181" t="s">
        <v>159</v>
      </c>
      <c r="B198" s="10">
        <v>2029</v>
      </c>
      <c r="C198" s="181" t="s">
        <v>18</v>
      </c>
      <c r="D198" s="10"/>
      <c r="E198" s="10"/>
      <c r="F198" s="10"/>
      <c r="G198" s="10"/>
      <c r="H198" s="10"/>
      <c r="I198" s="10"/>
      <c r="J198" s="10"/>
      <c r="K198" s="10"/>
      <c r="L198" s="10"/>
      <c r="M198" s="10"/>
      <c r="N198" s="10"/>
      <c r="O198" s="10"/>
      <c r="P198" s="10"/>
      <c r="Q198" s="10"/>
      <c r="R198" s="10"/>
      <c r="S198" s="10"/>
      <c r="T198" s="10"/>
      <c r="U198" s="10"/>
      <c r="V198" s="10"/>
      <c r="W198" s="181"/>
      <c r="X198" s="181"/>
      <c r="Y198" s="181"/>
      <c r="Z198" s="181"/>
      <c r="AA198" s="181"/>
      <c r="AB198" s="181"/>
    </row>
    <row xmlns:x14ac="http://schemas.microsoft.com/office/spreadsheetml/2009/9/ac" r="199" ht="15.75" x14ac:dyDescent="0.25">
      <c r="A199" s="181" t="s">
        <v>159</v>
      </c>
      <c r="B199" s="10">
        <v>2030</v>
      </c>
      <c r="C199" s="181" t="s">
        <v>18</v>
      </c>
      <c r="D199" s="10"/>
      <c r="E199" s="10"/>
      <c r="F199" s="10"/>
      <c r="G199" s="10"/>
      <c r="H199" s="10"/>
      <c r="I199" s="10"/>
      <c r="J199" s="10"/>
      <c r="K199" s="10"/>
      <c r="L199" s="10"/>
      <c r="M199" s="10"/>
      <c r="N199" s="10"/>
      <c r="O199" s="10"/>
      <c r="P199" s="10"/>
      <c r="Q199" s="10"/>
      <c r="R199" s="10"/>
      <c r="S199" s="10"/>
      <c r="T199" s="10"/>
      <c r="U199" s="10"/>
      <c r="V199" s="10"/>
      <c r="W199" s="181"/>
      <c r="X199" s="181"/>
      <c r="Y199" s="181"/>
      <c r="Z199" s="181"/>
      <c r="AA199" s="181"/>
      <c r="AB199" s="181"/>
    </row>
    <row xmlns:x14ac="http://schemas.microsoft.com/office/spreadsheetml/2009/9/ac" r="200" ht="15.75" x14ac:dyDescent="0.25">
      <c r="A200" s="181"/>
      <c r="B200" s="182"/>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row>
    <row xmlns:x14ac="http://schemas.microsoft.com/office/spreadsheetml/2009/9/ac" r="201" ht="15.75" x14ac:dyDescent="0.25">
      <c r="A201" s="181"/>
      <c r="B201" s="182"/>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c r="AB201" s="181"/>
    </row>
    <row xmlns:x14ac="http://schemas.microsoft.com/office/spreadsheetml/2009/9/ac" r="202" ht="15.75" x14ac:dyDescent="0.25">
      <c r="A202" s="181"/>
      <c r="B202" s="182"/>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c r="AB202" s="181"/>
    </row>
    <row xmlns:x14ac="http://schemas.microsoft.com/office/spreadsheetml/2009/9/ac" r="203" ht="15.75" x14ac:dyDescent="0.25">
      <c r="A203" s="181"/>
      <c r="B203" s="182"/>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c r="AB203" s="181"/>
    </row>
    <row xmlns:x14ac="http://schemas.microsoft.com/office/spreadsheetml/2009/9/ac" r="204" ht="15.75" x14ac:dyDescent="0.25">
      <c r="A204" s="181"/>
      <c r="B204" s="182"/>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row>
    <row xmlns:x14ac="http://schemas.microsoft.com/office/spreadsheetml/2009/9/ac" r="205" ht="15.75" x14ac:dyDescent="0.25">
      <c r="A205" s="181"/>
      <c r="B205" s="182"/>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c r="AB205" s="181"/>
    </row>
    <row xmlns:x14ac="http://schemas.microsoft.com/office/spreadsheetml/2009/9/ac" r="206" ht="15.75" x14ac:dyDescent="0.25">
      <c r="A206" s="181"/>
      <c r="B206" s="182"/>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row>
    <row xmlns:x14ac="http://schemas.microsoft.com/office/spreadsheetml/2009/9/ac" r="207" ht="15.75" x14ac:dyDescent="0.25">
      <c r="A207" s="181"/>
      <c r="B207" s="182"/>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row>
    <row xmlns:x14ac="http://schemas.microsoft.com/office/spreadsheetml/2009/9/ac" r="208" ht="15.75" x14ac:dyDescent="0.25">
      <c r="A208" s="181"/>
      <c r="B208" s="182"/>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c r="AB208" s="181"/>
    </row>
    <row xmlns:x14ac="http://schemas.microsoft.com/office/spreadsheetml/2009/9/ac" r="209" ht="15.75" x14ac:dyDescent="0.25">
      <c r="A209" s="181"/>
      <c r="B209" s="182"/>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c r="AB209" s="181"/>
    </row>
    <row xmlns:x14ac="http://schemas.microsoft.com/office/spreadsheetml/2009/9/ac" r="210" ht="15.75" x14ac:dyDescent="0.25">
      <c r="A210" s="181"/>
      <c r="B210" s="182"/>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c r="AB210" s="181"/>
    </row>
    <row xmlns:x14ac="http://schemas.microsoft.com/office/spreadsheetml/2009/9/ac" r="211" ht="15.75" x14ac:dyDescent="0.25">
      <c r="A211" s="181"/>
      <c r="B211" s="182"/>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c r="AB211" s="181"/>
    </row>
    <row xmlns:x14ac="http://schemas.microsoft.com/office/spreadsheetml/2009/9/ac" r="212" ht="15.75" x14ac:dyDescent="0.25">
      <c r="A212" s="181"/>
      <c r="B212" s="182"/>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c r="AB212" s="181"/>
    </row>
    <row xmlns:x14ac="http://schemas.microsoft.com/office/spreadsheetml/2009/9/ac" r="213" ht="15.75" x14ac:dyDescent="0.25">
      <c r="A213" s="181"/>
      <c r="B213" s="182"/>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row>
    <row xmlns:x14ac="http://schemas.microsoft.com/office/spreadsheetml/2009/9/ac" r="214" ht="15.75" x14ac:dyDescent="0.25">
      <c r="A214" s="181"/>
      <c r="B214" s="182"/>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row>
    <row xmlns:x14ac="http://schemas.microsoft.com/office/spreadsheetml/2009/9/ac" r="215" ht="15.75" x14ac:dyDescent="0.25">
      <c r="A215" s="181"/>
      <c r="B215" s="182"/>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row>
    <row xmlns:x14ac="http://schemas.microsoft.com/office/spreadsheetml/2009/9/ac" r="216" ht="15.75" x14ac:dyDescent="0.25">
      <c r="A216" s="181"/>
      <c r="B216" s="182"/>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c r="AB216" s="181"/>
    </row>
    <row xmlns:x14ac="http://schemas.microsoft.com/office/spreadsheetml/2009/9/ac" r="217" ht="15.75" x14ac:dyDescent="0.25">
      <c r="A217" s="181"/>
      <c r="B217" s="182"/>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c r="AB217" s="181"/>
    </row>
    <row xmlns:x14ac="http://schemas.microsoft.com/office/spreadsheetml/2009/9/ac" r="218" ht="15.75" x14ac:dyDescent="0.25">
      <c r="A218" s="181"/>
      <c r="B218" s="182"/>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c r="AB218" s="181"/>
    </row>
    <row xmlns:x14ac="http://schemas.microsoft.com/office/spreadsheetml/2009/9/ac" r="219" ht="15.75" x14ac:dyDescent="0.25">
      <c r="A219" s="181"/>
      <c r="B219" s="182"/>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c r="AB219" s="181"/>
    </row>
    <row xmlns:x14ac="http://schemas.microsoft.com/office/spreadsheetml/2009/9/ac" r="220" ht="15.75" x14ac:dyDescent="0.25">
      <c r="A220" s="181"/>
      <c r="B220" s="182"/>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c r="AB220" s="181"/>
    </row>
    <row xmlns:x14ac="http://schemas.microsoft.com/office/spreadsheetml/2009/9/ac" r="221" ht="15.75" x14ac:dyDescent="0.25">
      <c r="A221" s="181"/>
      <c r="B221" s="182"/>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row>
    <row xmlns:x14ac="http://schemas.microsoft.com/office/spreadsheetml/2009/9/ac" r="222" ht="15.75" x14ac:dyDescent="0.25">
      <c r="A222" s="181"/>
      <c r="B222" s="182"/>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c r="AB222" s="181"/>
    </row>
    <row xmlns:x14ac="http://schemas.microsoft.com/office/spreadsheetml/2009/9/ac" r="223" ht="15.75" x14ac:dyDescent="0.25">
      <c r="A223" s="181"/>
      <c r="B223" s="182"/>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c r="AB223" s="181"/>
    </row>
    <row xmlns:x14ac="http://schemas.microsoft.com/office/spreadsheetml/2009/9/ac" r="224" ht="15.75" x14ac:dyDescent="0.25">
      <c r="A224" s="181"/>
      <c r="B224" s="182"/>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row>
    <row xmlns:x14ac="http://schemas.microsoft.com/office/spreadsheetml/2009/9/ac" r="225" ht="15.75" x14ac:dyDescent="0.25">
      <c r="A225" s="181"/>
      <c r="B225" s="182"/>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row>
    <row xmlns:x14ac="http://schemas.microsoft.com/office/spreadsheetml/2009/9/ac" r="226" ht="15.75" x14ac:dyDescent="0.25">
      <c r="A226" s="181"/>
      <c r="B226" s="182"/>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c r="AB226" s="181"/>
    </row>
    <row xmlns:x14ac="http://schemas.microsoft.com/office/spreadsheetml/2009/9/ac" r="227" ht="15.75" x14ac:dyDescent="0.25">
      <c r="A227" s="181"/>
      <c r="B227" s="182"/>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c r="AB227" s="181"/>
    </row>
    <row xmlns:x14ac="http://schemas.microsoft.com/office/spreadsheetml/2009/9/ac" r="228" ht="15.75" x14ac:dyDescent="0.25">
      <c r="A228" s="181"/>
      <c r="B228" s="182"/>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c r="AB228" s="181"/>
    </row>
    <row xmlns:x14ac="http://schemas.microsoft.com/office/spreadsheetml/2009/9/ac" r="229" ht="15.75" x14ac:dyDescent="0.25">
      <c r="A229" s="181"/>
      <c r="B229" s="182"/>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c r="AB229" s="181"/>
    </row>
    <row xmlns:x14ac="http://schemas.microsoft.com/office/spreadsheetml/2009/9/ac" r="230" ht="15.75" x14ac:dyDescent="0.25">
      <c r="A230" s="181"/>
      <c r="B230" s="182"/>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c r="AB230" s="181"/>
    </row>
    <row xmlns:x14ac="http://schemas.microsoft.com/office/spreadsheetml/2009/9/ac" r="231" ht="15.75" x14ac:dyDescent="0.25">
      <c r="A231" s="181"/>
      <c r="B231" s="182"/>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c r="AB231" s="181"/>
    </row>
    <row xmlns:x14ac="http://schemas.microsoft.com/office/spreadsheetml/2009/9/ac" r="232" ht="15.75" x14ac:dyDescent="0.25">
      <c r="A232" s="181"/>
      <c r="B232" s="182"/>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c r="AB232" s="181"/>
    </row>
    <row xmlns:x14ac="http://schemas.microsoft.com/office/spreadsheetml/2009/9/ac" r="233" ht="15.75" x14ac:dyDescent="0.25">
      <c r="A233" s="181"/>
      <c r="B233" s="182"/>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xmlns:x14ac="http://schemas.microsoft.com/office/spreadsheetml/2009/9/ac" r="234" ht="15.75" x14ac:dyDescent="0.25">
      <c r="A234" s="181"/>
      <c r="B234" s="182"/>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xmlns:x14ac="http://schemas.microsoft.com/office/spreadsheetml/2009/9/ac" r="235" ht="15.75" x14ac:dyDescent="0.25">
      <c r="A235" s="181"/>
      <c r="B235" s="182"/>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xmlns:x14ac="http://schemas.microsoft.com/office/spreadsheetml/2009/9/ac" r="236" ht="15.75" x14ac:dyDescent="0.25">
      <c r="A236" s="181"/>
      <c r="B236" s="182"/>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xmlns:x14ac="http://schemas.microsoft.com/office/spreadsheetml/2009/9/ac" r="237" ht="15.75" x14ac:dyDescent="0.25">
      <c r="A237" s="181"/>
      <c r="B237" s="182"/>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xmlns:x14ac="http://schemas.microsoft.com/office/spreadsheetml/2009/9/ac" r="238" ht="15.75" x14ac:dyDescent="0.25">
      <c r="A238" s="181"/>
      <c r="B238" s="182"/>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xmlns:x14ac="http://schemas.microsoft.com/office/spreadsheetml/2009/9/ac" r="239" ht="15.75" x14ac:dyDescent="0.25">
      <c r="A239" s="181"/>
      <c r="B239" s="182"/>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xmlns:x14ac="http://schemas.microsoft.com/office/spreadsheetml/2009/9/ac" r="240" ht="15.75" x14ac:dyDescent="0.25">
      <c r="A240" s="181"/>
      <c r="B240" s="182"/>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xmlns:x14ac="http://schemas.microsoft.com/office/spreadsheetml/2009/9/ac" r="241" ht="15.75" x14ac:dyDescent="0.25">
      <c r="A241" s="181"/>
      <c r="B241" s="182"/>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xmlns:x14ac="http://schemas.microsoft.com/office/spreadsheetml/2009/9/ac" r="242" ht="15.75" x14ac:dyDescent="0.25">
      <c r="A242" s="181"/>
      <c r="B242" s="182"/>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xmlns:x14ac="http://schemas.microsoft.com/office/spreadsheetml/2009/9/ac" r="243" ht="15.75" x14ac:dyDescent="0.25">
      <c r="A243" s="181"/>
      <c r="B243" s="182"/>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xmlns:x14ac="http://schemas.microsoft.com/office/spreadsheetml/2009/9/ac" r="244" ht="15.75" x14ac:dyDescent="0.25">
      <c r="A244" s="181"/>
      <c r="B244" s="182"/>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xmlns:x14ac="http://schemas.microsoft.com/office/spreadsheetml/2009/9/ac" r="245" ht="15.75" x14ac:dyDescent="0.25">
      <c r="A245" s="181"/>
      <c r="B245" s="182"/>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xmlns:x14ac="http://schemas.microsoft.com/office/spreadsheetml/2009/9/ac" r="246" ht="15.75" x14ac:dyDescent="0.25">
      <c r="A246" s="181"/>
      <c r="B246" s="182"/>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xmlns:x14ac="http://schemas.microsoft.com/office/spreadsheetml/2009/9/ac" r="247" ht="15.75" x14ac:dyDescent="0.25">
      <c r="A247" s="181"/>
      <c r="B247" s="182"/>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xmlns:x14ac="http://schemas.microsoft.com/office/spreadsheetml/2009/9/ac" r="248" ht="15.75" x14ac:dyDescent="0.25">
      <c r="A248" s="181"/>
      <c r="B248" s="182"/>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xmlns:x14ac="http://schemas.microsoft.com/office/spreadsheetml/2009/9/ac" r="249" ht="15.75" x14ac:dyDescent="0.25">
      <c r="A249" s="181"/>
      <c r="B249" s="182"/>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xmlns:x14ac="http://schemas.microsoft.com/office/spreadsheetml/2009/9/ac" r="250" ht="15.75" x14ac:dyDescent="0.25">
      <c r="A250" s="181"/>
      <c r="B250" s="182"/>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xmlns:x14ac="http://schemas.microsoft.com/office/spreadsheetml/2009/9/ac" r="251" ht="15.75" x14ac:dyDescent="0.25">
      <c r="A251" s="181"/>
      <c r="B251" s="182"/>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xmlns:x14ac="http://schemas.microsoft.com/office/spreadsheetml/2009/9/ac" r="252" ht="15.75" x14ac:dyDescent="0.25">
      <c r="A252" s="181"/>
      <c r="B252" s="182"/>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xmlns:x14ac="http://schemas.microsoft.com/office/spreadsheetml/2009/9/ac" r="253" ht="15.75" x14ac:dyDescent="0.25">
      <c r="A253" s="181"/>
      <c r="B253" s="182"/>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xmlns:x14ac="http://schemas.microsoft.com/office/spreadsheetml/2009/9/ac" r="254" ht="15.75" x14ac:dyDescent="0.25">
      <c r="A254" s="181"/>
      <c r="B254" s="182"/>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xmlns:x14ac="http://schemas.microsoft.com/office/spreadsheetml/2009/9/ac" r="255" ht="15.75" x14ac:dyDescent="0.25">
      <c r="A255" s="181"/>
      <c r="B255" s="182"/>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xmlns:x14ac="http://schemas.microsoft.com/office/spreadsheetml/2009/9/ac" r="256" ht="15.75" x14ac:dyDescent="0.25">
      <c r="A256" s="181"/>
      <c r="B256" s="182"/>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xmlns:x14ac="http://schemas.microsoft.com/office/spreadsheetml/2009/9/ac" r="257" ht="15.75" x14ac:dyDescent="0.25">
      <c r="A257" s="181"/>
      <c r="B257" s="182"/>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xmlns:x14ac="http://schemas.microsoft.com/office/spreadsheetml/2009/9/ac" r="258" ht="15.75" x14ac:dyDescent="0.25">
      <c r="A258" s="181"/>
      <c r="B258" s="182"/>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xmlns:x14ac="http://schemas.microsoft.com/office/spreadsheetml/2009/9/ac" r="259" ht="15.75" x14ac:dyDescent="0.25">
      <c r="A259" s="181"/>
      <c r="B259" s="182"/>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xmlns:x14ac="http://schemas.microsoft.com/office/spreadsheetml/2009/9/ac" r="260" ht="15.75" x14ac:dyDescent="0.25">
      <c r="A260" s="181"/>
      <c r="B260" s="182"/>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xmlns:x14ac="http://schemas.microsoft.com/office/spreadsheetml/2009/9/ac" r="261" ht="15.75" x14ac:dyDescent="0.25">
      <c r="A261" s="181"/>
      <c r="B261" s="182"/>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xmlns:x14ac="http://schemas.microsoft.com/office/spreadsheetml/2009/9/ac" r="262" ht="15.75" x14ac:dyDescent="0.25">
      <c r="A262" s="181"/>
      <c r="B262" s="182"/>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xmlns:x14ac="http://schemas.microsoft.com/office/spreadsheetml/2009/9/ac" r="263" ht="15.75" x14ac:dyDescent="0.25">
      <c r="A263" s="181"/>
      <c r="B263" s="182"/>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xmlns:x14ac="http://schemas.microsoft.com/office/spreadsheetml/2009/9/ac" r="264" ht="15.75" x14ac:dyDescent="0.25">
      <c r="A264" s="181"/>
      <c r="B264" s="182"/>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xmlns:x14ac="http://schemas.microsoft.com/office/spreadsheetml/2009/9/ac" r="265" ht="15.75" x14ac:dyDescent="0.25">
      <c r="A265" s="181"/>
      <c r="B265" s="182"/>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xmlns:x14ac="http://schemas.microsoft.com/office/spreadsheetml/2009/9/ac" r="266" ht="15.75" x14ac:dyDescent="0.25">
      <c r="A266" s="181"/>
      <c r="B266" s="182"/>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xmlns:x14ac="http://schemas.microsoft.com/office/spreadsheetml/2009/9/ac" r="267" ht="15.75" x14ac:dyDescent="0.25">
      <c r="A267" s="181"/>
      <c r="B267" s="182"/>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xmlns:x14ac="http://schemas.microsoft.com/office/spreadsheetml/2009/9/ac" r="268" ht="15.75" x14ac:dyDescent="0.25">
      <c r="A268" s="181"/>
      <c r="B268" s="182"/>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xmlns:x14ac="http://schemas.microsoft.com/office/spreadsheetml/2009/9/ac" r="269" ht="15.75" x14ac:dyDescent="0.25">
      <c r="A269" s="181"/>
      <c r="B269" s="182"/>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xmlns:x14ac="http://schemas.microsoft.com/office/spreadsheetml/2009/9/ac" r="270" ht="15.75" x14ac:dyDescent="0.25">
      <c r="A270" s="181"/>
      <c r="B270" s="182"/>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xmlns:x14ac="http://schemas.microsoft.com/office/spreadsheetml/2009/9/ac" r="271" ht="15.75" x14ac:dyDescent="0.25">
      <c r="A271" s="181"/>
      <c r="B271" s="182"/>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xmlns:x14ac="http://schemas.microsoft.com/office/spreadsheetml/2009/9/ac" r="272" ht="15.75" x14ac:dyDescent="0.25">
      <c r="A272" s="181"/>
      <c r="B272" s="182"/>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xmlns:x14ac="http://schemas.microsoft.com/office/spreadsheetml/2009/9/ac" r="273" ht="15.75" x14ac:dyDescent="0.25">
      <c r="A273" s="181"/>
      <c r="B273" s="182"/>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xmlns:x14ac="http://schemas.microsoft.com/office/spreadsheetml/2009/9/ac" r="274" ht="15.75" x14ac:dyDescent="0.25">
      <c r="A274" s="181"/>
      <c r="B274" s="182"/>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xmlns:x14ac="http://schemas.microsoft.com/office/spreadsheetml/2009/9/ac" r="275" ht="15.75" x14ac:dyDescent="0.25">
      <c r="A275" s="181"/>
      <c r="B275" s="182"/>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xmlns:x14ac="http://schemas.microsoft.com/office/spreadsheetml/2009/9/ac" r="276" ht="15.75" x14ac:dyDescent="0.25">
      <c r="A276" s="181"/>
      <c r="B276" s="182"/>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xmlns:x14ac="http://schemas.microsoft.com/office/spreadsheetml/2009/9/ac" r="277" ht="15.75" x14ac:dyDescent="0.25">
      <c r="A277" s="181"/>
      <c r="B277" s="182"/>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xmlns:x14ac="http://schemas.microsoft.com/office/spreadsheetml/2009/9/ac" r="278" ht="15.75" x14ac:dyDescent="0.25">
      <c r="A278" s="181"/>
      <c r="B278" s="182"/>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xmlns:x14ac="http://schemas.microsoft.com/office/spreadsheetml/2009/9/ac" r="279" ht="15.75" x14ac:dyDescent="0.25">
      <c r="A279" s="181"/>
      <c r="B279" s="182"/>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xmlns:x14ac="http://schemas.microsoft.com/office/spreadsheetml/2009/9/ac" r="280" ht="15.75" x14ac:dyDescent="0.25">
      <c r="A280" s="181"/>
      <c r="B280" s="182"/>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xmlns:x14ac="http://schemas.microsoft.com/office/spreadsheetml/2009/9/ac" r="281" ht="15.75" x14ac:dyDescent="0.25">
      <c r="A281" s="181"/>
      <c r="B281" s="182"/>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xmlns:x14ac="http://schemas.microsoft.com/office/spreadsheetml/2009/9/ac" r="282" ht="15.75" x14ac:dyDescent="0.25">
      <c r="A282" s="181"/>
      <c r="B282" s="182"/>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xmlns:x14ac="http://schemas.microsoft.com/office/spreadsheetml/2009/9/ac" r="283" ht="15.75" x14ac:dyDescent="0.25">
      <c r="A283" s="181"/>
      <c r="B283" s="182"/>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xmlns:x14ac="http://schemas.microsoft.com/office/spreadsheetml/2009/9/ac" r="284" ht="15.75" x14ac:dyDescent="0.25">
      <c r="A284" s="181"/>
      <c r="B284" s="182"/>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xmlns:x14ac="http://schemas.microsoft.com/office/spreadsheetml/2009/9/ac" r="285" ht="15.75" x14ac:dyDescent="0.25">
      <c r="A285" s="181"/>
      <c r="B285" s="182"/>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xmlns:x14ac="http://schemas.microsoft.com/office/spreadsheetml/2009/9/ac" r="286" ht="15.75" x14ac:dyDescent="0.25">
      <c r="A286" s="181"/>
      <c r="B286" s="182"/>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xmlns:x14ac="http://schemas.microsoft.com/office/spreadsheetml/2009/9/ac" r="287" ht="15.75" x14ac:dyDescent="0.25">
      <c r="A287" s="181"/>
      <c r="B287" s="182"/>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xmlns:x14ac="http://schemas.microsoft.com/office/spreadsheetml/2009/9/ac" r="288" ht="15.75" x14ac:dyDescent="0.25">
      <c r="A288" s="181"/>
      <c r="B288" s="182"/>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xmlns:x14ac="http://schemas.microsoft.com/office/spreadsheetml/2009/9/ac" r="289" ht="15.75" x14ac:dyDescent="0.25">
      <c r="A289" s="181"/>
      <c r="B289" s="182"/>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xmlns:x14ac="http://schemas.microsoft.com/office/spreadsheetml/2009/9/ac" r="290" ht="15.75" x14ac:dyDescent="0.25">
      <c r="A290" s="181"/>
      <c r="B290" s="182"/>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xmlns:x14ac="http://schemas.microsoft.com/office/spreadsheetml/2009/9/ac" r="291" ht="15.75" x14ac:dyDescent="0.25">
      <c r="A291" s="181"/>
      <c r="B291" s="182"/>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xmlns:x14ac="http://schemas.microsoft.com/office/spreadsheetml/2009/9/ac" r="292" ht="15.75" x14ac:dyDescent="0.25">
      <c r="A292" s="181"/>
      <c r="B292" s="182"/>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xmlns:x14ac="http://schemas.microsoft.com/office/spreadsheetml/2009/9/ac" r="293" ht="15.75" x14ac:dyDescent="0.25">
      <c r="A293" s="181"/>
      <c r="B293" s="182"/>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xmlns:x14ac="http://schemas.microsoft.com/office/spreadsheetml/2009/9/ac" r="294" ht="15.75" x14ac:dyDescent="0.25">
      <c r="A294" s="181"/>
      <c r="B294" s="182"/>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xmlns:x14ac="http://schemas.microsoft.com/office/spreadsheetml/2009/9/ac" r="295" ht="15.75" x14ac:dyDescent="0.25">
      <c r="A295" s="181"/>
      <c r="B295" s="182"/>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xmlns:x14ac="http://schemas.microsoft.com/office/spreadsheetml/2009/9/ac" r="296" ht="15.75" x14ac:dyDescent="0.25">
      <c r="A296" s="181"/>
      <c r="B296" s="182"/>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xmlns:x14ac="http://schemas.microsoft.com/office/spreadsheetml/2009/9/ac" r="297" ht="15.75" x14ac:dyDescent="0.25">
      <c r="A297" s="181"/>
      <c r="B297" s="182"/>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xmlns:x14ac="http://schemas.microsoft.com/office/spreadsheetml/2009/9/ac" r="298" ht="15.75" x14ac:dyDescent="0.25">
      <c r="A298" s="181"/>
      <c r="B298" s="182"/>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xmlns:x14ac="http://schemas.microsoft.com/office/spreadsheetml/2009/9/ac" r="299" ht="15.75" x14ac:dyDescent="0.25">
      <c r="A299" s="181"/>
      <c r="B299" s="182"/>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xmlns:x14ac="http://schemas.microsoft.com/office/spreadsheetml/2009/9/ac" r="300" ht="15.75" x14ac:dyDescent="0.25">
      <c r="A300" s="181"/>
      <c r="B300" s="182"/>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xmlns:x14ac="http://schemas.microsoft.com/office/spreadsheetml/2009/9/ac" r="301" ht="15.75" x14ac:dyDescent="0.25">
      <c r="A301" s="181"/>
      <c r="B301" s="182"/>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xmlns:x14ac="http://schemas.microsoft.com/office/spreadsheetml/2009/9/ac" r="302" ht="15.75" x14ac:dyDescent="0.25">
      <c r="A302" s="181"/>
      <c r="B302" s="182"/>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xmlns:x14ac="http://schemas.microsoft.com/office/spreadsheetml/2009/9/ac" r="303" ht="15.75" x14ac:dyDescent="0.25">
      <c r="A303" s="181"/>
      <c r="B303" s="182"/>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xmlns:x14ac="http://schemas.microsoft.com/office/spreadsheetml/2009/9/ac" r="304" ht="15.75" x14ac:dyDescent="0.25">
      <c r="A304" s="181"/>
      <c r="B304" s="182"/>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xmlns:x14ac="http://schemas.microsoft.com/office/spreadsheetml/2009/9/ac" r="305" ht="15.75" x14ac:dyDescent="0.25">
      <c r="A305" s="181"/>
      <c r="B305" s="182"/>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xmlns:x14ac="http://schemas.microsoft.com/office/spreadsheetml/2009/9/ac" r="306" ht="15.75" x14ac:dyDescent="0.25">
      <c r="A306" s="181"/>
      <c r="B306" s="182"/>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xmlns:x14ac="http://schemas.microsoft.com/office/spreadsheetml/2009/9/ac" r="307" ht="15.75" x14ac:dyDescent="0.25">
      <c r="A307" s="181"/>
      <c r="B307" s="182"/>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xmlns:x14ac="http://schemas.microsoft.com/office/spreadsheetml/2009/9/ac" r="308" ht="15.75" x14ac:dyDescent="0.25">
      <c r="A308" s="181"/>
      <c r="B308" s="182"/>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xmlns:x14ac="http://schemas.microsoft.com/office/spreadsheetml/2009/9/ac" r="309" ht="15.75" x14ac:dyDescent="0.25">
      <c r="A309" s="181"/>
      <c r="B309" s="182"/>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xmlns:x14ac="http://schemas.microsoft.com/office/spreadsheetml/2009/9/ac" r="310" ht="15.75" x14ac:dyDescent="0.25">
      <c r="A310" s="181"/>
      <c r="B310" s="182"/>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xmlns:x14ac="http://schemas.microsoft.com/office/spreadsheetml/2009/9/ac" r="311" ht="15.75" x14ac:dyDescent="0.25">
      <c r="A311" s="181"/>
      <c r="B311" s="182"/>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xmlns:x14ac="http://schemas.microsoft.com/office/spreadsheetml/2009/9/ac" r="312" ht="15.75" x14ac:dyDescent="0.25">
      <c r="A312" s="181"/>
      <c r="B312" s="182"/>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xmlns:x14ac="http://schemas.microsoft.com/office/spreadsheetml/2009/9/ac" r="313" ht="15.75" x14ac:dyDescent="0.25">
      <c r="A313" s="181"/>
      <c r="B313" s="182"/>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xmlns:x14ac="http://schemas.microsoft.com/office/spreadsheetml/2009/9/ac" r="314" ht="15.75" x14ac:dyDescent="0.25">
      <c r="A314" s="181"/>
      <c r="B314" s="182"/>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xmlns:x14ac="http://schemas.microsoft.com/office/spreadsheetml/2009/9/ac" r="315" ht="15.75" x14ac:dyDescent="0.25">
      <c r="A315" s="181"/>
      <c r="B315" s="182"/>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xmlns:x14ac="http://schemas.microsoft.com/office/spreadsheetml/2009/9/ac" r="316" ht="15.75" x14ac:dyDescent="0.25">
      <c r="A316" s="181"/>
      <c r="B316" s="182"/>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xmlns:x14ac="http://schemas.microsoft.com/office/spreadsheetml/2009/9/ac" r="317" ht="15.75" x14ac:dyDescent="0.25">
      <c r="A317" s="181"/>
      <c r="B317" s="182"/>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xmlns:x14ac="http://schemas.microsoft.com/office/spreadsheetml/2009/9/ac" r="318" ht="15.75" x14ac:dyDescent="0.25">
      <c r="A318" s="181"/>
      <c r="B318" s="182"/>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xmlns:x14ac="http://schemas.microsoft.com/office/spreadsheetml/2009/9/ac" r="319" ht="15.75" x14ac:dyDescent="0.25">
      <c r="A319" s="181"/>
      <c r="B319" s="182"/>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xmlns:x14ac="http://schemas.microsoft.com/office/spreadsheetml/2009/9/ac" r="320" ht="15.75" x14ac:dyDescent="0.25">
      <c r="A320" s="181"/>
      <c r="B320" s="182"/>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xmlns:x14ac="http://schemas.microsoft.com/office/spreadsheetml/2009/9/ac" r="321" ht="15.75" x14ac:dyDescent="0.25">
      <c r="A321" s="181"/>
      <c r="B321" s="182"/>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xmlns:x14ac="http://schemas.microsoft.com/office/spreadsheetml/2009/9/ac" r="322" ht="15.75" x14ac:dyDescent="0.25">
      <c r="A322" s="181"/>
      <c r="B322" s="182"/>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xmlns:x14ac="http://schemas.microsoft.com/office/spreadsheetml/2009/9/ac" r="323" ht="15.75" x14ac:dyDescent="0.25">
      <c r="A323" s="181"/>
      <c r="B323" s="182"/>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xmlns:x14ac="http://schemas.microsoft.com/office/spreadsheetml/2009/9/ac" r="324" ht="15.75" x14ac:dyDescent="0.25">
      <c r="A324" s="181"/>
      <c r="B324" s="182"/>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xmlns:x14ac="http://schemas.microsoft.com/office/spreadsheetml/2009/9/ac" r="325" ht="15.75" x14ac:dyDescent="0.25">
      <c r="A325" s="181"/>
      <c r="B325" s="182"/>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xmlns:x14ac="http://schemas.microsoft.com/office/spreadsheetml/2009/9/ac" r="326" ht="15.75" x14ac:dyDescent="0.25">
      <c r="A326" s="181"/>
      <c r="B326" s="182"/>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xmlns:x14ac="http://schemas.microsoft.com/office/spreadsheetml/2009/9/ac" r="327" ht="15.75" x14ac:dyDescent="0.25">
      <c r="A327" s="181"/>
      <c r="B327" s="182"/>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xmlns:x14ac="http://schemas.microsoft.com/office/spreadsheetml/2009/9/ac" r="328" ht="15.75" x14ac:dyDescent="0.25">
      <c r="A328" s="181"/>
      <c r="B328" s="182"/>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xmlns:x14ac="http://schemas.microsoft.com/office/spreadsheetml/2009/9/ac" r="329" ht="15.75" x14ac:dyDescent="0.25">
      <c r="A329" s="181"/>
      <c r="B329" s="182"/>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xmlns:x14ac="http://schemas.microsoft.com/office/spreadsheetml/2009/9/ac" r="330" ht="15.75" x14ac:dyDescent="0.25">
      <c r="A330" s="181"/>
      <c r="B330" s="182"/>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xmlns:x14ac="http://schemas.microsoft.com/office/spreadsheetml/2009/9/ac" r="331" ht="15.75" x14ac:dyDescent="0.25">
      <c r="A331" s="181"/>
      <c r="B331" s="182"/>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xmlns:x14ac="http://schemas.microsoft.com/office/spreadsheetml/2009/9/ac" r="332" ht="15.75" x14ac:dyDescent="0.25">
      <c r="A332" s="181"/>
      <c r="B332" s="182"/>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xmlns:x14ac="http://schemas.microsoft.com/office/spreadsheetml/2009/9/ac" r="333" ht="15.75" x14ac:dyDescent="0.25">
      <c r="A333" s="181"/>
      <c r="B333" s="182"/>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xmlns:x14ac="http://schemas.microsoft.com/office/spreadsheetml/2009/9/ac" r="334" ht="15.75" x14ac:dyDescent="0.25">
      <c r="A334" s="181"/>
      <c r="B334" s="182"/>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xmlns:x14ac="http://schemas.microsoft.com/office/spreadsheetml/2009/9/ac" r="335" ht="15.75" x14ac:dyDescent="0.25">
      <c r="A335" s="181"/>
      <c r="B335" s="182"/>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xmlns:x14ac="http://schemas.microsoft.com/office/spreadsheetml/2009/9/ac" r="336" ht="15.75" x14ac:dyDescent="0.25">
      <c r="A336" s="181"/>
      <c r="B336" s="182"/>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xmlns:x14ac="http://schemas.microsoft.com/office/spreadsheetml/2009/9/ac" r="337" ht="15.75" x14ac:dyDescent="0.25">
      <c r="A337" s="181"/>
      <c r="B337" s="182"/>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xmlns:x14ac="http://schemas.microsoft.com/office/spreadsheetml/2009/9/ac" r="338" ht="15.75" x14ac:dyDescent="0.25">
      <c r="A338" s="181"/>
      <c r="B338" s="182"/>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xmlns:x14ac="http://schemas.microsoft.com/office/spreadsheetml/2009/9/ac" r="339" ht="15.75" x14ac:dyDescent="0.25">
      <c r="A339" s="181"/>
      <c r="B339" s="182"/>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xmlns:x14ac="http://schemas.microsoft.com/office/spreadsheetml/2009/9/ac" r="340" ht="15.75" x14ac:dyDescent="0.25">
      <c r="A340" s="181"/>
      <c r="B340" s="182"/>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xmlns:x14ac="http://schemas.microsoft.com/office/spreadsheetml/2009/9/ac" r="341" ht="15.75" x14ac:dyDescent="0.25">
      <c r="A341" s="181"/>
      <c r="B341" s="182"/>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xmlns:x14ac="http://schemas.microsoft.com/office/spreadsheetml/2009/9/ac" r="342" ht="15.75" x14ac:dyDescent="0.25">
      <c r="A342" s="181"/>
      <c r="B342" s="182"/>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xmlns:x14ac="http://schemas.microsoft.com/office/spreadsheetml/2009/9/ac" r="343" ht="15.75" x14ac:dyDescent="0.25">
      <c r="A343" s="181"/>
      <c r="B343" s="182"/>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xmlns:x14ac="http://schemas.microsoft.com/office/spreadsheetml/2009/9/ac" r="344" ht="15.75" x14ac:dyDescent="0.25">
      <c r="A344" s="181"/>
      <c r="B344" s="182"/>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xmlns:x14ac="http://schemas.microsoft.com/office/spreadsheetml/2009/9/ac" r="345" ht="15.75" x14ac:dyDescent="0.25">
      <c r="A345" s="181"/>
      <c r="B345" s="182"/>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xmlns:x14ac="http://schemas.microsoft.com/office/spreadsheetml/2009/9/ac" r="346" ht="15.75" x14ac:dyDescent="0.25">
      <c r="A346" s="181"/>
      <c r="B346" s="182"/>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xmlns:x14ac="http://schemas.microsoft.com/office/spreadsheetml/2009/9/ac" r="347" ht="15.75" x14ac:dyDescent="0.25">
      <c r="A347" s="181"/>
      <c r="B347" s="182"/>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xmlns:x14ac="http://schemas.microsoft.com/office/spreadsheetml/2009/9/ac" r="348" ht="15.75" x14ac:dyDescent="0.25">
      <c r="A348" s="181"/>
      <c r="B348" s="182"/>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xmlns:x14ac="http://schemas.microsoft.com/office/spreadsheetml/2009/9/ac" r="349" ht="15.75" x14ac:dyDescent="0.25">
      <c r="A349" s="181"/>
      <c r="B349" s="182"/>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xmlns:x14ac="http://schemas.microsoft.com/office/spreadsheetml/2009/9/ac" r="350" ht="15.75" x14ac:dyDescent="0.25">
      <c r="A350" s="181"/>
      <c r="B350" s="182"/>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xmlns:x14ac="http://schemas.microsoft.com/office/spreadsheetml/2009/9/ac" r="351" ht="15.75" x14ac:dyDescent="0.25">
      <c r="A351" s="181"/>
      <c r="B351" s="182"/>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xmlns:x14ac="http://schemas.microsoft.com/office/spreadsheetml/2009/9/ac" r="352" ht="15.75" x14ac:dyDescent="0.25">
      <c r="A352" s="181"/>
      <c r="B352" s="182"/>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xmlns:x14ac="http://schemas.microsoft.com/office/spreadsheetml/2009/9/ac" r="353" ht="15.75" x14ac:dyDescent="0.25">
      <c r="A353" s="181"/>
      <c r="B353" s="182"/>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xmlns:x14ac="http://schemas.microsoft.com/office/spreadsheetml/2009/9/ac" r="354" ht="15.75" x14ac:dyDescent="0.25">
      <c r="A354" s="181"/>
      <c r="B354" s="182"/>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xmlns:x14ac="http://schemas.microsoft.com/office/spreadsheetml/2009/9/ac" r="355" ht="15.75" x14ac:dyDescent="0.25">
      <c r="A355" s="181"/>
      <c r="B355" s="182"/>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xmlns:x14ac="http://schemas.microsoft.com/office/spreadsheetml/2009/9/ac" r="356" ht="15.75" x14ac:dyDescent="0.25">
      <c r="A356" s="181"/>
      <c r="B356" s="182"/>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xmlns:x14ac="http://schemas.microsoft.com/office/spreadsheetml/2009/9/ac" r="357" ht="15.75" x14ac:dyDescent="0.25">
      <c r="A357" s="181"/>
      <c r="B357" s="182"/>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xmlns:x14ac="http://schemas.microsoft.com/office/spreadsheetml/2009/9/ac" r="358" ht="15.75" x14ac:dyDescent="0.25">
      <c r="A358" s="181"/>
      <c r="B358" s="182"/>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xmlns:x14ac="http://schemas.microsoft.com/office/spreadsheetml/2009/9/ac" r="359" ht="15.75" x14ac:dyDescent="0.25">
      <c r="A359" s="181"/>
      <c r="B359" s="182"/>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xmlns:x14ac="http://schemas.microsoft.com/office/spreadsheetml/2009/9/ac" r="360" ht="15.75" x14ac:dyDescent="0.25">
      <c r="A360" s="181"/>
      <c r="B360" s="182"/>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xmlns:x14ac="http://schemas.microsoft.com/office/spreadsheetml/2009/9/ac" r="361" ht="15.75" x14ac:dyDescent="0.25">
      <c r="A361" s="181"/>
      <c r="B361" s="182"/>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xmlns:x14ac="http://schemas.microsoft.com/office/spreadsheetml/2009/9/ac" r="362" ht="15.75" x14ac:dyDescent="0.25">
      <c r="A362" s="181"/>
      <c r="B362" s="182"/>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xmlns:x14ac="http://schemas.microsoft.com/office/spreadsheetml/2009/9/ac" r="363" ht="15.75" x14ac:dyDescent="0.25">
      <c r="A363" s="181"/>
      <c r="B363" s="182"/>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xmlns:x14ac="http://schemas.microsoft.com/office/spreadsheetml/2009/9/ac" r="364" ht="15.75" x14ac:dyDescent="0.25">
      <c r="A364" s="181"/>
      <c r="B364" s="182"/>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xmlns:x14ac="http://schemas.microsoft.com/office/spreadsheetml/2009/9/ac" r="365" ht="15.75" x14ac:dyDescent="0.25">
      <c r="A365" s="181"/>
      <c r="B365" s="182"/>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xmlns:x14ac="http://schemas.microsoft.com/office/spreadsheetml/2009/9/ac" r="366" ht="15.75" x14ac:dyDescent="0.25">
      <c r="A366" s="181"/>
      <c r="B366" s="182"/>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xmlns:x14ac="http://schemas.microsoft.com/office/spreadsheetml/2009/9/ac" r="367" ht="15.75" x14ac:dyDescent="0.25">
      <c r="A367" s="181"/>
      <c r="B367" s="182"/>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xmlns:x14ac="http://schemas.microsoft.com/office/spreadsheetml/2009/9/ac" r="368" ht="15.75" x14ac:dyDescent="0.25">
      <c r="A368" s="181"/>
      <c r="B368" s="182"/>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xmlns:x14ac="http://schemas.microsoft.com/office/spreadsheetml/2009/9/ac" r="369" ht="15.75" x14ac:dyDescent="0.25">
      <c r="A369" s="181"/>
      <c r="B369" s="182"/>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xmlns:x14ac="http://schemas.microsoft.com/office/spreadsheetml/2009/9/ac" r="370" ht="15.75" x14ac:dyDescent="0.25">
      <c r="A370" s="181"/>
      <c r="B370" s="182"/>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xmlns:x14ac="http://schemas.microsoft.com/office/spreadsheetml/2009/9/ac" r="371" ht="15.75" x14ac:dyDescent="0.25">
      <c r="A371" s="181"/>
      <c r="B371" s="182"/>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xmlns:x14ac="http://schemas.microsoft.com/office/spreadsheetml/2009/9/ac" r="372" ht="15.75" x14ac:dyDescent="0.25">
      <c r="A372" s="181"/>
      <c r="B372" s="182"/>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xmlns:x14ac="http://schemas.microsoft.com/office/spreadsheetml/2009/9/ac" r="373" ht="15.75" x14ac:dyDescent="0.25">
      <c r="A373" s="181"/>
      <c r="B373" s="182"/>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xmlns:x14ac="http://schemas.microsoft.com/office/spreadsheetml/2009/9/ac" r="374" ht="15.75" x14ac:dyDescent="0.25">
      <c r="A374" s="181"/>
      <c r="B374" s="182"/>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xmlns:x14ac="http://schemas.microsoft.com/office/spreadsheetml/2009/9/ac" r="375" ht="15.75" x14ac:dyDescent="0.25">
      <c r="A375" s="181"/>
      <c r="B375" s="182"/>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xmlns:x14ac="http://schemas.microsoft.com/office/spreadsheetml/2009/9/ac" r="376" ht="15.75" x14ac:dyDescent="0.25">
      <c r="A376" s="181"/>
      <c r="B376" s="182"/>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xmlns:x14ac="http://schemas.microsoft.com/office/spreadsheetml/2009/9/ac" r="377" ht="15.75" x14ac:dyDescent="0.25">
      <c r="A377" s="181"/>
      <c r="B377" s="182"/>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xmlns:x14ac="http://schemas.microsoft.com/office/spreadsheetml/2009/9/ac" r="378" ht="15.75" x14ac:dyDescent="0.25">
      <c r="A378" s="181"/>
      <c r="B378" s="182"/>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xmlns:x14ac="http://schemas.microsoft.com/office/spreadsheetml/2009/9/ac" r="379" ht="15.75" x14ac:dyDescent="0.25">
      <c r="A379" s="181"/>
      <c r="B379" s="182"/>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xmlns:x14ac="http://schemas.microsoft.com/office/spreadsheetml/2009/9/ac" r="380" ht="15.75" x14ac:dyDescent="0.25">
      <c r="A380" s="181"/>
      <c r="B380" s="182"/>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xmlns:x14ac="http://schemas.microsoft.com/office/spreadsheetml/2009/9/ac" r="381" ht="15.75" x14ac:dyDescent="0.25">
      <c r="A381" s="181"/>
      <c r="B381" s="182"/>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xmlns:x14ac="http://schemas.microsoft.com/office/spreadsheetml/2009/9/ac" r="382" ht="15.75" x14ac:dyDescent="0.25">
      <c r="A382" s="181"/>
      <c r="B382" s="182"/>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xmlns:x14ac="http://schemas.microsoft.com/office/spreadsheetml/2009/9/ac" r="383" ht="15.75" x14ac:dyDescent="0.25">
      <c r="A383" s="181"/>
      <c r="B383" s="182"/>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xmlns:x14ac="http://schemas.microsoft.com/office/spreadsheetml/2009/9/ac" r="384" ht="15.75" x14ac:dyDescent="0.25">
      <c r="A384" s="181"/>
      <c r="B384" s="182"/>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xmlns:x14ac="http://schemas.microsoft.com/office/spreadsheetml/2009/9/ac" r="385" ht="15.75" x14ac:dyDescent="0.25">
      <c r="A385" s="181"/>
      <c r="B385" s="182"/>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xmlns:x14ac="http://schemas.microsoft.com/office/spreadsheetml/2009/9/ac" r="386" ht="15.75" x14ac:dyDescent="0.25">
      <c r="A386" s="181"/>
      <c r="B386" s="182"/>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xmlns:x14ac="http://schemas.microsoft.com/office/spreadsheetml/2009/9/ac" r="387" ht="15.75" x14ac:dyDescent="0.25">
      <c r="A387" s="181"/>
      <c r="B387" s="182"/>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xmlns:x14ac="http://schemas.microsoft.com/office/spreadsheetml/2009/9/ac" r="388" ht="15.75" x14ac:dyDescent="0.25">
      <c r="A388" s="181"/>
      <c r="B388" s="182"/>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xmlns:x14ac="http://schemas.microsoft.com/office/spreadsheetml/2009/9/ac" r="389" ht="15.75" x14ac:dyDescent="0.25">
      <c r="A389" s="181"/>
      <c r="B389" s="182"/>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xmlns:x14ac="http://schemas.microsoft.com/office/spreadsheetml/2009/9/ac" r="390" ht="15.75" x14ac:dyDescent="0.25">
      <c r="A390" s="181"/>
      <c r="B390" s="182"/>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xmlns:x14ac="http://schemas.microsoft.com/office/spreadsheetml/2009/9/ac" r="391" ht="15.75" x14ac:dyDescent="0.25">
      <c r="A391" s="181"/>
      <c r="B391" s="182"/>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xmlns:x14ac="http://schemas.microsoft.com/office/spreadsheetml/2009/9/ac" r="392" ht="15.75" x14ac:dyDescent="0.25">
      <c r="A392" s="181"/>
      <c r="B392" s="182"/>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xmlns:x14ac="http://schemas.microsoft.com/office/spreadsheetml/2009/9/ac" r="393" ht="15.75" x14ac:dyDescent="0.25">
      <c r="A393" s="181"/>
      <c r="B393" s="182"/>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xmlns:x14ac="http://schemas.microsoft.com/office/spreadsheetml/2009/9/ac" r="394" ht="15.75" x14ac:dyDescent="0.25">
      <c r="A394" s="181"/>
      <c r="B394" s="182"/>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xmlns:x14ac="http://schemas.microsoft.com/office/spreadsheetml/2009/9/ac" r="395" ht="15.75" x14ac:dyDescent="0.25">
      <c r="A395" s="181"/>
      <c r="B395" s="182"/>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xmlns:x14ac="http://schemas.microsoft.com/office/spreadsheetml/2009/9/ac" r="396" ht="15.75" x14ac:dyDescent="0.25">
      <c r="A396" s="181"/>
      <c r="B396" s="182"/>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xmlns:x14ac="http://schemas.microsoft.com/office/spreadsheetml/2009/9/ac" r="397" ht="15.75" x14ac:dyDescent="0.25">
      <c r="A397" s="181"/>
      <c r="B397" s="182"/>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xmlns:x14ac="http://schemas.microsoft.com/office/spreadsheetml/2009/9/ac" r="398" ht="15.75" x14ac:dyDescent="0.25">
      <c r="A398" s="181"/>
      <c r="B398" s="182"/>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xmlns:x14ac="http://schemas.microsoft.com/office/spreadsheetml/2009/9/ac" r="399" ht="15.75" x14ac:dyDescent="0.25">
      <c r="A399" s="181"/>
      <c r="B399" s="182"/>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xmlns:x14ac="http://schemas.microsoft.com/office/spreadsheetml/2009/9/ac" r="400" ht="15.75" x14ac:dyDescent="0.25">
      <c r="A400" s="181"/>
      <c r="B400" s="182"/>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xmlns:x14ac="http://schemas.microsoft.com/office/spreadsheetml/2009/9/ac" r="401" ht="15.75" x14ac:dyDescent="0.25">
      <c r="A401" s="181"/>
      <c r="B401" s="182"/>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xmlns:x14ac="http://schemas.microsoft.com/office/spreadsheetml/2009/9/ac" r="402" ht="15.75" x14ac:dyDescent="0.25">
      <c r="A402" s="181"/>
      <c r="B402" s="182"/>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xmlns:x14ac="http://schemas.microsoft.com/office/spreadsheetml/2009/9/ac" r="403" ht="15.75" x14ac:dyDescent="0.25">
      <c r="A403" s="181"/>
      <c r="B403" s="182"/>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xmlns:x14ac="http://schemas.microsoft.com/office/spreadsheetml/2009/9/ac" r="404" ht="15.75" x14ac:dyDescent="0.25">
      <c r="A404" s="181"/>
      <c r="B404" s="182"/>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xmlns:x14ac="http://schemas.microsoft.com/office/spreadsheetml/2009/9/ac" r="405" ht="15.75" x14ac:dyDescent="0.25">
      <c r="A405" s="181"/>
      <c r="B405" s="182"/>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xmlns:x14ac="http://schemas.microsoft.com/office/spreadsheetml/2009/9/ac" r="406" ht="15.75" x14ac:dyDescent="0.25">
      <c r="A406" s="181"/>
      <c r="B406" s="182"/>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xmlns:x14ac="http://schemas.microsoft.com/office/spreadsheetml/2009/9/ac" r="407" ht="15.75" x14ac:dyDescent="0.25">
      <c r="A407" s="181"/>
      <c r="B407" s="182"/>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xmlns:x14ac="http://schemas.microsoft.com/office/spreadsheetml/2009/9/ac" r="408" ht="15.75" x14ac:dyDescent="0.25">
      <c r="A408" s="181"/>
      <c r="B408" s="182"/>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xmlns:x14ac="http://schemas.microsoft.com/office/spreadsheetml/2009/9/ac" r="409" ht="15.75" x14ac:dyDescent="0.25">
      <c r="A409" s="181"/>
      <c r="B409" s="182"/>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xmlns:x14ac="http://schemas.microsoft.com/office/spreadsheetml/2009/9/ac" r="410" ht="15.75" x14ac:dyDescent="0.25">
      <c r="A410" s="181"/>
      <c r="B410" s="182"/>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xmlns:x14ac="http://schemas.microsoft.com/office/spreadsheetml/2009/9/ac" r="411" ht="15.75" x14ac:dyDescent="0.25">
      <c r="A411" s="181"/>
      <c r="B411" s="182"/>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xmlns:x14ac="http://schemas.microsoft.com/office/spreadsheetml/2009/9/ac" r="412" ht="15.75" x14ac:dyDescent="0.25">
      <c r="A412" s="181"/>
      <c r="B412" s="182"/>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xmlns:x14ac="http://schemas.microsoft.com/office/spreadsheetml/2009/9/ac" r="413" ht="15.75" x14ac:dyDescent="0.25">
      <c r="A413" s="181"/>
      <c r="B413" s="182"/>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xmlns:x14ac="http://schemas.microsoft.com/office/spreadsheetml/2009/9/ac" r="414" ht="15.75" x14ac:dyDescent="0.25">
      <c r="A414" s="181"/>
      <c r="B414" s="182"/>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xmlns:x14ac="http://schemas.microsoft.com/office/spreadsheetml/2009/9/ac" r="415" ht="15.75" x14ac:dyDescent="0.25">
      <c r="A415" s="181"/>
      <c r="B415" s="182"/>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xmlns:x14ac="http://schemas.microsoft.com/office/spreadsheetml/2009/9/ac" r="416" ht="15.75" x14ac:dyDescent="0.25">
      <c r="A416" s="181"/>
      <c r="B416" s="182"/>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xmlns:x14ac="http://schemas.microsoft.com/office/spreadsheetml/2009/9/ac" r="417" ht="15.75" x14ac:dyDescent="0.25">
      <c r="A417" s="181"/>
      <c r="B417" s="182"/>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xmlns:x14ac="http://schemas.microsoft.com/office/spreadsheetml/2009/9/ac" r="418" ht="15.75" x14ac:dyDescent="0.25">
      <c r="A418" s="181"/>
      <c r="B418" s="182"/>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xmlns:x14ac="http://schemas.microsoft.com/office/spreadsheetml/2009/9/ac" r="419" ht="15.75" x14ac:dyDescent="0.25">
      <c r="A419" s="181"/>
      <c r="B419" s="182"/>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xmlns:x14ac="http://schemas.microsoft.com/office/spreadsheetml/2009/9/ac" r="420" ht="15.75" x14ac:dyDescent="0.25">
      <c r="A420" s="181"/>
      <c r="B420" s="182"/>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xmlns:x14ac="http://schemas.microsoft.com/office/spreadsheetml/2009/9/ac" r="421" ht="15.75" x14ac:dyDescent="0.25">
      <c r="A421" s="181"/>
      <c r="B421" s="182"/>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xmlns:x14ac="http://schemas.microsoft.com/office/spreadsheetml/2009/9/ac" r="422" ht="15.75" x14ac:dyDescent="0.25">
      <c r="A422" s="181"/>
      <c r="B422" s="182"/>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xmlns:x14ac="http://schemas.microsoft.com/office/spreadsheetml/2009/9/ac" r="423" ht="15.75" x14ac:dyDescent="0.25">
      <c r="A423" s="181"/>
      <c r="B423" s="182"/>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xmlns:x14ac="http://schemas.microsoft.com/office/spreadsheetml/2009/9/ac" r="424" ht="15.75" x14ac:dyDescent="0.25">
      <c r="A424" s="181"/>
      <c r="B424" s="182"/>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xmlns:x14ac="http://schemas.microsoft.com/office/spreadsheetml/2009/9/ac" r="425" ht="15.75" x14ac:dyDescent="0.25">
      <c r="A425" s="181"/>
      <c r="B425" s="182"/>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xmlns:x14ac="http://schemas.microsoft.com/office/spreadsheetml/2009/9/ac" r="426" ht="15.75" x14ac:dyDescent="0.25">
      <c r="A426" s="181"/>
      <c r="B426" s="182"/>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xmlns:x14ac="http://schemas.microsoft.com/office/spreadsheetml/2009/9/ac" r="427" ht="15.75" x14ac:dyDescent="0.25">
      <c r="A427" s="181"/>
      <c r="B427" s="182"/>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xmlns:x14ac="http://schemas.microsoft.com/office/spreadsheetml/2009/9/ac" r="428" ht="15.75" x14ac:dyDescent="0.25">
      <c r="A428" s="181"/>
      <c r="B428" s="182"/>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xmlns:x14ac="http://schemas.microsoft.com/office/spreadsheetml/2009/9/ac" r="429" ht="15.75" x14ac:dyDescent="0.25">
      <c r="A429" s="181"/>
      <c r="B429" s="182"/>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xmlns:x14ac="http://schemas.microsoft.com/office/spreadsheetml/2009/9/ac" r="430" ht="15.75" x14ac:dyDescent="0.25">
      <c r="A430" s="181"/>
      <c r="B430" s="182"/>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xmlns:x14ac="http://schemas.microsoft.com/office/spreadsheetml/2009/9/ac" r="431" ht="15.75" x14ac:dyDescent="0.25">
      <c r="A431" s="181"/>
      <c r="B431" s="182"/>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xmlns:x14ac="http://schemas.microsoft.com/office/spreadsheetml/2009/9/ac" r="432" ht="15.75" x14ac:dyDescent="0.25">
      <c r="A432" s="181"/>
      <c r="B432" s="182"/>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xmlns:x14ac="http://schemas.microsoft.com/office/spreadsheetml/2009/9/ac" r="433" ht="15.75" x14ac:dyDescent="0.25">
      <c r="A433" s="181"/>
      <c r="B433" s="182"/>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xmlns:x14ac="http://schemas.microsoft.com/office/spreadsheetml/2009/9/ac" r="434" ht="15.75" x14ac:dyDescent="0.25">
      <c r="A434" s="181"/>
      <c r="B434" s="182"/>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xmlns:x14ac="http://schemas.microsoft.com/office/spreadsheetml/2009/9/ac" r="435" ht="15.75" x14ac:dyDescent="0.25">
      <c r="A435" s="181"/>
      <c r="B435" s="182"/>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xmlns:x14ac="http://schemas.microsoft.com/office/spreadsheetml/2009/9/ac" r="436" ht="15.75" x14ac:dyDescent="0.25">
      <c r="A436" s="181"/>
      <c r="B436" s="182"/>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xmlns:x14ac="http://schemas.microsoft.com/office/spreadsheetml/2009/9/ac" r="437" ht="15.75" x14ac:dyDescent="0.25">
      <c r="A437" s="181"/>
      <c r="B437" s="182"/>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xmlns:x14ac="http://schemas.microsoft.com/office/spreadsheetml/2009/9/ac" r="438" ht="15.75" x14ac:dyDescent="0.25">
      <c r="A438" s="181"/>
      <c r="B438" s="182"/>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xmlns:x14ac="http://schemas.microsoft.com/office/spreadsheetml/2009/9/ac" r="439" ht="15.75" x14ac:dyDescent="0.25">
      <c r="A439" s="181"/>
      <c r="B439" s="182"/>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xmlns:x14ac="http://schemas.microsoft.com/office/spreadsheetml/2009/9/ac" r="440" ht="15.75" x14ac:dyDescent="0.25">
      <c r="A440" s="181"/>
      <c r="B440" s="182"/>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xmlns:x14ac="http://schemas.microsoft.com/office/spreadsheetml/2009/9/ac" r="441" ht="15.75" x14ac:dyDescent="0.25">
      <c r="A441" s="181"/>
      <c r="B441" s="182"/>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xmlns:x14ac="http://schemas.microsoft.com/office/spreadsheetml/2009/9/ac" r="442" ht="15.75" x14ac:dyDescent="0.25">
      <c r="A442" s="181"/>
      <c r="B442" s="182"/>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xmlns:x14ac="http://schemas.microsoft.com/office/spreadsheetml/2009/9/ac" r="443" ht="15.75" x14ac:dyDescent="0.25">
      <c r="A443" s="181"/>
      <c r="B443" s="182"/>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xmlns:x14ac="http://schemas.microsoft.com/office/spreadsheetml/2009/9/ac" r="444" ht="15.75" x14ac:dyDescent="0.25">
      <c r="A444" s="181"/>
      <c r="B444" s="182"/>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xmlns:x14ac="http://schemas.microsoft.com/office/spreadsheetml/2009/9/ac" r="445" ht="15.75" x14ac:dyDescent="0.25">
      <c r="A445" s="181"/>
      <c r="B445" s="182"/>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xmlns:x14ac="http://schemas.microsoft.com/office/spreadsheetml/2009/9/ac" r="446" ht="15.75" x14ac:dyDescent="0.25">
      <c r="A446" s="181"/>
      <c r="B446" s="182"/>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xmlns:x14ac="http://schemas.microsoft.com/office/spreadsheetml/2009/9/ac" r="447" ht="15.75" x14ac:dyDescent="0.25">
      <c r="A447" s="181"/>
      <c r="B447" s="182"/>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xmlns:x14ac="http://schemas.microsoft.com/office/spreadsheetml/2009/9/ac" r="448" ht="15.75" x14ac:dyDescent="0.25">
      <c r="A448" s="181"/>
      <c r="B448" s="182"/>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xmlns:x14ac="http://schemas.microsoft.com/office/spreadsheetml/2009/9/ac" r="449" ht="15.75" x14ac:dyDescent="0.25">
      <c r="A449" s="181"/>
      <c r="B449" s="182"/>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xmlns:x14ac="http://schemas.microsoft.com/office/spreadsheetml/2009/9/ac" r="450" ht="15.75" x14ac:dyDescent="0.25">
      <c r="A450" s="181"/>
      <c r="B450" s="182"/>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xmlns:x14ac="http://schemas.microsoft.com/office/spreadsheetml/2009/9/ac" r="451" ht="15.75" x14ac:dyDescent="0.25">
      <c r="A451" s="181"/>
      <c r="B451" s="182"/>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xmlns:x14ac="http://schemas.microsoft.com/office/spreadsheetml/2009/9/ac" r="452" ht="15.75" x14ac:dyDescent="0.25">
      <c r="A452" s="181"/>
      <c r="B452" s="182"/>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xmlns:x14ac="http://schemas.microsoft.com/office/spreadsheetml/2009/9/ac" r="453" ht="15.75" x14ac:dyDescent="0.25">
      <c r="A453" s="181"/>
      <c r="B453" s="182"/>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xmlns:x14ac="http://schemas.microsoft.com/office/spreadsheetml/2009/9/ac" r="454" ht="15.75" x14ac:dyDescent="0.25">
      <c r="A454" s="181"/>
      <c r="B454" s="182"/>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xmlns:x14ac="http://schemas.microsoft.com/office/spreadsheetml/2009/9/ac" r="455" ht="15.75" x14ac:dyDescent="0.25">
      <c r="A455" s="181"/>
      <c r="B455" s="182"/>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xmlns:x14ac="http://schemas.microsoft.com/office/spreadsheetml/2009/9/ac" r="456" ht="15.75" x14ac:dyDescent="0.25">
      <c r="A456" s="181"/>
      <c r="B456" s="182"/>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xmlns:x14ac="http://schemas.microsoft.com/office/spreadsheetml/2009/9/ac" r="457" ht="15.75" x14ac:dyDescent="0.25">
      <c r="A457" s="181"/>
      <c r="B457" s="182"/>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xmlns:x14ac="http://schemas.microsoft.com/office/spreadsheetml/2009/9/ac" r="458" ht="15.75" x14ac:dyDescent="0.25">
      <c r="A458" s="181"/>
      <c r="B458" s="182"/>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xmlns:x14ac="http://schemas.microsoft.com/office/spreadsheetml/2009/9/ac" r="459" ht="15.75" x14ac:dyDescent="0.25">
      <c r="A459" s="181"/>
      <c r="B459" s="182"/>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xmlns:x14ac="http://schemas.microsoft.com/office/spreadsheetml/2009/9/ac" r="460" ht="15.75" x14ac:dyDescent="0.25">
      <c r="A460" s="181"/>
      <c r="B460" s="182"/>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xmlns:x14ac="http://schemas.microsoft.com/office/spreadsheetml/2009/9/ac" r="461" ht="15.75" x14ac:dyDescent="0.25">
      <c r="A461" s="181"/>
      <c r="B461" s="182"/>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xmlns:x14ac="http://schemas.microsoft.com/office/spreadsheetml/2009/9/ac" r="462" ht="15.75" x14ac:dyDescent="0.25">
      <c r="A462" s="181"/>
      <c r="B462" s="182"/>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xmlns:x14ac="http://schemas.microsoft.com/office/spreadsheetml/2009/9/ac" r="463" ht="15.75" x14ac:dyDescent="0.25">
      <c r="A463" s="181"/>
      <c r="B463" s="182"/>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xmlns:x14ac="http://schemas.microsoft.com/office/spreadsheetml/2009/9/ac" r="464" ht="15.75" x14ac:dyDescent="0.25">
      <c r="A464" s="181"/>
      <c r="B464" s="182"/>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xmlns:x14ac="http://schemas.microsoft.com/office/spreadsheetml/2009/9/ac" r="465" ht="15.75" x14ac:dyDescent="0.25">
      <c r="A465" s="181"/>
      <c r="B465" s="182"/>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xmlns:x14ac="http://schemas.microsoft.com/office/spreadsheetml/2009/9/ac" r="466" ht="15.75" x14ac:dyDescent="0.25">
      <c r="A466" s="181"/>
      <c r="B466" s="182"/>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xmlns:x14ac="http://schemas.microsoft.com/office/spreadsheetml/2009/9/ac" r="467" ht="15.75" x14ac:dyDescent="0.25">
      <c r="A467" s="181"/>
      <c r="B467" s="182"/>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xmlns:x14ac="http://schemas.microsoft.com/office/spreadsheetml/2009/9/ac" r="468" ht="15.75" x14ac:dyDescent="0.25">
      <c r="A468" s="181"/>
      <c r="B468" s="182"/>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xmlns:x14ac="http://schemas.microsoft.com/office/spreadsheetml/2009/9/ac" r="469" ht="15.75" x14ac:dyDescent="0.25">
      <c r="A469" s="181"/>
      <c r="B469" s="182"/>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xmlns:x14ac="http://schemas.microsoft.com/office/spreadsheetml/2009/9/ac" r="470" ht="15.75" x14ac:dyDescent="0.25">
      <c r="A470" s="181"/>
      <c r="B470" s="182"/>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xmlns:x14ac="http://schemas.microsoft.com/office/spreadsheetml/2009/9/ac" r="471" ht="15.75" x14ac:dyDescent="0.25">
      <c r="A471" s="181"/>
      <c r="B471" s="182"/>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xmlns:x14ac="http://schemas.microsoft.com/office/spreadsheetml/2009/9/ac" r="472" ht="15.75" x14ac:dyDescent="0.25">
      <c r="A472" s="181"/>
      <c r="B472" s="182"/>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xmlns:x14ac="http://schemas.microsoft.com/office/spreadsheetml/2009/9/ac" r="473" ht="15.75" x14ac:dyDescent="0.25">
      <c r="A473" s="181"/>
      <c r="B473" s="182"/>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xmlns:x14ac="http://schemas.microsoft.com/office/spreadsheetml/2009/9/ac" r="474" ht="15.75" x14ac:dyDescent="0.25">
      <c r="A474" s="181"/>
      <c r="B474" s="182"/>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xmlns:x14ac="http://schemas.microsoft.com/office/spreadsheetml/2009/9/ac" r="475" ht="15.75" x14ac:dyDescent="0.25">
      <c r="A475" s="181"/>
      <c r="B475" s="182"/>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xmlns:x14ac="http://schemas.microsoft.com/office/spreadsheetml/2009/9/ac" r="476" ht="15.75" x14ac:dyDescent="0.25">
      <c r="A476" s="181"/>
      <c r="B476" s="182"/>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xmlns:x14ac="http://schemas.microsoft.com/office/spreadsheetml/2009/9/ac" r="477" ht="15.75" x14ac:dyDescent="0.25">
      <c r="A477" s="181"/>
      <c r="B477" s="182"/>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xmlns:x14ac="http://schemas.microsoft.com/office/spreadsheetml/2009/9/ac" r="478" ht="15.75" x14ac:dyDescent="0.25">
      <c r="A478" s="181"/>
      <c r="B478" s="182"/>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xmlns:x14ac="http://schemas.microsoft.com/office/spreadsheetml/2009/9/ac" r="479" ht="15.75" x14ac:dyDescent="0.25">
      <c r="A479" s="181"/>
      <c r="B479" s="182"/>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xmlns:x14ac="http://schemas.microsoft.com/office/spreadsheetml/2009/9/ac" r="480" ht="15.75" x14ac:dyDescent="0.25">
      <c r="A480" s="181"/>
      <c r="B480" s="182"/>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xmlns:x14ac="http://schemas.microsoft.com/office/spreadsheetml/2009/9/ac" r="481" ht="15.75" x14ac:dyDescent="0.25">
      <c r="A481" s="181"/>
      <c r="B481" s="182"/>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xmlns:x14ac="http://schemas.microsoft.com/office/spreadsheetml/2009/9/ac" r="482" ht="15.75" x14ac:dyDescent="0.25">
      <c r="A482" s="181"/>
      <c r="B482" s="182"/>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xmlns:x14ac="http://schemas.microsoft.com/office/spreadsheetml/2009/9/ac" r="483" ht="15.75" x14ac:dyDescent="0.25">
      <c r="A483" s="181"/>
      <c r="B483" s="182"/>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xmlns:x14ac="http://schemas.microsoft.com/office/spreadsheetml/2009/9/ac" r="484" ht="15.75" x14ac:dyDescent="0.25">
      <c r="A484" s="181"/>
      <c r="B484" s="182"/>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xmlns:x14ac="http://schemas.microsoft.com/office/spreadsheetml/2009/9/ac" r="485" ht="15.75" x14ac:dyDescent="0.25">
      <c r="A485" s="181"/>
      <c r="B485" s="182"/>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xmlns:x14ac="http://schemas.microsoft.com/office/spreadsheetml/2009/9/ac" r="486" ht="15.75" x14ac:dyDescent="0.25">
      <c r="A486" s="181"/>
      <c r="B486" s="182"/>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xmlns:x14ac="http://schemas.microsoft.com/office/spreadsheetml/2009/9/ac" r="487" ht="15.75" x14ac:dyDescent="0.25">
      <c r="A487" s="181"/>
      <c r="B487" s="182"/>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xmlns:x14ac="http://schemas.microsoft.com/office/spreadsheetml/2009/9/ac" r="488" ht="15.75" x14ac:dyDescent="0.25">
      <c r="A488" s="181"/>
      <c r="B488" s="182"/>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B811C-D303-45A3-B89D-09C36B9D95D5}">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5" customWidth="true"/>
    <col min="2" max="2" width="6.5" style="216" customWidth="true"/>
    <col min="3" max="3" width="14.125" style="217" customWidth="true"/>
    <col min="4" max="4" width="9.75" style="195" customWidth="true"/>
    <col min="5" max="5" width="8" style="218" customWidth="true"/>
    <col min="6" max="6" width="8" style="219" customWidth="true"/>
    <col min="7" max="7" width="8" style="220" customWidth="true"/>
    <col min="8" max="8" width="8" style="221" customWidth="true"/>
    <col min="9" max="9" width="8" style="214" customWidth="true"/>
    <col min="10" max="10" width="8" style="222" customWidth="true"/>
    <col min="11" max="11" width="8" style="223" customWidth="true"/>
    <col min="12" max="12" width="8" style="219" customWidth="true"/>
    <col min="13" max="13" width="8" style="224" customWidth="true"/>
    <col min="14" max="14" width="8" style="225" customWidth="true"/>
    <col min="15" max="19" width="8" style="195" customWidth="true"/>
    <col min="20" max="16384" width="9" style="195"/>
  </cols>
  <sheetData>
    <row xmlns:x14ac="http://schemas.microsoft.com/office/spreadsheetml/2009/9/ac" r="1" ht="20.25" customHeight="true" x14ac:dyDescent="0.2">
      <c r="A1" s="553" t="s">
        <v>311</v>
      </c>
      <c r="B1" s="554"/>
      <c r="C1" s="554"/>
      <c r="D1" s="554"/>
      <c r="E1" s="555" t="s">
        <v>52</v>
      </c>
      <c r="F1" s="556"/>
      <c r="G1" s="556"/>
      <c r="H1" s="556"/>
      <c r="I1" s="557"/>
      <c r="J1" s="558" t="s">
        <v>10</v>
      </c>
      <c r="K1" s="558"/>
      <c r="L1" s="558"/>
      <c r="M1" s="558"/>
      <c r="N1" s="558"/>
      <c r="O1" s="559" t="s">
        <v>11</v>
      </c>
      <c r="P1" s="560"/>
      <c r="Q1" s="560"/>
      <c r="R1" s="560"/>
      <c r="S1" s="561"/>
    </row>
    <row xmlns:x14ac="http://schemas.microsoft.com/office/spreadsheetml/2009/9/ac" r="2" x14ac:dyDescent="0.2">
      <c r="A2" s="554"/>
      <c r="B2" s="554"/>
      <c r="C2" s="554"/>
      <c r="D2" s="554"/>
      <c r="E2" s="196"/>
      <c r="F2" s="197"/>
      <c r="G2" s="226"/>
      <c r="H2" s="198"/>
      <c r="I2" s="227"/>
      <c r="J2" s="199"/>
      <c r="K2" s="197"/>
      <c r="L2" s="228"/>
      <c r="M2" s="198"/>
      <c r="N2" s="229"/>
      <c r="O2" s="196"/>
      <c r="P2" s="197"/>
      <c r="Q2" s="200"/>
      <c r="R2" s="198"/>
      <c r="S2" s="227"/>
    </row>
    <row xmlns:x14ac="http://schemas.microsoft.com/office/spreadsheetml/2009/9/ac" r="3" ht="134.25" customHeight="true" x14ac:dyDescent="0.2">
      <c r="A3" s="201" t="s">
        <v>9</v>
      </c>
      <c r="B3" s="202" t="s">
        <v>4</v>
      </c>
      <c r="C3" s="203" t="s">
        <v>8</v>
      </c>
      <c r="D3" s="204" t="s">
        <v>201</v>
      </c>
      <c r="E3" s="205" t="s">
        <v>25</v>
      </c>
      <c r="F3" s="206" t="s">
        <v>19</v>
      </c>
      <c r="G3" s="230" t="s">
        <v>186</v>
      </c>
      <c r="H3" s="207" t="s">
        <v>195</v>
      </c>
      <c r="I3" s="231" t="s">
        <v>36</v>
      </c>
      <c r="J3" s="208" t="s">
        <v>25</v>
      </c>
      <c r="K3" s="209" t="s">
        <v>19</v>
      </c>
      <c r="L3" s="232" t="s">
        <v>187</v>
      </c>
      <c r="M3" s="207" t="s">
        <v>195</v>
      </c>
      <c r="N3" s="233" t="s">
        <v>36</v>
      </c>
      <c r="O3" s="205" t="s">
        <v>25</v>
      </c>
      <c r="P3" s="206" t="s">
        <v>141</v>
      </c>
      <c r="Q3" s="210" t="s">
        <v>188</v>
      </c>
      <c r="R3" s="207" t="s">
        <v>195</v>
      </c>
      <c r="S3" s="231" t="s">
        <v>36</v>
      </c>
    </row>
    <row xmlns:x14ac="http://schemas.microsoft.com/office/spreadsheetml/2009/9/ac" r="4" x14ac:dyDescent="0.2">
      <c r="A4" s="332" t="str">
        <f>IF(ISBLANK(Regressions!A14), " ", Regressions!A14)</f>
        <v>Mexico</v>
      </c>
      <c r="B4" s="333">
        <f>IF(ISBLANK(Regressions!B14), " ", Regressions!B14)</f>
        <v>2000</v>
      </c>
      <c r="C4" s="211" t="str">
        <f>IF(ISBLANK(Regressions!C14), " ", Regressions!C14)</f>
        <v>National</v>
      </c>
      <c r="D4" s="334">
        <f>IF(ISBLANK(Regressions!D14), " ", Regressions!D14)</f>
        <v>30928714</v>
      </c>
      <c r="E4" s="212">
        <f>IF(ISNUMBER(Regressions!E14),ROUND(Regressions!E14, 1), NA())</f>
        <v>100</v>
      </c>
      <c r="F4" s="335">
        <f>IF(ISNUMBER(Regressions!F14),ROUND(Regressions!F14, 1), NA())</f>
        <v>89.4</v>
      </c>
      <c r="G4" s="234" t="e">
        <f>IF(ISNUMBER(Regressions!G14),ROUND(Regressions!G14, 1), NA())</f>
        <v>#N/A</v>
      </c>
      <c r="H4" s="336" t="e">
        <f>IF(ISNUMBER(Regressions!H14),ROUND(Regressions!H14, 1), NA())</f>
        <v>#N/A</v>
      </c>
      <c r="I4" s="235">
        <f>IF(ISNUMBER(Regressions!I14),ROUND(Regressions!I14, 1), NA())</f>
        <v>10.6</v>
      </c>
      <c r="J4" s="337">
        <f>IF(ISNUMBER(Regressions!K14),ROUND(Regressions!K14, 1), NA())</f>
        <v>100</v>
      </c>
      <c r="K4" s="335">
        <f>IF(ISNUMBER(Regressions!L14),ROUND(Regressions!L14, 1), NA())</f>
        <v>99.9</v>
      </c>
      <c r="L4" s="236">
        <f>IF(ISNUMBER(Regressions!M14),ROUND(Regressions!M14, 1), NA())</f>
        <v>89.8</v>
      </c>
      <c r="M4" s="336">
        <f>IF(ISNUMBER(Regressions!N14),ROUND(Regressions!N14, 1), NA())</f>
        <v>10.1</v>
      </c>
      <c r="N4" s="235">
        <f>IF(ISNUMBER(Regressions!O14),ROUND(Regressions!O14, 1), NA())</f>
        <v>0.1</v>
      </c>
      <c r="O4" s="337">
        <f>IF(ISNUMBER(Regressions!Q14),ROUND(Regressions!Q14, 1), NA())</f>
        <v>100</v>
      </c>
      <c r="P4" s="335" t="e">
        <f>IF(ISNUMBER(Regressions!R14),ROUND(Regressions!R14, 1), NA())</f>
        <v>#N/A</v>
      </c>
      <c r="Q4" s="213">
        <f>IF(ISNUMBER(Regressions!S14),ROUND(Regressions!S14, 1), NA())</f>
        <v>38.299999999999997</v>
      </c>
      <c r="R4" s="336" t="e">
        <f>IF(ISNUMBER(Regressions!T14),ROUND(Regressions!T14, 1), NA())</f>
        <v>#N/A</v>
      </c>
      <c r="S4" s="235" t="e">
        <f>IF(ISNUMBER(Regressions!U14),ROUND(Regressions!U14, 1), NA())</f>
        <v>#N/A</v>
      </c>
    </row>
    <row xmlns:x14ac="http://schemas.microsoft.com/office/spreadsheetml/2009/9/ac" r="5" x14ac:dyDescent="0.2">
      <c r="A5" s="332" t="str">
        <f>IF(ISBLANK(Regressions!A15), " ", Regressions!A15)</f>
        <v>Mexico</v>
      </c>
      <c r="B5" s="333">
        <f>IF(ISBLANK(Regressions!B15), " ", Regressions!B15)</f>
        <v>2001</v>
      </c>
      <c r="C5" s="338" t="str">
        <f>IF(ISBLANK(Regressions!C15), " ", Regressions!C15)</f>
        <v>National</v>
      </c>
      <c r="D5" s="334">
        <f>IF(ISBLANK(Regressions!D15), " ", Regressions!D15)</f>
        <v>30994238</v>
      </c>
      <c r="E5" s="212">
        <f>IF(ISNUMBER(Regressions!E15),ROUND(Regressions!E15, 1), NA())</f>
        <v>100</v>
      </c>
      <c r="F5" s="335">
        <f>IF(ISNUMBER(Regressions!F15),ROUND(Regressions!F15, 1), NA())</f>
        <v>89.4</v>
      </c>
      <c r="G5" s="234" t="e">
        <f>IF(ISNUMBER(Regressions!G15),ROUND(Regressions!G15, 1), NA())</f>
        <v>#N/A</v>
      </c>
      <c r="H5" s="336" t="e">
        <f>IF(ISNUMBER(Regressions!H15),ROUND(Regressions!H15, 1), NA())</f>
        <v>#N/A</v>
      </c>
      <c r="I5" s="235">
        <f>IF(ISNUMBER(Regressions!I15),ROUND(Regressions!I15, 1), NA())</f>
        <v>10.6</v>
      </c>
      <c r="J5" s="337">
        <f>IF(ISNUMBER(Regressions!K15),ROUND(Regressions!K15, 1), NA())</f>
        <v>100</v>
      </c>
      <c r="K5" s="335">
        <f>IF(ISNUMBER(Regressions!L15),ROUND(Regressions!L15, 1), NA())</f>
        <v>99.9</v>
      </c>
      <c r="L5" s="236">
        <f>IF(ISNUMBER(Regressions!M15),ROUND(Regressions!M15, 1), NA())</f>
        <v>89.8</v>
      </c>
      <c r="M5" s="336">
        <f>IF(ISNUMBER(Regressions!N15),ROUND(Regressions!N15, 1), NA())</f>
        <v>10.1</v>
      </c>
      <c r="N5" s="235">
        <f>IF(ISNUMBER(Regressions!O15),ROUND(Regressions!O15, 1), NA())</f>
        <v>0.1</v>
      </c>
      <c r="O5" s="337">
        <f>IF(ISNUMBER(Regressions!Q15),ROUND(Regressions!Q15, 1), NA())</f>
        <v>100</v>
      </c>
      <c r="P5" s="335" t="e">
        <f>IF(ISNUMBER(Regressions!R15),ROUND(Regressions!R15, 1), NA())</f>
        <v>#N/A</v>
      </c>
      <c r="Q5" s="213">
        <f>IF(ISNUMBER(Regressions!S15),ROUND(Regressions!S15, 1), NA())</f>
        <v>38.299999999999997</v>
      </c>
      <c r="R5" s="336" t="e">
        <f>IF(ISNUMBER(Regressions!T15),ROUND(Regressions!T15, 1), NA())</f>
        <v>#N/A</v>
      </c>
      <c r="S5" s="235" t="e">
        <f>IF(ISNUMBER(Regressions!U15),ROUND(Regressions!U15, 1), NA())</f>
        <v>#N/A</v>
      </c>
      <c r="T5" s="214"/>
      <c r="U5" s="214"/>
      <c r="V5" s="214"/>
      <c r="W5" s="214"/>
      <c r="X5" s="214"/>
      <c r="Y5" s="214"/>
      <c r="Z5" s="214"/>
      <c r="AA5" s="214"/>
    </row>
    <row xmlns:x14ac="http://schemas.microsoft.com/office/spreadsheetml/2009/9/ac" r="6" x14ac:dyDescent="0.2">
      <c r="A6" s="332" t="str">
        <f>IF(ISBLANK(Regressions!A16), " ", Regressions!A16)</f>
        <v>Mexico</v>
      </c>
      <c r="B6" s="333">
        <f>IF(ISBLANK(Regressions!B16), " ", Regressions!B16)</f>
        <v>2002</v>
      </c>
      <c r="C6" s="338" t="str">
        <f>IF(ISBLANK(Regressions!C16), " ", Regressions!C16)</f>
        <v>National</v>
      </c>
      <c r="D6" s="334">
        <f>IF(ISBLANK(Regressions!D16), " ", Regressions!D16)</f>
        <v>31048102</v>
      </c>
      <c r="E6" s="212">
        <f>IF(ISNUMBER(Regressions!E16),ROUND(Regressions!E16, 1), NA())</f>
        <v>100</v>
      </c>
      <c r="F6" s="335">
        <f>IF(ISNUMBER(Regressions!F16),ROUND(Regressions!F16, 1), NA())</f>
        <v>89.4</v>
      </c>
      <c r="G6" s="234" t="e">
        <f>IF(ISNUMBER(Regressions!G16),ROUND(Regressions!G16, 1), NA())</f>
        <v>#N/A</v>
      </c>
      <c r="H6" s="336" t="e">
        <f>IF(ISNUMBER(Regressions!H16),ROUND(Regressions!H16, 1), NA())</f>
        <v>#N/A</v>
      </c>
      <c r="I6" s="235">
        <f>IF(ISNUMBER(Regressions!I16),ROUND(Regressions!I16, 1), NA())</f>
        <v>10.6</v>
      </c>
      <c r="J6" s="337">
        <f>IF(ISNUMBER(Regressions!K16),ROUND(Regressions!K16, 1), NA())</f>
        <v>100</v>
      </c>
      <c r="K6" s="335">
        <f>IF(ISNUMBER(Regressions!L16),ROUND(Regressions!L16, 1), NA())</f>
        <v>99.9</v>
      </c>
      <c r="L6" s="236">
        <f>IF(ISNUMBER(Regressions!M16),ROUND(Regressions!M16, 1), NA())</f>
        <v>89.8</v>
      </c>
      <c r="M6" s="336">
        <f>IF(ISNUMBER(Regressions!N16),ROUND(Regressions!N16, 1), NA())</f>
        <v>10.1</v>
      </c>
      <c r="N6" s="235">
        <f>IF(ISNUMBER(Regressions!O16),ROUND(Regressions!O16, 1), NA())</f>
        <v>0.1</v>
      </c>
      <c r="O6" s="337">
        <f>IF(ISNUMBER(Regressions!Q16),ROUND(Regressions!Q16, 1), NA())</f>
        <v>100</v>
      </c>
      <c r="P6" s="335" t="e">
        <f>IF(ISNUMBER(Regressions!R16),ROUND(Regressions!R16, 1), NA())</f>
        <v>#N/A</v>
      </c>
      <c r="Q6" s="213">
        <f>IF(ISNUMBER(Regressions!S16),ROUND(Regressions!S16, 1), NA())</f>
        <v>38.299999999999997</v>
      </c>
      <c r="R6" s="336" t="e">
        <f>IF(ISNUMBER(Regressions!T16),ROUND(Regressions!T16, 1), NA())</f>
        <v>#N/A</v>
      </c>
      <c r="S6" s="235" t="e">
        <f>IF(ISNUMBER(Regressions!U16),ROUND(Regressions!U16, 1), NA())</f>
        <v>#N/A</v>
      </c>
      <c r="T6" s="214"/>
      <c r="U6" s="214"/>
      <c r="V6" s="214"/>
      <c r="W6" s="214"/>
      <c r="X6" s="214"/>
      <c r="Y6" s="214"/>
      <c r="Z6" s="214"/>
      <c r="AA6" s="214"/>
    </row>
    <row xmlns:x14ac="http://schemas.microsoft.com/office/spreadsheetml/2009/9/ac" r="7" x14ac:dyDescent="0.2">
      <c r="A7" s="332" t="str">
        <f>IF(ISBLANK(Regressions!A17), " ", Regressions!A17)</f>
        <v>Mexico</v>
      </c>
      <c r="B7" s="333">
        <f>IF(ISBLANK(Regressions!B17), " ", Regressions!B17)</f>
        <v>2003</v>
      </c>
      <c r="C7" s="338" t="str">
        <f>IF(ISBLANK(Regressions!C17), " ", Regressions!C17)</f>
        <v>National</v>
      </c>
      <c r="D7" s="334">
        <f>IF(ISBLANK(Regressions!D17), " ", Regressions!D17)</f>
        <v>31100252</v>
      </c>
      <c r="E7" s="212">
        <f>IF(ISNUMBER(Regressions!E17),ROUND(Regressions!E17, 1), NA())</f>
        <v>100</v>
      </c>
      <c r="F7" s="335">
        <f>IF(ISNUMBER(Regressions!F17),ROUND(Regressions!F17, 1), NA())</f>
        <v>89.4</v>
      </c>
      <c r="G7" s="234" t="e">
        <f>IF(ISNUMBER(Regressions!G17),ROUND(Regressions!G17, 1), NA())</f>
        <v>#N/A</v>
      </c>
      <c r="H7" s="336" t="e">
        <f>IF(ISNUMBER(Regressions!H17),ROUND(Regressions!H17, 1), NA())</f>
        <v>#N/A</v>
      </c>
      <c r="I7" s="235">
        <f>IF(ISNUMBER(Regressions!I17),ROUND(Regressions!I17, 1), NA())</f>
        <v>10.6</v>
      </c>
      <c r="J7" s="337">
        <f>IF(ISNUMBER(Regressions!K17),ROUND(Regressions!K17, 1), NA())</f>
        <v>100</v>
      </c>
      <c r="K7" s="335">
        <f>IF(ISNUMBER(Regressions!L17),ROUND(Regressions!L17, 1), NA())</f>
        <v>99.4</v>
      </c>
      <c r="L7" s="236">
        <f>IF(ISNUMBER(Regressions!M17),ROUND(Regressions!M17, 1), NA())</f>
        <v>88.7</v>
      </c>
      <c r="M7" s="336">
        <f>IF(ISNUMBER(Regressions!N17),ROUND(Regressions!N17, 1), NA())</f>
        <v>10.7</v>
      </c>
      <c r="N7" s="235">
        <f>IF(ISNUMBER(Regressions!O17),ROUND(Regressions!O17, 1), NA())</f>
        <v>0.6</v>
      </c>
      <c r="O7" s="337">
        <f>IF(ISNUMBER(Regressions!Q17),ROUND(Regressions!Q17, 1), NA())</f>
        <v>100</v>
      </c>
      <c r="P7" s="335" t="e">
        <f>IF(ISNUMBER(Regressions!R17),ROUND(Regressions!R17, 1), NA())</f>
        <v>#N/A</v>
      </c>
      <c r="Q7" s="213">
        <f>IF(ISNUMBER(Regressions!S17),ROUND(Regressions!S17, 1), NA())</f>
        <v>40.299999999999997</v>
      </c>
      <c r="R7" s="336" t="e">
        <f>IF(ISNUMBER(Regressions!T17),ROUND(Regressions!T17, 1), NA())</f>
        <v>#N/A</v>
      </c>
      <c r="S7" s="235" t="e">
        <f>IF(ISNUMBER(Regressions!U17),ROUND(Regressions!U17, 1), NA())</f>
        <v>#N/A</v>
      </c>
      <c r="T7" s="214"/>
      <c r="U7" s="214"/>
      <c r="V7" s="214"/>
      <c r="W7" s="214"/>
      <c r="X7" s="214"/>
      <c r="Y7" s="214"/>
      <c r="Z7" s="214"/>
      <c r="AA7" s="214"/>
    </row>
    <row xmlns:x14ac="http://schemas.microsoft.com/office/spreadsheetml/2009/9/ac" r="8" x14ac:dyDescent="0.2">
      <c r="A8" s="332" t="str">
        <f>IF(ISBLANK(Regressions!A18), " ", Regressions!A18)</f>
        <v>Mexico</v>
      </c>
      <c r="B8" s="333">
        <f>IF(ISBLANK(Regressions!B18), " ", Regressions!B18)</f>
        <v>2004</v>
      </c>
      <c r="C8" s="338" t="str">
        <f>IF(ISBLANK(Regressions!C18), " ", Regressions!C18)</f>
        <v>National</v>
      </c>
      <c r="D8" s="334">
        <f>IF(ISBLANK(Regressions!D18), " ", Regressions!D18)</f>
        <v>31134740</v>
      </c>
      <c r="E8" s="212">
        <f>IF(ISNUMBER(Regressions!E18),ROUND(Regressions!E18, 1), NA())</f>
        <v>100</v>
      </c>
      <c r="F8" s="335">
        <f>IF(ISNUMBER(Regressions!F18),ROUND(Regressions!F18, 1), NA())</f>
        <v>89.3</v>
      </c>
      <c r="G8" s="234" t="e">
        <f>IF(ISNUMBER(Regressions!G18),ROUND(Regressions!G18, 1), NA())</f>
        <v>#N/A</v>
      </c>
      <c r="H8" s="336" t="e">
        <f>IF(ISNUMBER(Regressions!H18),ROUND(Regressions!H18, 1), NA())</f>
        <v>#N/A</v>
      </c>
      <c r="I8" s="235">
        <f>IF(ISNUMBER(Regressions!I18),ROUND(Regressions!I18, 1), NA())</f>
        <v>10.7</v>
      </c>
      <c r="J8" s="337">
        <f>IF(ISNUMBER(Regressions!K18),ROUND(Regressions!K18, 1), NA())</f>
        <v>99.8</v>
      </c>
      <c r="K8" s="335">
        <f>IF(ISNUMBER(Regressions!L18),ROUND(Regressions!L18, 1), NA())</f>
        <v>99</v>
      </c>
      <c r="L8" s="236">
        <f>IF(ISNUMBER(Regressions!M18),ROUND(Regressions!M18, 1), NA())</f>
        <v>87.7</v>
      </c>
      <c r="M8" s="336">
        <f>IF(ISNUMBER(Regressions!N18),ROUND(Regressions!N18, 1), NA())</f>
        <v>11.3</v>
      </c>
      <c r="N8" s="235">
        <f>IF(ISNUMBER(Regressions!O18),ROUND(Regressions!O18, 1), NA())</f>
        <v>1</v>
      </c>
      <c r="O8" s="337">
        <f>IF(ISNUMBER(Regressions!Q18),ROUND(Regressions!Q18, 1), NA())</f>
        <v>99.5</v>
      </c>
      <c r="P8" s="335" t="e">
        <f>IF(ISNUMBER(Regressions!R18),ROUND(Regressions!R18, 1), NA())</f>
        <v>#N/A</v>
      </c>
      <c r="Q8" s="213">
        <f>IF(ISNUMBER(Regressions!S18),ROUND(Regressions!S18, 1), NA())</f>
        <v>42.2</v>
      </c>
      <c r="R8" s="336" t="e">
        <f>IF(ISNUMBER(Regressions!T18),ROUND(Regressions!T18, 1), NA())</f>
        <v>#N/A</v>
      </c>
      <c r="S8" s="235" t="e">
        <f>IF(ISNUMBER(Regressions!U18),ROUND(Regressions!U18, 1), NA())</f>
        <v>#N/A</v>
      </c>
      <c r="T8" s="214"/>
      <c r="U8" s="214"/>
      <c r="V8" s="214"/>
      <c r="W8" s="214"/>
      <c r="X8" s="214"/>
      <c r="Y8" s="214"/>
      <c r="Z8" s="214"/>
      <c r="AA8" s="214"/>
    </row>
    <row xmlns:x14ac="http://schemas.microsoft.com/office/spreadsheetml/2009/9/ac" r="9" x14ac:dyDescent="0.2">
      <c r="A9" s="332" t="str">
        <f>IF(ISBLANK(Regressions!A19), " ", Regressions!A19)</f>
        <v>Mexico</v>
      </c>
      <c r="B9" s="333">
        <f>IF(ISBLANK(Regressions!B19), " ", Regressions!B19)</f>
        <v>2005</v>
      </c>
      <c r="C9" s="338" t="str">
        <f>IF(ISBLANK(Regressions!C19), " ", Regressions!C19)</f>
        <v>National</v>
      </c>
      <c r="D9" s="334">
        <f>IF(ISBLANK(Regressions!D19), " ", Regressions!D19)</f>
        <v>31145308</v>
      </c>
      <c r="E9" s="212">
        <f>IF(ISNUMBER(Regressions!E19),ROUND(Regressions!E19, 1), NA())</f>
        <v>99.7</v>
      </c>
      <c r="F9" s="335">
        <f>IF(ISNUMBER(Regressions!F19),ROUND(Regressions!F19, 1), NA())</f>
        <v>89.3</v>
      </c>
      <c r="G9" s="234" t="e">
        <f>IF(ISNUMBER(Regressions!G19),ROUND(Regressions!G19, 1), NA())</f>
        <v>#N/A</v>
      </c>
      <c r="H9" s="336" t="e">
        <f>IF(ISNUMBER(Regressions!H19),ROUND(Regressions!H19, 1), NA())</f>
        <v>#N/A</v>
      </c>
      <c r="I9" s="235">
        <f>IF(ISNUMBER(Regressions!I19),ROUND(Regressions!I19, 1), NA())</f>
        <v>10.7</v>
      </c>
      <c r="J9" s="337">
        <f>IF(ISNUMBER(Regressions!K19),ROUND(Regressions!K19, 1), NA())</f>
        <v>99.5</v>
      </c>
      <c r="K9" s="335">
        <f>IF(ISNUMBER(Regressions!L19),ROUND(Regressions!L19, 1), NA())</f>
        <v>98.6</v>
      </c>
      <c r="L9" s="236">
        <f>IF(ISNUMBER(Regressions!M19),ROUND(Regressions!M19, 1), NA())</f>
        <v>86.6</v>
      </c>
      <c r="M9" s="336">
        <f>IF(ISNUMBER(Regressions!N19),ROUND(Regressions!N19, 1), NA())</f>
        <v>11.9</v>
      </c>
      <c r="N9" s="235">
        <f>IF(ISNUMBER(Regressions!O19),ROUND(Regressions!O19, 1), NA())</f>
        <v>1.4</v>
      </c>
      <c r="O9" s="337">
        <f>IF(ISNUMBER(Regressions!Q19),ROUND(Regressions!Q19, 1), NA())</f>
        <v>98.4</v>
      </c>
      <c r="P9" s="335" t="e">
        <f>IF(ISNUMBER(Regressions!R19),ROUND(Regressions!R19, 1), NA())</f>
        <v>#N/A</v>
      </c>
      <c r="Q9" s="213">
        <f>IF(ISNUMBER(Regressions!S19),ROUND(Regressions!S19, 1), NA())</f>
        <v>44.2</v>
      </c>
      <c r="R9" s="336" t="e">
        <f>IF(ISNUMBER(Regressions!T19),ROUND(Regressions!T19, 1), NA())</f>
        <v>#N/A</v>
      </c>
      <c r="S9" s="235" t="e">
        <f>IF(ISNUMBER(Regressions!U19),ROUND(Regressions!U19, 1), NA())</f>
        <v>#N/A</v>
      </c>
    </row>
    <row xmlns:x14ac="http://schemas.microsoft.com/office/spreadsheetml/2009/9/ac" r="10" x14ac:dyDescent="0.2">
      <c r="A10" s="332" t="str">
        <f>IF(ISBLANK(Regressions!A20), " ", Regressions!A20)</f>
        <v>Mexico</v>
      </c>
      <c r="B10" s="333">
        <f>IF(ISBLANK(Regressions!B20), " ", Regressions!B20)</f>
        <v>2006</v>
      </c>
      <c r="C10" s="338" t="str">
        <f>IF(ISBLANK(Regressions!C20), " ", Regressions!C20)</f>
        <v>National</v>
      </c>
      <c r="D10" s="334">
        <f>IF(ISBLANK(Regressions!D20), " ", Regressions!D20)</f>
        <v>31149524</v>
      </c>
      <c r="E10" s="212">
        <f>IF(ISNUMBER(Regressions!E20),ROUND(Regressions!E20, 1), NA())</f>
        <v>99.4</v>
      </c>
      <c r="F10" s="335">
        <f>IF(ISNUMBER(Regressions!F20),ROUND(Regressions!F20, 1), NA())</f>
        <v>89.2</v>
      </c>
      <c r="G10" s="234" t="e">
        <f>IF(ISNUMBER(Regressions!G20),ROUND(Regressions!G20, 1), NA())</f>
        <v>#N/A</v>
      </c>
      <c r="H10" s="336" t="e">
        <f>IF(ISNUMBER(Regressions!H20),ROUND(Regressions!H20, 1), NA())</f>
        <v>#N/A</v>
      </c>
      <c r="I10" s="235">
        <f>IF(ISNUMBER(Regressions!I20),ROUND(Regressions!I20, 1), NA())</f>
        <v>10.8</v>
      </c>
      <c r="J10" s="337">
        <f>IF(ISNUMBER(Regressions!K20),ROUND(Regressions!K20, 1), NA())</f>
        <v>99.2</v>
      </c>
      <c r="K10" s="335">
        <f>IF(ISNUMBER(Regressions!L20),ROUND(Regressions!L20, 1), NA())</f>
        <v>98.1</v>
      </c>
      <c r="L10" s="236">
        <f>IF(ISNUMBER(Regressions!M20),ROUND(Regressions!M20, 1), NA())</f>
        <v>85.5</v>
      </c>
      <c r="M10" s="336">
        <f>IF(ISNUMBER(Regressions!N20),ROUND(Regressions!N20, 1), NA())</f>
        <v>12.6</v>
      </c>
      <c r="N10" s="235">
        <f>IF(ISNUMBER(Regressions!O20),ROUND(Regressions!O20, 1), NA())</f>
        <v>1.9</v>
      </c>
      <c r="O10" s="337">
        <f>IF(ISNUMBER(Regressions!Q20),ROUND(Regressions!Q20, 1), NA())</f>
        <v>97.2</v>
      </c>
      <c r="P10" s="335" t="e">
        <f>IF(ISNUMBER(Regressions!R20),ROUND(Regressions!R20, 1), NA())</f>
        <v>#N/A</v>
      </c>
      <c r="Q10" s="213">
        <f>IF(ISNUMBER(Regressions!S20),ROUND(Regressions!S20, 1), NA())</f>
        <v>46.1</v>
      </c>
      <c r="R10" s="336" t="e">
        <f>IF(ISNUMBER(Regressions!T20),ROUND(Regressions!T20, 1), NA())</f>
        <v>#N/A</v>
      </c>
      <c r="S10" s="235" t="e">
        <f>IF(ISNUMBER(Regressions!U20),ROUND(Regressions!U20, 1), NA())</f>
        <v>#N/A</v>
      </c>
    </row>
    <row xmlns:x14ac="http://schemas.microsoft.com/office/spreadsheetml/2009/9/ac" r="11" x14ac:dyDescent="0.2">
      <c r="A11" s="332" t="str">
        <f>IF(ISBLANK(Regressions!A21), " ", Regressions!A21)</f>
        <v>Mexico</v>
      </c>
      <c r="B11" s="333">
        <f>IF(ISBLANK(Regressions!B21), " ", Regressions!B21)</f>
        <v>2007</v>
      </c>
      <c r="C11" s="338" t="str">
        <f>IF(ISBLANK(Regressions!C21), " ", Regressions!C21)</f>
        <v>National</v>
      </c>
      <c r="D11" s="334">
        <f>IF(ISBLANK(Regressions!D21), " ", Regressions!D21)</f>
        <v>31174940</v>
      </c>
      <c r="E11" s="212">
        <f>IF(ISNUMBER(Regressions!E21),ROUND(Regressions!E21, 1), NA())</f>
        <v>99</v>
      </c>
      <c r="F11" s="335">
        <f>IF(ISNUMBER(Regressions!F21),ROUND(Regressions!F21, 1), NA())</f>
        <v>89.2</v>
      </c>
      <c r="G11" s="234" t="e">
        <f>IF(ISNUMBER(Regressions!G21),ROUND(Regressions!G21, 1), NA())</f>
        <v>#N/A</v>
      </c>
      <c r="H11" s="336" t="e">
        <f>IF(ISNUMBER(Regressions!H21),ROUND(Regressions!H21, 1), NA())</f>
        <v>#N/A</v>
      </c>
      <c r="I11" s="235">
        <f>IF(ISNUMBER(Regressions!I21),ROUND(Regressions!I21, 1), NA())</f>
        <v>10.8</v>
      </c>
      <c r="J11" s="337">
        <f>IF(ISNUMBER(Regressions!K21),ROUND(Regressions!K21, 1), NA())</f>
        <v>98.8</v>
      </c>
      <c r="K11" s="335">
        <f>IF(ISNUMBER(Regressions!L21),ROUND(Regressions!L21, 1), NA())</f>
        <v>97.7</v>
      </c>
      <c r="L11" s="236">
        <f>IF(ISNUMBER(Regressions!M21),ROUND(Regressions!M21, 1), NA())</f>
        <v>84.5</v>
      </c>
      <c r="M11" s="336">
        <f>IF(ISNUMBER(Regressions!N21),ROUND(Regressions!N21, 1), NA())</f>
        <v>13.2</v>
      </c>
      <c r="N11" s="235">
        <f>IF(ISNUMBER(Regressions!O21),ROUND(Regressions!O21, 1), NA())</f>
        <v>2.2999999999999998</v>
      </c>
      <c r="O11" s="337">
        <f>IF(ISNUMBER(Regressions!Q21),ROUND(Regressions!Q21, 1), NA())</f>
        <v>96.1</v>
      </c>
      <c r="P11" s="335" t="e">
        <f>IF(ISNUMBER(Regressions!R21),ROUND(Regressions!R21, 1), NA())</f>
        <v>#N/A</v>
      </c>
      <c r="Q11" s="213">
        <f>IF(ISNUMBER(Regressions!S21),ROUND(Regressions!S21, 1), NA())</f>
        <v>48.1</v>
      </c>
      <c r="R11" s="336" t="e">
        <f>IF(ISNUMBER(Regressions!T21),ROUND(Regressions!T21, 1), NA())</f>
        <v>#N/A</v>
      </c>
      <c r="S11" s="235" t="e">
        <f>IF(ISNUMBER(Regressions!U21),ROUND(Regressions!U21, 1), NA())</f>
        <v>#N/A</v>
      </c>
    </row>
    <row xmlns:x14ac="http://schemas.microsoft.com/office/spreadsheetml/2009/9/ac" r="12" x14ac:dyDescent="0.2">
      <c r="A12" s="332" t="str">
        <f>IF(ISBLANK(Regressions!A22), " ", Regressions!A22)</f>
        <v>Mexico</v>
      </c>
      <c r="B12" s="333">
        <f>IF(ISBLANK(Regressions!B22), " ", Regressions!B22)</f>
        <v>2008</v>
      </c>
      <c r="C12" s="338" t="str">
        <f>IF(ISBLANK(Regressions!C22), " ", Regressions!C22)</f>
        <v>National</v>
      </c>
      <c r="D12" s="334">
        <f>IF(ISBLANK(Regressions!D22), " ", Regressions!D22)</f>
        <v>31221924</v>
      </c>
      <c r="E12" s="212">
        <f>IF(ISNUMBER(Regressions!E22),ROUND(Regressions!E22, 1), NA())</f>
        <v>98.6</v>
      </c>
      <c r="F12" s="335">
        <f>IF(ISNUMBER(Regressions!F22),ROUND(Regressions!F22, 1), NA())</f>
        <v>89.1</v>
      </c>
      <c r="G12" s="234">
        <f>IF(ISNUMBER(Regressions!G22),ROUND(Regressions!G22, 1), NA())</f>
        <v>54</v>
      </c>
      <c r="H12" s="336">
        <f>IF(ISNUMBER(Regressions!H22),ROUND(Regressions!H22, 1), NA())</f>
        <v>35.1</v>
      </c>
      <c r="I12" s="235">
        <f>IF(ISNUMBER(Regressions!I22),ROUND(Regressions!I22, 1), NA())</f>
        <v>10.9</v>
      </c>
      <c r="J12" s="337">
        <f>IF(ISNUMBER(Regressions!K22),ROUND(Regressions!K22, 1), NA())</f>
        <v>98.5</v>
      </c>
      <c r="K12" s="335">
        <f>IF(ISNUMBER(Regressions!L22),ROUND(Regressions!L22, 1), NA())</f>
        <v>97.2</v>
      </c>
      <c r="L12" s="236">
        <f>IF(ISNUMBER(Regressions!M22),ROUND(Regressions!M22, 1), NA())</f>
        <v>83.4</v>
      </c>
      <c r="M12" s="336">
        <f>IF(ISNUMBER(Regressions!N22),ROUND(Regressions!N22, 1), NA())</f>
        <v>13.8</v>
      </c>
      <c r="N12" s="235">
        <f>IF(ISNUMBER(Regressions!O22),ROUND(Regressions!O22, 1), NA())</f>
        <v>2.8</v>
      </c>
      <c r="O12" s="337">
        <f>IF(ISNUMBER(Regressions!Q22),ROUND(Regressions!Q22, 1), NA())</f>
        <v>94.9</v>
      </c>
      <c r="P12" s="335">
        <f>IF(ISNUMBER(Regressions!R22),ROUND(Regressions!R22, 1), NA())</f>
        <v>83.1</v>
      </c>
      <c r="Q12" s="213">
        <f>IF(ISNUMBER(Regressions!S22),ROUND(Regressions!S22, 1), NA())</f>
        <v>50</v>
      </c>
      <c r="R12" s="336">
        <f>IF(ISNUMBER(Regressions!T22),ROUND(Regressions!T22, 1), NA())</f>
        <v>33.1</v>
      </c>
      <c r="S12" s="235">
        <f>IF(ISNUMBER(Regressions!U22),ROUND(Regressions!U22, 1), NA())</f>
        <v>16.899999999999999</v>
      </c>
    </row>
    <row xmlns:x14ac="http://schemas.microsoft.com/office/spreadsheetml/2009/9/ac" r="13" x14ac:dyDescent="0.2">
      <c r="A13" s="332" t="str">
        <f>IF(ISBLANK(Regressions!A23), " ", Regressions!A23)</f>
        <v>Mexico</v>
      </c>
      <c r="B13" s="333">
        <f>IF(ISBLANK(Regressions!B23), " ", Regressions!B23)</f>
        <v>2009</v>
      </c>
      <c r="C13" s="338" t="str">
        <f>IF(ISBLANK(Regressions!C23), " ", Regressions!C23)</f>
        <v>National</v>
      </c>
      <c r="D13" s="334">
        <f>IF(ISBLANK(Regressions!D23), " ", Regressions!D23)</f>
        <v>31279886</v>
      </c>
      <c r="E13" s="212">
        <f>IF(ISNUMBER(Regressions!E23),ROUND(Regressions!E23, 1), NA())</f>
        <v>98.2</v>
      </c>
      <c r="F13" s="335">
        <f>IF(ISNUMBER(Regressions!F23),ROUND(Regressions!F23, 1), NA())</f>
        <v>89.1</v>
      </c>
      <c r="G13" s="234">
        <f>IF(ISNUMBER(Regressions!G23),ROUND(Regressions!G23, 1), NA())</f>
        <v>54</v>
      </c>
      <c r="H13" s="336">
        <f>IF(ISNUMBER(Regressions!H23),ROUND(Regressions!H23, 1), NA())</f>
        <v>35.1</v>
      </c>
      <c r="I13" s="235">
        <f>IF(ISNUMBER(Regressions!I23),ROUND(Regressions!I23, 1), NA())</f>
        <v>10.9</v>
      </c>
      <c r="J13" s="337">
        <f>IF(ISNUMBER(Regressions!K23),ROUND(Regressions!K23, 1), NA())</f>
        <v>98.2</v>
      </c>
      <c r="K13" s="335">
        <f>IF(ISNUMBER(Regressions!L23),ROUND(Regressions!L23, 1), NA())</f>
        <v>96.8</v>
      </c>
      <c r="L13" s="236">
        <f>IF(ISNUMBER(Regressions!M23),ROUND(Regressions!M23, 1), NA())</f>
        <v>82.4</v>
      </c>
      <c r="M13" s="336">
        <f>IF(ISNUMBER(Regressions!N23),ROUND(Regressions!N23, 1), NA())</f>
        <v>14.5</v>
      </c>
      <c r="N13" s="235">
        <f>IF(ISNUMBER(Regressions!O23),ROUND(Regressions!O23, 1), NA())</f>
        <v>3.2</v>
      </c>
      <c r="O13" s="337">
        <f>IF(ISNUMBER(Regressions!Q23),ROUND(Regressions!Q23, 1), NA())</f>
        <v>93.8</v>
      </c>
      <c r="P13" s="335">
        <f>IF(ISNUMBER(Regressions!R23),ROUND(Regressions!R23, 1), NA())</f>
        <v>83.1</v>
      </c>
      <c r="Q13" s="213">
        <f>IF(ISNUMBER(Regressions!S23),ROUND(Regressions!S23, 1), NA())</f>
        <v>51.9</v>
      </c>
      <c r="R13" s="336">
        <f>IF(ISNUMBER(Regressions!T23),ROUND(Regressions!T23, 1), NA())</f>
        <v>31.2</v>
      </c>
      <c r="S13" s="235">
        <f>IF(ISNUMBER(Regressions!U23),ROUND(Regressions!U23, 1), NA())</f>
        <v>16.899999999999999</v>
      </c>
    </row>
    <row xmlns:x14ac="http://schemas.microsoft.com/office/spreadsheetml/2009/9/ac" r="14" x14ac:dyDescent="0.2">
      <c r="A14" s="332" t="str">
        <f>IF(ISBLANK(Regressions!A24), " ", Regressions!A24)</f>
        <v>Mexico</v>
      </c>
      <c r="B14" s="333">
        <f>IF(ISBLANK(Regressions!B24), " ", Regressions!B24)</f>
        <v>2010</v>
      </c>
      <c r="C14" s="338" t="str">
        <f>IF(ISBLANK(Regressions!C24), " ", Regressions!C24)</f>
        <v>National</v>
      </c>
      <c r="D14" s="334">
        <f>IF(ISBLANK(Regressions!D24), " ", Regressions!D24)</f>
        <v>31327844</v>
      </c>
      <c r="E14" s="212">
        <f>IF(ISNUMBER(Regressions!E24),ROUND(Regressions!E24, 1), NA())</f>
        <v>97.8</v>
      </c>
      <c r="F14" s="335">
        <f>IF(ISNUMBER(Regressions!F24),ROUND(Regressions!F24, 1), NA())</f>
        <v>89</v>
      </c>
      <c r="G14" s="234">
        <f>IF(ISNUMBER(Regressions!G24),ROUND(Regressions!G24, 1), NA())</f>
        <v>54</v>
      </c>
      <c r="H14" s="336">
        <f>IF(ISNUMBER(Regressions!H24),ROUND(Regressions!H24, 1), NA())</f>
        <v>35</v>
      </c>
      <c r="I14" s="235">
        <f>IF(ISNUMBER(Regressions!I24),ROUND(Regressions!I24, 1), NA())</f>
        <v>11</v>
      </c>
      <c r="J14" s="337">
        <f>IF(ISNUMBER(Regressions!K24),ROUND(Regressions!K24, 1), NA())</f>
        <v>97.9</v>
      </c>
      <c r="K14" s="335">
        <f>IF(ISNUMBER(Regressions!L24),ROUND(Regressions!L24, 1), NA())</f>
        <v>96.4</v>
      </c>
      <c r="L14" s="236">
        <f>IF(ISNUMBER(Regressions!M24),ROUND(Regressions!M24, 1), NA())</f>
        <v>81.3</v>
      </c>
      <c r="M14" s="336">
        <f>IF(ISNUMBER(Regressions!N24),ROUND(Regressions!N24, 1), NA())</f>
        <v>15.1</v>
      </c>
      <c r="N14" s="235">
        <f>IF(ISNUMBER(Regressions!O24),ROUND(Regressions!O24, 1), NA())</f>
        <v>3.6</v>
      </c>
      <c r="O14" s="337">
        <f>IF(ISNUMBER(Regressions!Q24),ROUND(Regressions!Q24, 1), NA())</f>
        <v>92.6</v>
      </c>
      <c r="P14" s="335">
        <f>IF(ISNUMBER(Regressions!R24),ROUND(Regressions!R24, 1), NA())</f>
        <v>83.1</v>
      </c>
      <c r="Q14" s="213">
        <f>IF(ISNUMBER(Regressions!S24),ROUND(Regressions!S24, 1), NA())</f>
        <v>53.9</v>
      </c>
      <c r="R14" s="336">
        <f>IF(ISNUMBER(Regressions!T24),ROUND(Regressions!T24, 1), NA())</f>
        <v>29.2</v>
      </c>
      <c r="S14" s="235">
        <f>IF(ISNUMBER(Regressions!U24),ROUND(Regressions!U24, 1), NA())</f>
        <v>16.899999999999999</v>
      </c>
    </row>
    <row xmlns:x14ac="http://schemas.microsoft.com/office/spreadsheetml/2009/9/ac" r="15" x14ac:dyDescent="0.2">
      <c r="A15" s="332" t="str">
        <f>IF(ISBLANK(Regressions!A25), " ", Regressions!A25)</f>
        <v>Mexico</v>
      </c>
      <c r="B15" s="333">
        <f>IF(ISBLANK(Regressions!B25), " ", Regressions!B25)</f>
        <v>2011</v>
      </c>
      <c r="C15" s="338" t="str">
        <f>IF(ISBLANK(Regressions!C25), " ", Regressions!C25)</f>
        <v>National</v>
      </c>
      <c r="D15" s="334">
        <f>IF(ISBLANK(Regressions!D25), " ", Regressions!D25)</f>
        <v>31349724</v>
      </c>
      <c r="E15" s="212">
        <f>IF(ISNUMBER(Regressions!E25),ROUND(Regressions!E25, 1), NA())</f>
        <v>97.4</v>
      </c>
      <c r="F15" s="335">
        <f>IF(ISNUMBER(Regressions!F25),ROUND(Regressions!F25, 1), NA())</f>
        <v>89</v>
      </c>
      <c r="G15" s="234">
        <f>IF(ISNUMBER(Regressions!G25),ROUND(Regressions!G25, 1), NA())</f>
        <v>54</v>
      </c>
      <c r="H15" s="336">
        <f>IF(ISNUMBER(Regressions!H25),ROUND(Regressions!H25, 1), NA())</f>
        <v>35</v>
      </c>
      <c r="I15" s="235">
        <f>IF(ISNUMBER(Regressions!I25),ROUND(Regressions!I25, 1), NA())</f>
        <v>11</v>
      </c>
      <c r="J15" s="337">
        <f>IF(ISNUMBER(Regressions!K25),ROUND(Regressions!K25, 1), NA())</f>
        <v>97.6</v>
      </c>
      <c r="K15" s="335">
        <f>IF(ISNUMBER(Regressions!L25),ROUND(Regressions!L25, 1), NA())</f>
        <v>95.9</v>
      </c>
      <c r="L15" s="236">
        <f>IF(ISNUMBER(Regressions!M25),ROUND(Regressions!M25, 1), NA())</f>
        <v>80.2</v>
      </c>
      <c r="M15" s="336">
        <f>IF(ISNUMBER(Regressions!N25),ROUND(Regressions!N25, 1), NA())</f>
        <v>15.7</v>
      </c>
      <c r="N15" s="235">
        <f>IF(ISNUMBER(Regressions!O25),ROUND(Regressions!O25, 1), NA())</f>
        <v>4.0999999999999996</v>
      </c>
      <c r="O15" s="337">
        <f>IF(ISNUMBER(Regressions!Q25),ROUND(Regressions!Q25, 1), NA())</f>
        <v>91.5</v>
      </c>
      <c r="P15" s="335">
        <f>IF(ISNUMBER(Regressions!R25),ROUND(Regressions!R25, 1), NA())</f>
        <v>83.1</v>
      </c>
      <c r="Q15" s="213">
        <f>IF(ISNUMBER(Regressions!S25),ROUND(Regressions!S25, 1), NA())</f>
        <v>55.8</v>
      </c>
      <c r="R15" s="336">
        <f>IF(ISNUMBER(Regressions!T25),ROUND(Regressions!T25, 1), NA())</f>
        <v>27.3</v>
      </c>
      <c r="S15" s="235">
        <f>IF(ISNUMBER(Regressions!U25),ROUND(Regressions!U25, 1), NA())</f>
        <v>16.899999999999999</v>
      </c>
    </row>
    <row xmlns:x14ac="http://schemas.microsoft.com/office/spreadsheetml/2009/9/ac" r="16" x14ac:dyDescent="0.2">
      <c r="A16" s="332" t="str">
        <f>IF(ISBLANK(Regressions!A26), " ", Regressions!A26)</f>
        <v>Mexico</v>
      </c>
      <c r="B16" s="333">
        <f>IF(ISBLANK(Regressions!B26), " ", Regressions!B26)</f>
        <v>2012</v>
      </c>
      <c r="C16" s="338" t="str">
        <f>IF(ISBLANK(Regressions!C26), " ", Regressions!C26)</f>
        <v>National</v>
      </c>
      <c r="D16" s="334">
        <f>IF(ISBLANK(Regressions!D26), " ", Regressions!D26)</f>
        <v>31349864</v>
      </c>
      <c r="E16" s="212">
        <f>IF(ISNUMBER(Regressions!E26),ROUND(Regressions!E26, 1), NA())</f>
        <v>97.1</v>
      </c>
      <c r="F16" s="335">
        <f>IF(ISNUMBER(Regressions!F26),ROUND(Regressions!F26, 1), NA())</f>
        <v>88.9</v>
      </c>
      <c r="G16" s="234">
        <f>IF(ISNUMBER(Regressions!G26),ROUND(Regressions!G26, 1), NA())</f>
        <v>54</v>
      </c>
      <c r="H16" s="336">
        <f>IF(ISNUMBER(Regressions!H26),ROUND(Regressions!H26, 1), NA())</f>
        <v>34.9</v>
      </c>
      <c r="I16" s="235">
        <f>IF(ISNUMBER(Regressions!I26),ROUND(Regressions!I26, 1), NA())</f>
        <v>11.1</v>
      </c>
      <c r="J16" s="337">
        <f>IF(ISNUMBER(Regressions!K26),ROUND(Regressions!K26, 1), NA())</f>
        <v>97.2</v>
      </c>
      <c r="K16" s="335">
        <f>IF(ISNUMBER(Regressions!L26),ROUND(Regressions!L26, 1), NA())</f>
        <v>95.5</v>
      </c>
      <c r="L16" s="236">
        <f>IF(ISNUMBER(Regressions!M26),ROUND(Regressions!M26, 1), NA())</f>
        <v>79.2</v>
      </c>
      <c r="M16" s="336">
        <f>IF(ISNUMBER(Regressions!N26),ROUND(Regressions!N26, 1), NA())</f>
        <v>16.3</v>
      </c>
      <c r="N16" s="235">
        <f>IF(ISNUMBER(Regressions!O26),ROUND(Regressions!O26, 1), NA())</f>
        <v>4.5</v>
      </c>
      <c r="O16" s="337">
        <f>IF(ISNUMBER(Regressions!Q26),ROUND(Regressions!Q26, 1), NA())</f>
        <v>90.3</v>
      </c>
      <c r="P16" s="335">
        <f>IF(ISNUMBER(Regressions!R26),ROUND(Regressions!R26, 1), NA())</f>
        <v>83.1</v>
      </c>
      <c r="Q16" s="213">
        <f>IF(ISNUMBER(Regressions!S26),ROUND(Regressions!S26, 1), NA())</f>
        <v>57.8</v>
      </c>
      <c r="R16" s="336">
        <f>IF(ISNUMBER(Regressions!T26),ROUND(Regressions!T26, 1), NA())</f>
        <v>25.4</v>
      </c>
      <c r="S16" s="235">
        <f>IF(ISNUMBER(Regressions!U26),ROUND(Regressions!U26, 1), NA())</f>
        <v>16.899999999999999</v>
      </c>
    </row>
    <row xmlns:x14ac="http://schemas.microsoft.com/office/spreadsheetml/2009/9/ac" r="17" x14ac:dyDescent="0.2">
      <c r="A17" s="332" t="str">
        <f>IF(ISBLANK(Regressions!A27), " ", Regressions!A27)</f>
        <v>Mexico</v>
      </c>
      <c r="B17" s="333">
        <f>IF(ISBLANK(Regressions!B27), " ", Regressions!B27)</f>
        <v>2013</v>
      </c>
      <c r="C17" s="338" t="str">
        <f>IF(ISBLANK(Regressions!C27), " ", Regressions!C27)</f>
        <v>National</v>
      </c>
      <c r="D17" s="334">
        <f>IF(ISBLANK(Regressions!D27), " ", Regressions!D27)</f>
        <v>33571336</v>
      </c>
      <c r="E17" s="212">
        <f>IF(ISNUMBER(Regressions!E27),ROUND(Regressions!E27, 1), NA())</f>
        <v>96.7</v>
      </c>
      <c r="F17" s="335">
        <f>IF(ISNUMBER(Regressions!F27),ROUND(Regressions!F27, 1), NA())</f>
        <v>88.9</v>
      </c>
      <c r="G17" s="234">
        <f>IF(ISNUMBER(Regressions!G27),ROUND(Regressions!G27, 1), NA())</f>
        <v>55.6</v>
      </c>
      <c r="H17" s="336">
        <f>IF(ISNUMBER(Regressions!H27),ROUND(Regressions!H27, 1), NA())</f>
        <v>33.299999999999997</v>
      </c>
      <c r="I17" s="235">
        <f>IF(ISNUMBER(Regressions!I27),ROUND(Regressions!I27, 1), NA())</f>
        <v>11.1</v>
      </c>
      <c r="J17" s="337">
        <f>IF(ISNUMBER(Regressions!K27),ROUND(Regressions!K27, 1), NA())</f>
        <v>96.9</v>
      </c>
      <c r="K17" s="335">
        <f>IF(ISNUMBER(Regressions!L27),ROUND(Regressions!L27, 1), NA())</f>
        <v>95.1</v>
      </c>
      <c r="L17" s="236">
        <f>IF(ISNUMBER(Regressions!M27),ROUND(Regressions!M27, 1), NA())</f>
        <v>78.099999999999994</v>
      </c>
      <c r="M17" s="336">
        <f>IF(ISNUMBER(Regressions!N27),ROUND(Regressions!N27, 1), NA())</f>
        <v>17</v>
      </c>
      <c r="N17" s="235">
        <f>IF(ISNUMBER(Regressions!O27),ROUND(Regressions!O27, 1), NA())</f>
        <v>4.9000000000000004</v>
      </c>
      <c r="O17" s="337">
        <f>IF(ISNUMBER(Regressions!Q27),ROUND(Regressions!Q27, 1), NA())</f>
        <v>89.2</v>
      </c>
      <c r="P17" s="335">
        <f>IF(ISNUMBER(Regressions!R27),ROUND(Regressions!R27, 1), NA())</f>
        <v>83.1</v>
      </c>
      <c r="Q17" s="213">
        <f>IF(ISNUMBER(Regressions!S27),ROUND(Regressions!S27, 1), NA())</f>
        <v>59.7</v>
      </c>
      <c r="R17" s="336">
        <f>IF(ISNUMBER(Regressions!T27),ROUND(Regressions!T27, 1), NA())</f>
        <v>23.4</v>
      </c>
      <c r="S17" s="235">
        <f>IF(ISNUMBER(Regressions!U27),ROUND(Regressions!U27, 1), NA())</f>
        <v>16.899999999999999</v>
      </c>
    </row>
    <row xmlns:x14ac="http://schemas.microsoft.com/office/spreadsheetml/2009/9/ac" r="18" x14ac:dyDescent="0.2">
      <c r="A18" s="332" t="str">
        <f>IF(ISBLANK(Regressions!A28), " ", Regressions!A28)</f>
        <v>Mexico</v>
      </c>
      <c r="B18" s="333">
        <f>IF(ISBLANK(Regressions!B28), " ", Regressions!B28)</f>
        <v>2014</v>
      </c>
      <c r="C18" s="338" t="str">
        <f>IF(ISBLANK(Regressions!C28), " ", Regressions!C28)</f>
        <v>National</v>
      </c>
      <c r="D18" s="334">
        <f>IF(ISBLANK(Regressions!D28), " ", Regressions!D28)</f>
        <v>33535092</v>
      </c>
      <c r="E18" s="212">
        <f>IF(ISNUMBER(Regressions!E28),ROUND(Regressions!E28, 1), NA())</f>
        <v>96.3</v>
      </c>
      <c r="F18" s="335">
        <f>IF(ISNUMBER(Regressions!F28),ROUND(Regressions!F28, 1), NA())</f>
        <v>88.9</v>
      </c>
      <c r="G18" s="234">
        <f>IF(ISNUMBER(Regressions!G28),ROUND(Regressions!G28, 1), NA())</f>
        <v>57.1</v>
      </c>
      <c r="H18" s="336">
        <f>IF(ISNUMBER(Regressions!H28),ROUND(Regressions!H28, 1), NA())</f>
        <v>31.7</v>
      </c>
      <c r="I18" s="235">
        <f>IF(ISNUMBER(Regressions!I28),ROUND(Regressions!I28, 1), NA())</f>
        <v>11.1</v>
      </c>
      <c r="J18" s="337">
        <f>IF(ISNUMBER(Regressions!K28),ROUND(Regressions!K28, 1), NA())</f>
        <v>96.6</v>
      </c>
      <c r="K18" s="335">
        <f>IF(ISNUMBER(Regressions!L28),ROUND(Regressions!L28, 1), NA())</f>
        <v>94.6</v>
      </c>
      <c r="L18" s="236">
        <f>IF(ISNUMBER(Regressions!M28),ROUND(Regressions!M28, 1), NA())</f>
        <v>77</v>
      </c>
      <c r="M18" s="336">
        <f>IF(ISNUMBER(Regressions!N28),ROUND(Regressions!N28, 1), NA())</f>
        <v>17.600000000000001</v>
      </c>
      <c r="N18" s="235">
        <f>IF(ISNUMBER(Regressions!O28),ROUND(Regressions!O28, 1), NA())</f>
        <v>5.4</v>
      </c>
      <c r="O18" s="337">
        <f>IF(ISNUMBER(Regressions!Q28),ROUND(Regressions!Q28, 1), NA())</f>
        <v>88</v>
      </c>
      <c r="P18" s="335">
        <f>IF(ISNUMBER(Regressions!R28),ROUND(Regressions!R28, 1), NA())</f>
        <v>83.1</v>
      </c>
      <c r="Q18" s="213">
        <f>IF(ISNUMBER(Regressions!S28),ROUND(Regressions!S28, 1), NA())</f>
        <v>61.7</v>
      </c>
      <c r="R18" s="336">
        <f>IF(ISNUMBER(Regressions!T28),ROUND(Regressions!T28, 1), NA())</f>
        <v>21.5</v>
      </c>
      <c r="S18" s="235">
        <f>IF(ISNUMBER(Regressions!U28),ROUND(Regressions!U28, 1), NA())</f>
        <v>16.899999999999999</v>
      </c>
    </row>
    <row xmlns:x14ac="http://schemas.microsoft.com/office/spreadsheetml/2009/9/ac" r="19" x14ac:dyDescent="0.2">
      <c r="A19" s="332" t="str">
        <f>IF(ISBLANK(Regressions!A29), " ", Regressions!A29)</f>
        <v>Mexico</v>
      </c>
      <c r="B19" s="333">
        <f>IF(ISBLANK(Regressions!B29), " ", Regressions!B29)</f>
        <v>2015</v>
      </c>
      <c r="C19" s="338" t="str">
        <f>IF(ISBLANK(Regressions!C29), " ", Regressions!C29)</f>
        <v>National</v>
      </c>
      <c r="D19" s="334">
        <f>IF(ISBLANK(Regressions!D29), " ", Regressions!D29)</f>
        <v>33496952</v>
      </c>
      <c r="E19" s="212">
        <f>IF(ISNUMBER(Regressions!E29),ROUND(Regressions!E29, 1), NA())</f>
        <v>95.9</v>
      </c>
      <c r="F19" s="335">
        <f>IF(ISNUMBER(Regressions!F29),ROUND(Regressions!F29, 1), NA())</f>
        <v>88.8</v>
      </c>
      <c r="G19" s="234">
        <f>IF(ISNUMBER(Regressions!G29),ROUND(Regressions!G29, 1), NA())</f>
        <v>58.7</v>
      </c>
      <c r="H19" s="336">
        <f>IF(ISNUMBER(Regressions!H29),ROUND(Regressions!H29, 1), NA())</f>
        <v>30.1</v>
      </c>
      <c r="I19" s="235">
        <f>IF(ISNUMBER(Regressions!I29),ROUND(Regressions!I29, 1), NA())</f>
        <v>11.2</v>
      </c>
      <c r="J19" s="337">
        <f>IF(ISNUMBER(Regressions!K29),ROUND(Regressions!K29, 1), NA())</f>
        <v>96.3</v>
      </c>
      <c r="K19" s="335">
        <f>IF(ISNUMBER(Regressions!L29),ROUND(Regressions!L29, 1), NA())</f>
        <v>94.2</v>
      </c>
      <c r="L19" s="236">
        <f>IF(ISNUMBER(Regressions!M29),ROUND(Regressions!M29, 1), NA())</f>
        <v>76</v>
      </c>
      <c r="M19" s="336">
        <f>IF(ISNUMBER(Regressions!N29),ROUND(Regressions!N29, 1), NA())</f>
        <v>18.2</v>
      </c>
      <c r="N19" s="235">
        <f>IF(ISNUMBER(Regressions!O29),ROUND(Regressions!O29, 1), NA())</f>
        <v>5.8</v>
      </c>
      <c r="O19" s="337">
        <f>IF(ISNUMBER(Regressions!Q29),ROUND(Regressions!Q29, 1), NA())</f>
        <v>86.9</v>
      </c>
      <c r="P19" s="335">
        <f>IF(ISNUMBER(Regressions!R29),ROUND(Regressions!R29, 1), NA())</f>
        <v>83.1</v>
      </c>
      <c r="Q19" s="213">
        <f>IF(ISNUMBER(Regressions!S29),ROUND(Regressions!S29, 1), NA())</f>
        <v>63.6</v>
      </c>
      <c r="R19" s="336">
        <f>IF(ISNUMBER(Regressions!T29),ROUND(Regressions!T29, 1), NA())</f>
        <v>19.5</v>
      </c>
      <c r="S19" s="235">
        <f>IF(ISNUMBER(Regressions!U29),ROUND(Regressions!U29, 1), NA())</f>
        <v>16.899999999999999</v>
      </c>
    </row>
    <row xmlns:x14ac="http://schemas.microsoft.com/office/spreadsheetml/2009/9/ac" r="20" x14ac:dyDescent="0.2">
      <c r="A20" s="332" t="str">
        <f>IF(ISBLANK(Regressions!A30), " ", Regressions!A30)</f>
        <v>Mexico</v>
      </c>
      <c r="B20" s="333">
        <f>IF(ISBLANK(Regressions!B30), " ", Regressions!B30)</f>
        <v>2016</v>
      </c>
      <c r="C20" s="338" t="str">
        <f>IF(ISBLANK(Regressions!C30), " ", Regressions!C30)</f>
        <v>National</v>
      </c>
      <c r="D20" s="334">
        <f>IF(ISBLANK(Regressions!D30), " ", Regressions!D30)</f>
        <v>33457760</v>
      </c>
      <c r="E20" s="212">
        <f>IF(ISNUMBER(Regressions!E30),ROUND(Regressions!E30, 1), NA())</f>
        <v>95.5</v>
      </c>
      <c r="F20" s="335">
        <f>IF(ISNUMBER(Regressions!F30),ROUND(Regressions!F30, 1), NA())</f>
        <v>88.8</v>
      </c>
      <c r="G20" s="234">
        <f>IF(ISNUMBER(Regressions!G30),ROUND(Regressions!G30, 1), NA())</f>
        <v>60.2</v>
      </c>
      <c r="H20" s="336">
        <f>IF(ISNUMBER(Regressions!H30),ROUND(Regressions!H30, 1), NA())</f>
        <v>28.5</v>
      </c>
      <c r="I20" s="235">
        <f>IF(ISNUMBER(Regressions!I30),ROUND(Regressions!I30, 1), NA())</f>
        <v>11.2</v>
      </c>
      <c r="J20" s="337">
        <f>IF(ISNUMBER(Regressions!K30),ROUND(Regressions!K30, 1), NA())</f>
        <v>96</v>
      </c>
      <c r="K20" s="335">
        <f>IF(ISNUMBER(Regressions!L30),ROUND(Regressions!L30, 1), NA())</f>
        <v>93.8</v>
      </c>
      <c r="L20" s="236">
        <f>IF(ISNUMBER(Regressions!M30),ROUND(Regressions!M30, 1), NA())</f>
        <v>74.900000000000006</v>
      </c>
      <c r="M20" s="336">
        <f>IF(ISNUMBER(Regressions!N30),ROUND(Regressions!N30, 1), NA())</f>
        <v>18.8</v>
      </c>
      <c r="N20" s="235">
        <f>IF(ISNUMBER(Regressions!O30),ROUND(Regressions!O30, 1), NA())</f>
        <v>6.2</v>
      </c>
      <c r="O20" s="337">
        <f>IF(ISNUMBER(Regressions!Q30),ROUND(Regressions!Q30, 1), NA())</f>
        <v>85.7</v>
      </c>
      <c r="P20" s="335">
        <f>IF(ISNUMBER(Regressions!R30),ROUND(Regressions!R30, 1), NA())</f>
        <v>83.1</v>
      </c>
      <c r="Q20" s="213">
        <f>IF(ISNUMBER(Regressions!S30),ROUND(Regressions!S30, 1), NA())</f>
        <v>65.599999999999994</v>
      </c>
      <c r="R20" s="336">
        <f>IF(ISNUMBER(Regressions!T30),ROUND(Regressions!T30, 1), NA())</f>
        <v>17.600000000000001</v>
      </c>
      <c r="S20" s="235">
        <f>IF(ISNUMBER(Regressions!U30),ROUND(Regressions!U30, 1), NA())</f>
        <v>16.899999999999999</v>
      </c>
    </row>
    <row xmlns:x14ac="http://schemas.microsoft.com/office/spreadsheetml/2009/9/ac" r="21" x14ac:dyDescent="0.2">
      <c r="A21" s="332" t="str">
        <f>IF(ISBLANK(Regressions!A31), " ", Regressions!A31)</f>
        <v>Mexico</v>
      </c>
      <c r="B21" s="333">
        <f>IF(ISBLANK(Regressions!B31), " ", Regressions!B31)</f>
        <v>2017</v>
      </c>
      <c r="C21" s="338" t="str">
        <f>IF(ISBLANK(Regressions!C31), " ", Regressions!C31)</f>
        <v>National</v>
      </c>
      <c r="D21" s="334">
        <f>IF(ISBLANK(Regressions!D31), " ", Regressions!D31)</f>
        <v>33419856</v>
      </c>
      <c r="E21" s="212">
        <f>IF(ISNUMBER(Regressions!E31),ROUND(Regressions!E31, 1), NA())</f>
        <v>95.1</v>
      </c>
      <c r="F21" s="335">
        <f>IF(ISNUMBER(Regressions!F31),ROUND(Regressions!F31, 1), NA())</f>
        <v>88.7</v>
      </c>
      <c r="G21" s="234">
        <f>IF(ISNUMBER(Regressions!G31),ROUND(Regressions!G31, 1), NA())</f>
        <v>61.8</v>
      </c>
      <c r="H21" s="336">
        <f>IF(ISNUMBER(Regressions!H31),ROUND(Regressions!H31, 1), NA())</f>
        <v>26.9</v>
      </c>
      <c r="I21" s="235">
        <f>IF(ISNUMBER(Regressions!I31),ROUND(Regressions!I31, 1), NA())</f>
        <v>11.3</v>
      </c>
      <c r="J21" s="337">
        <f>IF(ISNUMBER(Regressions!K31),ROUND(Regressions!K31, 1), NA())</f>
        <v>95.6</v>
      </c>
      <c r="K21" s="335">
        <f>IF(ISNUMBER(Regressions!L31),ROUND(Regressions!L31, 1), NA())</f>
        <v>93.8</v>
      </c>
      <c r="L21" s="236">
        <f>IF(ISNUMBER(Regressions!M31),ROUND(Regressions!M31, 1), NA())</f>
        <v>73.8</v>
      </c>
      <c r="M21" s="336">
        <f>IF(ISNUMBER(Regressions!N31),ROUND(Regressions!N31, 1), NA())</f>
        <v>19.899999999999999</v>
      </c>
      <c r="N21" s="235">
        <f>IF(ISNUMBER(Regressions!O31),ROUND(Regressions!O31, 1), NA())</f>
        <v>6.2</v>
      </c>
      <c r="O21" s="337">
        <f>IF(ISNUMBER(Regressions!Q31),ROUND(Regressions!Q31, 1), NA())</f>
        <v>85.7</v>
      </c>
      <c r="P21" s="335">
        <f>IF(ISNUMBER(Regressions!R31),ROUND(Regressions!R31, 1), NA())</f>
        <v>83.1</v>
      </c>
      <c r="Q21" s="213">
        <f>IF(ISNUMBER(Regressions!S31),ROUND(Regressions!S31, 1), NA())</f>
        <v>67.5</v>
      </c>
      <c r="R21" s="336">
        <f>IF(ISNUMBER(Regressions!T31),ROUND(Regressions!T31, 1), NA())</f>
        <v>15.6</v>
      </c>
      <c r="S21" s="235">
        <f>IF(ISNUMBER(Regressions!U31),ROUND(Regressions!U31, 1), NA())</f>
        <v>16.899999999999999</v>
      </c>
    </row>
    <row xmlns:x14ac="http://schemas.microsoft.com/office/spreadsheetml/2009/9/ac" r="22" x14ac:dyDescent="0.2">
      <c r="A22" s="332" t="str">
        <f>IF(ISBLANK(Regressions!A32), " ", Regressions!A32)</f>
        <v>Mexico</v>
      </c>
      <c r="B22" s="333">
        <f>IF(ISBLANK(Regressions!B32), " ", Regressions!B32)</f>
        <v>2018</v>
      </c>
      <c r="C22" s="338" t="str">
        <f>IF(ISBLANK(Regressions!C32), " ", Regressions!C32)</f>
        <v>National</v>
      </c>
      <c r="D22" s="334">
        <f>IF(ISBLANK(Regressions!D32), " ", Regressions!D32)</f>
        <v>33379184</v>
      </c>
      <c r="E22" s="212">
        <f>IF(ISNUMBER(Regressions!E32),ROUND(Regressions!E32, 1), NA())</f>
        <v>94.8</v>
      </c>
      <c r="F22" s="335">
        <f>IF(ISNUMBER(Regressions!F32),ROUND(Regressions!F32, 1), NA())</f>
        <v>88.7</v>
      </c>
      <c r="G22" s="234">
        <f>IF(ISNUMBER(Regressions!G32),ROUND(Regressions!G32, 1), NA())</f>
        <v>63.3</v>
      </c>
      <c r="H22" s="336">
        <f>IF(ISNUMBER(Regressions!H32),ROUND(Regressions!H32, 1), NA())</f>
        <v>25.3</v>
      </c>
      <c r="I22" s="235">
        <f>IF(ISNUMBER(Regressions!I32),ROUND(Regressions!I32, 1), NA())</f>
        <v>11.3</v>
      </c>
      <c r="J22" s="337">
        <f>IF(ISNUMBER(Regressions!K32),ROUND(Regressions!K32, 1), NA())</f>
        <v>95.3</v>
      </c>
      <c r="K22" s="335">
        <f>IF(ISNUMBER(Regressions!L32),ROUND(Regressions!L32, 1), NA())</f>
        <v>93.8</v>
      </c>
      <c r="L22" s="236">
        <f>IF(ISNUMBER(Regressions!M32),ROUND(Regressions!M32, 1), NA())</f>
        <v>72.8</v>
      </c>
      <c r="M22" s="336">
        <f>IF(ISNUMBER(Regressions!N32),ROUND(Regressions!N32, 1), NA())</f>
        <v>21</v>
      </c>
      <c r="N22" s="235">
        <f>IF(ISNUMBER(Regressions!O32),ROUND(Regressions!O32, 1), NA())</f>
        <v>6.2</v>
      </c>
      <c r="O22" s="337">
        <f>IF(ISNUMBER(Regressions!Q32),ROUND(Regressions!Q32, 1), NA())</f>
        <v>85.7</v>
      </c>
      <c r="P22" s="335">
        <f>IF(ISNUMBER(Regressions!R32),ROUND(Regressions!R32, 1), NA())</f>
        <v>83.1</v>
      </c>
      <c r="Q22" s="213">
        <f>IF(ISNUMBER(Regressions!S32),ROUND(Regressions!S32, 1), NA())</f>
        <v>69.400000000000006</v>
      </c>
      <c r="R22" s="336">
        <f>IF(ISNUMBER(Regressions!T32),ROUND(Regressions!T32, 1), NA())</f>
        <v>13.7</v>
      </c>
      <c r="S22" s="235">
        <f>IF(ISNUMBER(Regressions!U32),ROUND(Regressions!U32, 1), NA())</f>
        <v>16.899999999999999</v>
      </c>
    </row>
    <row xmlns:x14ac="http://schemas.microsoft.com/office/spreadsheetml/2009/9/ac" r="23" x14ac:dyDescent="0.2">
      <c r="A23" s="332" t="str">
        <f>IF(ISBLANK(Regressions!A33), " ", Regressions!A33)</f>
        <v>Mexico</v>
      </c>
      <c r="B23" s="333">
        <f>IF(ISBLANK(Regressions!B33), " ", Regressions!B33)</f>
        <v>2019</v>
      </c>
      <c r="C23" s="338" t="str">
        <f>IF(ISBLANK(Regressions!C33), " ", Regressions!C33)</f>
        <v>National</v>
      </c>
      <c r="D23" s="334">
        <f>IF(ISBLANK(Regressions!D33), " ", Regressions!D33)</f>
        <v>33330724</v>
      </c>
      <c r="E23" s="212">
        <f>IF(ISNUMBER(Regressions!E33),ROUND(Regressions!E33, 1), NA())</f>
        <v>94.4</v>
      </c>
      <c r="F23" s="335">
        <f>IF(ISNUMBER(Regressions!F33),ROUND(Regressions!F33, 1), NA())</f>
        <v>88.6</v>
      </c>
      <c r="G23" s="234">
        <f>IF(ISNUMBER(Regressions!G33),ROUND(Regressions!G33, 1), NA())</f>
        <v>64.900000000000006</v>
      </c>
      <c r="H23" s="336">
        <f>IF(ISNUMBER(Regressions!H33),ROUND(Regressions!H33, 1), NA())</f>
        <v>23.7</v>
      </c>
      <c r="I23" s="235">
        <f>IF(ISNUMBER(Regressions!I33),ROUND(Regressions!I33, 1), NA())</f>
        <v>11.4</v>
      </c>
      <c r="J23" s="337">
        <f>IF(ISNUMBER(Regressions!K33),ROUND(Regressions!K33, 1), NA())</f>
        <v>95</v>
      </c>
      <c r="K23" s="335">
        <f>IF(ISNUMBER(Regressions!L33),ROUND(Regressions!L33, 1), NA())</f>
        <v>93.8</v>
      </c>
      <c r="L23" s="236">
        <f>IF(ISNUMBER(Regressions!M33),ROUND(Regressions!M33, 1), NA())</f>
        <v>71.7</v>
      </c>
      <c r="M23" s="336">
        <f>IF(ISNUMBER(Regressions!N33),ROUND(Regressions!N33, 1), NA())</f>
        <v>22</v>
      </c>
      <c r="N23" s="235">
        <f>IF(ISNUMBER(Regressions!O33),ROUND(Regressions!O33, 1), NA())</f>
        <v>6.2</v>
      </c>
      <c r="O23" s="337">
        <f>IF(ISNUMBER(Regressions!Q33),ROUND(Regressions!Q33, 1), NA())</f>
        <v>85.7</v>
      </c>
      <c r="P23" s="335">
        <f>IF(ISNUMBER(Regressions!R33),ROUND(Regressions!R33, 1), NA())</f>
        <v>83.1</v>
      </c>
      <c r="Q23" s="213">
        <f>IF(ISNUMBER(Regressions!S33),ROUND(Regressions!S33, 1), NA())</f>
        <v>71.400000000000006</v>
      </c>
      <c r="R23" s="336">
        <f>IF(ISNUMBER(Regressions!T33),ROUND(Regressions!T33, 1), NA())</f>
        <v>11.7</v>
      </c>
      <c r="S23" s="235">
        <f>IF(ISNUMBER(Regressions!U33),ROUND(Regressions!U33, 1), NA())</f>
        <v>16.899999999999999</v>
      </c>
    </row>
    <row xmlns:x14ac="http://schemas.microsoft.com/office/spreadsheetml/2009/9/ac" r="24" x14ac:dyDescent="0.2">
      <c r="A24" s="332" t="str">
        <f>IF(ISBLANK(Regressions!A34), " ", Regressions!A34)</f>
        <v>Mexico</v>
      </c>
      <c r="B24" s="333">
        <f>IF(ISBLANK(Regressions!B34), " ", Regressions!B34)</f>
        <v>2020</v>
      </c>
      <c r="C24" s="338" t="str">
        <f>IF(ISBLANK(Regressions!C34), " ", Regressions!C34)</f>
        <v>National</v>
      </c>
      <c r="D24" s="334">
        <f>IF(ISBLANK(Regressions!D34), " ", Regressions!D34)</f>
        <v>33268772</v>
      </c>
      <c r="E24" s="212">
        <f>IF(ISNUMBER(Regressions!E34),ROUND(Regressions!E34, 1), NA())</f>
        <v>94</v>
      </c>
      <c r="F24" s="335">
        <f>IF(ISNUMBER(Regressions!F34),ROUND(Regressions!F34, 1), NA())</f>
        <v>88.6</v>
      </c>
      <c r="G24" s="234">
        <f>IF(ISNUMBER(Regressions!G34),ROUND(Regressions!G34, 1), NA())</f>
        <v>66.400000000000006</v>
      </c>
      <c r="H24" s="336">
        <f>IF(ISNUMBER(Regressions!H34),ROUND(Regressions!H34, 1), NA())</f>
        <v>22.1</v>
      </c>
      <c r="I24" s="235">
        <f>IF(ISNUMBER(Regressions!I34),ROUND(Regressions!I34, 1), NA())</f>
        <v>11.4</v>
      </c>
      <c r="J24" s="337">
        <f>IF(ISNUMBER(Regressions!K34),ROUND(Regressions!K34, 1), NA())</f>
        <v>94.7</v>
      </c>
      <c r="K24" s="335">
        <f>IF(ISNUMBER(Regressions!L34),ROUND(Regressions!L34, 1), NA())</f>
        <v>93.8</v>
      </c>
      <c r="L24" s="236">
        <f>IF(ISNUMBER(Regressions!M34),ROUND(Regressions!M34, 1), NA())</f>
        <v>70.599999999999994</v>
      </c>
      <c r="M24" s="336">
        <f>IF(ISNUMBER(Regressions!N34),ROUND(Regressions!N34, 1), NA())</f>
        <v>23.1</v>
      </c>
      <c r="N24" s="235">
        <f>IF(ISNUMBER(Regressions!O34),ROUND(Regressions!O34, 1), NA())</f>
        <v>6.2</v>
      </c>
      <c r="O24" s="337">
        <f>IF(ISNUMBER(Regressions!Q34),ROUND(Regressions!Q34, 1), NA())</f>
        <v>85.7</v>
      </c>
      <c r="P24" s="335">
        <f>IF(ISNUMBER(Regressions!R34),ROUND(Regressions!R34, 1), NA())</f>
        <v>83.1</v>
      </c>
      <c r="Q24" s="213">
        <f>IF(ISNUMBER(Regressions!S34),ROUND(Regressions!S34, 1), NA())</f>
        <v>73.3</v>
      </c>
      <c r="R24" s="336">
        <f>IF(ISNUMBER(Regressions!T34),ROUND(Regressions!T34, 1), NA())</f>
        <v>9.8000000000000007</v>
      </c>
      <c r="S24" s="235">
        <f>IF(ISNUMBER(Regressions!U34),ROUND(Regressions!U34, 1), NA())</f>
        <v>16.899999999999999</v>
      </c>
    </row>
    <row xmlns:x14ac="http://schemas.microsoft.com/office/spreadsheetml/2009/9/ac" r="25" x14ac:dyDescent="0.2">
      <c r="A25" s="384" t="str">
        <f>IF(ISBLANK(Regressions!A35), " ", Regressions!A35)</f>
        <v>Mexico</v>
      </c>
      <c r="B25" s="385">
        <f>IF(ISBLANK(Regressions!B35), " ", Regressions!B35)</f>
        <v>2021</v>
      </c>
      <c r="C25" s="386" t="str">
        <f>IF(ISBLANK(Regressions!C35), " ", Regressions!C35)</f>
        <v>National</v>
      </c>
      <c r="D25" s="387">
        <f>IF(ISBLANK(Regressions!D35), " ", Regressions!D35)</f>
        <v>33190144</v>
      </c>
      <c r="E25" s="390">
        <f>IF(ISNUMBER(Regressions!E35),ROUND(Regressions!E35, 1), NA())</f>
        <v>94</v>
      </c>
      <c r="F25" s="388">
        <f>IF(ISNUMBER(Regressions!F35),ROUND(Regressions!F35, 1), NA())</f>
        <v>88.5</v>
      </c>
      <c r="G25" s="391">
        <f>IF(ISNUMBER(Regressions!G35),ROUND(Regressions!G35, 1), NA())</f>
        <v>68</v>
      </c>
      <c r="H25" s="389">
        <f>IF(ISNUMBER(Regressions!H35),ROUND(Regressions!H35, 1), NA())</f>
        <v>20.5</v>
      </c>
      <c r="I25" s="392">
        <f>IF(ISNUMBER(Regressions!I35),ROUND(Regressions!I35, 1), NA())</f>
        <v>11.5</v>
      </c>
      <c r="J25" s="390">
        <f>IF(ISNUMBER(Regressions!K35),ROUND(Regressions!K35, 1), NA())</f>
        <v>94.7</v>
      </c>
      <c r="K25" s="388" t="e">
        <f>IF(ISNUMBER(Regressions!L35),ROUND(Regressions!L35, 1), NA())</f>
        <v>#N/A</v>
      </c>
      <c r="L25" s="393">
        <f>IF(ISNUMBER(Regressions!M35),ROUND(Regressions!M35, 1), NA())</f>
        <v>69.599999999999994</v>
      </c>
      <c r="M25" s="389" t="e">
        <f>IF(ISNUMBER(Regressions!N35),ROUND(Regressions!N35, 1), NA())</f>
        <v>#N/A</v>
      </c>
      <c r="N25" s="392" t="e">
        <f>IF(ISNUMBER(Regressions!O35),ROUND(Regressions!O35, 1), NA())</f>
        <v>#N/A</v>
      </c>
      <c r="O25" s="390" t="e">
        <f>IF(ISNUMBER(Regressions!Q35),ROUND(Regressions!Q35, 1), NA())</f>
        <v>#N/A</v>
      </c>
      <c r="P25" s="388" t="e">
        <f>IF(ISNUMBER(Regressions!R35),ROUND(Regressions!R35, 1), NA())</f>
        <v>#N/A</v>
      </c>
      <c r="Q25" s="394">
        <f>IF(ISNUMBER(Regressions!S35),ROUND(Regressions!S35, 1), NA())</f>
        <v>75.3</v>
      </c>
      <c r="R25" s="389" t="e">
        <f>IF(ISNUMBER(Regressions!T35),ROUND(Regressions!T35, 1), NA())</f>
        <v>#N/A</v>
      </c>
      <c r="S25" s="392" t="e">
        <f>IF(ISNUMBER(Regressions!U35),ROUND(Regressions!U35, 1), NA())</f>
        <v>#N/A</v>
      </c>
      <c r="T25" s="383"/>
      <c r="U25" s="383"/>
      <c r="V25" s="383"/>
      <c r="W25" s="383"/>
      <c r="X25" s="383"/>
      <c r="Y25" s="383"/>
      <c r="Z25" s="383"/>
      <c r="AA25" s="383"/>
      <c r="AB25" s="383"/>
      <c r="AC25" s="383"/>
    </row>
    <row xmlns:x14ac="http://schemas.microsoft.com/office/spreadsheetml/2009/9/ac" r="26" x14ac:dyDescent="0.2">
      <c r="A26" s="332" t="str">
        <f>IF(ISBLANK(Regressions!A36), " ", Regressions!A36)</f>
        <v>Mexico</v>
      </c>
      <c r="B26" s="333">
        <f>IF(ISBLANK(Regressions!B36), " ", Regressions!B36)</f>
        <v>2022</v>
      </c>
      <c r="C26" s="338" t="str">
        <f>IF(ISBLANK(Regressions!C36), " ", Regressions!C36)</f>
        <v>National</v>
      </c>
      <c r="D26" s="334">
        <f>IF(ISBLANK(Regressions!D36), " ", Regressions!D36)</f>
        <v>33091660</v>
      </c>
      <c r="E26" s="212">
        <f>IF(ISNUMBER(Regressions!E36),ROUND(Regressions!E36, 1), NA())</f>
        <v>94</v>
      </c>
      <c r="F26" s="335">
        <f>IF(ISNUMBER(Regressions!F36),ROUND(Regressions!F36, 1), NA())</f>
        <v>88.5</v>
      </c>
      <c r="G26" s="234">
        <f>IF(ISNUMBER(Regressions!G36),ROUND(Regressions!G36, 1), NA())</f>
        <v>69.5</v>
      </c>
      <c r="H26" s="336">
        <f>IF(ISNUMBER(Regressions!H36),ROUND(Regressions!H36, 1), NA())</f>
        <v>19</v>
      </c>
      <c r="I26" s="235">
        <f>IF(ISNUMBER(Regressions!I36),ROUND(Regressions!I36, 1), NA())</f>
        <v>11.5</v>
      </c>
      <c r="J26" s="337">
        <f>IF(ISNUMBER(Regressions!K36),ROUND(Regressions!K36, 1), NA())</f>
        <v>94.7</v>
      </c>
      <c r="K26" s="335" t="e">
        <f>IF(ISNUMBER(Regressions!L36),ROUND(Regressions!L36, 1), NA())</f>
        <v>#N/A</v>
      </c>
      <c r="L26" s="236">
        <f>IF(ISNUMBER(Regressions!M36),ROUND(Regressions!M36, 1), NA())</f>
        <v>69.599999999999994</v>
      </c>
      <c r="M26" s="336" t="e">
        <f>IF(ISNUMBER(Regressions!N36),ROUND(Regressions!N36, 1), NA())</f>
        <v>#N/A</v>
      </c>
      <c r="N26" s="235" t="e">
        <f>IF(ISNUMBER(Regressions!O36),ROUND(Regressions!O36, 1), NA())</f>
        <v>#N/A</v>
      </c>
      <c r="O26" s="337" t="e">
        <f>IF(ISNUMBER(Regressions!Q36),ROUND(Regressions!Q36, 1), NA())</f>
        <v>#N/A</v>
      </c>
      <c r="P26" s="335" t="e">
        <f>IF(ISNUMBER(Regressions!R36),ROUND(Regressions!R36, 1), NA())</f>
        <v>#N/A</v>
      </c>
      <c r="Q26" s="213">
        <f>IF(ISNUMBER(Regressions!S36),ROUND(Regressions!S36, 1), NA())</f>
        <v>77.2</v>
      </c>
      <c r="R26" s="336" t="e">
        <f>IF(ISNUMBER(Regressions!T36),ROUND(Regressions!T36, 1), NA())</f>
        <v>#N/A</v>
      </c>
      <c r="S26" s="235" t="e">
        <f>IF(ISNUMBER(Regressions!U36),ROUND(Regressions!U36, 1), NA())</f>
        <v>#N/A</v>
      </c>
    </row>
    <row xmlns:x14ac="http://schemas.microsoft.com/office/spreadsheetml/2009/9/ac" r="27" x14ac:dyDescent="0.2">
      <c r="A27" s="339" t="str">
        <f>IF(ISBLANK(Regressions!A37), " ", Regressions!A37)</f>
        <v>Mexico</v>
      </c>
      <c r="B27" s="340">
        <f>IF(ISBLANK(Regressions!B37), " ", Regressions!B37)</f>
        <v>2023</v>
      </c>
      <c r="C27" s="341" t="str">
        <f>IF(ISBLANK(Regressions!C37), " ", Regressions!C37)</f>
        <v>National</v>
      </c>
      <c r="D27" s="342">
        <f>IF(ISBLANK(Regressions!D37), " ", Regressions!D37)</f>
        <v>31905084</v>
      </c>
      <c r="E27" s="343">
        <f>IF(ISNUMBER(Regressions!E37),ROUND(Regressions!E37, 1), NA())</f>
        <v>94</v>
      </c>
      <c r="F27" s="344">
        <f>IF(ISNUMBER(Regressions!F37),ROUND(Regressions!F37, 1), NA())</f>
        <v>88.5</v>
      </c>
      <c r="G27" s="345">
        <f>IF(ISNUMBER(Regressions!G37),ROUND(Regressions!G37, 1), NA())</f>
        <v>71.099999999999994</v>
      </c>
      <c r="H27" s="346">
        <f>IF(ISNUMBER(Regressions!H37),ROUND(Regressions!H37, 1), NA())</f>
        <v>17.399999999999999</v>
      </c>
      <c r="I27" s="347">
        <f>IF(ISNUMBER(Regressions!I37),ROUND(Regressions!I37, 1), NA())</f>
        <v>11.5</v>
      </c>
      <c r="J27" s="348">
        <f>IF(ISNUMBER(Regressions!K37),ROUND(Regressions!K37, 1), NA())</f>
        <v>94.7</v>
      </c>
      <c r="K27" s="344" t="e">
        <f>IF(ISNUMBER(Regressions!L37),ROUND(Regressions!L37, 1), NA())</f>
        <v>#N/A</v>
      </c>
      <c r="L27" s="349">
        <f>IF(ISNUMBER(Regressions!M37),ROUND(Regressions!M37, 1), NA())</f>
        <v>69.599999999999994</v>
      </c>
      <c r="M27" s="346" t="e">
        <f>IF(ISNUMBER(Regressions!N37),ROUND(Regressions!N37, 1), NA())</f>
        <v>#N/A</v>
      </c>
      <c r="N27" s="347" t="e">
        <f>IF(ISNUMBER(Regressions!O37),ROUND(Regressions!O37, 1), NA())</f>
        <v>#N/A</v>
      </c>
      <c r="O27" s="348" t="e">
        <f>IF(ISNUMBER(Regressions!Q37),ROUND(Regressions!Q37, 1), NA())</f>
        <v>#N/A</v>
      </c>
      <c r="P27" s="344" t="e">
        <f>IF(ISNUMBER(Regressions!R37),ROUND(Regressions!R37, 1), NA())</f>
        <v>#N/A</v>
      </c>
      <c r="Q27" s="350">
        <f>IF(ISNUMBER(Regressions!S37),ROUND(Regressions!S37, 1), NA())</f>
        <v>79.2</v>
      </c>
      <c r="R27" s="346" t="e">
        <f>IF(ISNUMBER(Regressions!T37),ROUND(Regressions!T37, 1), NA())</f>
        <v>#N/A</v>
      </c>
      <c r="S27" s="347" t="e">
        <f>IF(ISNUMBER(Regressions!U37),ROUND(Regressions!U37, 1), NA())</f>
        <v>#N/A</v>
      </c>
    </row>
    <row xmlns:x14ac="http://schemas.microsoft.com/office/spreadsheetml/2009/9/ac" r="28" hidden="true" x14ac:dyDescent="0.2">
      <c r="A28" s="332" t="str">
        <f>IF(ISBLANK(Regressions!A38), " ", Regressions!A38)</f>
        <v>Mexico</v>
      </c>
      <c r="B28" s="333">
        <f>IF(ISBLANK(Regressions!B38), " ", Regressions!B38)</f>
        <v>2024</v>
      </c>
      <c r="C28" s="338" t="str">
        <f>IF(ISBLANK(Regressions!C38), " ", Regressions!C38)</f>
        <v>National</v>
      </c>
      <c r="D28" s="334" t="str">
        <f>IF(ISBLANK(Regressions!D38), " ", Regressions!D38)</f>
        <v> </v>
      </c>
      <c r="E28" s="212" t="e">
        <f>IF(ISNUMBER(Regressions!E38),ROUND(Regressions!E38, 1), NA())</f>
        <v>#N/A</v>
      </c>
      <c r="F28" s="335" t="e">
        <f>IF(ISNUMBER(Regressions!F38),ROUND(Regressions!F38, 1), NA())</f>
        <v>#N/A</v>
      </c>
      <c r="G28" s="234" t="e">
        <f>IF(ISNUMBER(Regressions!G38),ROUND(Regressions!G38, 1), NA())</f>
        <v>#N/A</v>
      </c>
      <c r="H28" s="336" t="e">
        <f>IF(ISNUMBER(Regressions!H38),ROUND(Regressions!H38, 1), NA())</f>
        <v>#N/A</v>
      </c>
      <c r="I28" s="235" t="e">
        <f>IF(ISNUMBER(Regressions!I38),ROUND(Regressions!I38, 1), NA())</f>
        <v>#N/A</v>
      </c>
      <c r="J28" s="337" t="e">
        <f>IF(ISNUMBER(Regressions!K38),ROUND(Regressions!K38, 1), NA())</f>
        <v>#N/A</v>
      </c>
      <c r="K28" s="335" t="e">
        <f>IF(ISNUMBER(Regressions!L38),ROUND(Regressions!L38, 1), NA())</f>
        <v>#N/A</v>
      </c>
      <c r="L28" s="236" t="e">
        <f>IF(ISNUMBER(Regressions!M38),ROUND(Regressions!M38, 1), NA())</f>
        <v>#N/A</v>
      </c>
      <c r="M28" s="336" t="e">
        <f>IF(ISNUMBER(Regressions!N38),ROUND(Regressions!N38, 1), NA())</f>
        <v>#N/A</v>
      </c>
      <c r="N28" s="235" t="e">
        <f>IF(ISNUMBER(Regressions!O38),ROUND(Regressions!O38, 1), NA())</f>
        <v>#N/A</v>
      </c>
      <c r="O28" s="337" t="e">
        <f>IF(ISNUMBER(Regressions!Q38),ROUND(Regressions!Q38, 1), NA())</f>
        <v>#N/A</v>
      </c>
      <c r="P28" s="335" t="e">
        <f>IF(ISNUMBER(Regressions!R38),ROUND(Regressions!R38, 1), NA())</f>
        <v>#N/A</v>
      </c>
      <c r="Q28" s="213" t="e">
        <f>IF(ISNUMBER(Regressions!S38),ROUND(Regressions!S38, 1), NA())</f>
        <v>#N/A</v>
      </c>
      <c r="R28" s="336" t="e">
        <f>IF(ISNUMBER(Regressions!T38),ROUND(Regressions!T38, 1), NA())</f>
        <v>#N/A</v>
      </c>
      <c r="S28" s="235" t="e">
        <f>IF(ISNUMBER(Regressions!U38),ROUND(Regressions!U38, 1), NA())</f>
        <v>#N/A</v>
      </c>
    </row>
    <row xmlns:x14ac="http://schemas.microsoft.com/office/spreadsheetml/2009/9/ac" r="29" hidden="true" x14ac:dyDescent="0.2">
      <c r="A29" s="332" t="str">
        <f>IF(ISBLANK(Regressions!A39), " ", Regressions!A39)</f>
        <v>Mexico</v>
      </c>
      <c r="B29" s="333">
        <f>IF(ISBLANK(Regressions!B39), " ", Regressions!B39)</f>
        <v>2025</v>
      </c>
      <c r="C29" s="338" t="str">
        <f>IF(ISBLANK(Regressions!C39), " ", Regressions!C39)</f>
        <v>National</v>
      </c>
      <c r="D29" s="334" t="str">
        <f>IF(ISBLANK(Regressions!D39), " ", Regressions!D39)</f>
        <v> </v>
      </c>
      <c r="E29" s="212" t="e">
        <f>IF(ISNUMBER(Regressions!E39),ROUND(Regressions!E39, 1), NA())</f>
        <v>#N/A</v>
      </c>
      <c r="F29" s="335" t="e">
        <f>IF(ISNUMBER(Regressions!F39),ROUND(Regressions!F39, 1), NA())</f>
        <v>#N/A</v>
      </c>
      <c r="G29" s="234" t="e">
        <f>IF(ISNUMBER(Regressions!G39),ROUND(Regressions!G39, 1), NA())</f>
        <v>#N/A</v>
      </c>
      <c r="H29" s="336" t="e">
        <f>IF(ISNUMBER(Regressions!H39),ROUND(Regressions!H39, 1), NA())</f>
        <v>#N/A</v>
      </c>
      <c r="I29" s="235" t="e">
        <f>IF(ISNUMBER(Regressions!I39),ROUND(Regressions!I39, 1), NA())</f>
        <v>#N/A</v>
      </c>
      <c r="J29" s="337" t="e">
        <f>IF(ISNUMBER(Regressions!K39),ROUND(Regressions!K39, 1), NA())</f>
        <v>#N/A</v>
      </c>
      <c r="K29" s="335" t="e">
        <f>IF(ISNUMBER(Regressions!L39),ROUND(Regressions!L39, 1), NA())</f>
        <v>#N/A</v>
      </c>
      <c r="L29" s="236" t="e">
        <f>IF(ISNUMBER(Regressions!M39),ROUND(Regressions!M39, 1), NA())</f>
        <v>#N/A</v>
      </c>
      <c r="M29" s="336" t="e">
        <f>IF(ISNUMBER(Regressions!N39),ROUND(Regressions!N39, 1), NA())</f>
        <v>#N/A</v>
      </c>
      <c r="N29" s="235" t="e">
        <f>IF(ISNUMBER(Regressions!O39),ROUND(Regressions!O39, 1), NA())</f>
        <v>#N/A</v>
      </c>
      <c r="O29" s="337" t="e">
        <f>IF(ISNUMBER(Regressions!Q39),ROUND(Regressions!Q39, 1), NA())</f>
        <v>#N/A</v>
      </c>
      <c r="P29" s="335" t="e">
        <f>IF(ISNUMBER(Regressions!R39),ROUND(Regressions!R39, 1), NA())</f>
        <v>#N/A</v>
      </c>
      <c r="Q29" s="213" t="e">
        <f>IF(ISNUMBER(Regressions!S39),ROUND(Regressions!S39, 1), NA())</f>
        <v>#N/A</v>
      </c>
      <c r="R29" s="336" t="e">
        <f>IF(ISNUMBER(Regressions!T39),ROUND(Regressions!T39, 1), NA())</f>
        <v>#N/A</v>
      </c>
      <c r="S29" s="235" t="e">
        <f>IF(ISNUMBER(Regressions!U39),ROUND(Regressions!U39, 1), NA())</f>
        <v>#N/A</v>
      </c>
    </row>
    <row xmlns:x14ac="http://schemas.microsoft.com/office/spreadsheetml/2009/9/ac" r="30" hidden="true" x14ac:dyDescent="0.2">
      <c r="A30" s="332" t="str">
        <f>IF(ISBLANK(Regressions!A40), " ", Regressions!A40)</f>
        <v>Mexico</v>
      </c>
      <c r="B30" s="333">
        <f>IF(ISBLANK(Regressions!B40), " ", Regressions!B40)</f>
        <v>2026</v>
      </c>
      <c r="C30" s="338" t="str">
        <f>IF(ISBLANK(Regressions!C40), " ", Regressions!C40)</f>
        <v>National</v>
      </c>
      <c r="D30" s="334" t="str">
        <f>IF(ISBLANK(Regressions!D40), " ", Regressions!D40)</f>
        <v> </v>
      </c>
      <c r="E30" s="212" t="e">
        <f>IF(ISNUMBER(Regressions!E40),ROUND(Regressions!E40, 1), NA())</f>
        <v>#N/A</v>
      </c>
      <c r="F30" s="335" t="e">
        <f>IF(ISNUMBER(Regressions!F40),ROUND(Regressions!F40, 1), NA())</f>
        <v>#N/A</v>
      </c>
      <c r="G30" s="234" t="e">
        <f>IF(ISNUMBER(Regressions!G40),ROUND(Regressions!G40, 1), NA())</f>
        <v>#N/A</v>
      </c>
      <c r="H30" s="336" t="e">
        <f>IF(ISNUMBER(Regressions!H40),ROUND(Regressions!H40, 1), NA())</f>
        <v>#N/A</v>
      </c>
      <c r="I30" s="235" t="e">
        <f>IF(ISNUMBER(Regressions!I40),ROUND(Regressions!I40, 1), NA())</f>
        <v>#N/A</v>
      </c>
      <c r="J30" s="337" t="e">
        <f>IF(ISNUMBER(Regressions!K40),ROUND(Regressions!K40, 1), NA())</f>
        <v>#N/A</v>
      </c>
      <c r="K30" s="335" t="e">
        <f>IF(ISNUMBER(Regressions!L40),ROUND(Regressions!L40, 1), NA())</f>
        <v>#N/A</v>
      </c>
      <c r="L30" s="236" t="e">
        <f>IF(ISNUMBER(Regressions!M40),ROUND(Regressions!M40, 1), NA())</f>
        <v>#N/A</v>
      </c>
      <c r="M30" s="336" t="e">
        <f>IF(ISNUMBER(Regressions!N40),ROUND(Regressions!N40, 1), NA())</f>
        <v>#N/A</v>
      </c>
      <c r="N30" s="235" t="e">
        <f>IF(ISNUMBER(Regressions!O40),ROUND(Regressions!O40, 1), NA())</f>
        <v>#N/A</v>
      </c>
      <c r="O30" s="337" t="e">
        <f>IF(ISNUMBER(Regressions!Q40),ROUND(Regressions!Q40, 1), NA())</f>
        <v>#N/A</v>
      </c>
      <c r="P30" s="335" t="e">
        <f>IF(ISNUMBER(Regressions!R40),ROUND(Regressions!R40, 1), NA())</f>
        <v>#N/A</v>
      </c>
      <c r="Q30" s="213" t="e">
        <f>IF(ISNUMBER(Regressions!S40),ROUND(Regressions!S40, 1), NA())</f>
        <v>#N/A</v>
      </c>
      <c r="R30" s="336" t="e">
        <f>IF(ISNUMBER(Regressions!T40),ROUND(Regressions!T40, 1), NA())</f>
        <v>#N/A</v>
      </c>
      <c r="S30" s="235" t="e">
        <f>IF(ISNUMBER(Regressions!U40),ROUND(Regressions!U40, 1), NA())</f>
        <v>#N/A</v>
      </c>
    </row>
    <row xmlns:x14ac="http://schemas.microsoft.com/office/spreadsheetml/2009/9/ac" r="31" hidden="true" x14ac:dyDescent="0.2">
      <c r="A31" s="332" t="str">
        <f>IF(ISBLANK(Regressions!A41), " ", Regressions!A41)</f>
        <v>Mexico</v>
      </c>
      <c r="B31" s="333">
        <f>IF(ISBLANK(Regressions!B41), " ", Regressions!B41)</f>
        <v>2027</v>
      </c>
      <c r="C31" s="338" t="str">
        <f>IF(ISBLANK(Regressions!C41), " ", Regressions!C41)</f>
        <v>National</v>
      </c>
      <c r="D31" s="334" t="str">
        <f>IF(ISBLANK(Regressions!D41), " ", Regressions!D41)</f>
        <v> </v>
      </c>
      <c r="E31" s="212" t="e">
        <f>IF(ISNUMBER(Regressions!E41),ROUND(Regressions!E41, 1), NA())</f>
        <v>#N/A</v>
      </c>
      <c r="F31" s="335" t="e">
        <f>IF(ISNUMBER(Regressions!F41),ROUND(Regressions!F41, 1), NA())</f>
        <v>#N/A</v>
      </c>
      <c r="G31" s="234" t="e">
        <f>IF(ISNUMBER(Regressions!G41),ROUND(Regressions!G41, 1), NA())</f>
        <v>#N/A</v>
      </c>
      <c r="H31" s="336" t="e">
        <f>IF(ISNUMBER(Regressions!H41),ROUND(Regressions!H41, 1), NA())</f>
        <v>#N/A</v>
      </c>
      <c r="I31" s="235" t="e">
        <f>IF(ISNUMBER(Regressions!I41),ROUND(Regressions!I41, 1), NA())</f>
        <v>#N/A</v>
      </c>
      <c r="J31" s="337" t="e">
        <f>IF(ISNUMBER(Regressions!K41),ROUND(Regressions!K41, 1), NA())</f>
        <v>#N/A</v>
      </c>
      <c r="K31" s="335" t="e">
        <f>IF(ISNUMBER(Regressions!L41),ROUND(Regressions!L41, 1), NA())</f>
        <v>#N/A</v>
      </c>
      <c r="L31" s="236" t="e">
        <f>IF(ISNUMBER(Regressions!M41),ROUND(Regressions!M41, 1), NA())</f>
        <v>#N/A</v>
      </c>
      <c r="M31" s="336" t="e">
        <f>IF(ISNUMBER(Regressions!N41),ROUND(Regressions!N41, 1), NA())</f>
        <v>#N/A</v>
      </c>
      <c r="N31" s="235" t="e">
        <f>IF(ISNUMBER(Regressions!O41),ROUND(Regressions!O41, 1), NA())</f>
        <v>#N/A</v>
      </c>
      <c r="O31" s="337" t="e">
        <f>IF(ISNUMBER(Regressions!Q41),ROUND(Regressions!Q41, 1), NA())</f>
        <v>#N/A</v>
      </c>
      <c r="P31" s="335" t="e">
        <f>IF(ISNUMBER(Regressions!R41),ROUND(Regressions!R41, 1), NA())</f>
        <v>#N/A</v>
      </c>
      <c r="Q31" s="213" t="e">
        <f>IF(ISNUMBER(Regressions!S41),ROUND(Regressions!S41, 1), NA())</f>
        <v>#N/A</v>
      </c>
      <c r="R31" s="336" t="e">
        <f>IF(ISNUMBER(Regressions!T41),ROUND(Regressions!T41, 1), NA())</f>
        <v>#N/A</v>
      </c>
      <c r="S31" s="235" t="e">
        <f>IF(ISNUMBER(Regressions!U41),ROUND(Regressions!U41, 1), NA())</f>
        <v>#N/A</v>
      </c>
    </row>
    <row xmlns:x14ac="http://schemas.microsoft.com/office/spreadsheetml/2009/9/ac" r="32" hidden="true" x14ac:dyDescent="0.2">
      <c r="A32" s="332" t="str">
        <f>IF(ISBLANK(Regressions!A42), " ", Regressions!A42)</f>
        <v>Mexico</v>
      </c>
      <c r="B32" s="333">
        <f>IF(ISBLANK(Regressions!B42), " ", Regressions!B42)</f>
        <v>2028</v>
      </c>
      <c r="C32" s="338" t="str">
        <f>IF(ISBLANK(Regressions!C42), " ", Regressions!C42)</f>
        <v>National</v>
      </c>
      <c r="D32" s="334" t="str">
        <f>IF(ISBLANK(Regressions!D42), " ", Regressions!D42)</f>
        <v> </v>
      </c>
      <c r="E32" s="212" t="e">
        <f>IF(ISNUMBER(Regressions!E42),ROUND(Regressions!E42, 1), NA())</f>
        <v>#N/A</v>
      </c>
      <c r="F32" s="335" t="e">
        <f>IF(ISNUMBER(Regressions!F42),ROUND(Regressions!F42, 1), NA())</f>
        <v>#N/A</v>
      </c>
      <c r="G32" s="234" t="e">
        <f>IF(ISNUMBER(Regressions!G42),ROUND(Regressions!G42, 1), NA())</f>
        <v>#N/A</v>
      </c>
      <c r="H32" s="336" t="e">
        <f>IF(ISNUMBER(Regressions!H42),ROUND(Regressions!H42, 1), NA())</f>
        <v>#N/A</v>
      </c>
      <c r="I32" s="235" t="e">
        <f>IF(ISNUMBER(Regressions!I42),ROUND(Regressions!I42, 1), NA())</f>
        <v>#N/A</v>
      </c>
      <c r="J32" s="337" t="e">
        <f>IF(ISNUMBER(Regressions!K42),ROUND(Regressions!K42, 1), NA())</f>
        <v>#N/A</v>
      </c>
      <c r="K32" s="335" t="e">
        <f>IF(ISNUMBER(Regressions!L42),ROUND(Regressions!L42, 1), NA())</f>
        <v>#N/A</v>
      </c>
      <c r="L32" s="236" t="e">
        <f>IF(ISNUMBER(Regressions!M42),ROUND(Regressions!M42, 1), NA())</f>
        <v>#N/A</v>
      </c>
      <c r="M32" s="336" t="e">
        <f>IF(ISNUMBER(Regressions!N42),ROUND(Regressions!N42, 1), NA())</f>
        <v>#N/A</v>
      </c>
      <c r="N32" s="235" t="e">
        <f>IF(ISNUMBER(Regressions!O42),ROUND(Regressions!O42, 1), NA())</f>
        <v>#N/A</v>
      </c>
      <c r="O32" s="337" t="e">
        <f>IF(ISNUMBER(Regressions!Q42),ROUND(Regressions!Q42, 1), NA())</f>
        <v>#N/A</v>
      </c>
      <c r="P32" s="335" t="e">
        <f>IF(ISNUMBER(Regressions!R42),ROUND(Regressions!R42, 1), NA())</f>
        <v>#N/A</v>
      </c>
      <c r="Q32" s="213" t="e">
        <f>IF(ISNUMBER(Regressions!S42),ROUND(Regressions!S42, 1), NA())</f>
        <v>#N/A</v>
      </c>
      <c r="R32" s="336" t="e">
        <f>IF(ISNUMBER(Regressions!T42),ROUND(Regressions!T42, 1), NA())</f>
        <v>#N/A</v>
      </c>
      <c r="S32" s="235" t="e">
        <f>IF(ISNUMBER(Regressions!U42),ROUND(Regressions!U42, 1), NA())</f>
        <v>#N/A</v>
      </c>
    </row>
    <row xmlns:x14ac="http://schemas.microsoft.com/office/spreadsheetml/2009/9/ac" r="33" hidden="true" x14ac:dyDescent="0.2">
      <c r="A33" s="332" t="str">
        <f>IF(ISBLANK(Regressions!A43), " ", Regressions!A43)</f>
        <v>Mexico</v>
      </c>
      <c r="B33" s="333">
        <f>IF(ISBLANK(Regressions!B43), " ", Regressions!B43)</f>
        <v>2029</v>
      </c>
      <c r="C33" s="338" t="str">
        <f>IF(ISBLANK(Regressions!C43), " ", Regressions!C43)</f>
        <v>National</v>
      </c>
      <c r="D33" s="334" t="str">
        <f>IF(ISBLANK(Regressions!D43), " ", Regressions!D43)</f>
        <v> </v>
      </c>
      <c r="E33" s="212" t="e">
        <f>IF(ISNUMBER(Regressions!E43),ROUND(Regressions!E43, 1), NA())</f>
        <v>#N/A</v>
      </c>
      <c r="F33" s="335" t="e">
        <f>IF(ISNUMBER(Regressions!F43),ROUND(Regressions!F43, 1), NA())</f>
        <v>#N/A</v>
      </c>
      <c r="G33" s="234" t="e">
        <f>IF(ISNUMBER(Regressions!G43),ROUND(Regressions!G43, 1), NA())</f>
        <v>#N/A</v>
      </c>
      <c r="H33" s="336" t="e">
        <f>IF(ISNUMBER(Regressions!H43),ROUND(Regressions!H43, 1), NA())</f>
        <v>#N/A</v>
      </c>
      <c r="I33" s="235" t="e">
        <f>IF(ISNUMBER(Regressions!I43),ROUND(Regressions!I43, 1), NA())</f>
        <v>#N/A</v>
      </c>
      <c r="J33" s="337" t="e">
        <f>IF(ISNUMBER(Regressions!K43),ROUND(Regressions!K43, 1), NA())</f>
        <v>#N/A</v>
      </c>
      <c r="K33" s="335" t="e">
        <f>IF(ISNUMBER(Regressions!L43),ROUND(Regressions!L43, 1), NA())</f>
        <v>#N/A</v>
      </c>
      <c r="L33" s="236" t="e">
        <f>IF(ISNUMBER(Regressions!M43),ROUND(Regressions!M43, 1), NA())</f>
        <v>#N/A</v>
      </c>
      <c r="M33" s="336" t="e">
        <f>IF(ISNUMBER(Regressions!N43),ROUND(Regressions!N43, 1), NA())</f>
        <v>#N/A</v>
      </c>
      <c r="N33" s="235" t="e">
        <f>IF(ISNUMBER(Regressions!O43),ROUND(Regressions!O43, 1), NA())</f>
        <v>#N/A</v>
      </c>
      <c r="O33" s="337" t="e">
        <f>IF(ISNUMBER(Regressions!Q43),ROUND(Regressions!Q43, 1), NA())</f>
        <v>#N/A</v>
      </c>
      <c r="P33" s="335" t="e">
        <f>IF(ISNUMBER(Regressions!R43),ROUND(Regressions!R43, 1), NA())</f>
        <v>#N/A</v>
      </c>
      <c r="Q33" s="213" t="e">
        <f>IF(ISNUMBER(Regressions!S43),ROUND(Regressions!S43, 1), NA())</f>
        <v>#N/A</v>
      </c>
      <c r="R33" s="336" t="e">
        <f>IF(ISNUMBER(Regressions!T43),ROUND(Regressions!T43, 1), NA())</f>
        <v>#N/A</v>
      </c>
      <c r="S33" s="235" t="e">
        <f>IF(ISNUMBER(Regressions!U43),ROUND(Regressions!U43, 1), NA())</f>
        <v>#N/A</v>
      </c>
    </row>
    <row xmlns:x14ac="http://schemas.microsoft.com/office/spreadsheetml/2009/9/ac" r="34" hidden="true" x14ac:dyDescent="0.2">
      <c r="A34" s="332" t="str">
        <f>IF(ISBLANK(Regressions!A44), " ", Regressions!A44)</f>
        <v>Mexico</v>
      </c>
      <c r="B34" s="333">
        <f>IF(ISBLANK(Regressions!B44), " ", Regressions!B44)</f>
        <v>2030</v>
      </c>
      <c r="C34" s="338" t="str">
        <f>IF(ISBLANK(Regressions!C44), " ", Regressions!C44)</f>
        <v>National</v>
      </c>
      <c r="D34" s="334" t="str">
        <f>IF(ISBLANK(Regressions!D44), " ", Regressions!D44)</f>
        <v> </v>
      </c>
      <c r="E34" s="212" t="e">
        <f>IF(ISNUMBER(Regressions!E44),ROUND(Regressions!E44, 1), NA())</f>
        <v>#N/A</v>
      </c>
      <c r="F34" s="335" t="e">
        <f>IF(ISNUMBER(Regressions!F44),ROUND(Regressions!F44, 1), NA())</f>
        <v>#N/A</v>
      </c>
      <c r="G34" s="234" t="e">
        <f>IF(ISNUMBER(Regressions!G44),ROUND(Regressions!G44, 1), NA())</f>
        <v>#N/A</v>
      </c>
      <c r="H34" s="336" t="e">
        <f>IF(ISNUMBER(Regressions!H44),ROUND(Regressions!H44, 1), NA())</f>
        <v>#N/A</v>
      </c>
      <c r="I34" s="235" t="e">
        <f>IF(ISNUMBER(Regressions!I44),ROUND(Regressions!I44, 1), NA())</f>
        <v>#N/A</v>
      </c>
      <c r="J34" s="337" t="e">
        <f>IF(ISNUMBER(Regressions!K44),ROUND(Regressions!K44, 1), NA())</f>
        <v>#N/A</v>
      </c>
      <c r="K34" s="335" t="e">
        <f>IF(ISNUMBER(Regressions!L44),ROUND(Regressions!L44, 1), NA())</f>
        <v>#N/A</v>
      </c>
      <c r="L34" s="236" t="e">
        <f>IF(ISNUMBER(Regressions!M44),ROUND(Regressions!M44, 1), NA())</f>
        <v>#N/A</v>
      </c>
      <c r="M34" s="336" t="e">
        <f>IF(ISNUMBER(Regressions!N44),ROUND(Regressions!N44, 1), NA())</f>
        <v>#N/A</v>
      </c>
      <c r="N34" s="235" t="e">
        <f>IF(ISNUMBER(Regressions!O44),ROUND(Regressions!O44, 1), NA())</f>
        <v>#N/A</v>
      </c>
      <c r="O34" s="337" t="e">
        <f>IF(ISNUMBER(Regressions!Q44),ROUND(Regressions!Q44, 1), NA())</f>
        <v>#N/A</v>
      </c>
      <c r="P34" s="335" t="e">
        <f>IF(ISNUMBER(Regressions!R44),ROUND(Regressions!R44, 1), NA())</f>
        <v>#N/A</v>
      </c>
      <c r="Q34" s="213" t="e">
        <f>IF(ISNUMBER(Regressions!S44),ROUND(Regressions!S44, 1), NA())</f>
        <v>#N/A</v>
      </c>
      <c r="R34" s="336" t="e">
        <f>IF(ISNUMBER(Regressions!T44),ROUND(Regressions!T44, 1), NA())</f>
        <v>#N/A</v>
      </c>
      <c r="S34" s="235" t="e">
        <f>IF(ISNUMBER(Regressions!U44),ROUND(Regressions!U44, 1), NA())</f>
        <v>#N/A</v>
      </c>
    </row>
    <row xmlns:x14ac="http://schemas.microsoft.com/office/spreadsheetml/2009/9/ac" r="35" x14ac:dyDescent="0.2">
      <c r="A35" s="332" t="str">
        <f>IF(ISBLANK(Regressions!A45), " ", Regressions!A45)</f>
        <v>Mexico</v>
      </c>
      <c r="B35" s="333">
        <f>IF(ISBLANK(Regressions!B45), " ", Regressions!B45)</f>
        <v>2000</v>
      </c>
      <c r="C35" s="338" t="str">
        <f>IF(ISBLANK(Regressions!C45), " ", Regressions!C45)</f>
        <v>Urban</v>
      </c>
      <c r="D35" s="334">
        <f>IF(ISBLANK(Regressions!D45), " ", Regressions!D45)</f>
        <v>23110553.712834779</v>
      </c>
      <c r="E35" s="212">
        <f>IF(ISNUMBER(Regressions!E45),ROUND(Regressions!E45, 1), NA())</f>
        <v>99.8</v>
      </c>
      <c r="F35" s="335">
        <f>IF(ISNUMBER(Regressions!F45),ROUND(Regressions!F45, 1), NA())</f>
        <v>96.3</v>
      </c>
      <c r="G35" s="234" t="e">
        <f>IF(ISNUMBER(Regressions!G45),ROUND(Regressions!G45, 1), NA())</f>
        <v>#N/A</v>
      </c>
      <c r="H35" s="336" t="e">
        <f>IF(ISNUMBER(Regressions!H45),ROUND(Regressions!H45, 1), NA())</f>
        <v>#N/A</v>
      </c>
      <c r="I35" s="235">
        <f>IF(ISNUMBER(Regressions!I45),ROUND(Regressions!I45, 1), NA())</f>
        <v>3.7</v>
      </c>
      <c r="J35" s="337" t="e">
        <f>IF(ISNUMBER(Regressions!K45),ROUND(Regressions!K45, 1), NA())</f>
        <v>#N/A</v>
      </c>
      <c r="K35" s="335" t="e">
        <f>IF(ISNUMBER(Regressions!L45),ROUND(Regressions!L45, 1), NA())</f>
        <v>#N/A</v>
      </c>
      <c r="L35" s="236" t="e">
        <f>IF(ISNUMBER(Regressions!M45),ROUND(Regressions!M45, 1), NA())</f>
        <v>#N/A</v>
      </c>
      <c r="M35" s="336" t="e">
        <f>IF(ISNUMBER(Regressions!N45),ROUND(Regressions!N45, 1), NA())</f>
        <v>#N/A</v>
      </c>
      <c r="N35" s="235" t="e">
        <f>IF(ISNUMBER(Regressions!O45),ROUND(Regressions!O45, 1), NA())</f>
        <v>#N/A</v>
      </c>
      <c r="O35" s="337" t="e">
        <f>IF(ISNUMBER(Regressions!Q45),ROUND(Regressions!Q45, 1), NA())</f>
        <v>#N/A</v>
      </c>
      <c r="P35" s="335" t="e">
        <f>IF(ISNUMBER(Regressions!R45),ROUND(Regressions!R45, 1), NA())</f>
        <v>#N/A</v>
      </c>
      <c r="Q35" s="213" t="e">
        <f>IF(ISNUMBER(Regressions!S45),ROUND(Regressions!S45, 1), NA())</f>
        <v>#N/A</v>
      </c>
      <c r="R35" s="336" t="e">
        <f>IF(ISNUMBER(Regressions!T45),ROUND(Regressions!T45, 1), NA())</f>
        <v>#N/A</v>
      </c>
      <c r="S35" s="235" t="e">
        <f>IF(ISNUMBER(Regressions!U45),ROUND(Regressions!U45, 1), NA())</f>
        <v>#N/A</v>
      </c>
    </row>
    <row xmlns:x14ac="http://schemas.microsoft.com/office/spreadsheetml/2009/9/ac" r="36" x14ac:dyDescent="0.2">
      <c r="A36" s="332" t="str">
        <f>IF(ISBLANK(Regressions!A46), " ", Regressions!A46)</f>
        <v>Mexico</v>
      </c>
      <c r="B36" s="333">
        <f>IF(ISBLANK(Regressions!B46), " ", Regressions!B46)</f>
        <v>2001</v>
      </c>
      <c r="C36" s="338" t="str">
        <f>IF(ISBLANK(Regressions!C46), " ", Regressions!C46)</f>
        <v>Urban</v>
      </c>
      <c r="D36" s="334">
        <f>IF(ISBLANK(Regressions!D46), " ", Regressions!D46)</f>
        <v>23259625.33957855</v>
      </c>
      <c r="E36" s="212">
        <f>IF(ISNUMBER(Regressions!E46),ROUND(Regressions!E46, 1), NA())</f>
        <v>99.8</v>
      </c>
      <c r="F36" s="335">
        <f>IF(ISNUMBER(Regressions!F46),ROUND(Regressions!F46, 1), NA())</f>
        <v>96.3</v>
      </c>
      <c r="G36" s="234" t="e">
        <f>IF(ISNUMBER(Regressions!G46),ROUND(Regressions!G46, 1), NA())</f>
        <v>#N/A</v>
      </c>
      <c r="H36" s="336" t="e">
        <f>IF(ISNUMBER(Regressions!H46),ROUND(Regressions!H46, 1), NA())</f>
        <v>#N/A</v>
      </c>
      <c r="I36" s="235">
        <f>IF(ISNUMBER(Regressions!I46),ROUND(Regressions!I46, 1), NA())</f>
        <v>3.7</v>
      </c>
      <c r="J36" s="337" t="e">
        <f>IF(ISNUMBER(Regressions!K46),ROUND(Regressions!K46, 1), NA())</f>
        <v>#N/A</v>
      </c>
      <c r="K36" s="335" t="e">
        <f>IF(ISNUMBER(Regressions!L46),ROUND(Regressions!L46, 1), NA())</f>
        <v>#N/A</v>
      </c>
      <c r="L36" s="236" t="e">
        <f>IF(ISNUMBER(Regressions!M46),ROUND(Regressions!M46, 1), NA())</f>
        <v>#N/A</v>
      </c>
      <c r="M36" s="336" t="e">
        <f>IF(ISNUMBER(Regressions!N46),ROUND(Regressions!N46, 1), NA())</f>
        <v>#N/A</v>
      </c>
      <c r="N36" s="235" t="e">
        <f>IF(ISNUMBER(Regressions!O46),ROUND(Regressions!O46, 1), NA())</f>
        <v>#N/A</v>
      </c>
      <c r="O36" s="337" t="e">
        <f>IF(ISNUMBER(Regressions!Q46),ROUND(Regressions!Q46, 1), NA())</f>
        <v>#N/A</v>
      </c>
      <c r="P36" s="335" t="e">
        <f>IF(ISNUMBER(Regressions!R46),ROUND(Regressions!R46, 1), NA())</f>
        <v>#N/A</v>
      </c>
      <c r="Q36" s="213" t="e">
        <f>IF(ISNUMBER(Regressions!S46),ROUND(Regressions!S46, 1), NA())</f>
        <v>#N/A</v>
      </c>
      <c r="R36" s="336" t="e">
        <f>IF(ISNUMBER(Regressions!T46),ROUND(Regressions!T46, 1), NA())</f>
        <v>#N/A</v>
      </c>
      <c r="S36" s="235" t="e">
        <f>IF(ISNUMBER(Regressions!U46),ROUND(Regressions!U46, 1), NA())</f>
        <v>#N/A</v>
      </c>
    </row>
    <row xmlns:x14ac="http://schemas.microsoft.com/office/spreadsheetml/2009/9/ac" r="37" x14ac:dyDescent="0.2">
      <c r="A37" s="332" t="str">
        <f>IF(ISBLANK(Regressions!A47), " ", Regressions!A47)</f>
        <v>Mexico</v>
      </c>
      <c r="B37" s="333">
        <f>IF(ISBLANK(Regressions!B47), " ", Regressions!B47)</f>
        <v>2002</v>
      </c>
      <c r="C37" s="338" t="str">
        <f>IF(ISBLANK(Regressions!C47), " ", Regressions!C47)</f>
        <v>Urban</v>
      </c>
      <c r="D37" s="334">
        <f>IF(ISBLANK(Regressions!D47), " ", Regressions!D47)</f>
        <v>23399401.409040991</v>
      </c>
      <c r="E37" s="212">
        <f>IF(ISNUMBER(Regressions!E47),ROUND(Regressions!E47, 1), NA())</f>
        <v>99.8</v>
      </c>
      <c r="F37" s="335">
        <f>IF(ISNUMBER(Regressions!F47),ROUND(Regressions!F47, 1), NA())</f>
        <v>96.3</v>
      </c>
      <c r="G37" s="234" t="e">
        <f>IF(ISNUMBER(Regressions!G47),ROUND(Regressions!G47, 1), NA())</f>
        <v>#N/A</v>
      </c>
      <c r="H37" s="336" t="e">
        <f>IF(ISNUMBER(Regressions!H47),ROUND(Regressions!H47, 1), NA())</f>
        <v>#N/A</v>
      </c>
      <c r="I37" s="235">
        <f>IF(ISNUMBER(Regressions!I47),ROUND(Regressions!I47, 1), NA())</f>
        <v>3.7</v>
      </c>
      <c r="J37" s="337" t="e">
        <f>IF(ISNUMBER(Regressions!K47),ROUND(Regressions!K47, 1), NA())</f>
        <v>#N/A</v>
      </c>
      <c r="K37" s="335" t="e">
        <f>IF(ISNUMBER(Regressions!L47),ROUND(Regressions!L47, 1), NA())</f>
        <v>#N/A</v>
      </c>
      <c r="L37" s="236" t="e">
        <f>IF(ISNUMBER(Regressions!M47),ROUND(Regressions!M47, 1), NA())</f>
        <v>#N/A</v>
      </c>
      <c r="M37" s="336" t="e">
        <f>IF(ISNUMBER(Regressions!N47),ROUND(Regressions!N47, 1), NA())</f>
        <v>#N/A</v>
      </c>
      <c r="N37" s="235" t="e">
        <f>IF(ISNUMBER(Regressions!O47),ROUND(Regressions!O47, 1), NA())</f>
        <v>#N/A</v>
      </c>
      <c r="O37" s="337" t="e">
        <f>IF(ISNUMBER(Regressions!Q47),ROUND(Regressions!Q47, 1), NA())</f>
        <v>#N/A</v>
      </c>
      <c r="P37" s="335" t="e">
        <f>IF(ISNUMBER(Regressions!R47),ROUND(Regressions!R47, 1), NA())</f>
        <v>#N/A</v>
      </c>
      <c r="Q37" s="213" t="e">
        <f>IF(ISNUMBER(Regressions!S47),ROUND(Regressions!S47, 1), NA())</f>
        <v>#N/A</v>
      </c>
      <c r="R37" s="336" t="e">
        <f>IF(ISNUMBER(Regressions!T47),ROUND(Regressions!T47, 1), NA())</f>
        <v>#N/A</v>
      </c>
      <c r="S37" s="235" t="e">
        <f>IF(ISNUMBER(Regressions!U47),ROUND(Regressions!U47, 1), NA())</f>
        <v>#N/A</v>
      </c>
    </row>
    <row xmlns:x14ac="http://schemas.microsoft.com/office/spreadsheetml/2009/9/ac" r="38" x14ac:dyDescent="0.2">
      <c r="A38" s="332" t="str">
        <f>IF(ISBLANK(Regressions!A48), " ", Regressions!A48)</f>
        <v>Mexico</v>
      </c>
      <c r="B38" s="333">
        <f>IF(ISBLANK(Regressions!B48), " ", Regressions!B48)</f>
        <v>2003</v>
      </c>
      <c r="C38" s="338" t="str">
        <f>IF(ISBLANK(Regressions!C48), " ", Regressions!C48)</f>
        <v>Urban</v>
      </c>
      <c r="D38" s="334">
        <f>IF(ISBLANK(Regressions!D48), " ", Regressions!D48)</f>
        <v>23537292.47187287</v>
      </c>
      <c r="E38" s="212">
        <f>IF(ISNUMBER(Regressions!E48),ROUND(Regressions!E48, 1), NA())</f>
        <v>99.8</v>
      </c>
      <c r="F38" s="335">
        <f>IF(ISNUMBER(Regressions!F48),ROUND(Regressions!F48, 1), NA())</f>
        <v>96.3</v>
      </c>
      <c r="G38" s="234" t="e">
        <f>IF(ISNUMBER(Regressions!G48),ROUND(Regressions!G48, 1), NA())</f>
        <v>#N/A</v>
      </c>
      <c r="H38" s="336" t="e">
        <f>IF(ISNUMBER(Regressions!H48),ROUND(Regressions!H48, 1), NA())</f>
        <v>#N/A</v>
      </c>
      <c r="I38" s="235">
        <f>IF(ISNUMBER(Regressions!I48),ROUND(Regressions!I48, 1), NA())</f>
        <v>3.7</v>
      </c>
      <c r="J38" s="337" t="e">
        <f>IF(ISNUMBER(Regressions!K48),ROUND(Regressions!K48, 1), NA())</f>
        <v>#N/A</v>
      </c>
      <c r="K38" s="335" t="e">
        <f>IF(ISNUMBER(Regressions!L48),ROUND(Regressions!L48, 1), NA())</f>
        <v>#N/A</v>
      </c>
      <c r="L38" s="236" t="e">
        <f>IF(ISNUMBER(Regressions!M48),ROUND(Regressions!M48, 1), NA())</f>
        <v>#N/A</v>
      </c>
      <c r="M38" s="336" t="e">
        <f>IF(ISNUMBER(Regressions!N48),ROUND(Regressions!N48, 1), NA())</f>
        <v>#N/A</v>
      </c>
      <c r="N38" s="235" t="e">
        <f>IF(ISNUMBER(Regressions!O48),ROUND(Regressions!O48, 1), NA())</f>
        <v>#N/A</v>
      </c>
      <c r="O38" s="337" t="e">
        <f>IF(ISNUMBER(Regressions!Q48),ROUND(Regressions!Q48, 1), NA())</f>
        <v>#N/A</v>
      </c>
      <c r="P38" s="335" t="e">
        <f>IF(ISNUMBER(Regressions!R48),ROUND(Regressions!R48, 1), NA())</f>
        <v>#N/A</v>
      </c>
      <c r="Q38" s="213" t="e">
        <f>IF(ISNUMBER(Regressions!S48),ROUND(Regressions!S48, 1), NA())</f>
        <v>#N/A</v>
      </c>
      <c r="R38" s="336" t="e">
        <f>IF(ISNUMBER(Regressions!T48),ROUND(Regressions!T48, 1), NA())</f>
        <v>#N/A</v>
      </c>
      <c r="S38" s="235" t="e">
        <f>IF(ISNUMBER(Regressions!U48),ROUND(Regressions!U48, 1), NA())</f>
        <v>#N/A</v>
      </c>
    </row>
    <row xmlns:x14ac="http://schemas.microsoft.com/office/spreadsheetml/2009/9/ac" r="39" x14ac:dyDescent="0.2">
      <c r="A39" s="332" t="str">
        <f>IF(ISBLANK(Regressions!A49), " ", Regressions!A49)</f>
        <v>Mexico</v>
      </c>
      <c r="B39" s="333">
        <f>IF(ISBLANK(Regressions!B49), " ", Regressions!B49)</f>
        <v>2004</v>
      </c>
      <c r="C39" s="338" t="str">
        <f>IF(ISBLANK(Regressions!C49), " ", Regressions!C49)</f>
        <v>Urban</v>
      </c>
      <c r="D39" s="334">
        <f>IF(ISBLANK(Regressions!D49), " ", Regressions!D49)</f>
        <v>23661468.870884702</v>
      </c>
      <c r="E39" s="212">
        <f>IF(ISNUMBER(Regressions!E49),ROUND(Regressions!E49, 1), NA())</f>
        <v>99.8</v>
      </c>
      <c r="F39" s="335">
        <f>IF(ISNUMBER(Regressions!F49),ROUND(Regressions!F49, 1), NA())</f>
        <v>96.3</v>
      </c>
      <c r="G39" s="234" t="e">
        <f>IF(ISNUMBER(Regressions!G49),ROUND(Regressions!G49, 1), NA())</f>
        <v>#N/A</v>
      </c>
      <c r="H39" s="336" t="e">
        <f>IF(ISNUMBER(Regressions!H49),ROUND(Regressions!H49, 1), NA())</f>
        <v>#N/A</v>
      </c>
      <c r="I39" s="235">
        <f>IF(ISNUMBER(Regressions!I49),ROUND(Regressions!I49, 1), NA())</f>
        <v>3.7</v>
      </c>
      <c r="J39" s="337" t="e">
        <f>IF(ISNUMBER(Regressions!K49),ROUND(Regressions!K49, 1), NA())</f>
        <v>#N/A</v>
      </c>
      <c r="K39" s="335" t="e">
        <f>IF(ISNUMBER(Regressions!L49),ROUND(Regressions!L49, 1), NA())</f>
        <v>#N/A</v>
      </c>
      <c r="L39" s="236" t="e">
        <f>IF(ISNUMBER(Regressions!M49),ROUND(Regressions!M49, 1), NA())</f>
        <v>#N/A</v>
      </c>
      <c r="M39" s="336" t="e">
        <f>IF(ISNUMBER(Regressions!N49),ROUND(Regressions!N49, 1), NA())</f>
        <v>#N/A</v>
      </c>
      <c r="N39" s="235" t="e">
        <f>IF(ISNUMBER(Regressions!O49),ROUND(Regressions!O49, 1), NA())</f>
        <v>#N/A</v>
      </c>
      <c r="O39" s="337" t="e">
        <f>IF(ISNUMBER(Regressions!Q49),ROUND(Regressions!Q49, 1), NA())</f>
        <v>#N/A</v>
      </c>
      <c r="P39" s="335" t="e">
        <f>IF(ISNUMBER(Regressions!R49),ROUND(Regressions!R49, 1), NA())</f>
        <v>#N/A</v>
      </c>
      <c r="Q39" s="213" t="e">
        <f>IF(ISNUMBER(Regressions!S49),ROUND(Regressions!S49, 1), NA())</f>
        <v>#N/A</v>
      </c>
      <c r="R39" s="336" t="e">
        <f>IF(ISNUMBER(Regressions!T49),ROUND(Regressions!T49, 1), NA())</f>
        <v>#N/A</v>
      </c>
      <c r="S39" s="235" t="e">
        <f>IF(ISNUMBER(Regressions!U49),ROUND(Regressions!U49, 1), NA())</f>
        <v>#N/A</v>
      </c>
    </row>
    <row xmlns:x14ac="http://schemas.microsoft.com/office/spreadsheetml/2009/9/ac" r="40" x14ac:dyDescent="0.2">
      <c r="A40" s="332" t="str">
        <f>IF(ISBLANK(Regressions!A50), " ", Regressions!A50)</f>
        <v>Mexico</v>
      </c>
      <c r="B40" s="333">
        <f>IF(ISBLANK(Regressions!B50), " ", Regressions!B50)</f>
        <v>2005</v>
      </c>
      <c r="C40" s="338" t="str">
        <f>IF(ISBLANK(Regressions!C50), " ", Regressions!C50)</f>
        <v>Urban</v>
      </c>
      <c r="D40" s="334">
        <f>IF(ISBLANK(Regressions!D50), " ", Regressions!D50)</f>
        <v>23766361.21042908</v>
      </c>
      <c r="E40" s="212">
        <f>IF(ISNUMBER(Regressions!E50),ROUND(Regressions!E50, 1), NA())</f>
        <v>99.8</v>
      </c>
      <c r="F40" s="335">
        <f>IF(ISNUMBER(Regressions!F50),ROUND(Regressions!F50, 1), NA())</f>
        <v>96.4</v>
      </c>
      <c r="G40" s="234" t="e">
        <f>IF(ISNUMBER(Regressions!G50),ROUND(Regressions!G50, 1), NA())</f>
        <v>#N/A</v>
      </c>
      <c r="H40" s="336" t="e">
        <f>IF(ISNUMBER(Regressions!H50),ROUND(Regressions!H50, 1), NA())</f>
        <v>#N/A</v>
      </c>
      <c r="I40" s="235">
        <f>IF(ISNUMBER(Regressions!I50),ROUND(Regressions!I50, 1), NA())</f>
        <v>3.6</v>
      </c>
      <c r="J40" s="337" t="e">
        <f>IF(ISNUMBER(Regressions!K50),ROUND(Regressions!K50, 1), NA())</f>
        <v>#N/A</v>
      </c>
      <c r="K40" s="335" t="e">
        <f>IF(ISNUMBER(Regressions!L50),ROUND(Regressions!L50, 1), NA())</f>
        <v>#N/A</v>
      </c>
      <c r="L40" s="236" t="e">
        <f>IF(ISNUMBER(Regressions!M50),ROUND(Regressions!M50, 1), NA())</f>
        <v>#N/A</v>
      </c>
      <c r="M40" s="336" t="e">
        <f>IF(ISNUMBER(Regressions!N50),ROUND(Regressions!N50, 1), NA())</f>
        <v>#N/A</v>
      </c>
      <c r="N40" s="235" t="e">
        <f>IF(ISNUMBER(Regressions!O50),ROUND(Regressions!O50, 1), NA())</f>
        <v>#N/A</v>
      </c>
      <c r="O40" s="337" t="e">
        <f>IF(ISNUMBER(Regressions!Q50),ROUND(Regressions!Q50, 1), NA())</f>
        <v>#N/A</v>
      </c>
      <c r="P40" s="335" t="e">
        <f>IF(ISNUMBER(Regressions!R50),ROUND(Regressions!R50, 1), NA())</f>
        <v>#N/A</v>
      </c>
      <c r="Q40" s="213" t="e">
        <f>IF(ISNUMBER(Regressions!S50),ROUND(Regressions!S50, 1), NA())</f>
        <v>#N/A</v>
      </c>
      <c r="R40" s="336" t="e">
        <f>IF(ISNUMBER(Regressions!T50),ROUND(Regressions!T50, 1), NA())</f>
        <v>#N/A</v>
      </c>
      <c r="S40" s="235" t="e">
        <f>IF(ISNUMBER(Regressions!U50),ROUND(Regressions!U50, 1), NA())</f>
        <v>#N/A</v>
      </c>
    </row>
    <row xmlns:x14ac="http://schemas.microsoft.com/office/spreadsheetml/2009/9/ac" r="41" x14ac:dyDescent="0.2">
      <c r="A41" s="332" t="str">
        <f>IF(ISBLANK(Regressions!A51), " ", Regressions!A51)</f>
        <v>Mexico</v>
      </c>
      <c r="B41" s="333">
        <f>IF(ISBLANK(Regressions!B51), " ", Regressions!B51)</f>
        <v>2006</v>
      </c>
      <c r="C41" s="338" t="str">
        <f>IF(ISBLANK(Regressions!C51), " ", Regressions!C51)</f>
        <v>Urban</v>
      </c>
      <c r="D41" s="334">
        <f>IF(ISBLANK(Regressions!D51), " ", Regressions!D51)</f>
        <v>23865518.471304931</v>
      </c>
      <c r="E41" s="212">
        <f>IF(ISNUMBER(Regressions!E51),ROUND(Regressions!E51, 1), NA())</f>
        <v>99.8</v>
      </c>
      <c r="F41" s="335">
        <f>IF(ISNUMBER(Regressions!F51),ROUND(Regressions!F51, 1), NA())</f>
        <v>96.5</v>
      </c>
      <c r="G41" s="234" t="e">
        <f>IF(ISNUMBER(Regressions!G51),ROUND(Regressions!G51, 1), NA())</f>
        <v>#N/A</v>
      </c>
      <c r="H41" s="336" t="e">
        <f>IF(ISNUMBER(Regressions!H51),ROUND(Regressions!H51, 1), NA())</f>
        <v>#N/A</v>
      </c>
      <c r="I41" s="235">
        <f>IF(ISNUMBER(Regressions!I51),ROUND(Regressions!I51, 1), NA())</f>
        <v>3.5</v>
      </c>
      <c r="J41" s="337" t="e">
        <f>IF(ISNUMBER(Regressions!K51),ROUND(Regressions!K51, 1), NA())</f>
        <v>#N/A</v>
      </c>
      <c r="K41" s="335" t="e">
        <f>IF(ISNUMBER(Regressions!L51),ROUND(Regressions!L51, 1), NA())</f>
        <v>#N/A</v>
      </c>
      <c r="L41" s="236" t="e">
        <f>IF(ISNUMBER(Regressions!M51),ROUND(Regressions!M51, 1), NA())</f>
        <v>#N/A</v>
      </c>
      <c r="M41" s="336" t="e">
        <f>IF(ISNUMBER(Regressions!N51),ROUND(Regressions!N51, 1), NA())</f>
        <v>#N/A</v>
      </c>
      <c r="N41" s="235" t="e">
        <f>IF(ISNUMBER(Regressions!O51),ROUND(Regressions!O51, 1), NA())</f>
        <v>#N/A</v>
      </c>
      <c r="O41" s="337" t="e">
        <f>IF(ISNUMBER(Regressions!Q51),ROUND(Regressions!Q51, 1), NA())</f>
        <v>#N/A</v>
      </c>
      <c r="P41" s="335" t="e">
        <f>IF(ISNUMBER(Regressions!R51),ROUND(Regressions!R51, 1), NA())</f>
        <v>#N/A</v>
      </c>
      <c r="Q41" s="213" t="e">
        <f>IF(ISNUMBER(Regressions!S51),ROUND(Regressions!S51, 1), NA())</f>
        <v>#N/A</v>
      </c>
      <c r="R41" s="336" t="e">
        <f>IF(ISNUMBER(Regressions!T51),ROUND(Regressions!T51, 1), NA())</f>
        <v>#N/A</v>
      </c>
      <c r="S41" s="235" t="e">
        <f>IF(ISNUMBER(Regressions!U51),ROUND(Regressions!U51, 1), NA())</f>
        <v>#N/A</v>
      </c>
    </row>
    <row xmlns:x14ac="http://schemas.microsoft.com/office/spreadsheetml/2009/9/ac" r="42" x14ac:dyDescent="0.2">
      <c r="A42" s="332" t="str">
        <f>IF(ISBLANK(Regressions!A52), " ", Regressions!A52)</f>
        <v>Mexico</v>
      </c>
      <c r="B42" s="333">
        <f>IF(ISBLANK(Regressions!B52), " ", Regressions!B52)</f>
        <v>2007</v>
      </c>
      <c r="C42" s="338" t="str">
        <f>IF(ISBLANK(Regressions!C52), " ", Regressions!C52)</f>
        <v>Urban</v>
      </c>
      <c r="D42" s="334">
        <f>IF(ISBLANK(Regressions!D52), " ", Regressions!D52)</f>
        <v>23979763.277169801</v>
      </c>
      <c r="E42" s="212">
        <f>IF(ISNUMBER(Regressions!E52),ROUND(Regressions!E52, 1), NA())</f>
        <v>99.8</v>
      </c>
      <c r="F42" s="335">
        <f>IF(ISNUMBER(Regressions!F52),ROUND(Regressions!F52, 1), NA())</f>
        <v>96.6</v>
      </c>
      <c r="G42" s="234" t="e">
        <f>IF(ISNUMBER(Regressions!G52),ROUND(Regressions!G52, 1), NA())</f>
        <v>#N/A</v>
      </c>
      <c r="H42" s="336" t="e">
        <f>IF(ISNUMBER(Regressions!H52),ROUND(Regressions!H52, 1), NA())</f>
        <v>#N/A</v>
      </c>
      <c r="I42" s="235">
        <f>IF(ISNUMBER(Regressions!I52),ROUND(Regressions!I52, 1), NA())</f>
        <v>3.4</v>
      </c>
      <c r="J42" s="337" t="e">
        <f>IF(ISNUMBER(Regressions!K52),ROUND(Regressions!K52, 1), NA())</f>
        <v>#N/A</v>
      </c>
      <c r="K42" s="335">
        <f>IF(ISNUMBER(Regressions!L52),ROUND(Regressions!L52, 1), NA())</f>
        <v>98.1</v>
      </c>
      <c r="L42" s="236">
        <f>IF(ISNUMBER(Regressions!M52),ROUND(Regressions!M52, 1), NA())</f>
        <v>89.4</v>
      </c>
      <c r="M42" s="336">
        <f>IF(ISNUMBER(Regressions!N52),ROUND(Regressions!N52, 1), NA())</f>
        <v>8.8000000000000007</v>
      </c>
      <c r="N42" s="235">
        <f>IF(ISNUMBER(Regressions!O52),ROUND(Regressions!O52, 1), NA())</f>
        <v>1.9</v>
      </c>
      <c r="O42" s="337" t="e">
        <f>IF(ISNUMBER(Regressions!Q52),ROUND(Regressions!Q52, 1), NA())</f>
        <v>#N/A</v>
      </c>
      <c r="P42" s="335" t="e">
        <f>IF(ISNUMBER(Regressions!R52),ROUND(Regressions!R52, 1), NA())</f>
        <v>#N/A</v>
      </c>
      <c r="Q42" s="213" t="e">
        <f>IF(ISNUMBER(Regressions!S52),ROUND(Regressions!S52, 1), NA())</f>
        <v>#N/A</v>
      </c>
      <c r="R42" s="336" t="e">
        <f>IF(ISNUMBER(Regressions!T52),ROUND(Regressions!T52, 1), NA())</f>
        <v>#N/A</v>
      </c>
      <c r="S42" s="235" t="e">
        <f>IF(ISNUMBER(Regressions!U52),ROUND(Regressions!U52, 1), NA())</f>
        <v>#N/A</v>
      </c>
    </row>
    <row xmlns:x14ac="http://schemas.microsoft.com/office/spreadsheetml/2009/9/ac" r="43" x14ac:dyDescent="0.2">
      <c r="A43" s="332" t="str">
        <f>IF(ISBLANK(Regressions!A53), " ", Regressions!A53)</f>
        <v>Mexico</v>
      </c>
      <c r="B43" s="333">
        <f>IF(ISBLANK(Regressions!B53), " ", Regressions!B53)</f>
        <v>2008</v>
      </c>
      <c r="C43" s="338" t="str">
        <f>IF(ISBLANK(Regressions!C53), " ", Regressions!C53)</f>
        <v>Urban</v>
      </c>
      <c r="D43" s="334">
        <f>IF(ISBLANK(Regressions!D53), " ", Regressions!D53)</f>
        <v>24110194.189392701</v>
      </c>
      <c r="E43" s="212">
        <f>IF(ISNUMBER(Regressions!E53),ROUND(Regressions!E53, 1), NA())</f>
        <v>99.8</v>
      </c>
      <c r="F43" s="335">
        <f>IF(ISNUMBER(Regressions!F53),ROUND(Regressions!F53, 1), NA())</f>
        <v>96.7</v>
      </c>
      <c r="G43" s="234" t="e">
        <f>IF(ISNUMBER(Regressions!G53),ROUND(Regressions!G53, 1), NA())</f>
        <v>#N/A</v>
      </c>
      <c r="H43" s="336" t="e">
        <f>IF(ISNUMBER(Regressions!H53),ROUND(Regressions!H53, 1), NA())</f>
        <v>#N/A</v>
      </c>
      <c r="I43" s="235">
        <f>IF(ISNUMBER(Regressions!I53),ROUND(Regressions!I53, 1), NA())</f>
        <v>3.3</v>
      </c>
      <c r="J43" s="337" t="e">
        <f>IF(ISNUMBER(Regressions!K53),ROUND(Regressions!K53, 1), NA())</f>
        <v>#N/A</v>
      </c>
      <c r="K43" s="335">
        <f>IF(ISNUMBER(Regressions!L53),ROUND(Regressions!L53, 1), NA())</f>
        <v>98.1</v>
      </c>
      <c r="L43" s="236">
        <f>IF(ISNUMBER(Regressions!M53),ROUND(Regressions!M53, 1), NA())</f>
        <v>89.4</v>
      </c>
      <c r="M43" s="336">
        <f>IF(ISNUMBER(Regressions!N53),ROUND(Regressions!N53, 1), NA())</f>
        <v>8.8000000000000007</v>
      </c>
      <c r="N43" s="235">
        <f>IF(ISNUMBER(Regressions!O53),ROUND(Regressions!O53, 1), NA())</f>
        <v>1.9</v>
      </c>
      <c r="O43" s="337" t="e">
        <f>IF(ISNUMBER(Regressions!Q53),ROUND(Regressions!Q53, 1), NA())</f>
        <v>#N/A</v>
      </c>
      <c r="P43" s="335" t="e">
        <f>IF(ISNUMBER(Regressions!R53),ROUND(Regressions!R53, 1), NA())</f>
        <v>#N/A</v>
      </c>
      <c r="Q43" s="213" t="e">
        <f>IF(ISNUMBER(Regressions!S53),ROUND(Regressions!S53, 1), NA())</f>
        <v>#N/A</v>
      </c>
      <c r="R43" s="336" t="e">
        <f>IF(ISNUMBER(Regressions!T53),ROUND(Regressions!T53, 1), NA())</f>
        <v>#N/A</v>
      </c>
      <c r="S43" s="235" t="e">
        <f>IF(ISNUMBER(Regressions!U53),ROUND(Regressions!U53, 1), NA())</f>
        <v>#N/A</v>
      </c>
    </row>
    <row xmlns:x14ac="http://schemas.microsoft.com/office/spreadsheetml/2009/9/ac" r="44" x14ac:dyDescent="0.2">
      <c r="A44" s="332" t="str">
        <f>IF(ISBLANK(Regressions!A54), " ", Regressions!A54)</f>
        <v>Mexico</v>
      </c>
      <c r="B44" s="333">
        <f>IF(ISBLANK(Regressions!B54), " ", Regressions!B54)</f>
        <v>2009</v>
      </c>
      <c r="C44" s="338" t="str">
        <f>IF(ISBLANK(Regressions!C54), " ", Regressions!C54)</f>
        <v>Urban</v>
      </c>
      <c r="D44" s="334">
        <f>IF(ISBLANK(Regressions!D54), " ", Regressions!D54)</f>
        <v>24248166.577155001</v>
      </c>
      <c r="E44" s="212">
        <f>IF(ISNUMBER(Regressions!E54),ROUND(Regressions!E54, 1), NA())</f>
        <v>99.8</v>
      </c>
      <c r="F44" s="335">
        <f>IF(ISNUMBER(Regressions!F54),ROUND(Regressions!F54, 1), NA())</f>
        <v>96.8</v>
      </c>
      <c r="G44" s="234" t="e">
        <f>IF(ISNUMBER(Regressions!G54),ROUND(Regressions!G54, 1), NA())</f>
        <v>#N/A</v>
      </c>
      <c r="H44" s="336" t="e">
        <f>IF(ISNUMBER(Regressions!H54),ROUND(Regressions!H54, 1), NA())</f>
        <v>#N/A</v>
      </c>
      <c r="I44" s="235">
        <f>IF(ISNUMBER(Regressions!I54),ROUND(Regressions!I54, 1), NA())</f>
        <v>3.2</v>
      </c>
      <c r="J44" s="337" t="e">
        <f>IF(ISNUMBER(Regressions!K54),ROUND(Regressions!K54, 1), NA())</f>
        <v>#N/A</v>
      </c>
      <c r="K44" s="335">
        <f>IF(ISNUMBER(Regressions!L54),ROUND(Regressions!L54, 1), NA())</f>
        <v>98.1</v>
      </c>
      <c r="L44" s="236">
        <f>IF(ISNUMBER(Regressions!M54),ROUND(Regressions!M54, 1), NA())</f>
        <v>89.4</v>
      </c>
      <c r="M44" s="336">
        <f>IF(ISNUMBER(Regressions!N54),ROUND(Regressions!N54, 1), NA())</f>
        <v>8.8000000000000007</v>
      </c>
      <c r="N44" s="235">
        <f>IF(ISNUMBER(Regressions!O54),ROUND(Regressions!O54, 1), NA())</f>
        <v>1.9</v>
      </c>
      <c r="O44" s="337" t="e">
        <f>IF(ISNUMBER(Regressions!Q54),ROUND(Regressions!Q54, 1), NA())</f>
        <v>#N/A</v>
      </c>
      <c r="P44" s="335" t="e">
        <f>IF(ISNUMBER(Regressions!R54),ROUND(Regressions!R54, 1), NA())</f>
        <v>#N/A</v>
      </c>
      <c r="Q44" s="213" t="e">
        <f>IF(ISNUMBER(Regressions!S54),ROUND(Regressions!S54, 1), NA())</f>
        <v>#N/A</v>
      </c>
      <c r="R44" s="336" t="e">
        <f>IF(ISNUMBER(Regressions!T54),ROUND(Regressions!T54, 1), NA())</f>
        <v>#N/A</v>
      </c>
      <c r="S44" s="235" t="e">
        <f>IF(ISNUMBER(Regressions!U54),ROUND(Regressions!U54, 1), NA())</f>
        <v>#N/A</v>
      </c>
    </row>
    <row xmlns:x14ac="http://schemas.microsoft.com/office/spreadsheetml/2009/9/ac" r="45" x14ac:dyDescent="0.2">
      <c r="A45" s="332" t="str">
        <f>IF(ISBLANK(Regressions!A55), " ", Regressions!A55)</f>
        <v>Mexico</v>
      </c>
      <c r="B45" s="333">
        <f>IF(ISBLANK(Regressions!B55), " ", Regressions!B55)</f>
        <v>2010</v>
      </c>
      <c r="C45" s="338" t="str">
        <f>IF(ISBLANK(Regressions!C55), " ", Regressions!C55)</f>
        <v>Urban</v>
      </c>
      <c r="D45" s="334">
        <f>IF(ISBLANK(Regressions!D55), " ", Regressions!D55)</f>
        <v>24377762.573439941</v>
      </c>
      <c r="E45" s="212">
        <f>IF(ISNUMBER(Regressions!E55),ROUND(Regressions!E55, 1), NA())</f>
        <v>99.8</v>
      </c>
      <c r="F45" s="335">
        <f>IF(ISNUMBER(Regressions!F55),ROUND(Regressions!F55, 1), NA())</f>
        <v>96.9</v>
      </c>
      <c r="G45" s="234" t="e">
        <f>IF(ISNUMBER(Regressions!G55),ROUND(Regressions!G55, 1), NA())</f>
        <v>#N/A</v>
      </c>
      <c r="H45" s="336" t="e">
        <f>IF(ISNUMBER(Regressions!H55),ROUND(Regressions!H55, 1), NA())</f>
        <v>#N/A</v>
      </c>
      <c r="I45" s="235">
        <f>IF(ISNUMBER(Regressions!I55),ROUND(Regressions!I55, 1), NA())</f>
        <v>3.1</v>
      </c>
      <c r="J45" s="337">
        <f>IF(ISNUMBER(Regressions!K55),ROUND(Regressions!K55, 1), NA())</f>
        <v>99</v>
      </c>
      <c r="K45" s="335">
        <f>IF(ISNUMBER(Regressions!L55),ROUND(Regressions!L55, 1), NA())</f>
        <v>98.1</v>
      </c>
      <c r="L45" s="236">
        <f>IF(ISNUMBER(Regressions!M55),ROUND(Regressions!M55, 1), NA())</f>
        <v>89.4</v>
      </c>
      <c r="M45" s="336">
        <f>IF(ISNUMBER(Regressions!N55),ROUND(Regressions!N55, 1), NA())</f>
        <v>8.8000000000000007</v>
      </c>
      <c r="N45" s="235">
        <f>IF(ISNUMBER(Regressions!O55),ROUND(Regressions!O55, 1), NA())</f>
        <v>1.9</v>
      </c>
      <c r="O45" s="337">
        <f>IF(ISNUMBER(Regressions!Q55),ROUND(Regressions!Q55, 1), NA())</f>
        <v>97.9</v>
      </c>
      <c r="P45" s="335">
        <f>IF(ISNUMBER(Regressions!R55),ROUND(Regressions!R55, 1), NA())</f>
        <v>87.8</v>
      </c>
      <c r="Q45" s="213" t="e">
        <f>IF(ISNUMBER(Regressions!S55),ROUND(Regressions!S55, 1), NA())</f>
        <v>#N/A</v>
      </c>
      <c r="R45" s="336" t="e">
        <f>IF(ISNUMBER(Regressions!T55),ROUND(Regressions!T55, 1), NA())</f>
        <v>#N/A</v>
      </c>
      <c r="S45" s="235">
        <f>IF(ISNUMBER(Regressions!U55),ROUND(Regressions!U55, 1), NA())</f>
        <v>12.2</v>
      </c>
    </row>
    <row xmlns:x14ac="http://schemas.microsoft.com/office/spreadsheetml/2009/9/ac" r="46" x14ac:dyDescent="0.2">
      <c r="A46" s="332" t="str">
        <f>IF(ISBLANK(Regressions!A56), " ", Regressions!A56)</f>
        <v>Mexico</v>
      </c>
      <c r="B46" s="333">
        <f>IF(ISBLANK(Regressions!B56), " ", Regressions!B56)</f>
        <v>2011</v>
      </c>
      <c r="C46" s="338" t="str">
        <f>IF(ISBLANK(Regressions!C56), " ", Regressions!C56)</f>
        <v>Urban</v>
      </c>
      <c r="D46" s="334">
        <f>IF(ISBLANK(Regressions!D56), " ", Regressions!D56)</f>
        <v>24487582.93277435</v>
      </c>
      <c r="E46" s="212">
        <f>IF(ISNUMBER(Regressions!E56),ROUND(Regressions!E56, 1), NA())</f>
        <v>99.8</v>
      </c>
      <c r="F46" s="335">
        <f>IF(ISNUMBER(Regressions!F56),ROUND(Regressions!F56, 1), NA())</f>
        <v>97</v>
      </c>
      <c r="G46" s="234" t="e">
        <f>IF(ISNUMBER(Regressions!G56),ROUND(Regressions!G56, 1), NA())</f>
        <v>#N/A</v>
      </c>
      <c r="H46" s="336" t="e">
        <f>IF(ISNUMBER(Regressions!H56),ROUND(Regressions!H56, 1), NA())</f>
        <v>#N/A</v>
      </c>
      <c r="I46" s="235">
        <f>IF(ISNUMBER(Regressions!I56),ROUND(Regressions!I56, 1), NA())</f>
        <v>3</v>
      </c>
      <c r="J46" s="337">
        <f>IF(ISNUMBER(Regressions!K56),ROUND(Regressions!K56, 1), NA())</f>
        <v>99</v>
      </c>
      <c r="K46" s="335">
        <f>IF(ISNUMBER(Regressions!L56),ROUND(Regressions!L56, 1), NA())</f>
        <v>98.1</v>
      </c>
      <c r="L46" s="236">
        <f>IF(ISNUMBER(Regressions!M56),ROUND(Regressions!M56, 1), NA())</f>
        <v>89.4</v>
      </c>
      <c r="M46" s="336">
        <f>IF(ISNUMBER(Regressions!N56),ROUND(Regressions!N56, 1), NA())</f>
        <v>8.8000000000000007</v>
      </c>
      <c r="N46" s="235">
        <f>IF(ISNUMBER(Regressions!O56),ROUND(Regressions!O56, 1), NA())</f>
        <v>1.9</v>
      </c>
      <c r="O46" s="337">
        <f>IF(ISNUMBER(Regressions!Q56),ROUND(Regressions!Q56, 1), NA())</f>
        <v>97.9</v>
      </c>
      <c r="P46" s="335">
        <f>IF(ISNUMBER(Regressions!R56),ROUND(Regressions!R56, 1), NA())</f>
        <v>87.8</v>
      </c>
      <c r="Q46" s="213" t="e">
        <f>IF(ISNUMBER(Regressions!S56),ROUND(Regressions!S56, 1), NA())</f>
        <v>#N/A</v>
      </c>
      <c r="R46" s="336" t="e">
        <f>IF(ISNUMBER(Regressions!T56),ROUND(Regressions!T56, 1), NA())</f>
        <v>#N/A</v>
      </c>
      <c r="S46" s="235">
        <f>IF(ISNUMBER(Regressions!U56),ROUND(Regressions!U56, 1), NA())</f>
        <v>12.2</v>
      </c>
    </row>
    <row xmlns:x14ac="http://schemas.microsoft.com/office/spreadsheetml/2009/9/ac" r="47" x14ac:dyDescent="0.2">
      <c r="A47" s="332" t="str">
        <f>IF(ISBLANK(Regressions!A57), " ", Regressions!A57)</f>
        <v>Mexico</v>
      </c>
      <c r="B47" s="333">
        <f>IF(ISBLANK(Regressions!B57), " ", Regressions!B57)</f>
        <v>2012</v>
      </c>
      <c r="C47" s="338" t="str">
        <f>IF(ISBLANK(Regressions!C57), " ", Regressions!C57)</f>
        <v>Urban</v>
      </c>
      <c r="D47" s="334">
        <f>IF(ISBLANK(Regressions!D57), " ", Regressions!D57)</f>
        <v>24579860.48651123</v>
      </c>
      <c r="E47" s="212">
        <f>IF(ISNUMBER(Regressions!E57),ROUND(Regressions!E57, 1), NA())</f>
        <v>99.8</v>
      </c>
      <c r="F47" s="335">
        <f>IF(ISNUMBER(Regressions!F57),ROUND(Regressions!F57, 1), NA())</f>
        <v>97.1</v>
      </c>
      <c r="G47" s="234" t="e">
        <f>IF(ISNUMBER(Regressions!G57),ROUND(Regressions!G57, 1), NA())</f>
        <v>#N/A</v>
      </c>
      <c r="H47" s="336" t="e">
        <f>IF(ISNUMBER(Regressions!H57),ROUND(Regressions!H57, 1), NA())</f>
        <v>#N/A</v>
      </c>
      <c r="I47" s="235">
        <f>IF(ISNUMBER(Regressions!I57),ROUND(Regressions!I57, 1), NA())</f>
        <v>2.9</v>
      </c>
      <c r="J47" s="337">
        <f>IF(ISNUMBER(Regressions!K57),ROUND(Regressions!K57, 1), NA())</f>
        <v>99</v>
      </c>
      <c r="K47" s="335">
        <f>IF(ISNUMBER(Regressions!L57),ROUND(Regressions!L57, 1), NA())</f>
        <v>98.1</v>
      </c>
      <c r="L47" s="236">
        <f>IF(ISNUMBER(Regressions!M57),ROUND(Regressions!M57, 1), NA())</f>
        <v>87.5</v>
      </c>
      <c r="M47" s="336">
        <f>IF(ISNUMBER(Regressions!N57),ROUND(Regressions!N57, 1), NA())</f>
        <v>10.6</v>
      </c>
      <c r="N47" s="235">
        <f>IF(ISNUMBER(Regressions!O57),ROUND(Regressions!O57, 1), NA())</f>
        <v>1.9</v>
      </c>
      <c r="O47" s="337">
        <f>IF(ISNUMBER(Regressions!Q57),ROUND(Regressions!Q57, 1), NA())</f>
        <v>97.9</v>
      </c>
      <c r="P47" s="335">
        <f>IF(ISNUMBER(Regressions!R57),ROUND(Regressions!R57, 1), NA())</f>
        <v>87.8</v>
      </c>
      <c r="Q47" s="213" t="e">
        <f>IF(ISNUMBER(Regressions!S57),ROUND(Regressions!S57, 1), NA())</f>
        <v>#N/A</v>
      </c>
      <c r="R47" s="336" t="e">
        <f>IF(ISNUMBER(Regressions!T57),ROUND(Regressions!T57, 1), NA())</f>
        <v>#N/A</v>
      </c>
      <c r="S47" s="235">
        <f>IF(ISNUMBER(Regressions!U57),ROUND(Regressions!U57, 1), NA())</f>
        <v>12.2</v>
      </c>
    </row>
    <row xmlns:x14ac="http://schemas.microsoft.com/office/spreadsheetml/2009/9/ac" r="48" x14ac:dyDescent="0.2">
      <c r="A48" s="332" t="str">
        <f>IF(ISBLANK(Regressions!A58), " ", Regressions!A58)</f>
        <v>Mexico</v>
      </c>
      <c r="B48" s="333">
        <f>IF(ISBLANK(Regressions!B58), " ", Regressions!B58)</f>
        <v>2013</v>
      </c>
      <c r="C48" s="338" t="str">
        <f>IF(ISBLANK(Regressions!C58), " ", Regressions!C58)</f>
        <v>Urban</v>
      </c>
      <c r="D48" s="334">
        <f>IF(ISBLANK(Regressions!D58), " ", Regressions!D58)</f>
        <v>26420304.878536992</v>
      </c>
      <c r="E48" s="212">
        <f>IF(ISNUMBER(Regressions!E58),ROUND(Regressions!E58, 1), NA())</f>
        <v>99.8</v>
      </c>
      <c r="F48" s="335">
        <f>IF(ISNUMBER(Regressions!F58),ROUND(Regressions!F58, 1), NA())</f>
        <v>97.2</v>
      </c>
      <c r="G48" s="234" t="e">
        <f>IF(ISNUMBER(Regressions!G58),ROUND(Regressions!G58, 1), NA())</f>
        <v>#N/A</v>
      </c>
      <c r="H48" s="336" t="e">
        <f>IF(ISNUMBER(Regressions!H58),ROUND(Regressions!H58, 1), NA())</f>
        <v>#N/A</v>
      </c>
      <c r="I48" s="235">
        <f>IF(ISNUMBER(Regressions!I58),ROUND(Regressions!I58, 1), NA())</f>
        <v>2.8</v>
      </c>
      <c r="J48" s="337">
        <f>IF(ISNUMBER(Regressions!K58),ROUND(Regressions!K58, 1), NA())</f>
        <v>99</v>
      </c>
      <c r="K48" s="335">
        <f>IF(ISNUMBER(Regressions!L58),ROUND(Regressions!L58, 1), NA())</f>
        <v>98</v>
      </c>
      <c r="L48" s="236">
        <f>IF(ISNUMBER(Regressions!M58),ROUND(Regressions!M58, 1), NA())</f>
        <v>85.6</v>
      </c>
      <c r="M48" s="336">
        <f>IF(ISNUMBER(Regressions!N58),ROUND(Regressions!N58, 1), NA())</f>
        <v>12.4</v>
      </c>
      <c r="N48" s="235">
        <f>IF(ISNUMBER(Regressions!O58),ROUND(Regressions!O58, 1), NA())</f>
        <v>2</v>
      </c>
      <c r="O48" s="337">
        <f>IF(ISNUMBER(Regressions!Q58),ROUND(Regressions!Q58, 1), NA())</f>
        <v>97.9</v>
      </c>
      <c r="P48" s="335">
        <f>IF(ISNUMBER(Regressions!R58),ROUND(Regressions!R58, 1), NA())</f>
        <v>87.8</v>
      </c>
      <c r="Q48" s="213" t="e">
        <f>IF(ISNUMBER(Regressions!S58),ROUND(Regressions!S58, 1), NA())</f>
        <v>#N/A</v>
      </c>
      <c r="R48" s="336" t="e">
        <f>IF(ISNUMBER(Regressions!T58),ROUND(Regressions!T58, 1), NA())</f>
        <v>#N/A</v>
      </c>
      <c r="S48" s="235">
        <f>IF(ISNUMBER(Regressions!U58),ROUND(Regressions!U58, 1), NA())</f>
        <v>12.2</v>
      </c>
    </row>
    <row xmlns:x14ac="http://schemas.microsoft.com/office/spreadsheetml/2009/9/ac" r="49" x14ac:dyDescent="0.2">
      <c r="A49" s="332" t="str">
        <f>IF(ISBLANK(Regressions!A59), " ", Regressions!A59)</f>
        <v>Mexico</v>
      </c>
      <c r="B49" s="333">
        <f>IF(ISBLANK(Regressions!B59), " ", Regressions!B59)</f>
        <v>2014</v>
      </c>
      <c r="C49" s="338" t="str">
        <f>IF(ISBLANK(Regressions!C59), " ", Regressions!C59)</f>
        <v>Urban</v>
      </c>
      <c r="D49" s="334">
        <f>IF(ISBLANK(Regressions!D59), " ", Regressions!D59)</f>
        <v>26490373.95453186</v>
      </c>
      <c r="E49" s="212">
        <f>IF(ISNUMBER(Regressions!E59),ROUND(Regressions!E59, 1), NA())</f>
        <v>99.8</v>
      </c>
      <c r="F49" s="335">
        <f>IF(ISNUMBER(Regressions!F59),ROUND(Regressions!F59, 1), NA())</f>
        <v>97.4</v>
      </c>
      <c r="G49" s="234" t="e">
        <f>IF(ISNUMBER(Regressions!G59),ROUND(Regressions!G59, 1), NA())</f>
        <v>#N/A</v>
      </c>
      <c r="H49" s="336" t="e">
        <f>IF(ISNUMBER(Regressions!H59),ROUND(Regressions!H59, 1), NA())</f>
        <v>#N/A</v>
      </c>
      <c r="I49" s="235">
        <f>IF(ISNUMBER(Regressions!I59),ROUND(Regressions!I59, 1), NA())</f>
        <v>2.6</v>
      </c>
      <c r="J49" s="337">
        <f>IF(ISNUMBER(Regressions!K59),ROUND(Regressions!K59, 1), NA())</f>
        <v>99</v>
      </c>
      <c r="K49" s="335">
        <f>IF(ISNUMBER(Regressions!L59),ROUND(Regressions!L59, 1), NA())</f>
        <v>97.9</v>
      </c>
      <c r="L49" s="236">
        <f>IF(ISNUMBER(Regressions!M59),ROUND(Regressions!M59, 1), NA())</f>
        <v>83.7</v>
      </c>
      <c r="M49" s="336">
        <f>IF(ISNUMBER(Regressions!N59),ROUND(Regressions!N59, 1), NA())</f>
        <v>14.2</v>
      </c>
      <c r="N49" s="235">
        <f>IF(ISNUMBER(Regressions!O59),ROUND(Regressions!O59, 1), NA())</f>
        <v>2.1</v>
      </c>
      <c r="O49" s="337">
        <f>IF(ISNUMBER(Regressions!Q59),ROUND(Regressions!Q59, 1), NA())</f>
        <v>97.9</v>
      </c>
      <c r="P49" s="335">
        <f>IF(ISNUMBER(Regressions!R59),ROUND(Regressions!R59, 1), NA())</f>
        <v>87.8</v>
      </c>
      <c r="Q49" s="213" t="e">
        <f>IF(ISNUMBER(Regressions!S59),ROUND(Regressions!S59, 1), NA())</f>
        <v>#N/A</v>
      </c>
      <c r="R49" s="336" t="e">
        <f>IF(ISNUMBER(Regressions!T59),ROUND(Regressions!T59, 1), NA())</f>
        <v>#N/A</v>
      </c>
      <c r="S49" s="235">
        <f>IF(ISNUMBER(Regressions!U59),ROUND(Regressions!U59, 1), NA())</f>
        <v>12.2</v>
      </c>
    </row>
    <row xmlns:x14ac="http://schemas.microsoft.com/office/spreadsheetml/2009/9/ac" r="50" x14ac:dyDescent="0.2">
      <c r="A50" s="332" t="str">
        <f>IF(ISBLANK(Regressions!A60), " ", Regressions!A60)</f>
        <v>Mexico</v>
      </c>
      <c r="B50" s="333">
        <f>IF(ISBLANK(Regressions!B60), " ", Regressions!B60)</f>
        <v>2015</v>
      </c>
      <c r="C50" s="338" t="str">
        <f>IF(ISBLANK(Regressions!C60), " ", Regressions!C60)</f>
        <v>Urban</v>
      </c>
      <c r="D50" s="334">
        <f>IF(ISBLANK(Regressions!D60), " ", Regressions!D60)</f>
        <v>26558059.619895019</v>
      </c>
      <c r="E50" s="212">
        <f>IF(ISNUMBER(Regressions!E60),ROUND(Regressions!E60, 1), NA())</f>
        <v>99.8</v>
      </c>
      <c r="F50" s="335">
        <f>IF(ISNUMBER(Regressions!F60),ROUND(Regressions!F60, 1), NA())</f>
        <v>97.5</v>
      </c>
      <c r="G50" s="234" t="e">
        <f>IF(ISNUMBER(Regressions!G60),ROUND(Regressions!G60, 1), NA())</f>
        <v>#N/A</v>
      </c>
      <c r="H50" s="336" t="e">
        <f>IF(ISNUMBER(Regressions!H60),ROUND(Regressions!H60, 1), NA())</f>
        <v>#N/A</v>
      </c>
      <c r="I50" s="235">
        <f>IF(ISNUMBER(Regressions!I60),ROUND(Regressions!I60, 1), NA())</f>
        <v>2.5</v>
      </c>
      <c r="J50" s="337">
        <f>IF(ISNUMBER(Regressions!K60),ROUND(Regressions!K60, 1), NA())</f>
        <v>99</v>
      </c>
      <c r="K50" s="335">
        <f>IF(ISNUMBER(Regressions!L60),ROUND(Regressions!L60, 1), NA())</f>
        <v>97.8</v>
      </c>
      <c r="L50" s="236">
        <f>IF(ISNUMBER(Regressions!M60),ROUND(Regressions!M60, 1), NA())</f>
        <v>81.8</v>
      </c>
      <c r="M50" s="336">
        <f>IF(ISNUMBER(Regressions!N60),ROUND(Regressions!N60, 1), NA())</f>
        <v>16</v>
      </c>
      <c r="N50" s="235">
        <f>IF(ISNUMBER(Regressions!O60),ROUND(Regressions!O60, 1), NA())</f>
        <v>2.2000000000000002</v>
      </c>
      <c r="O50" s="337">
        <f>IF(ISNUMBER(Regressions!Q60),ROUND(Regressions!Q60, 1), NA())</f>
        <v>97.9</v>
      </c>
      <c r="P50" s="335">
        <f>IF(ISNUMBER(Regressions!R60),ROUND(Regressions!R60, 1), NA())</f>
        <v>87.8</v>
      </c>
      <c r="Q50" s="213" t="e">
        <f>IF(ISNUMBER(Regressions!S60),ROUND(Regressions!S60, 1), NA())</f>
        <v>#N/A</v>
      </c>
      <c r="R50" s="336" t="e">
        <f>IF(ISNUMBER(Regressions!T60),ROUND(Regressions!T60, 1), NA())</f>
        <v>#N/A</v>
      </c>
      <c r="S50" s="235">
        <f>IF(ISNUMBER(Regressions!U60),ROUND(Regressions!U60, 1), NA())</f>
        <v>12.2</v>
      </c>
    </row>
    <row xmlns:x14ac="http://schemas.microsoft.com/office/spreadsheetml/2009/9/ac" r="51" x14ac:dyDescent="0.2">
      <c r="A51" s="332" t="str">
        <f>IF(ISBLANK(Regressions!A61), " ", Regressions!A61)</f>
        <v>Mexico</v>
      </c>
      <c r="B51" s="333">
        <f>IF(ISBLANK(Regressions!B61), " ", Regressions!B61)</f>
        <v>2016</v>
      </c>
      <c r="C51" s="338" t="str">
        <f>IF(ISBLANK(Regressions!C61), " ", Regressions!C61)</f>
        <v>Urban</v>
      </c>
      <c r="D51" s="334">
        <f>IF(ISBLANK(Regressions!D61), " ", Regressions!D61)</f>
        <v>26624682.839196779</v>
      </c>
      <c r="E51" s="212">
        <f>IF(ISNUMBER(Regressions!E61),ROUND(Regressions!E61, 1), NA())</f>
        <v>99.8</v>
      </c>
      <c r="F51" s="335">
        <f>IF(ISNUMBER(Regressions!F61),ROUND(Regressions!F61, 1), NA())</f>
        <v>97.6</v>
      </c>
      <c r="G51" s="234" t="e">
        <f>IF(ISNUMBER(Regressions!G61),ROUND(Regressions!G61, 1), NA())</f>
        <v>#N/A</v>
      </c>
      <c r="H51" s="336" t="e">
        <f>IF(ISNUMBER(Regressions!H61),ROUND(Regressions!H61, 1), NA())</f>
        <v>#N/A</v>
      </c>
      <c r="I51" s="235">
        <f>IF(ISNUMBER(Regressions!I61),ROUND(Regressions!I61, 1), NA())</f>
        <v>2.4</v>
      </c>
      <c r="J51" s="337">
        <f>IF(ISNUMBER(Regressions!K61),ROUND(Regressions!K61, 1), NA())</f>
        <v>99</v>
      </c>
      <c r="K51" s="335">
        <f>IF(ISNUMBER(Regressions!L61),ROUND(Regressions!L61, 1), NA())</f>
        <v>97.7</v>
      </c>
      <c r="L51" s="236">
        <f>IF(ISNUMBER(Regressions!M61),ROUND(Regressions!M61, 1), NA())</f>
        <v>79.900000000000006</v>
      </c>
      <c r="M51" s="336">
        <f>IF(ISNUMBER(Regressions!N61),ROUND(Regressions!N61, 1), NA())</f>
        <v>17.899999999999999</v>
      </c>
      <c r="N51" s="235">
        <f>IF(ISNUMBER(Regressions!O61),ROUND(Regressions!O61, 1), NA())</f>
        <v>2.2999999999999998</v>
      </c>
      <c r="O51" s="337">
        <f>IF(ISNUMBER(Regressions!Q61),ROUND(Regressions!Q61, 1), NA())</f>
        <v>97.9</v>
      </c>
      <c r="P51" s="335">
        <f>IF(ISNUMBER(Regressions!R61),ROUND(Regressions!R61, 1), NA())</f>
        <v>87.8</v>
      </c>
      <c r="Q51" s="213" t="e">
        <f>IF(ISNUMBER(Regressions!S61),ROUND(Regressions!S61, 1), NA())</f>
        <v>#N/A</v>
      </c>
      <c r="R51" s="336" t="e">
        <f>IF(ISNUMBER(Regressions!T61),ROUND(Regressions!T61, 1), NA())</f>
        <v>#N/A</v>
      </c>
      <c r="S51" s="235">
        <f>IF(ISNUMBER(Regressions!U61),ROUND(Regressions!U61, 1), NA())</f>
        <v>12.2</v>
      </c>
    </row>
    <row xmlns:x14ac="http://schemas.microsoft.com/office/spreadsheetml/2009/9/ac" r="52" x14ac:dyDescent="0.2">
      <c r="A52" s="332" t="str">
        <f>IF(ISBLANK(Regressions!A62), " ", Regressions!A62)</f>
        <v>Mexico</v>
      </c>
      <c r="B52" s="333">
        <f>IF(ISBLANK(Regressions!B62), " ", Regressions!B62)</f>
        <v>2017</v>
      </c>
      <c r="C52" s="338" t="str">
        <f>IF(ISBLANK(Regressions!C62), " ", Regressions!C62)</f>
        <v>Urban</v>
      </c>
      <c r="D52" s="334">
        <f>IF(ISBLANK(Regressions!D62), " ", Regressions!D62)</f>
        <v>26691435.310433351</v>
      </c>
      <c r="E52" s="212">
        <f>IF(ISNUMBER(Regressions!E62),ROUND(Regressions!E62, 1), NA())</f>
        <v>99.8</v>
      </c>
      <c r="F52" s="335">
        <f>IF(ISNUMBER(Regressions!F62),ROUND(Regressions!F62, 1), NA())</f>
        <v>97.7</v>
      </c>
      <c r="G52" s="234" t="e">
        <f>IF(ISNUMBER(Regressions!G62),ROUND(Regressions!G62, 1), NA())</f>
        <v>#N/A</v>
      </c>
      <c r="H52" s="336" t="e">
        <f>IF(ISNUMBER(Regressions!H62),ROUND(Regressions!H62, 1), NA())</f>
        <v>#N/A</v>
      </c>
      <c r="I52" s="235">
        <f>IF(ISNUMBER(Regressions!I62),ROUND(Regressions!I62, 1), NA())</f>
        <v>2.2999999999999998</v>
      </c>
      <c r="J52" s="337">
        <f>IF(ISNUMBER(Regressions!K62),ROUND(Regressions!K62, 1), NA())</f>
        <v>99</v>
      </c>
      <c r="K52" s="335">
        <f>IF(ISNUMBER(Regressions!L62),ROUND(Regressions!L62, 1), NA())</f>
        <v>97.7</v>
      </c>
      <c r="L52" s="236">
        <f>IF(ISNUMBER(Regressions!M62),ROUND(Regressions!M62, 1), NA())</f>
        <v>78</v>
      </c>
      <c r="M52" s="336">
        <f>IF(ISNUMBER(Regressions!N62),ROUND(Regressions!N62, 1), NA())</f>
        <v>19.7</v>
      </c>
      <c r="N52" s="235">
        <f>IF(ISNUMBER(Regressions!O62),ROUND(Regressions!O62, 1), NA())</f>
        <v>2.2999999999999998</v>
      </c>
      <c r="O52" s="337">
        <f>IF(ISNUMBER(Regressions!Q62),ROUND(Regressions!Q62, 1), NA())</f>
        <v>97.9</v>
      </c>
      <c r="P52" s="335">
        <f>IF(ISNUMBER(Regressions!R62),ROUND(Regressions!R62, 1), NA())</f>
        <v>87.8</v>
      </c>
      <c r="Q52" s="213" t="e">
        <f>IF(ISNUMBER(Regressions!S62),ROUND(Regressions!S62, 1), NA())</f>
        <v>#N/A</v>
      </c>
      <c r="R52" s="336" t="e">
        <f>IF(ISNUMBER(Regressions!T62),ROUND(Regressions!T62, 1), NA())</f>
        <v>#N/A</v>
      </c>
      <c r="S52" s="235">
        <f>IF(ISNUMBER(Regressions!U62),ROUND(Regressions!U62, 1), NA())</f>
        <v>12.2</v>
      </c>
    </row>
    <row xmlns:x14ac="http://schemas.microsoft.com/office/spreadsheetml/2009/9/ac" r="53" x14ac:dyDescent="0.2">
      <c r="A53" s="332" t="str">
        <f>IF(ISBLANK(Regressions!A63), " ", Regressions!A63)</f>
        <v>Mexico</v>
      </c>
      <c r="B53" s="333">
        <f>IF(ISBLANK(Regressions!B63), " ", Regressions!B63)</f>
        <v>2018</v>
      </c>
      <c r="C53" s="338" t="str">
        <f>IF(ISBLANK(Regressions!C63), " ", Regressions!C63)</f>
        <v>Urban</v>
      </c>
      <c r="D53" s="334">
        <f>IF(ISBLANK(Regressions!D63), " ", Regressions!D63)</f>
        <v>26755418.13622193</v>
      </c>
      <c r="E53" s="212">
        <f>IF(ISNUMBER(Regressions!E63),ROUND(Regressions!E63, 1), NA())</f>
        <v>99.8</v>
      </c>
      <c r="F53" s="335">
        <f>IF(ISNUMBER(Regressions!F63),ROUND(Regressions!F63, 1), NA())</f>
        <v>97.8</v>
      </c>
      <c r="G53" s="234" t="e">
        <f>IF(ISNUMBER(Regressions!G63),ROUND(Regressions!G63, 1), NA())</f>
        <v>#N/A</v>
      </c>
      <c r="H53" s="336" t="e">
        <f>IF(ISNUMBER(Regressions!H63),ROUND(Regressions!H63, 1), NA())</f>
        <v>#N/A</v>
      </c>
      <c r="I53" s="235">
        <f>IF(ISNUMBER(Regressions!I63),ROUND(Regressions!I63, 1), NA())</f>
        <v>2.2000000000000002</v>
      </c>
      <c r="J53" s="337">
        <f>IF(ISNUMBER(Regressions!K63),ROUND(Regressions!K63, 1), NA())</f>
        <v>99</v>
      </c>
      <c r="K53" s="335">
        <f>IF(ISNUMBER(Regressions!L63),ROUND(Regressions!L63, 1), NA())</f>
        <v>97.6</v>
      </c>
      <c r="L53" s="236">
        <f>IF(ISNUMBER(Regressions!M63),ROUND(Regressions!M63, 1), NA())</f>
        <v>76.099999999999994</v>
      </c>
      <c r="M53" s="336">
        <f>IF(ISNUMBER(Regressions!N63),ROUND(Regressions!N63, 1), NA())</f>
        <v>21.5</v>
      </c>
      <c r="N53" s="235">
        <f>IF(ISNUMBER(Regressions!O63),ROUND(Regressions!O63, 1), NA())</f>
        <v>2.4</v>
      </c>
      <c r="O53" s="337">
        <f>IF(ISNUMBER(Regressions!Q63),ROUND(Regressions!Q63, 1), NA())</f>
        <v>97.9</v>
      </c>
      <c r="P53" s="335">
        <f>IF(ISNUMBER(Regressions!R63),ROUND(Regressions!R63, 1), NA())</f>
        <v>87.8</v>
      </c>
      <c r="Q53" s="213" t="e">
        <f>IF(ISNUMBER(Regressions!S63),ROUND(Regressions!S63, 1), NA())</f>
        <v>#N/A</v>
      </c>
      <c r="R53" s="336" t="e">
        <f>IF(ISNUMBER(Regressions!T63),ROUND(Regressions!T63, 1), NA())</f>
        <v>#N/A</v>
      </c>
      <c r="S53" s="235">
        <f>IF(ISNUMBER(Regressions!U63),ROUND(Regressions!U63, 1), NA())</f>
        <v>12.2</v>
      </c>
    </row>
    <row xmlns:x14ac="http://schemas.microsoft.com/office/spreadsheetml/2009/9/ac" r="54" x14ac:dyDescent="0.2">
      <c r="A54" s="332" t="str">
        <f>IF(ISBLANK(Regressions!A64), " ", Regressions!A64)</f>
        <v>Mexico</v>
      </c>
      <c r="B54" s="333">
        <f>IF(ISBLANK(Regressions!B64), " ", Regressions!B64)</f>
        <v>2019</v>
      </c>
      <c r="C54" s="338" t="str">
        <f>IF(ISBLANK(Regressions!C64), " ", Regressions!C64)</f>
        <v>Urban</v>
      </c>
      <c r="D54" s="334">
        <f>IF(ISBLANK(Regressions!D64), " ", Regressions!D64)</f>
        <v>26812567.695933841</v>
      </c>
      <c r="E54" s="212">
        <f>IF(ISNUMBER(Regressions!E64),ROUND(Regressions!E64, 1), NA())</f>
        <v>99.8</v>
      </c>
      <c r="F54" s="335">
        <f>IF(ISNUMBER(Regressions!F64),ROUND(Regressions!F64, 1), NA())</f>
        <v>97.9</v>
      </c>
      <c r="G54" s="234" t="e">
        <f>IF(ISNUMBER(Regressions!G64),ROUND(Regressions!G64, 1), NA())</f>
        <v>#N/A</v>
      </c>
      <c r="H54" s="336" t="e">
        <f>IF(ISNUMBER(Regressions!H64),ROUND(Regressions!H64, 1), NA())</f>
        <v>#N/A</v>
      </c>
      <c r="I54" s="235">
        <f>IF(ISNUMBER(Regressions!I64),ROUND(Regressions!I64, 1), NA())</f>
        <v>2.1</v>
      </c>
      <c r="J54" s="337" t="e">
        <f>IF(ISNUMBER(Regressions!K64),ROUND(Regressions!K64, 1), NA())</f>
        <v>#N/A</v>
      </c>
      <c r="K54" s="335">
        <f>IF(ISNUMBER(Regressions!L64),ROUND(Regressions!L64, 1), NA())</f>
        <v>97.5</v>
      </c>
      <c r="L54" s="236">
        <f>IF(ISNUMBER(Regressions!M64),ROUND(Regressions!M64, 1), NA())</f>
        <v>74.2</v>
      </c>
      <c r="M54" s="336">
        <f>IF(ISNUMBER(Regressions!N64),ROUND(Regressions!N64, 1), NA())</f>
        <v>23.3</v>
      </c>
      <c r="N54" s="235">
        <f>IF(ISNUMBER(Regressions!O64),ROUND(Regressions!O64, 1), NA())</f>
        <v>2.5</v>
      </c>
      <c r="O54" s="337" t="e">
        <f>IF(ISNUMBER(Regressions!Q64),ROUND(Regressions!Q64, 1), NA())</f>
        <v>#N/A</v>
      </c>
      <c r="P54" s="335" t="e">
        <f>IF(ISNUMBER(Regressions!R64),ROUND(Regressions!R64, 1), NA())</f>
        <v>#N/A</v>
      </c>
      <c r="Q54" s="213" t="e">
        <f>IF(ISNUMBER(Regressions!S64),ROUND(Regressions!S64, 1), NA())</f>
        <v>#N/A</v>
      </c>
      <c r="R54" s="336" t="e">
        <f>IF(ISNUMBER(Regressions!T64),ROUND(Regressions!T64, 1), NA())</f>
        <v>#N/A</v>
      </c>
      <c r="S54" s="235" t="e">
        <f>IF(ISNUMBER(Regressions!U64),ROUND(Regressions!U64, 1), NA())</f>
        <v>#N/A</v>
      </c>
    </row>
    <row xmlns:x14ac="http://schemas.microsoft.com/office/spreadsheetml/2009/9/ac" r="55" ht="13.5" customHeight="true" x14ac:dyDescent="0.2">
      <c r="A55" s="332" t="str">
        <f>IF(ISBLANK(Regressions!A65), " ", Regressions!A65)</f>
        <v>Mexico</v>
      </c>
      <c r="B55" s="333">
        <f>IF(ISBLANK(Regressions!B65), " ", Regressions!B65)</f>
        <v>2020</v>
      </c>
      <c r="C55" s="338" t="str">
        <f>IF(ISBLANK(Regressions!C65), " ", Regressions!C65)</f>
        <v>Urban</v>
      </c>
      <c r="D55" s="334">
        <f>IF(ISBLANK(Regressions!D65), " ", Regressions!D65)</f>
        <v>26858213.257379759</v>
      </c>
      <c r="E55" s="212">
        <f>IF(ISNUMBER(Regressions!E65),ROUND(Regressions!E65, 1), NA())</f>
        <v>99.8</v>
      </c>
      <c r="F55" s="335">
        <f>IF(ISNUMBER(Regressions!F65),ROUND(Regressions!F65, 1), NA())</f>
        <v>98</v>
      </c>
      <c r="G55" s="234" t="e">
        <f>IF(ISNUMBER(Regressions!G65),ROUND(Regressions!G65, 1), NA())</f>
        <v>#N/A</v>
      </c>
      <c r="H55" s="336" t="e">
        <f>IF(ISNUMBER(Regressions!H65),ROUND(Regressions!H65, 1), NA())</f>
        <v>#N/A</v>
      </c>
      <c r="I55" s="235">
        <f>IF(ISNUMBER(Regressions!I65),ROUND(Regressions!I65, 1), NA())</f>
        <v>2</v>
      </c>
      <c r="J55" s="337" t="e">
        <f>IF(ISNUMBER(Regressions!K65),ROUND(Regressions!K65, 1), NA())</f>
        <v>#N/A</v>
      </c>
      <c r="K55" s="335">
        <f>IF(ISNUMBER(Regressions!L65),ROUND(Regressions!L65, 1), NA())</f>
        <v>97.4</v>
      </c>
      <c r="L55" s="236">
        <f>IF(ISNUMBER(Regressions!M65),ROUND(Regressions!M65, 1), NA())</f>
        <v>72.3</v>
      </c>
      <c r="M55" s="336">
        <f>IF(ISNUMBER(Regressions!N65),ROUND(Regressions!N65, 1), NA())</f>
        <v>25.1</v>
      </c>
      <c r="N55" s="235">
        <f>IF(ISNUMBER(Regressions!O65),ROUND(Regressions!O65, 1), NA())</f>
        <v>2.6</v>
      </c>
      <c r="O55" s="337" t="e">
        <f>IF(ISNUMBER(Regressions!Q65),ROUND(Regressions!Q65, 1), NA())</f>
        <v>#N/A</v>
      </c>
      <c r="P55" s="335" t="e">
        <f>IF(ISNUMBER(Regressions!R65),ROUND(Regressions!R65, 1), NA())</f>
        <v>#N/A</v>
      </c>
      <c r="Q55" s="213" t="e">
        <f>IF(ISNUMBER(Regressions!S65),ROUND(Regressions!S65, 1), NA())</f>
        <v>#N/A</v>
      </c>
      <c r="R55" s="336" t="e">
        <f>IF(ISNUMBER(Regressions!T65),ROUND(Regressions!T65, 1), NA())</f>
        <v>#N/A</v>
      </c>
      <c r="S55" s="235" t="e">
        <f>IF(ISNUMBER(Regressions!U65),ROUND(Regressions!U65, 1), NA())</f>
        <v>#N/A</v>
      </c>
    </row>
    <row xmlns:x14ac="http://schemas.microsoft.com/office/spreadsheetml/2009/9/ac" r="56" x14ac:dyDescent="0.2">
      <c r="A56" s="384" t="str">
        <f>IF(ISBLANK(Regressions!A66), " ", Regressions!A66)</f>
        <v>Mexico</v>
      </c>
      <c r="B56" s="385">
        <f>IF(ISBLANK(Regressions!B66), " ", Regressions!B66)</f>
        <v>2021</v>
      </c>
      <c r="C56" s="386" t="str">
        <f>IF(ISBLANK(Regressions!C66), " ", Regressions!C66)</f>
        <v>Urban</v>
      </c>
      <c r="D56" s="387">
        <f>IF(ISBLANK(Regressions!D66), " ", Regressions!D66)</f>
        <v>26889326.678144529</v>
      </c>
      <c r="E56" s="390">
        <f>IF(ISNUMBER(Regressions!E66),ROUND(Regressions!E66, 1), NA())</f>
        <v>99.8</v>
      </c>
      <c r="F56" s="388">
        <f>IF(ISNUMBER(Regressions!F66),ROUND(Regressions!F66, 1), NA())</f>
        <v>98.1</v>
      </c>
      <c r="G56" s="391" t="e">
        <f>IF(ISNUMBER(Regressions!G66),ROUND(Regressions!G66, 1), NA())</f>
        <v>#N/A</v>
      </c>
      <c r="H56" s="389" t="e">
        <f>IF(ISNUMBER(Regressions!H66),ROUND(Regressions!H66, 1), NA())</f>
        <v>#N/A</v>
      </c>
      <c r="I56" s="392">
        <f>IF(ISNUMBER(Regressions!I66),ROUND(Regressions!I66, 1), NA())</f>
        <v>1.9</v>
      </c>
      <c r="J56" s="390" t="e">
        <f>IF(ISNUMBER(Regressions!K66),ROUND(Regressions!K66, 1), NA())</f>
        <v>#N/A</v>
      </c>
      <c r="K56" s="388">
        <f>IF(ISNUMBER(Regressions!L66),ROUND(Regressions!L66, 1), NA())</f>
        <v>97.3</v>
      </c>
      <c r="L56" s="393">
        <f>IF(ISNUMBER(Regressions!M66),ROUND(Regressions!M66, 1), NA())</f>
        <v>70.400000000000006</v>
      </c>
      <c r="M56" s="389">
        <f>IF(ISNUMBER(Regressions!N66),ROUND(Regressions!N66, 1), NA())</f>
        <v>26.9</v>
      </c>
      <c r="N56" s="392">
        <f>IF(ISNUMBER(Regressions!O66),ROUND(Regressions!O66, 1), NA())</f>
        <v>2.7</v>
      </c>
      <c r="O56" s="390" t="e">
        <f>IF(ISNUMBER(Regressions!Q66),ROUND(Regressions!Q66, 1), NA())</f>
        <v>#N/A</v>
      </c>
      <c r="P56" s="388" t="e">
        <f>IF(ISNUMBER(Regressions!R66),ROUND(Regressions!R66, 1), NA())</f>
        <v>#N/A</v>
      </c>
      <c r="Q56" s="394" t="e">
        <f>IF(ISNUMBER(Regressions!S66),ROUND(Regressions!S66, 1), NA())</f>
        <v>#N/A</v>
      </c>
      <c r="R56" s="389" t="e">
        <f>IF(ISNUMBER(Regressions!T66),ROUND(Regressions!T66, 1), NA())</f>
        <v>#N/A</v>
      </c>
      <c r="S56" s="392" t="e">
        <f>IF(ISNUMBER(Regressions!U66),ROUND(Regressions!U66, 1), NA())</f>
        <v>#N/A</v>
      </c>
      <c r="T56" s="383"/>
      <c r="U56" s="383"/>
      <c r="V56" s="383"/>
      <c r="W56" s="383"/>
      <c r="X56" s="383"/>
      <c r="Y56" s="383"/>
      <c r="Z56" s="383"/>
      <c r="AA56" s="383"/>
      <c r="AB56" s="383"/>
      <c r="AC56" s="383"/>
    </row>
    <row xmlns:x14ac="http://schemas.microsoft.com/office/spreadsheetml/2009/9/ac" r="57" x14ac:dyDescent="0.2">
      <c r="A57" s="332" t="str">
        <f>IF(ISBLANK(Regressions!A67), " ", Regressions!A67)</f>
        <v>Mexico</v>
      </c>
      <c r="B57" s="333">
        <f>IF(ISBLANK(Regressions!B67), " ", Regressions!B67)</f>
        <v>2022</v>
      </c>
      <c r="C57" s="338" t="str">
        <f>IF(ISBLANK(Regressions!C67), " ", Regressions!C67)</f>
        <v>Urban</v>
      </c>
      <c r="D57" s="334">
        <f>IF(ISBLANK(Regressions!D67), " ", Regressions!D67)</f>
        <v>26903520.589877319</v>
      </c>
      <c r="E57" s="212">
        <f>IF(ISNUMBER(Regressions!E67),ROUND(Regressions!E67, 1), NA())</f>
        <v>99.8</v>
      </c>
      <c r="F57" s="335">
        <f>IF(ISNUMBER(Regressions!F67),ROUND(Regressions!F67, 1), NA())</f>
        <v>98.1</v>
      </c>
      <c r="G57" s="234" t="e">
        <f>IF(ISNUMBER(Regressions!G67),ROUND(Regressions!G67, 1), NA())</f>
        <v>#N/A</v>
      </c>
      <c r="H57" s="336" t="e">
        <f>IF(ISNUMBER(Regressions!H67),ROUND(Regressions!H67, 1), NA())</f>
        <v>#N/A</v>
      </c>
      <c r="I57" s="235">
        <f>IF(ISNUMBER(Regressions!I67),ROUND(Regressions!I67, 1), NA())</f>
        <v>1.9</v>
      </c>
      <c r="J57" s="337" t="e">
        <f>IF(ISNUMBER(Regressions!K67),ROUND(Regressions!K67, 1), NA())</f>
        <v>#N/A</v>
      </c>
      <c r="K57" s="335">
        <f>IF(ISNUMBER(Regressions!L67),ROUND(Regressions!L67, 1), NA())</f>
        <v>97.3</v>
      </c>
      <c r="L57" s="236">
        <f>IF(ISNUMBER(Regressions!M67),ROUND(Regressions!M67, 1), NA())</f>
        <v>70.400000000000006</v>
      </c>
      <c r="M57" s="336">
        <f>IF(ISNUMBER(Regressions!N67),ROUND(Regressions!N67, 1), NA())</f>
        <v>26.9</v>
      </c>
      <c r="N57" s="235">
        <f>IF(ISNUMBER(Regressions!O67),ROUND(Regressions!O67, 1), NA())</f>
        <v>2.7</v>
      </c>
      <c r="O57" s="337" t="e">
        <f>IF(ISNUMBER(Regressions!Q67),ROUND(Regressions!Q67, 1), NA())</f>
        <v>#N/A</v>
      </c>
      <c r="P57" s="335" t="e">
        <f>IF(ISNUMBER(Regressions!R67),ROUND(Regressions!R67, 1), NA())</f>
        <v>#N/A</v>
      </c>
      <c r="Q57" s="213" t="e">
        <f>IF(ISNUMBER(Regressions!S67),ROUND(Regressions!S67, 1), NA())</f>
        <v>#N/A</v>
      </c>
      <c r="R57" s="336" t="e">
        <f>IF(ISNUMBER(Regressions!T67),ROUND(Regressions!T67, 1), NA())</f>
        <v>#N/A</v>
      </c>
      <c r="S57" s="235" t="e">
        <f>IF(ISNUMBER(Regressions!U67),ROUND(Regressions!U67, 1), NA())</f>
        <v>#N/A</v>
      </c>
    </row>
    <row xmlns:x14ac="http://schemas.microsoft.com/office/spreadsheetml/2009/9/ac" r="58" x14ac:dyDescent="0.2">
      <c r="A58" s="339" t="str">
        <f>IF(ISBLANK(Regressions!A68), " ", Regressions!A68)</f>
        <v>Mexico</v>
      </c>
      <c r="B58" s="340">
        <f>IF(ISBLANK(Regressions!B68), " ", Regressions!B68)</f>
        <v>2023</v>
      </c>
      <c r="C58" s="341" t="str">
        <f>IF(ISBLANK(Regressions!C68), " ", Regressions!C68)</f>
        <v>Urban</v>
      </c>
      <c r="D58" s="342">
        <f>IF(ISBLANK(Regressions!D68), " ", Regressions!D68)</f>
        <v>26028805.86255981</v>
      </c>
      <c r="E58" s="343">
        <f>IF(ISNUMBER(Regressions!E68),ROUND(Regressions!E68, 1), NA())</f>
        <v>99.8</v>
      </c>
      <c r="F58" s="344">
        <f>IF(ISNUMBER(Regressions!F68),ROUND(Regressions!F68, 1), NA())</f>
        <v>98.1</v>
      </c>
      <c r="G58" s="345" t="e">
        <f>IF(ISNUMBER(Regressions!G68),ROUND(Regressions!G68, 1), NA())</f>
        <v>#N/A</v>
      </c>
      <c r="H58" s="346" t="e">
        <f>IF(ISNUMBER(Regressions!H68),ROUND(Regressions!H68, 1), NA())</f>
        <v>#N/A</v>
      </c>
      <c r="I58" s="347">
        <f>IF(ISNUMBER(Regressions!I68),ROUND(Regressions!I68, 1), NA())</f>
        <v>1.9</v>
      </c>
      <c r="J58" s="348" t="e">
        <f>IF(ISNUMBER(Regressions!K68),ROUND(Regressions!K68, 1), NA())</f>
        <v>#N/A</v>
      </c>
      <c r="K58" s="344">
        <f>IF(ISNUMBER(Regressions!L68),ROUND(Regressions!L68, 1), NA())</f>
        <v>97.3</v>
      </c>
      <c r="L58" s="349">
        <f>IF(ISNUMBER(Regressions!M68),ROUND(Regressions!M68, 1), NA())</f>
        <v>70.400000000000006</v>
      </c>
      <c r="M58" s="346">
        <f>IF(ISNUMBER(Regressions!N68),ROUND(Regressions!N68, 1), NA())</f>
        <v>26.9</v>
      </c>
      <c r="N58" s="347">
        <f>IF(ISNUMBER(Regressions!O68),ROUND(Regressions!O68, 1), NA())</f>
        <v>2.7</v>
      </c>
      <c r="O58" s="348" t="e">
        <f>IF(ISNUMBER(Regressions!Q68),ROUND(Regressions!Q68, 1), NA())</f>
        <v>#N/A</v>
      </c>
      <c r="P58" s="344" t="e">
        <f>IF(ISNUMBER(Regressions!R68),ROUND(Regressions!R68, 1), NA())</f>
        <v>#N/A</v>
      </c>
      <c r="Q58" s="350" t="e">
        <f>IF(ISNUMBER(Regressions!S68),ROUND(Regressions!S68, 1), NA())</f>
        <v>#N/A</v>
      </c>
      <c r="R58" s="346" t="e">
        <f>IF(ISNUMBER(Regressions!T68),ROUND(Regressions!T68, 1), NA())</f>
        <v>#N/A</v>
      </c>
      <c r="S58" s="347" t="e">
        <f>IF(ISNUMBER(Regressions!U68),ROUND(Regressions!U68, 1), NA())</f>
        <v>#N/A</v>
      </c>
    </row>
    <row xmlns:x14ac="http://schemas.microsoft.com/office/spreadsheetml/2009/9/ac" r="59" hidden="true" x14ac:dyDescent="0.2">
      <c r="A59" s="332" t="str">
        <f>IF(ISBLANK(Regressions!A69), " ", Regressions!A69)</f>
        <v>Mexico</v>
      </c>
      <c r="B59" s="333">
        <f>IF(ISBLANK(Regressions!B69), " ", Regressions!B69)</f>
        <v>2024</v>
      </c>
      <c r="C59" s="338" t="str">
        <f>IF(ISBLANK(Regressions!C69), " ", Regressions!C69)</f>
        <v>Urban</v>
      </c>
      <c r="D59" s="334" t="str">
        <f>IF(ISBLANK(Regressions!D69), " ", Regressions!D69)</f>
        <v> </v>
      </c>
      <c r="E59" s="212" t="e">
        <f>IF(ISNUMBER(Regressions!E69),ROUND(Regressions!E69, 1), NA())</f>
        <v>#N/A</v>
      </c>
      <c r="F59" s="335" t="e">
        <f>IF(ISNUMBER(Regressions!F69),ROUND(Regressions!F69, 1), NA())</f>
        <v>#N/A</v>
      </c>
      <c r="G59" s="234" t="e">
        <f>IF(ISNUMBER(Regressions!G69),ROUND(Regressions!G69, 1), NA())</f>
        <v>#N/A</v>
      </c>
      <c r="H59" s="336" t="e">
        <f>IF(ISNUMBER(Regressions!H69),ROUND(Regressions!H69, 1), NA())</f>
        <v>#N/A</v>
      </c>
      <c r="I59" s="235" t="e">
        <f>IF(ISNUMBER(Regressions!I69),ROUND(Regressions!I69, 1), NA())</f>
        <v>#N/A</v>
      </c>
      <c r="J59" s="337" t="e">
        <f>IF(ISNUMBER(Regressions!K69),ROUND(Regressions!K69, 1), NA())</f>
        <v>#N/A</v>
      </c>
      <c r="K59" s="335" t="e">
        <f>IF(ISNUMBER(Regressions!L69),ROUND(Regressions!L69, 1), NA())</f>
        <v>#N/A</v>
      </c>
      <c r="L59" s="236" t="e">
        <f>IF(ISNUMBER(Regressions!M69),ROUND(Regressions!M69, 1), NA())</f>
        <v>#N/A</v>
      </c>
      <c r="M59" s="336" t="e">
        <f>IF(ISNUMBER(Regressions!N69),ROUND(Regressions!N69, 1), NA())</f>
        <v>#N/A</v>
      </c>
      <c r="N59" s="235" t="e">
        <f>IF(ISNUMBER(Regressions!O69),ROUND(Regressions!O69, 1), NA())</f>
        <v>#N/A</v>
      </c>
      <c r="O59" s="337" t="e">
        <f>IF(ISNUMBER(Regressions!Q69),ROUND(Regressions!Q69, 1), NA())</f>
        <v>#N/A</v>
      </c>
      <c r="P59" s="335" t="e">
        <f>IF(ISNUMBER(Regressions!R69),ROUND(Regressions!R69, 1), NA())</f>
        <v>#N/A</v>
      </c>
      <c r="Q59" s="213" t="e">
        <f>IF(ISNUMBER(Regressions!S69),ROUND(Regressions!S69, 1), NA())</f>
        <v>#N/A</v>
      </c>
      <c r="R59" s="336" t="e">
        <f>IF(ISNUMBER(Regressions!T69),ROUND(Regressions!T69, 1), NA())</f>
        <v>#N/A</v>
      </c>
      <c r="S59" s="235" t="e">
        <f>IF(ISNUMBER(Regressions!U69),ROUND(Regressions!U69, 1), NA())</f>
        <v>#N/A</v>
      </c>
    </row>
    <row xmlns:x14ac="http://schemas.microsoft.com/office/spreadsheetml/2009/9/ac" r="60" hidden="true" x14ac:dyDescent="0.2">
      <c r="A60" s="332" t="str">
        <f>IF(ISBLANK(Regressions!A70), " ", Regressions!A70)</f>
        <v>Mexico</v>
      </c>
      <c r="B60" s="333">
        <f>IF(ISBLANK(Regressions!B70), " ", Regressions!B70)</f>
        <v>2025</v>
      </c>
      <c r="C60" s="338" t="str">
        <f>IF(ISBLANK(Regressions!C70), " ", Regressions!C70)</f>
        <v>Urban</v>
      </c>
      <c r="D60" s="334" t="str">
        <f>IF(ISBLANK(Regressions!D70), " ", Regressions!D70)</f>
        <v> </v>
      </c>
      <c r="E60" s="212" t="e">
        <f>IF(ISNUMBER(Regressions!E70),ROUND(Regressions!E70, 1), NA())</f>
        <v>#N/A</v>
      </c>
      <c r="F60" s="335" t="e">
        <f>IF(ISNUMBER(Regressions!F70),ROUND(Regressions!F70, 1), NA())</f>
        <v>#N/A</v>
      </c>
      <c r="G60" s="234" t="e">
        <f>IF(ISNUMBER(Regressions!G70),ROUND(Regressions!G70, 1), NA())</f>
        <v>#N/A</v>
      </c>
      <c r="H60" s="336" t="e">
        <f>IF(ISNUMBER(Regressions!H70),ROUND(Regressions!H70, 1), NA())</f>
        <v>#N/A</v>
      </c>
      <c r="I60" s="235" t="e">
        <f>IF(ISNUMBER(Regressions!I70),ROUND(Regressions!I70, 1), NA())</f>
        <v>#N/A</v>
      </c>
      <c r="J60" s="337" t="e">
        <f>IF(ISNUMBER(Regressions!K70),ROUND(Regressions!K70, 1), NA())</f>
        <v>#N/A</v>
      </c>
      <c r="K60" s="335" t="e">
        <f>IF(ISNUMBER(Regressions!L70),ROUND(Regressions!L70, 1), NA())</f>
        <v>#N/A</v>
      </c>
      <c r="L60" s="236" t="e">
        <f>IF(ISNUMBER(Regressions!M70),ROUND(Regressions!M70, 1), NA())</f>
        <v>#N/A</v>
      </c>
      <c r="M60" s="336" t="e">
        <f>IF(ISNUMBER(Regressions!N70),ROUND(Regressions!N70, 1), NA())</f>
        <v>#N/A</v>
      </c>
      <c r="N60" s="235" t="e">
        <f>IF(ISNUMBER(Regressions!O70),ROUND(Regressions!O70, 1), NA())</f>
        <v>#N/A</v>
      </c>
      <c r="O60" s="337" t="e">
        <f>IF(ISNUMBER(Regressions!Q70),ROUND(Regressions!Q70, 1), NA())</f>
        <v>#N/A</v>
      </c>
      <c r="P60" s="335" t="e">
        <f>IF(ISNUMBER(Regressions!R70),ROUND(Regressions!R70, 1), NA())</f>
        <v>#N/A</v>
      </c>
      <c r="Q60" s="213" t="e">
        <f>IF(ISNUMBER(Regressions!S70),ROUND(Regressions!S70, 1), NA())</f>
        <v>#N/A</v>
      </c>
      <c r="R60" s="336" t="e">
        <f>IF(ISNUMBER(Regressions!T70),ROUND(Regressions!T70, 1), NA())</f>
        <v>#N/A</v>
      </c>
      <c r="S60" s="235" t="e">
        <f>IF(ISNUMBER(Regressions!U70),ROUND(Regressions!U70, 1), NA())</f>
        <v>#N/A</v>
      </c>
    </row>
    <row xmlns:x14ac="http://schemas.microsoft.com/office/spreadsheetml/2009/9/ac" r="61" hidden="true" x14ac:dyDescent="0.2">
      <c r="A61" s="332" t="str">
        <f>IF(ISBLANK(Regressions!A71), " ", Regressions!A71)</f>
        <v>Mexico</v>
      </c>
      <c r="B61" s="333">
        <f>IF(ISBLANK(Regressions!B71), " ", Regressions!B71)</f>
        <v>2026</v>
      </c>
      <c r="C61" s="338" t="str">
        <f>IF(ISBLANK(Regressions!C71), " ", Regressions!C71)</f>
        <v>Urban</v>
      </c>
      <c r="D61" s="334" t="str">
        <f>IF(ISBLANK(Regressions!D71), " ", Regressions!D71)</f>
        <v> </v>
      </c>
      <c r="E61" s="212" t="e">
        <f>IF(ISNUMBER(Regressions!E71),ROUND(Regressions!E71, 1), NA())</f>
        <v>#N/A</v>
      </c>
      <c r="F61" s="335" t="e">
        <f>IF(ISNUMBER(Regressions!F71),ROUND(Regressions!F71, 1), NA())</f>
        <v>#N/A</v>
      </c>
      <c r="G61" s="234" t="e">
        <f>IF(ISNUMBER(Regressions!G71),ROUND(Regressions!G71, 1), NA())</f>
        <v>#N/A</v>
      </c>
      <c r="H61" s="336" t="e">
        <f>IF(ISNUMBER(Regressions!H71),ROUND(Regressions!H71, 1), NA())</f>
        <v>#N/A</v>
      </c>
      <c r="I61" s="235" t="e">
        <f>IF(ISNUMBER(Regressions!I71),ROUND(Regressions!I71, 1), NA())</f>
        <v>#N/A</v>
      </c>
      <c r="J61" s="337" t="e">
        <f>IF(ISNUMBER(Regressions!K71),ROUND(Regressions!K71, 1), NA())</f>
        <v>#N/A</v>
      </c>
      <c r="K61" s="335" t="e">
        <f>IF(ISNUMBER(Regressions!L71),ROUND(Regressions!L71, 1), NA())</f>
        <v>#N/A</v>
      </c>
      <c r="L61" s="236" t="e">
        <f>IF(ISNUMBER(Regressions!M71),ROUND(Regressions!M71, 1), NA())</f>
        <v>#N/A</v>
      </c>
      <c r="M61" s="336" t="e">
        <f>IF(ISNUMBER(Regressions!N71),ROUND(Regressions!N71, 1), NA())</f>
        <v>#N/A</v>
      </c>
      <c r="N61" s="235" t="e">
        <f>IF(ISNUMBER(Regressions!O71),ROUND(Regressions!O71, 1), NA())</f>
        <v>#N/A</v>
      </c>
      <c r="O61" s="337" t="e">
        <f>IF(ISNUMBER(Regressions!Q71),ROUND(Regressions!Q71, 1), NA())</f>
        <v>#N/A</v>
      </c>
      <c r="P61" s="335" t="e">
        <f>IF(ISNUMBER(Regressions!R71),ROUND(Regressions!R71, 1), NA())</f>
        <v>#N/A</v>
      </c>
      <c r="Q61" s="213" t="e">
        <f>IF(ISNUMBER(Regressions!S71),ROUND(Regressions!S71, 1), NA())</f>
        <v>#N/A</v>
      </c>
      <c r="R61" s="336" t="e">
        <f>IF(ISNUMBER(Regressions!T71),ROUND(Regressions!T71, 1), NA())</f>
        <v>#N/A</v>
      </c>
      <c r="S61" s="235" t="e">
        <f>IF(ISNUMBER(Regressions!U71),ROUND(Regressions!U71, 1), NA())</f>
        <v>#N/A</v>
      </c>
    </row>
    <row xmlns:x14ac="http://schemas.microsoft.com/office/spreadsheetml/2009/9/ac" r="62" hidden="true" x14ac:dyDescent="0.2">
      <c r="A62" s="332" t="str">
        <f>IF(ISBLANK(Regressions!A72), " ", Regressions!A72)</f>
        <v>Mexico</v>
      </c>
      <c r="B62" s="333">
        <f>IF(ISBLANK(Regressions!B72), " ", Regressions!B72)</f>
        <v>2027</v>
      </c>
      <c r="C62" s="338" t="str">
        <f>IF(ISBLANK(Regressions!C72), " ", Regressions!C72)</f>
        <v>Urban</v>
      </c>
      <c r="D62" s="334" t="str">
        <f>IF(ISBLANK(Regressions!D72), " ", Regressions!D72)</f>
        <v> </v>
      </c>
      <c r="E62" s="212" t="e">
        <f>IF(ISNUMBER(Regressions!E72),ROUND(Regressions!E72, 1), NA())</f>
        <v>#N/A</v>
      </c>
      <c r="F62" s="335" t="e">
        <f>IF(ISNUMBER(Regressions!F72),ROUND(Regressions!F72, 1), NA())</f>
        <v>#N/A</v>
      </c>
      <c r="G62" s="234" t="e">
        <f>IF(ISNUMBER(Regressions!G72),ROUND(Regressions!G72, 1), NA())</f>
        <v>#N/A</v>
      </c>
      <c r="H62" s="336" t="e">
        <f>IF(ISNUMBER(Regressions!H72),ROUND(Regressions!H72, 1), NA())</f>
        <v>#N/A</v>
      </c>
      <c r="I62" s="235" t="e">
        <f>IF(ISNUMBER(Regressions!I72),ROUND(Regressions!I72, 1), NA())</f>
        <v>#N/A</v>
      </c>
      <c r="J62" s="337" t="e">
        <f>IF(ISNUMBER(Regressions!K72),ROUND(Regressions!K72, 1), NA())</f>
        <v>#N/A</v>
      </c>
      <c r="K62" s="335" t="e">
        <f>IF(ISNUMBER(Regressions!L72),ROUND(Regressions!L72, 1), NA())</f>
        <v>#N/A</v>
      </c>
      <c r="L62" s="236" t="e">
        <f>IF(ISNUMBER(Regressions!M72),ROUND(Regressions!M72, 1), NA())</f>
        <v>#N/A</v>
      </c>
      <c r="M62" s="336" t="e">
        <f>IF(ISNUMBER(Regressions!N72),ROUND(Regressions!N72, 1), NA())</f>
        <v>#N/A</v>
      </c>
      <c r="N62" s="235" t="e">
        <f>IF(ISNUMBER(Regressions!O72),ROUND(Regressions!O72, 1), NA())</f>
        <v>#N/A</v>
      </c>
      <c r="O62" s="337" t="e">
        <f>IF(ISNUMBER(Regressions!Q72),ROUND(Regressions!Q72, 1), NA())</f>
        <v>#N/A</v>
      </c>
      <c r="P62" s="335" t="e">
        <f>IF(ISNUMBER(Regressions!R72),ROUND(Regressions!R72, 1), NA())</f>
        <v>#N/A</v>
      </c>
      <c r="Q62" s="213" t="e">
        <f>IF(ISNUMBER(Regressions!S72),ROUND(Regressions!S72, 1), NA())</f>
        <v>#N/A</v>
      </c>
      <c r="R62" s="336" t="e">
        <f>IF(ISNUMBER(Regressions!T72),ROUND(Regressions!T72, 1), NA())</f>
        <v>#N/A</v>
      </c>
      <c r="S62" s="235" t="e">
        <f>IF(ISNUMBER(Regressions!U72),ROUND(Regressions!U72, 1), NA())</f>
        <v>#N/A</v>
      </c>
    </row>
    <row xmlns:x14ac="http://schemas.microsoft.com/office/spreadsheetml/2009/9/ac" r="63" hidden="true" x14ac:dyDescent="0.2">
      <c r="A63" s="332" t="str">
        <f>IF(ISBLANK(Regressions!A73), " ", Regressions!A73)</f>
        <v>Mexico</v>
      </c>
      <c r="B63" s="333">
        <f>IF(ISBLANK(Regressions!B73), " ", Regressions!B73)</f>
        <v>2028</v>
      </c>
      <c r="C63" s="338" t="str">
        <f>IF(ISBLANK(Regressions!C73), " ", Regressions!C73)</f>
        <v>Urban</v>
      </c>
      <c r="D63" s="334" t="str">
        <f>IF(ISBLANK(Regressions!D73), " ", Regressions!D73)</f>
        <v> </v>
      </c>
      <c r="E63" s="212" t="e">
        <f>IF(ISNUMBER(Regressions!E73),ROUND(Regressions!E73, 1), NA())</f>
        <v>#N/A</v>
      </c>
      <c r="F63" s="335" t="e">
        <f>IF(ISNUMBER(Regressions!F73),ROUND(Regressions!F73, 1), NA())</f>
        <v>#N/A</v>
      </c>
      <c r="G63" s="234" t="e">
        <f>IF(ISNUMBER(Regressions!G73),ROUND(Regressions!G73, 1), NA())</f>
        <v>#N/A</v>
      </c>
      <c r="H63" s="336" t="e">
        <f>IF(ISNUMBER(Regressions!H73),ROUND(Regressions!H73, 1), NA())</f>
        <v>#N/A</v>
      </c>
      <c r="I63" s="235" t="e">
        <f>IF(ISNUMBER(Regressions!I73),ROUND(Regressions!I73, 1), NA())</f>
        <v>#N/A</v>
      </c>
      <c r="J63" s="337" t="e">
        <f>IF(ISNUMBER(Regressions!K73),ROUND(Regressions!K73, 1), NA())</f>
        <v>#N/A</v>
      </c>
      <c r="K63" s="335" t="e">
        <f>IF(ISNUMBER(Regressions!L73),ROUND(Regressions!L73, 1), NA())</f>
        <v>#N/A</v>
      </c>
      <c r="L63" s="236" t="e">
        <f>IF(ISNUMBER(Regressions!M73),ROUND(Regressions!M73, 1), NA())</f>
        <v>#N/A</v>
      </c>
      <c r="M63" s="336" t="e">
        <f>IF(ISNUMBER(Regressions!N73),ROUND(Regressions!N73, 1), NA())</f>
        <v>#N/A</v>
      </c>
      <c r="N63" s="235" t="e">
        <f>IF(ISNUMBER(Regressions!O73),ROUND(Regressions!O73, 1), NA())</f>
        <v>#N/A</v>
      </c>
      <c r="O63" s="337" t="e">
        <f>IF(ISNUMBER(Regressions!Q73),ROUND(Regressions!Q73, 1), NA())</f>
        <v>#N/A</v>
      </c>
      <c r="P63" s="335" t="e">
        <f>IF(ISNUMBER(Regressions!R73),ROUND(Regressions!R73, 1), NA())</f>
        <v>#N/A</v>
      </c>
      <c r="Q63" s="213" t="e">
        <f>IF(ISNUMBER(Regressions!S73),ROUND(Regressions!S73, 1), NA())</f>
        <v>#N/A</v>
      </c>
      <c r="R63" s="336" t="e">
        <f>IF(ISNUMBER(Regressions!T73),ROUND(Regressions!T73, 1), NA())</f>
        <v>#N/A</v>
      </c>
      <c r="S63" s="235" t="e">
        <f>IF(ISNUMBER(Regressions!U73),ROUND(Regressions!U73, 1), NA())</f>
        <v>#N/A</v>
      </c>
    </row>
    <row xmlns:x14ac="http://schemas.microsoft.com/office/spreadsheetml/2009/9/ac" r="64" hidden="true" x14ac:dyDescent="0.2">
      <c r="A64" s="332" t="str">
        <f>IF(ISBLANK(Regressions!A74), " ", Regressions!A74)</f>
        <v>Mexico</v>
      </c>
      <c r="B64" s="333">
        <f>IF(ISBLANK(Regressions!B74), " ", Regressions!B74)</f>
        <v>2029</v>
      </c>
      <c r="C64" s="338" t="str">
        <f>IF(ISBLANK(Regressions!C74), " ", Regressions!C74)</f>
        <v>Urban</v>
      </c>
      <c r="D64" s="334" t="str">
        <f>IF(ISBLANK(Regressions!D74), " ", Regressions!D74)</f>
        <v> </v>
      </c>
      <c r="E64" s="212" t="e">
        <f>IF(ISNUMBER(Regressions!E74),ROUND(Regressions!E74, 1), NA())</f>
        <v>#N/A</v>
      </c>
      <c r="F64" s="335" t="e">
        <f>IF(ISNUMBER(Regressions!F74),ROUND(Regressions!F74, 1), NA())</f>
        <v>#N/A</v>
      </c>
      <c r="G64" s="234" t="e">
        <f>IF(ISNUMBER(Regressions!G74),ROUND(Regressions!G74, 1), NA())</f>
        <v>#N/A</v>
      </c>
      <c r="H64" s="336" t="e">
        <f>IF(ISNUMBER(Regressions!H74),ROUND(Regressions!H74, 1), NA())</f>
        <v>#N/A</v>
      </c>
      <c r="I64" s="235" t="e">
        <f>IF(ISNUMBER(Regressions!I74),ROUND(Regressions!I74, 1), NA())</f>
        <v>#N/A</v>
      </c>
      <c r="J64" s="337" t="e">
        <f>IF(ISNUMBER(Regressions!K74),ROUND(Regressions!K74, 1), NA())</f>
        <v>#N/A</v>
      </c>
      <c r="K64" s="335" t="e">
        <f>IF(ISNUMBER(Regressions!L74),ROUND(Regressions!L74, 1), NA())</f>
        <v>#N/A</v>
      </c>
      <c r="L64" s="236" t="e">
        <f>IF(ISNUMBER(Regressions!M74),ROUND(Regressions!M74, 1), NA())</f>
        <v>#N/A</v>
      </c>
      <c r="M64" s="336" t="e">
        <f>IF(ISNUMBER(Regressions!N74),ROUND(Regressions!N74, 1), NA())</f>
        <v>#N/A</v>
      </c>
      <c r="N64" s="235" t="e">
        <f>IF(ISNUMBER(Regressions!O74),ROUND(Regressions!O74, 1), NA())</f>
        <v>#N/A</v>
      </c>
      <c r="O64" s="337" t="e">
        <f>IF(ISNUMBER(Regressions!Q74),ROUND(Regressions!Q74, 1), NA())</f>
        <v>#N/A</v>
      </c>
      <c r="P64" s="335" t="e">
        <f>IF(ISNUMBER(Regressions!R74),ROUND(Regressions!R74, 1), NA())</f>
        <v>#N/A</v>
      </c>
      <c r="Q64" s="213" t="e">
        <f>IF(ISNUMBER(Regressions!S74),ROUND(Regressions!S74, 1), NA())</f>
        <v>#N/A</v>
      </c>
      <c r="R64" s="336" t="e">
        <f>IF(ISNUMBER(Regressions!T74),ROUND(Regressions!T74, 1), NA())</f>
        <v>#N/A</v>
      </c>
      <c r="S64" s="235" t="e">
        <f>IF(ISNUMBER(Regressions!U74),ROUND(Regressions!U74, 1), NA())</f>
        <v>#N/A</v>
      </c>
    </row>
    <row xmlns:x14ac="http://schemas.microsoft.com/office/spreadsheetml/2009/9/ac" r="65" hidden="true" x14ac:dyDescent="0.2">
      <c r="A65" s="332" t="str">
        <f>IF(ISBLANK(Regressions!A75), " ", Regressions!A75)</f>
        <v>Mexico</v>
      </c>
      <c r="B65" s="333">
        <f>IF(ISBLANK(Regressions!B75), " ", Regressions!B75)</f>
        <v>2030</v>
      </c>
      <c r="C65" s="338" t="str">
        <f>IF(ISBLANK(Regressions!C75), " ", Regressions!C75)</f>
        <v>Urban</v>
      </c>
      <c r="D65" s="334" t="str">
        <f>IF(ISBLANK(Regressions!D75), " ", Regressions!D75)</f>
        <v> </v>
      </c>
      <c r="E65" s="212" t="e">
        <f>IF(ISNUMBER(Regressions!E75),ROUND(Regressions!E75, 1), NA())</f>
        <v>#N/A</v>
      </c>
      <c r="F65" s="335" t="e">
        <f>IF(ISNUMBER(Regressions!F75),ROUND(Regressions!F75, 1), NA())</f>
        <v>#N/A</v>
      </c>
      <c r="G65" s="234" t="e">
        <f>IF(ISNUMBER(Regressions!G75),ROUND(Regressions!G75, 1), NA())</f>
        <v>#N/A</v>
      </c>
      <c r="H65" s="336" t="e">
        <f>IF(ISNUMBER(Regressions!H75),ROUND(Regressions!H75, 1), NA())</f>
        <v>#N/A</v>
      </c>
      <c r="I65" s="235" t="e">
        <f>IF(ISNUMBER(Regressions!I75),ROUND(Regressions!I75, 1), NA())</f>
        <v>#N/A</v>
      </c>
      <c r="J65" s="337" t="e">
        <f>IF(ISNUMBER(Regressions!K75),ROUND(Regressions!K75, 1), NA())</f>
        <v>#N/A</v>
      </c>
      <c r="K65" s="335" t="e">
        <f>IF(ISNUMBER(Regressions!L75),ROUND(Regressions!L75, 1), NA())</f>
        <v>#N/A</v>
      </c>
      <c r="L65" s="236" t="e">
        <f>IF(ISNUMBER(Regressions!M75),ROUND(Regressions!M75, 1), NA())</f>
        <v>#N/A</v>
      </c>
      <c r="M65" s="336" t="e">
        <f>IF(ISNUMBER(Regressions!N75),ROUND(Regressions!N75, 1), NA())</f>
        <v>#N/A</v>
      </c>
      <c r="N65" s="235" t="e">
        <f>IF(ISNUMBER(Regressions!O75),ROUND(Regressions!O75, 1), NA())</f>
        <v>#N/A</v>
      </c>
      <c r="O65" s="337" t="e">
        <f>IF(ISNUMBER(Regressions!Q75),ROUND(Regressions!Q75, 1), NA())</f>
        <v>#N/A</v>
      </c>
      <c r="P65" s="335" t="e">
        <f>IF(ISNUMBER(Regressions!R75),ROUND(Regressions!R75, 1), NA())</f>
        <v>#N/A</v>
      </c>
      <c r="Q65" s="213" t="e">
        <f>IF(ISNUMBER(Regressions!S75),ROUND(Regressions!S75, 1), NA())</f>
        <v>#N/A</v>
      </c>
      <c r="R65" s="336" t="e">
        <f>IF(ISNUMBER(Regressions!T75),ROUND(Regressions!T75, 1), NA())</f>
        <v>#N/A</v>
      </c>
      <c r="S65" s="235" t="e">
        <f>IF(ISNUMBER(Regressions!U75),ROUND(Regressions!U75, 1), NA())</f>
        <v>#N/A</v>
      </c>
    </row>
    <row xmlns:x14ac="http://schemas.microsoft.com/office/spreadsheetml/2009/9/ac" r="66" x14ac:dyDescent="0.2">
      <c r="A66" s="332" t="str">
        <f>IF(ISBLANK(Regressions!A76), " ", Regressions!A76)</f>
        <v>Mexico</v>
      </c>
      <c r="B66" s="333">
        <f>IF(ISBLANK(Regressions!B76), " ", Regressions!B76)</f>
        <v>2000</v>
      </c>
      <c r="C66" s="338" t="str">
        <f>IF(ISBLANK(Regressions!C76), " ", Regressions!C76)</f>
        <v>Rural</v>
      </c>
      <c r="D66" s="334">
        <f>IF(ISBLANK(Regressions!D76), " ", Regressions!D76)</f>
        <v>7818160.2871652218</v>
      </c>
      <c r="E66" s="212" t="e">
        <f>IF(ISNUMBER(Regressions!E76),ROUND(Regressions!E76, 1), NA())</f>
        <v>#N/A</v>
      </c>
      <c r="F66" s="335">
        <f>IF(ISNUMBER(Regressions!F76),ROUND(Regressions!F76, 1), NA())</f>
        <v>58.7</v>
      </c>
      <c r="G66" s="234" t="e">
        <f>IF(ISNUMBER(Regressions!G76),ROUND(Regressions!G76, 1), NA())</f>
        <v>#N/A</v>
      </c>
      <c r="H66" s="336" t="e">
        <f>IF(ISNUMBER(Regressions!H76),ROUND(Regressions!H76, 1), NA())</f>
        <v>#N/A</v>
      </c>
      <c r="I66" s="235">
        <f>IF(ISNUMBER(Regressions!I76),ROUND(Regressions!I76, 1), NA())</f>
        <v>41.3</v>
      </c>
      <c r="J66" s="337" t="e">
        <f>IF(ISNUMBER(Regressions!K76),ROUND(Regressions!K76, 1), NA())</f>
        <v>#N/A</v>
      </c>
      <c r="K66" s="335" t="e">
        <f>IF(ISNUMBER(Regressions!L76),ROUND(Regressions!L76, 1), NA())</f>
        <v>#N/A</v>
      </c>
      <c r="L66" s="236" t="e">
        <f>IF(ISNUMBER(Regressions!M76),ROUND(Regressions!M76, 1), NA())</f>
        <v>#N/A</v>
      </c>
      <c r="M66" s="336" t="e">
        <f>IF(ISNUMBER(Regressions!N76),ROUND(Regressions!N76, 1), NA())</f>
        <v>#N/A</v>
      </c>
      <c r="N66" s="235" t="e">
        <f>IF(ISNUMBER(Regressions!O76),ROUND(Regressions!O76, 1), NA())</f>
        <v>#N/A</v>
      </c>
      <c r="O66" s="337" t="e">
        <f>IF(ISNUMBER(Regressions!Q76),ROUND(Regressions!Q76, 1), NA())</f>
        <v>#N/A</v>
      </c>
      <c r="P66" s="335" t="e">
        <f>IF(ISNUMBER(Regressions!R76),ROUND(Regressions!R76, 1), NA())</f>
        <v>#N/A</v>
      </c>
      <c r="Q66" s="213" t="e">
        <f>IF(ISNUMBER(Regressions!S76),ROUND(Regressions!S76, 1), NA())</f>
        <v>#N/A</v>
      </c>
      <c r="R66" s="336" t="e">
        <f>IF(ISNUMBER(Regressions!T76),ROUND(Regressions!T76, 1), NA())</f>
        <v>#N/A</v>
      </c>
      <c r="S66" s="235" t="e">
        <f>IF(ISNUMBER(Regressions!U76),ROUND(Regressions!U76, 1), NA())</f>
        <v>#N/A</v>
      </c>
    </row>
    <row xmlns:x14ac="http://schemas.microsoft.com/office/spreadsheetml/2009/9/ac" r="67" x14ac:dyDescent="0.2">
      <c r="A67" s="332" t="str">
        <f>IF(ISBLANK(Regressions!A77), " ", Regressions!A77)</f>
        <v>Mexico</v>
      </c>
      <c r="B67" s="333">
        <f>IF(ISBLANK(Regressions!B77), " ", Regressions!B77)</f>
        <v>2001</v>
      </c>
      <c r="C67" s="338" t="str">
        <f>IF(ISBLANK(Regressions!C77), " ", Regressions!C77)</f>
        <v>Rural</v>
      </c>
      <c r="D67" s="334">
        <f>IF(ISBLANK(Regressions!D77), " ", Regressions!D77)</f>
        <v>7734612.6604214478</v>
      </c>
      <c r="E67" s="212" t="e">
        <f>IF(ISNUMBER(Regressions!E77),ROUND(Regressions!E77, 1), NA())</f>
        <v>#N/A</v>
      </c>
      <c r="F67" s="335">
        <f>IF(ISNUMBER(Regressions!F77),ROUND(Regressions!F77, 1), NA())</f>
        <v>58.7</v>
      </c>
      <c r="G67" s="234" t="e">
        <f>IF(ISNUMBER(Regressions!G77),ROUND(Regressions!G77, 1), NA())</f>
        <v>#N/A</v>
      </c>
      <c r="H67" s="336" t="e">
        <f>IF(ISNUMBER(Regressions!H77),ROUND(Regressions!H77, 1), NA())</f>
        <v>#N/A</v>
      </c>
      <c r="I67" s="235">
        <f>IF(ISNUMBER(Regressions!I77),ROUND(Regressions!I77, 1), NA())</f>
        <v>41.3</v>
      </c>
      <c r="J67" s="337" t="e">
        <f>IF(ISNUMBER(Regressions!K77),ROUND(Regressions!K77, 1), NA())</f>
        <v>#N/A</v>
      </c>
      <c r="K67" s="335" t="e">
        <f>IF(ISNUMBER(Regressions!L77),ROUND(Regressions!L77, 1), NA())</f>
        <v>#N/A</v>
      </c>
      <c r="L67" s="236" t="e">
        <f>IF(ISNUMBER(Regressions!M77),ROUND(Regressions!M77, 1), NA())</f>
        <v>#N/A</v>
      </c>
      <c r="M67" s="336" t="e">
        <f>IF(ISNUMBER(Regressions!N77),ROUND(Regressions!N77, 1), NA())</f>
        <v>#N/A</v>
      </c>
      <c r="N67" s="235" t="e">
        <f>IF(ISNUMBER(Regressions!O77),ROUND(Regressions!O77, 1), NA())</f>
        <v>#N/A</v>
      </c>
      <c r="O67" s="337" t="e">
        <f>IF(ISNUMBER(Regressions!Q77),ROUND(Regressions!Q77, 1), NA())</f>
        <v>#N/A</v>
      </c>
      <c r="P67" s="335" t="e">
        <f>IF(ISNUMBER(Regressions!R77),ROUND(Regressions!R77, 1), NA())</f>
        <v>#N/A</v>
      </c>
      <c r="Q67" s="213" t="e">
        <f>IF(ISNUMBER(Regressions!S77),ROUND(Regressions!S77, 1), NA())</f>
        <v>#N/A</v>
      </c>
      <c r="R67" s="336" t="e">
        <f>IF(ISNUMBER(Regressions!T77),ROUND(Regressions!T77, 1), NA())</f>
        <v>#N/A</v>
      </c>
      <c r="S67" s="235" t="e">
        <f>IF(ISNUMBER(Regressions!U77),ROUND(Regressions!U77, 1), NA())</f>
        <v>#N/A</v>
      </c>
    </row>
    <row xmlns:x14ac="http://schemas.microsoft.com/office/spreadsheetml/2009/9/ac" r="68" x14ac:dyDescent="0.2">
      <c r="A68" s="332" t="str">
        <f>IF(ISBLANK(Regressions!A78), " ", Regressions!A78)</f>
        <v>Mexico</v>
      </c>
      <c r="B68" s="333">
        <f>IF(ISBLANK(Regressions!B78), " ", Regressions!B78)</f>
        <v>2002</v>
      </c>
      <c r="C68" s="338" t="str">
        <f>IF(ISBLANK(Regressions!C78), " ", Regressions!C78)</f>
        <v>Rural</v>
      </c>
      <c r="D68" s="334">
        <f>IF(ISBLANK(Regressions!D78), " ", Regressions!D78)</f>
        <v>7648700.5909590153</v>
      </c>
      <c r="E68" s="212" t="e">
        <f>IF(ISNUMBER(Regressions!E78),ROUND(Regressions!E78, 1), NA())</f>
        <v>#N/A</v>
      </c>
      <c r="F68" s="335">
        <f>IF(ISNUMBER(Regressions!F78),ROUND(Regressions!F78, 1), NA())</f>
        <v>58.7</v>
      </c>
      <c r="G68" s="234" t="e">
        <f>IF(ISNUMBER(Regressions!G78),ROUND(Regressions!G78, 1), NA())</f>
        <v>#N/A</v>
      </c>
      <c r="H68" s="336" t="e">
        <f>IF(ISNUMBER(Regressions!H78),ROUND(Regressions!H78, 1), NA())</f>
        <v>#N/A</v>
      </c>
      <c r="I68" s="235">
        <f>IF(ISNUMBER(Regressions!I78),ROUND(Regressions!I78, 1), NA())</f>
        <v>41.3</v>
      </c>
      <c r="J68" s="337" t="e">
        <f>IF(ISNUMBER(Regressions!K78),ROUND(Regressions!K78, 1), NA())</f>
        <v>#N/A</v>
      </c>
      <c r="K68" s="335" t="e">
        <f>IF(ISNUMBER(Regressions!L78),ROUND(Regressions!L78, 1), NA())</f>
        <v>#N/A</v>
      </c>
      <c r="L68" s="236" t="e">
        <f>IF(ISNUMBER(Regressions!M78),ROUND(Regressions!M78, 1), NA())</f>
        <v>#N/A</v>
      </c>
      <c r="M68" s="336" t="e">
        <f>IF(ISNUMBER(Regressions!N78),ROUND(Regressions!N78, 1), NA())</f>
        <v>#N/A</v>
      </c>
      <c r="N68" s="235" t="e">
        <f>IF(ISNUMBER(Regressions!O78),ROUND(Regressions!O78, 1), NA())</f>
        <v>#N/A</v>
      </c>
      <c r="O68" s="337" t="e">
        <f>IF(ISNUMBER(Regressions!Q78),ROUND(Regressions!Q78, 1), NA())</f>
        <v>#N/A</v>
      </c>
      <c r="P68" s="335" t="e">
        <f>IF(ISNUMBER(Regressions!R78),ROUND(Regressions!R78, 1), NA())</f>
        <v>#N/A</v>
      </c>
      <c r="Q68" s="213" t="e">
        <f>IF(ISNUMBER(Regressions!S78),ROUND(Regressions!S78, 1), NA())</f>
        <v>#N/A</v>
      </c>
      <c r="R68" s="336" t="e">
        <f>IF(ISNUMBER(Regressions!T78),ROUND(Regressions!T78, 1), NA())</f>
        <v>#N/A</v>
      </c>
      <c r="S68" s="235" t="e">
        <f>IF(ISNUMBER(Regressions!U78),ROUND(Regressions!U78, 1), NA())</f>
        <v>#N/A</v>
      </c>
    </row>
    <row xmlns:x14ac="http://schemas.microsoft.com/office/spreadsheetml/2009/9/ac" r="69" x14ac:dyDescent="0.2">
      <c r="A69" s="332" t="str">
        <f>IF(ISBLANK(Regressions!A79), " ", Regressions!A79)</f>
        <v>Mexico</v>
      </c>
      <c r="B69" s="333">
        <f>IF(ISBLANK(Regressions!B79), " ", Regressions!B79)</f>
        <v>2003</v>
      </c>
      <c r="C69" s="338" t="str">
        <f>IF(ISBLANK(Regressions!C79), " ", Regressions!C79)</f>
        <v>Rural</v>
      </c>
      <c r="D69" s="334">
        <f>IF(ISBLANK(Regressions!D79), " ", Regressions!D79)</f>
        <v>7562959.5281271366</v>
      </c>
      <c r="E69" s="212" t="e">
        <f>IF(ISNUMBER(Regressions!E79),ROUND(Regressions!E79, 1), NA())</f>
        <v>#N/A</v>
      </c>
      <c r="F69" s="335">
        <f>IF(ISNUMBER(Regressions!F79),ROUND(Regressions!F79, 1), NA())</f>
        <v>58.7</v>
      </c>
      <c r="G69" s="234" t="e">
        <f>IF(ISNUMBER(Regressions!G79),ROUND(Regressions!G79, 1), NA())</f>
        <v>#N/A</v>
      </c>
      <c r="H69" s="336" t="e">
        <f>IF(ISNUMBER(Regressions!H79),ROUND(Regressions!H79, 1), NA())</f>
        <v>#N/A</v>
      </c>
      <c r="I69" s="235">
        <f>IF(ISNUMBER(Regressions!I79),ROUND(Regressions!I79, 1), NA())</f>
        <v>41.3</v>
      </c>
      <c r="J69" s="337" t="e">
        <f>IF(ISNUMBER(Regressions!K79),ROUND(Regressions!K79, 1), NA())</f>
        <v>#N/A</v>
      </c>
      <c r="K69" s="335" t="e">
        <f>IF(ISNUMBER(Regressions!L79),ROUND(Regressions!L79, 1), NA())</f>
        <v>#N/A</v>
      </c>
      <c r="L69" s="236" t="e">
        <f>IF(ISNUMBER(Regressions!M79),ROUND(Regressions!M79, 1), NA())</f>
        <v>#N/A</v>
      </c>
      <c r="M69" s="336" t="e">
        <f>IF(ISNUMBER(Regressions!N79),ROUND(Regressions!N79, 1), NA())</f>
        <v>#N/A</v>
      </c>
      <c r="N69" s="235" t="e">
        <f>IF(ISNUMBER(Regressions!O79),ROUND(Regressions!O79, 1), NA())</f>
        <v>#N/A</v>
      </c>
      <c r="O69" s="337" t="e">
        <f>IF(ISNUMBER(Regressions!Q79),ROUND(Regressions!Q79, 1), NA())</f>
        <v>#N/A</v>
      </c>
      <c r="P69" s="335" t="e">
        <f>IF(ISNUMBER(Regressions!R79),ROUND(Regressions!R79, 1), NA())</f>
        <v>#N/A</v>
      </c>
      <c r="Q69" s="213" t="e">
        <f>IF(ISNUMBER(Regressions!S79),ROUND(Regressions!S79, 1), NA())</f>
        <v>#N/A</v>
      </c>
      <c r="R69" s="336" t="e">
        <f>IF(ISNUMBER(Regressions!T79),ROUND(Regressions!T79, 1), NA())</f>
        <v>#N/A</v>
      </c>
      <c r="S69" s="235" t="e">
        <f>IF(ISNUMBER(Regressions!U79),ROUND(Regressions!U79, 1), NA())</f>
        <v>#N/A</v>
      </c>
    </row>
    <row xmlns:x14ac="http://schemas.microsoft.com/office/spreadsheetml/2009/9/ac" r="70" x14ac:dyDescent="0.2">
      <c r="A70" s="332" t="str">
        <f>IF(ISBLANK(Regressions!A80), " ", Regressions!A80)</f>
        <v>Mexico</v>
      </c>
      <c r="B70" s="333">
        <f>IF(ISBLANK(Regressions!B80), " ", Regressions!B80)</f>
        <v>2004</v>
      </c>
      <c r="C70" s="338" t="str">
        <f>IF(ISBLANK(Regressions!C80), " ", Regressions!C80)</f>
        <v>Rural</v>
      </c>
      <c r="D70" s="334">
        <f>IF(ISBLANK(Regressions!D80), " ", Regressions!D80)</f>
        <v>7473271.1291152956</v>
      </c>
      <c r="E70" s="212" t="e">
        <f>IF(ISNUMBER(Regressions!E80),ROUND(Regressions!E80, 1), NA())</f>
        <v>#N/A</v>
      </c>
      <c r="F70" s="335">
        <f>IF(ISNUMBER(Regressions!F80),ROUND(Regressions!F80, 1), NA())</f>
        <v>58.7</v>
      </c>
      <c r="G70" s="234" t="e">
        <f>IF(ISNUMBER(Regressions!G80),ROUND(Regressions!G80, 1), NA())</f>
        <v>#N/A</v>
      </c>
      <c r="H70" s="336" t="e">
        <f>IF(ISNUMBER(Regressions!H80),ROUND(Regressions!H80, 1), NA())</f>
        <v>#N/A</v>
      </c>
      <c r="I70" s="235">
        <f>IF(ISNUMBER(Regressions!I80),ROUND(Regressions!I80, 1), NA())</f>
        <v>41.3</v>
      </c>
      <c r="J70" s="337" t="e">
        <f>IF(ISNUMBER(Regressions!K80),ROUND(Regressions!K80, 1), NA())</f>
        <v>#N/A</v>
      </c>
      <c r="K70" s="335" t="e">
        <f>IF(ISNUMBER(Regressions!L80),ROUND(Regressions!L80, 1), NA())</f>
        <v>#N/A</v>
      </c>
      <c r="L70" s="236" t="e">
        <f>IF(ISNUMBER(Regressions!M80),ROUND(Regressions!M80, 1), NA())</f>
        <v>#N/A</v>
      </c>
      <c r="M70" s="336" t="e">
        <f>IF(ISNUMBER(Regressions!N80),ROUND(Regressions!N80, 1), NA())</f>
        <v>#N/A</v>
      </c>
      <c r="N70" s="235" t="e">
        <f>IF(ISNUMBER(Regressions!O80),ROUND(Regressions!O80, 1), NA())</f>
        <v>#N/A</v>
      </c>
      <c r="O70" s="337" t="e">
        <f>IF(ISNUMBER(Regressions!Q80),ROUND(Regressions!Q80, 1), NA())</f>
        <v>#N/A</v>
      </c>
      <c r="P70" s="335" t="e">
        <f>IF(ISNUMBER(Regressions!R80),ROUND(Regressions!R80, 1), NA())</f>
        <v>#N/A</v>
      </c>
      <c r="Q70" s="213" t="e">
        <f>IF(ISNUMBER(Regressions!S80),ROUND(Regressions!S80, 1), NA())</f>
        <v>#N/A</v>
      </c>
      <c r="R70" s="336" t="e">
        <f>IF(ISNUMBER(Regressions!T80),ROUND(Regressions!T80, 1), NA())</f>
        <v>#N/A</v>
      </c>
      <c r="S70" s="235" t="e">
        <f>IF(ISNUMBER(Regressions!U80),ROUND(Regressions!U80, 1), NA())</f>
        <v>#N/A</v>
      </c>
    </row>
    <row xmlns:x14ac="http://schemas.microsoft.com/office/spreadsheetml/2009/9/ac" r="71" x14ac:dyDescent="0.2">
      <c r="A71" s="332" t="str">
        <f>IF(ISBLANK(Regressions!A81), " ", Regressions!A81)</f>
        <v>Mexico</v>
      </c>
      <c r="B71" s="333">
        <f>IF(ISBLANK(Regressions!B81), " ", Regressions!B81)</f>
        <v>2005</v>
      </c>
      <c r="C71" s="338" t="str">
        <f>IF(ISBLANK(Regressions!C81), " ", Regressions!C81)</f>
        <v>Rural</v>
      </c>
      <c r="D71" s="334">
        <f>IF(ISBLANK(Regressions!D81), " ", Regressions!D81)</f>
        <v>7378946.789570923</v>
      </c>
      <c r="E71" s="212" t="e">
        <f>IF(ISNUMBER(Regressions!E81),ROUND(Regressions!E81, 1), NA())</f>
        <v>#N/A</v>
      </c>
      <c r="F71" s="335">
        <f>IF(ISNUMBER(Regressions!F81),ROUND(Regressions!F81, 1), NA())</f>
        <v>60.2</v>
      </c>
      <c r="G71" s="234" t="e">
        <f>IF(ISNUMBER(Regressions!G81),ROUND(Regressions!G81, 1), NA())</f>
        <v>#N/A</v>
      </c>
      <c r="H71" s="336" t="e">
        <f>IF(ISNUMBER(Regressions!H81),ROUND(Regressions!H81, 1), NA())</f>
        <v>#N/A</v>
      </c>
      <c r="I71" s="235">
        <f>IF(ISNUMBER(Regressions!I81),ROUND(Regressions!I81, 1), NA())</f>
        <v>39.799999999999997</v>
      </c>
      <c r="J71" s="337" t="e">
        <f>IF(ISNUMBER(Regressions!K81),ROUND(Regressions!K81, 1), NA())</f>
        <v>#N/A</v>
      </c>
      <c r="K71" s="335" t="e">
        <f>IF(ISNUMBER(Regressions!L81),ROUND(Regressions!L81, 1), NA())</f>
        <v>#N/A</v>
      </c>
      <c r="L71" s="236" t="e">
        <f>IF(ISNUMBER(Regressions!M81),ROUND(Regressions!M81, 1), NA())</f>
        <v>#N/A</v>
      </c>
      <c r="M71" s="336" t="e">
        <f>IF(ISNUMBER(Regressions!N81),ROUND(Regressions!N81, 1), NA())</f>
        <v>#N/A</v>
      </c>
      <c r="N71" s="235" t="e">
        <f>IF(ISNUMBER(Regressions!O81),ROUND(Regressions!O81, 1), NA())</f>
        <v>#N/A</v>
      </c>
      <c r="O71" s="337" t="e">
        <f>IF(ISNUMBER(Regressions!Q81),ROUND(Regressions!Q81, 1), NA())</f>
        <v>#N/A</v>
      </c>
      <c r="P71" s="335" t="e">
        <f>IF(ISNUMBER(Regressions!R81),ROUND(Regressions!R81, 1), NA())</f>
        <v>#N/A</v>
      </c>
      <c r="Q71" s="213" t="e">
        <f>IF(ISNUMBER(Regressions!S81),ROUND(Regressions!S81, 1), NA())</f>
        <v>#N/A</v>
      </c>
      <c r="R71" s="336" t="e">
        <f>IF(ISNUMBER(Regressions!T81),ROUND(Regressions!T81, 1), NA())</f>
        <v>#N/A</v>
      </c>
      <c r="S71" s="235" t="e">
        <f>IF(ISNUMBER(Regressions!U81),ROUND(Regressions!U81, 1), NA())</f>
        <v>#N/A</v>
      </c>
    </row>
    <row xmlns:x14ac="http://schemas.microsoft.com/office/spreadsheetml/2009/9/ac" r="72" x14ac:dyDescent="0.2">
      <c r="A72" s="332" t="str">
        <f>IF(ISBLANK(Regressions!A82), " ", Regressions!A82)</f>
        <v>Mexico</v>
      </c>
      <c r="B72" s="333">
        <f>IF(ISBLANK(Regressions!B82), " ", Regressions!B82)</f>
        <v>2006</v>
      </c>
      <c r="C72" s="338" t="str">
        <f>IF(ISBLANK(Regressions!C82), " ", Regressions!C82)</f>
        <v>Rural</v>
      </c>
      <c r="D72" s="334">
        <f>IF(ISBLANK(Regressions!D82), " ", Regressions!D82)</f>
        <v>7284005.5286950683</v>
      </c>
      <c r="E72" s="212" t="e">
        <f>IF(ISNUMBER(Regressions!E82),ROUND(Regressions!E82, 1), NA())</f>
        <v>#N/A</v>
      </c>
      <c r="F72" s="335">
        <f>IF(ISNUMBER(Regressions!F82),ROUND(Regressions!F82, 1), NA())</f>
        <v>61.8</v>
      </c>
      <c r="G72" s="234" t="e">
        <f>IF(ISNUMBER(Regressions!G82),ROUND(Regressions!G82, 1), NA())</f>
        <v>#N/A</v>
      </c>
      <c r="H72" s="336" t="e">
        <f>IF(ISNUMBER(Regressions!H82),ROUND(Regressions!H82, 1), NA())</f>
        <v>#N/A</v>
      </c>
      <c r="I72" s="235">
        <f>IF(ISNUMBER(Regressions!I82),ROUND(Regressions!I82, 1), NA())</f>
        <v>38.200000000000003</v>
      </c>
      <c r="J72" s="337" t="e">
        <f>IF(ISNUMBER(Regressions!K82),ROUND(Regressions!K82, 1), NA())</f>
        <v>#N/A</v>
      </c>
      <c r="K72" s="335" t="e">
        <f>IF(ISNUMBER(Regressions!L82),ROUND(Regressions!L82, 1), NA())</f>
        <v>#N/A</v>
      </c>
      <c r="L72" s="236" t="e">
        <f>IF(ISNUMBER(Regressions!M82),ROUND(Regressions!M82, 1), NA())</f>
        <v>#N/A</v>
      </c>
      <c r="M72" s="336" t="e">
        <f>IF(ISNUMBER(Regressions!N82),ROUND(Regressions!N82, 1), NA())</f>
        <v>#N/A</v>
      </c>
      <c r="N72" s="235" t="e">
        <f>IF(ISNUMBER(Regressions!O82),ROUND(Regressions!O82, 1), NA())</f>
        <v>#N/A</v>
      </c>
      <c r="O72" s="337" t="e">
        <f>IF(ISNUMBER(Regressions!Q82),ROUND(Regressions!Q82, 1), NA())</f>
        <v>#N/A</v>
      </c>
      <c r="P72" s="335" t="e">
        <f>IF(ISNUMBER(Regressions!R82),ROUND(Regressions!R82, 1), NA())</f>
        <v>#N/A</v>
      </c>
      <c r="Q72" s="213" t="e">
        <f>IF(ISNUMBER(Regressions!S82),ROUND(Regressions!S82, 1), NA())</f>
        <v>#N/A</v>
      </c>
      <c r="R72" s="336" t="e">
        <f>IF(ISNUMBER(Regressions!T82),ROUND(Regressions!T82, 1), NA())</f>
        <v>#N/A</v>
      </c>
      <c r="S72" s="235" t="e">
        <f>IF(ISNUMBER(Regressions!U82),ROUND(Regressions!U82, 1), NA())</f>
        <v>#N/A</v>
      </c>
    </row>
    <row xmlns:x14ac="http://schemas.microsoft.com/office/spreadsheetml/2009/9/ac" r="73" x14ac:dyDescent="0.2">
      <c r="A73" s="332" t="str">
        <f>IF(ISBLANK(Regressions!A83), " ", Regressions!A83)</f>
        <v>Mexico</v>
      </c>
      <c r="B73" s="333">
        <f>IF(ISBLANK(Regressions!B83), " ", Regressions!B83)</f>
        <v>2007</v>
      </c>
      <c r="C73" s="338" t="str">
        <f>IF(ISBLANK(Regressions!C83), " ", Regressions!C83)</f>
        <v>Rural</v>
      </c>
      <c r="D73" s="334">
        <f>IF(ISBLANK(Regressions!D83), " ", Regressions!D83)</f>
        <v>7195176.7228301996</v>
      </c>
      <c r="E73" s="212" t="e">
        <f>IF(ISNUMBER(Regressions!E83),ROUND(Regressions!E83, 1), NA())</f>
        <v>#N/A</v>
      </c>
      <c r="F73" s="335">
        <f>IF(ISNUMBER(Regressions!F83),ROUND(Regressions!F83, 1), NA())</f>
        <v>63.4</v>
      </c>
      <c r="G73" s="234" t="e">
        <f>IF(ISNUMBER(Regressions!G83),ROUND(Regressions!G83, 1), NA())</f>
        <v>#N/A</v>
      </c>
      <c r="H73" s="336" t="e">
        <f>IF(ISNUMBER(Regressions!H83),ROUND(Regressions!H83, 1), NA())</f>
        <v>#N/A</v>
      </c>
      <c r="I73" s="235">
        <f>IF(ISNUMBER(Regressions!I83),ROUND(Regressions!I83, 1), NA())</f>
        <v>36.6</v>
      </c>
      <c r="J73" s="337" t="e">
        <f>IF(ISNUMBER(Regressions!K83),ROUND(Regressions!K83, 1), NA())</f>
        <v>#N/A</v>
      </c>
      <c r="K73" s="335" t="e">
        <f>IF(ISNUMBER(Regressions!L83),ROUND(Regressions!L83, 1), NA())</f>
        <v>#N/A</v>
      </c>
      <c r="L73" s="236" t="e">
        <f>IF(ISNUMBER(Regressions!M83),ROUND(Regressions!M83, 1), NA())</f>
        <v>#N/A</v>
      </c>
      <c r="M73" s="336" t="e">
        <f>IF(ISNUMBER(Regressions!N83),ROUND(Regressions!N83, 1), NA())</f>
        <v>#N/A</v>
      </c>
      <c r="N73" s="235" t="e">
        <f>IF(ISNUMBER(Regressions!O83),ROUND(Regressions!O83, 1), NA())</f>
        <v>#N/A</v>
      </c>
      <c r="O73" s="337" t="e">
        <f>IF(ISNUMBER(Regressions!Q83),ROUND(Regressions!Q83, 1), NA())</f>
        <v>#N/A</v>
      </c>
      <c r="P73" s="335" t="e">
        <f>IF(ISNUMBER(Regressions!R83),ROUND(Regressions!R83, 1), NA())</f>
        <v>#N/A</v>
      </c>
      <c r="Q73" s="213" t="e">
        <f>IF(ISNUMBER(Regressions!S83),ROUND(Regressions!S83, 1), NA())</f>
        <v>#N/A</v>
      </c>
      <c r="R73" s="336" t="e">
        <f>IF(ISNUMBER(Regressions!T83),ROUND(Regressions!T83, 1), NA())</f>
        <v>#N/A</v>
      </c>
      <c r="S73" s="235" t="e">
        <f>IF(ISNUMBER(Regressions!U83),ROUND(Regressions!U83, 1), NA())</f>
        <v>#N/A</v>
      </c>
    </row>
    <row xmlns:x14ac="http://schemas.microsoft.com/office/spreadsheetml/2009/9/ac" r="74" x14ac:dyDescent="0.2">
      <c r="A74" s="332" t="str">
        <f>IF(ISBLANK(Regressions!A84), " ", Regressions!A84)</f>
        <v>Mexico</v>
      </c>
      <c r="B74" s="333">
        <f>IF(ISBLANK(Regressions!B84), " ", Regressions!B84)</f>
        <v>2008</v>
      </c>
      <c r="C74" s="338" t="str">
        <f>IF(ISBLANK(Regressions!C84), " ", Regressions!C84)</f>
        <v>Rural</v>
      </c>
      <c r="D74" s="334">
        <f>IF(ISBLANK(Regressions!D84), " ", Regressions!D84)</f>
        <v>7111729.8106073001</v>
      </c>
      <c r="E74" s="212" t="e">
        <f>IF(ISNUMBER(Regressions!E84),ROUND(Regressions!E84, 1), NA())</f>
        <v>#N/A</v>
      </c>
      <c r="F74" s="335">
        <f>IF(ISNUMBER(Regressions!F84),ROUND(Regressions!F84, 1), NA())</f>
        <v>64.900000000000006</v>
      </c>
      <c r="G74" s="234" t="e">
        <f>IF(ISNUMBER(Regressions!G84),ROUND(Regressions!G84, 1), NA())</f>
        <v>#N/A</v>
      </c>
      <c r="H74" s="336" t="e">
        <f>IF(ISNUMBER(Regressions!H84),ROUND(Regressions!H84, 1), NA())</f>
        <v>#N/A</v>
      </c>
      <c r="I74" s="235">
        <f>IF(ISNUMBER(Regressions!I84),ROUND(Regressions!I84, 1), NA())</f>
        <v>35.1</v>
      </c>
      <c r="J74" s="337" t="e">
        <f>IF(ISNUMBER(Regressions!K84),ROUND(Regressions!K84, 1), NA())</f>
        <v>#N/A</v>
      </c>
      <c r="K74" s="335" t="e">
        <f>IF(ISNUMBER(Regressions!L84),ROUND(Regressions!L84, 1), NA())</f>
        <v>#N/A</v>
      </c>
      <c r="L74" s="236" t="e">
        <f>IF(ISNUMBER(Regressions!M84),ROUND(Regressions!M84, 1), NA())</f>
        <v>#N/A</v>
      </c>
      <c r="M74" s="336" t="e">
        <f>IF(ISNUMBER(Regressions!N84),ROUND(Regressions!N84, 1), NA())</f>
        <v>#N/A</v>
      </c>
      <c r="N74" s="235" t="e">
        <f>IF(ISNUMBER(Regressions!O84),ROUND(Regressions!O84, 1), NA())</f>
        <v>#N/A</v>
      </c>
      <c r="O74" s="337" t="e">
        <f>IF(ISNUMBER(Regressions!Q84),ROUND(Regressions!Q84, 1), NA())</f>
        <v>#N/A</v>
      </c>
      <c r="P74" s="335" t="e">
        <f>IF(ISNUMBER(Regressions!R84),ROUND(Regressions!R84, 1), NA())</f>
        <v>#N/A</v>
      </c>
      <c r="Q74" s="213" t="e">
        <f>IF(ISNUMBER(Regressions!S84),ROUND(Regressions!S84, 1), NA())</f>
        <v>#N/A</v>
      </c>
      <c r="R74" s="336" t="e">
        <f>IF(ISNUMBER(Regressions!T84),ROUND(Regressions!T84, 1), NA())</f>
        <v>#N/A</v>
      </c>
      <c r="S74" s="235" t="e">
        <f>IF(ISNUMBER(Regressions!U84),ROUND(Regressions!U84, 1), NA())</f>
        <v>#N/A</v>
      </c>
    </row>
    <row xmlns:x14ac="http://schemas.microsoft.com/office/spreadsheetml/2009/9/ac" r="75" x14ac:dyDescent="0.2">
      <c r="A75" s="332" t="str">
        <f>IF(ISBLANK(Regressions!A85), " ", Regressions!A85)</f>
        <v>Mexico</v>
      </c>
      <c r="B75" s="333">
        <f>IF(ISBLANK(Regressions!B85), " ", Regressions!B85)</f>
        <v>2009</v>
      </c>
      <c r="C75" s="338" t="str">
        <f>IF(ISBLANK(Regressions!C85), " ", Regressions!C85)</f>
        <v>Rural</v>
      </c>
      <c r="D75" s="334">
        <f>IF(ISBLANK(Regressions!D85), " ", Regressions!D85)</f>
        <v>7031719.4228450013</v>
      </c>
      <c r="E75" s="212" t="e">
        <f>IF(ISNUMBER(Regressions!E85),ROUND(Regressions!E85, 1), NA())</f>
        <v>#N/A</v>
      </c>
      <c r="F75" s="335">
        <f>IF(ISNUMBER(Regressions!F85),ROUND(Regressions!F85, 1), NA())</f>
        <v>66.5</v>
      </c>
      <c r="G75" s="234" t="e">
        <f>IF(ISNUMBER(Regressions!G85),ROUND(Regressions!G85, 1), NA())</f>
        <v>#N/A</v>
      </c>
      <c r="H75" s="336" t="e">
        <f>IF(ISNUMBER(Regressions!H85),ROUND(Regressions!H85, 1), NA())</f>
        <v>#N/A</v>
      </c>
      <c r="I75" s="235">
        <f>IF(ISNUMBER(Regressions!I85),ROUND(Regressions!I85, 1), NA())</f>
        <v>33.5</v>
      </c>
      <c r="J75" s="337" t="e">
        <f>IF(ISNUMBER(Regressions!K85),ROUND(Regressions!K85, 1), NA())</f>
        <v>#N/A</v>
      </c>
      <c r="K75" s="335" t="e">
        <f>IF(ISNUMBER(Regressions!L85),ROUND(Regressions!L85, 1), NA())</f>
        <v>#N/A</v>
      </c>
      <c r="L75" s="236">
        <f>IF(ISNUMBER(Regressions!M85),ROUND(Regressions!M85, 1), NA())</f>
        <v>57</v>
      </c>
      <c r="M75" s="336" t="e">
        <f>IF(ISNUMBER(Regressions!N85),ROUND(Regressions!N85, 1), NA())</f>
        <v>#N/A</v>
      </c>
      <c r="N75" s="235" t="e">
        <f>IF(ISNUMBER(Regressions!O85),ROUND(Regressions!O85, 1), NA())</f>
        <v>#N/A</v>
      </c>
      <c r="O75" s="337" t="e">
        <f>IF(ISNUMBER(Regressions!Q85),ROUND(Regressions!Q85, 1), NA())</f>
        <v>#N/A</v>
      </c>
      <c r="P75" s="335" t="e">
        <f>IF(ISNUMBER(Regressions!R85),ROUND(Regressions!R85, 1), NA())</f>
        <v>#N/A</v>
      </c>
      <c r="Q75" s="213" t="e">
        <f>IF(ISNUMBER(Regressions!S85),ROUND(Regressions!S85, 1), NA())</f>
        <v>#N/A</v>
      </c>
      <c r="R75" s="336" t="e">
        <f>IF(ISNUMBER(Regressions!T85),ROUND(Regressions!T85, 1), NA())</f>
        <v>#N/A</v>
      </c>
      <c r="S75" s="235" t="e">
        <f>IF(ISNUMBER(Regressions!U85),ROUND(Regressions!U85, 1), NA())</f>
        <v>#N/A</v>
      </c>
    </row>
    <row xmlns:x14ac="http://schemas.microsoft.com/office/spreadsheetml/2009/9/ac" r="76" x14ac:dyDescent="0.2">
      <c r="A76" s="332" t="str">
        <f>IF(ISBLANK(Regressions!A86), " ", Regressions!A86)</f>
        <v>Mexico</v>
      </c>
      <c r="B76" s="333">
        <f>IF(ISBLANK(Regressions!B86), " ", Regressions!B86)</f>
        <v>2010</v>
      </c>
      <c r="C76" s="338" t="str">
        <f>IF(ISBLANK(Regressions!C86), " ", Regressions!C86)</f>
        <v>Rural</v>
      </c>
      <c r="D76" s="334">
        <f>IF(ISBLANK(Regressions!D86), " ", Regressions!D86)</f>
        <v>6950081.4265600583</v>
      </c>
      <c r="E76" s="212">
        <f>IF(ISNUMBER(Regressions!E86),ROUND(Regressions!E86, 1), NA())</f>
        <v>97.6</v>
      </c>
      <c r="F76" s="335">
        <f>IF(ISNUMBER(Regressions!F86),ROUND(Regressions!F86, 1), NA())</f>
        <v>68.099999999999994</v>
      </c>
      <c r="G76" s="234" t="e">
        <f>IF(ISNUMBER(Regressions!G86),ROUND(Regressions!G86, 1), NA())</f>
        <v>#N/A</v>
      </c>
      <c r="H76" s="336" t="e">
        <f>IF(ISNUMBER(Regressions!H86),ROUND(Regressions!H86, 1), NA())</f>
        <v>#N/A</v>
      </c>
      <c r="I76" s="235">
        <f>IF(ISNUMBER(Regressions!I86),ROUND(Regressions!I86, 1), NA())</f>
        <v>31.9</v>
      </c>
      <c r="J76" s="337">
        <f>IF(ISNUMBER(Regressions!K86),ROUND(Regressions!K86, 1), NA())</f>
        <v>98</v>
      </c>
      <c r="K76" s="335">
        <f>IF(ISNUMBER(Regressions!L86),ROUND(Regressions!L86, 1), NA())</f>
        <v>93.3</v>
      </c>
      <c r="L76" s="236">
        <f>IF(ISNUMBER(Regressions!M86),ROUND(Regressions!M86, 1), NA())</f>
        <v>57</v>
      </c>
      <c r="M76" s="336">
        <f>IF(ISNUMBER(Regressions!N86),ROUND(Regressions!N86, 1), NA())</f>
        <v>36.200000000000003</v>
      </c>
      <c r="N76" s="235">
        <f>IF(ISNUMBER(Regressions!O86),ROUND(Regressions!O86, 1), NA())</f>
        <v>6.7</v>
      </c>
      <c r="O76" s="337">
        <f>IF(ISNUMBER(Regressions!Q86),ROUND(Regressions!Q86, 1), NA())</f>
        <v>79.599999999999994</v>
      </c>
      <c r="P76" s="335">
        <f>IF(ISNUMBER(Regressions!R86),ROUND(Regressions!R86, 1), NA())</f>
        <v>52.3</v>
      </c>
      <c r="Q76" s="213" t="e">
        <f>IF(ISNUMBER(Regressions!S86),ROUND(Regressions!S86, 1), NA())</f>
        <v>#N/A</v>
      </c>
      <c r="R76" s="336" t="e">
        <f>IF(ISNUMBER(Regressions!T86),ROUND(Regressions!T86, 1), NA())</f>
        <v>#N/A</v>
      </c>
      <c r="S76" s="235">
        <f>IF(ISNUMBER(Regressions!U86),ROUND(Regressions!U86, 1), NA())</f>
        <v>47.7</v>
      </c>
    </row>
    <row xmlns:x14ac="http://schemas.microsoft.com/office/spreadsheetml/2009/9/ac" r="77" x14ac:dyDescent="0.2">
      <c r="A77" s="332" t="str">
        <f>IF(ISBLANK(Regressions!A87), " ", Regressions!A87)</f>
        <v>Mexico</v>
      </c>
      <c r="B77" s="333">
        <f>IF(ISBLANK(Regressions!B87), " ", Regressions!B87)</f>
        <v>2011</v>
      </c>
      <c r="C77" s="338" t="str">
        <f>IF(ISBLANK(Regressions!C87), " ", Regressions!C87)</f>
        <v>Rural</v>
      </c>
      <c r="D77" s="334">
        <f>IF(ISBLANK(Regressions!D87), " ", Regressions!D87)</f>
        <v>6862141.0672256462</v>
      </c>
      <c r="E77" s="212">
        <f>IF(ISNUMBER(Regressions!E87),ROUND(Regressions!E87, 1), NA())</f>
        <v>97.6</v>
      </c>
      <c r="F77" s="335">
        <f>IF(ISNUMBER(Regressions!F87),ROUND(Regressions!F87, 1), NA())</f>
        <v>69.599999999999994</v>
      </c>
      <c r="G77" s="234" t="e">
        <f>IF(ISNUMBER(Regressions!G87),ROUND(Regressions!G87, 1), NA())</f>
        <v>#N/A</v>
      </c>
      <c r="H77" s="336" t="e">
        <f>IF(ISNUMBER(Regressions!H87),ROUND(Regressions!H87, 1), NA())</f>
        <v>#N/A</v>
      </c>
      <c r="I77" s="235">
        <f>IF(ISNUMBER(Regressions!I87),ROUND(Regressions!I87, 1), NA())</f>
        <v>30.4</v>
      </c>
      <c r="J77" s="337">
        <f>IF(ISNUMBER(Regressions!K87),ROUND(Regressions!K87, 1), NA())</f>
        <v>98</v>
      </c>
      <c r="K77" s="335">
        <f>IF(ISNUMBER(Regressions!L87),ROUND(Regressions!L87, 1), NA())</f>
        <v>93.3</v>
      </c>
      <c r="L77" s="236">
        <f>IF(ISNUMBER(Regressions!M87),ROUND(Regressions!M87, 1), NA())</f>
        <v>57</v>
      </c>
      <c r="M77" s="336">
        <f>IF(ISNUMBER(Regressions!N87),ROUND(Regressions!N87, 1), NA())</f>
        <v>36.200000000000003</v>
      </c>
      <c r="N77" s="235">
        <f>IF(ISNUMBER(Regressions!O87),ROUND(Regressions!O87, 1), NA())</f>
        <v>6.7</v>
      </c>
      <c r="O77" s="337">
        <f>IF(ISNUMBER(Regressions!Q87),ROUND(Regressions!Q87, 1), NA())</f>
        <v>79.599999999999994</v>
      </c>
      <c r="P77" s="335">
        <f>IF(ISNUMBER(Regressions!R87),ROUND(Regressions!R87, 1), NA())</f>
        <v>52.3</v>
      </c>
      <c r="Q77" s="213" t="e">
        <f>IF(ISNUMBER(Regressions!S87),ROUND(Regressions!S87, 1), NA())</f>
        <v>#N/A</v>
      </c>
      <c r="R77" s="336" t="e">
        <f>IF(ISNUMBER(Regressions!T87),ROUND(Regressions!T87, 1), NA())</f>
        <v>#N/A</v>
      </c>
      <c r="S77" s="235">
        <f>IF(ISNUMBER(Regressions!U87),ROUND(Regressions!U87, 1), NA())</f>
        <v>47.7</v>
      </c>
    </row>
    <row xmlns:x14ac="http://schemas.microsoft.com/office/spreadsheetml/2009/9/ac" r="78" x14ac:dyDescent="0.2">
      <c r="A78" s="332" t="str">
        <f>IF(ISBLANK(Regressions!A88), " ", Regressions!A88)</f>
        <v>Mexico</v>
      </c>
      <c r="B78" s="333">
        <f>IF(ISBLANK(Regressions!B88), " ", Regressions!B88)</f>
        <v>2012</v>
      </c>
      <c r="C78" s="338" t="str">
        <f>IF(ISBLANK(Regressions!C88), " ", Regressions!C88)</f>
        <v>Rural</v>
      </c>
      <c r="D78" s="334">
        <f>IF(ISBLANK(Regressions!D88), " ", Regressions!D88)</f>
        <v>6770003.5134887705</v>
      </c>
      <c r="E78" s="212">
        <f>IF(ISNUMBER(Regressions!E88),ROUND(Regressions!E88, 1), NA())</f>
        <v>97.6</v>
      </c>
      <c r="F78" s="335">
        <f>IF(ISNUMBER(Regressions!F88),ROUND(Regressions!F88, 1), NA())</f>
        <v>71.2</v>
      </c>
      <c r="G78" s="234" t="e">
        <f>IF(ISNUMBER(Regressions!G88),ROUND(Regressions!G88, 1), NA())</f>
        <v>#N/A</v>
      </c>
      <c r="H78" s="336" t="e">
        <f>IF(ISNUMBER(Regressions!H88),ROUND(Regressions!H88, 1), NA())</f>
        <v>#N/A</v>
      </c>
      <c r="I78" s="235">
        <f>IF(ISNUMBER(Regressions!I88),ROUND(Regressions!I88, 1), NA())</f>
        <v>28.8</v>
      </c>
      <c r="J78" s="337">
        <f>IF(ISNUMBER(Regressions!K88),ROUND(Regressions!K88, 1), NA())</f>
        <v>98</v>
      </c>
      <c r="K78" s="335">
        <f>IF(ISNUMBER(Regressions!L88),ROUND(Regressions!L88, 1), NA())</f>
        <v>93.3</v>
      </c>
      <c r="L78" s="236">
        <f>IF(ISNUMBER(Regressions!M88),ROUND(Regressions!M88, 1), NA())</f>
        <v>57</v>
      </c>
      <c r="M78" s="336">
        <f>IF(ISNUMBER(Regressions!N88),ROUND(Regressions!N88, 1), NA())</f>
        <v>36.200000000000003</v>
      </c>
      <c r="N78" s="235">
        <f>IF(ISNUMBER(Regressions!O88),ROUND(Regressions!O88, 1), NA())</f>
        <v>6.7</v>
      </c>
      <c r="O78" s="337">
        <f>IF(ISNUMBER(Regressions!Q88),ROUND(Regressions!Q88, 1), NA())</f>
        <v>79.599999999999994</v>
      </c>
      <c r="P78" s="335">
        <f>IF(ISNUMBER(Regressions!R88),ROUND(Regressions!R88, 1), NA())</f>
        <v>52.3</v>
      </c>
      <c r="Q78" s="213" t="e">
        <f>IF(ISNUMBER(Regressions!S88),ROUND(Regressions!S88, 1), NA())</f>
        <v>#N/A</v>
      </c>
      <c r="R78" s="336" t="e">
        <f>IF(ISNUMBER(Regressions!T88),ROUND(Regressions!T88, 1), NA())</f>
        <v>#N/A</v>
      </c>
      <c r="S78" s="235">
        <f>IF(ISNUMBER(Regressions!U88),ROUND(Regressions!U88, 1), NA())</f>
        <v>47.7</v>
      </c>
    </row>
    <row xmlns:x14ac="http://schemas.microsoft.com/office/spreadsheetml/2009/9/ac" r="79" x14ac:dyDescent="0.2">
      <c r="A79" s="332" t="str">
        <f>IF(ISBLANK(Regressions!A89), " ", Regressions!A89)</f>
        <v>Mexico</v>
      </c>
      <c r="B79" s="333">
        <f>IF(ISBLANK(Regressions!B89), " ", Regressions!B89)</f>
        <v>2013</v>
      </c>
      <c r="C79" s="338" t="str">
        <f>IF(ISBLANK(Regressions!C89), " ", Regressions!C89)</f>
        <v>Rural</v>
      </c>
      <c r="D79" s="334">
        <f>IF(ISBLANK(Regressions!D89), " ", Regressions!D89)</f>
        <v>7151031.1214630129</v>
      </c>
      <c r="E79" s="212">
        <f>IF(ISNUMBER(Regressions!E89),ROUND(Regressions!E89, 1), NA())</f>
        <v>97.6</v>
      </c>
      <c r="F79" s="335">
        <f>IF(ISNUMBER(Regressions!F89),ROUND(Regressions!F89, 1), NA())</f>
        <v>72.8</v>
      </c>
      <c r="G79" s="234" t="e">
        <f>IF(ISNUMBER(Regressions!G89),ROUND(Regressions!G89, 1), NA())</f>
        <v>#N/A</v>
      </c>
      <c r="H79" s="336" t="e">
        <f>IF(ISNUMBER(Regressions!H89),ROUND(Regressions!H89, 1), NA())</f>
        <v>#N/A</v>
      </c>
      <c r="I79" s="235">
        <f>IF(ISNUMBER(Regressions!I89),ROUND(Regressions!I89, 1), NA())</f>
        <v>27.2</v>
      </c>
      <c r="J79" s="337">
        <f>IF(ISNUMBER(Regressions!K89),ROUND(Regressions!K89, 1), NA())</f>
        <v>98</v>
      </c>
      <c r="K79" s="335">
        <f>IF(ISNUMBER(Regressions!L89),ROUND(Regressions!L89, 1), NA())</f>
        <v>93.3</v>
      </c>
      <c r="L79" s="236">
        <f>IF(ISNUMBER(Regressions!M89),ROUND(Regressions!M89, 1), NA())</f>
        <v>57</v>
      </c>
      <c r="M79" s="336">
        <f>IF(ISNUMBER(Regressions!N89),ROUND(Regressions!N89, 1), NA())</f>
        <v>36.200000000000003</v>
      </c>
      <c r="N79" s="235">
        <f>IF(ISNUMBER(Regressions!O89),ROUND(Regressions!O89, 1), NA())</f>
        <v>6.7</v>
      </c>
      <c r="O79" s="337">
        <f>IF(ISNUMBER(Regressions!Q89),ROUND(Regressions!Q89, 1), NA())</f>
        <v>79.599999999999994</v>
      </c>
      <c r="P79" s="335">
        <f>IF(ISNUMBER(Regressions!R89),ROUND(Regressions!R89, 1), NA())</f>
        <v>52.3</v>
      </c>
      <c r="Q79" s="213" t="e">
        <f>IF(ISNUMBER(Regressions!S89),ROUND(Regressions!S89, 1), NA())</f>
        <v>#N/A</v>
      </c>
      <c r="R79" s="336" t="e">
        <f>IF(ISNUMBER(Regressions!T89),ROUND(Regressions!T89, 1), NA())</f>
        <v>#N/A</v>
      </c>
      <c r="S79" s="235">
        <f>IF(ISNUMBER(Regressions!U89),ROUND(Regressions!U89, 1), NA())</f>
        <v>47.7</v>
      </c>
    </row>
    <row xmlns:x14ac="http://schemas.microsoft.com/office/spreadsheetml/2009/9/ac" r="80" x14ac:dyDescent="0.2">
      <c r="A80" s="332" t="str">
        <f>IF(ISBLANK(Regressions!A90), " ", Regressions!A90)</f>
        <v>Mexico</v>
      </c>
      <c r="B80" s="333">
        <f>IF(ISBLANK(Regressions!B90), " ", Regressions!B90)</f>
        <v>2014</v>
      </c>
      <c r="C80" s="338" t="str">
        <f>IF(ISBLANK(Regressions!C90), " ", Regressions!C90)</f>
        <v>Rural</v>
      </c>
      <c r="D80" s="334">
        <f>IF(ISBLANK(Regressions!D90), " ", Regressions!D90)</f>
        <v>7044718.0454681395</v>
      </c>
      <c r="E80" s="212">
        <f>IF(ISNUMBER(Regressions!E90),ROUND(Regressions!E90, 1), NA())</f>
        <v>97.6</v>
      </c>
      <c r="F80" s="335">
        <f>IF(ISNUMBER(Regressions!F90),ROUND(Regressions!F90, 1), NA())</f>
        <v>74.3</v>
      </c>
      <c r="G80" s="234" t="e">
        <f>IF(ISNUMBER(Regressions!G90),ROUND(Regressions!G90, 1), NA())</f>
        <v>#N/A</v>
      </c>
      <c r="H80" s="336" t="e">
        <f>IF(ISNUMBER(Regressions!H90),ROUND(Regressions!H90, 1), NA())</f>
        <v>#N/A</v>
      </c>
      <c r="I80" s="235">
        <f>IF(ISNUMBER(Regressions!I90),ROUND(Regressions!I90, 1), NA())</f>
        <v>25.7</v>
      </c>
      <c r="J80" s="337">
        <f>IF(ISNUMBER(Regressions!K90),ROUND(Regressions!K90, 1), NA())</f>
        <v>98</v>
      </c>
      <c r="K80" s="335">
        <f>IF(ISNUMBER(Regressions!L90),ROUND(Regressions!L90, 1), NA())</f>
        <v>93.3</v>
      </c>
      <c r="L80" s="236">
        <f>IF(ISNUMBER(Regressions!M90),ROUND(Regressions!M90, 1), NA())</f>
        <v>57</v>
      </c>
      <c r="M80" s="336">
        <f>IF(ISNUMBER(Regressions!N90),ROUND(Regressions!N90, 1), NA())</f>
        <v>36.200000000000003</v>
      </c>
      <c r="N80" s="235">
        <f>IF(ISNUMBER(Regressions!O90),ROUND(Regressions!O90, 1), NA())</f>
        <v>6.7</v>
      </c>
      <c r="O80" s="337">
        <f>IF(ISNUMBER(Regressions!Q90),ROUND(Regressions!Q90, 1), NA())</f>
        <v>79.599999999999994</v>
      </c>
      <c r="P80" s="335">
        <f>IF(ISNUMBER(Regressions!R90),ROUND(Regressions!R90, 1), NA())</f>
        <v>52.3</v>
      </c>
      <c r="Q80" s="213" t="e">
        <f>IF(ISNUMBER(Regressions!S90),ROUND(Regressions!S90, 1), NA())</f>
        <v>#N/A</v>
      </c>
      <c r="R80" s="336" t="e">
        <f>IF(ISNUMBER(Regressions!T90),ROUND(Regressions!T90, 1), NA())</f>
        <v>#N/A</v>
      </c>
      <c r="S80" s="235">
        <f>IF(ISNUMBER(Regressions!U90),ROUND(Regressions!U90, 1), NA())</f>
        <v>47.7</v>
      </c>
    </row>
    <row xmlns:x14ac="http://schemas.microsoft.com/office/spreadsheetml/2009/9/ac" r="81" x14ac:dyDescent="0.2">
      <c r="A81" s="332" t="str">
        <f>IF(ISBLANK(Regressions!A91), " ", Regressions!A91)</f>
        <v>Mexico</v>
      </c>
      <c r="B81" s="333">
        <f>IF(ISBLANK(Regressions!B91), " ", Regressions!B91)</f>
        <v>2015</v>
      </c>
      <c r="C81" s="338" t="str">
        <f>IF(ISBLANK(Regressions!C91), " ", Regressions!C91)</f>
        <v>Rural</v>
      </c>
      <c r="D81" s="334">
        <f>IF(ISBLANK(Regressions!D91), " ", Regressions!D91)</f>
        <v>6938892.3801049804</v>
      </c>
      <c r="E81" s="212">
        <f>IF(ISNUMBER(Regressions!E91),ROUND(Regressions!E91, 1), NA())</f>
        <v>97.6</v>
      </c>
      <c r="F81" s="335">
        <f>IF(ISNUMBER(Regressions!F91),ROUND(Regressions!F91, 1), NA())</f>
        <v>75.900000000000006</v>
      </c>
      <c r="G81" s="234" t="e">
        <f>IF(ISNUMBER(Regressions!G91),ROUND(Regressions!G91, 1), NA())</f>
        <v>#N/A</v>
      </c>
      <c r="H81" s="336" t="e">
        <f>IF(ISNUMBER(Regressions!H91),ROUND(Regressions!H91, 1), NA())</f>
        <v>#N/A</v>
      </c>
      <c r="I81" s="235">
        <f>IF(ISNUMBER(Regressions!I91),ROUND(Regressions!I91, 1), NA())</f>
        <v>24.1</v>
      </c>
      <c r="J81" s="337">
        <f>IF(ISNUMBER(Regressions!K91),ROUND(Regressions!K91, 1), NA())</f>
        <v>98</v>
      </c>
      <c r="K81" s="335">
        <f>IF(ISNUMBER(Regressions!L91),ROUND(Regressions!L91, 1), NA())</f>
        <v>93.3</v>
      </c>
      <c r="L81" s="236">
        <f>IF(ISNUMBER(Regressions!M91),ROUND(Regressions!M91, 1), NA())</f>
        <v>57</v>
      </c>
      <c r="M81" s="336">
        <f>IF(ISNUMBER(Regressions!N91),ROUND(Regressions!N91, 1), NA())</f>
        <v>36.200000000000003</v>
      </c>
      <c r="N81" s="235">
        <f>IF(ISNUMBER(Regressions!O91),ROUND(Regressions!O91, 1), NA())</f>
        <v>6.7</v>
      </c>
      <c r="O81" s="337">
        <f>IF(ISNUMBER(Regressions!Q91),ROUND(Regressions!Q91, 1), NA())</f>
        <v>79.599999999999994</v>
      </c>
      <c r="P81" s="335">
        <f>IF(ISNUMBER(Regressions!R91),ROUND(Regressions!R91, 1), NA())</f>
        <v>52.3</v>
      </c>
      <c r="Q81" s="213" t="e">
        <f>IF(ISNUMBER(Regressions!S91),ROUND(Regressions!S91, 1), NA())</f>
        <v>#N/A</v>
      </c>
      <c r="R81" s="336" t="e">
        <f>IF(ISNUMBER(Regressions!T91),ROUND(Regressions!T91, 1), NA())</f>
        <v>#N/A</v>
      </c>
      <c r="S81" s="235">
        <f>IF(ISNUMBER(Regressions!U91),ROUND(Regressions!U91, 1), NA())</f>
        <v>47.7</v>
      </c>
    </row>
    <row xmlns:x14ac="http://schemas.microsoft.com/office/spreadsheetml/2009/9/ac" r="82" x14ac:dyDescent="0.2">
      <c r="A82" s="332" t="str">
        <f>IF(ISBLANK(Regressions!A92), " ", Regressions!A92)</f>
        <v>Mexico</v>
      </c>
      <c r="B82" s="333">
        <f>IF(ISBLANK(Regressions!B92), " ", Regressions!B92)</f>
        <v>2016</v>
      </c>
      <c r="C82" s="338" t="str">
        <f>IF(ISBLANK(Regressions!C92), " ", Regressions!C92)</f>
        <v>Rural</v>
      </c>
      <c r="D82" s="334">
        <f>IF(ISBLANK(Regressions!D92), " ", Regressions!D92)</f>
        <v>6833077.160803223</v>
      </c>
      <c r="E82" s="212">
        <f>IF(ISNUMBER(Regressions!E92),ROUND(Regressions!E92, 1), NA())</f>
        <v>97.6</v>
      </c>
      <c r="F82" s="335">
        <f>IF(ISNUMBER(Regressions!F92),ROUND(Regressions!F92, 1), NA())</f>
        <v>77.5</v>
      </c>
      <c r="G82" s="234" t="e">
        <f>IF(ISNUMBER(Regressions!G92),ROUND(Regressions!G92, 1), NA())</f>
        <v>#N/A</v>
      </c>
      <c r="H82" s="336" t="e">
        <f>IF(ISNUMBER(Regressions!H92),ROUND(Regressions!H92, 1), NA())</f>
        <v>#N/A</v>
      </c>
      <c r="I82" s="235">
        <f>IF(ISNUMBER(Regressions!I92),ROUND(Regressions!I92, 1), NA())</f>
        <v>22.5</v>
      </c>
      <c r="J82" s="337">
        <f>IF(ISNUMBER(Regressions!K92),ROUND(Regressions!K92, 1), NA())</f>
        <v>98</v>
      </c>
      <c r="K82" s="335">
        <f>IF(ISNUMBER(Regressions!L92),ROUND(Regressions!L92, 1), NA())</f>
        <v>93.3</v>
      </c>
      <c r="L82" s="236">
        <f>IF(ISNUMBER(Regressions!M92),ROUND(Regressions!M92, 1), NA())</f>
        <v>57</v>
      </c>
      <c r="M82" s="336">
        <f>IF(ISNUMBER(Regressions!N92),ROUND(Regressions!N92, 1), NA())</f>
        <v>36.200000000000003</v>
      </c>
      <c r="N82" s="235">
        <f>IF(ISNUMBER(Regressions!O92),ROUND(Regressions!O92, 1), NA())</f>
        <v>6.7</v>
      </c>
      <c r="O82" s="337">
        <f>IF(ISNUMBER(Regressions!Q92),ROUND(Regressions!Q92, 1), NA())</f>
        <v>79.599999999999994</v>
      </c>
      <c r="P82" s="335">
        <f>IF(ISNUMBER(Regressions!R92),ROUND(Regressions!R92, 1), NA())</f>
        <v>52.3</v>
      </c>
      <c r="Q82" s="213" t="e">
        <f>IF(ISNUMBER(Regressions!S92),ROUND(Regressions!S92, 1), NA())</f>
        <v>#N/A</v>
      </c>
      <c r="R82" s="336" t="e">
        <f>IF(ISNUMBER(Regressions!T92),ROUND(Regressions!T92, 1), NA())</f>
        <v>#N/A</v>
      </c>
      <c r="S82" s="235">
        <f>IF(ISNUMBER(Regressions!U92),ROUND(Regressions!U92, 1), NA())</f>
        <v>47.7</v>
      </c>
    </row>
    <row xmlns:x14ac="http://schemas.microsoft.com/office/spreadsheetml/2009/9/ac" r="83" x14ac:dyDescent="0.2">
      <c r="A83" s="332" t="str">
        <f>IF(ISBLANK(Regressions!A93), " ", Regressions!A93)</f>
        <v>Mexico</v>
      </c>
      <c r="B83" s="333">
        <f>IF(ISBLANK(Regressions!B93), " ", Regressions!B93)</f>
        <v>2017</v>
      </c>
      <c r="C83" s="338" t="str">
        <f>IF(ISBLANK(Regressions!C93), " ", Regressions!C93)</f>
        <v>Rural</v>
      </c>
      <c r="D83" s="334">
        <f>IF(ISBLANK(Regressions!D93), " ", Regressions!D93)</f>
        <v>6728420.6895666504</v>
      </c>
      <c r="E83" s="212">
        <f>IF(ISNUMBER(Regressions!E93),ROUND(Regressions!E93, 1), NA())</f>
        <v>97.6</v>
      </c>
      <c r="F83" s="335">
        <f>IF(ISNUMBER(Regressions!F93),ROUND(Regressions!F93, 1), NA())</f>
        <v>77.5</v>
      </c>
      <c r="G83" s="234" t="e">
        <f>IF(ISNUMBER(Regressions!G93),ROUND(Regressions!G93, 1), NA())</f>
        <v>#N/A</v>
      </c>
      <c r="H83" s="336" t="e">
        <f>IF(ISNUMBER(Regressions!H93),ROUND(Regressions!H93, 1), NA())</f>
        <v>#N/A</v>
      </c>
      <c r="I83" s="235">
        <f>IF(ISNUMBER(Regressions!I93),ROUND(Regressions!I93, 1), NA())</f>
        <v>22.5</v>
      </c>
      <c r="J83" s="337">
        <f>IF(ISNUMBER(Regressions!K93),ROUND(Regressions!K93, 1), NA())</f>
        <v>98</v>
      </c>
      <c r="K83" s="335">
        <f>IF(ISNUMBER(Regressions!L93),ROUND(Regressions!L93, 1), NA())</f>
        <v>93.3</v>
      </c>
      <c r="L83" s="236">
        <f>IF(ISNUMBER(Regressions!M93),ROUND(Regressions!M93, 1), NA())</f>
        <v>57</v>
      </c>
      <c r="M83" s="336">
        <f>IF(ISNUMBER(Regressions!N93),ROUND(Regressions!N93, 1), NA())</f>
        <v>36.200000000000003</v>
      </c>
      <c r="N83" s="235">
        <f>IF(ISNUMBER(Regressions!O93),ROUND(Regressions!O93, 1), NA())</f>
        <v>6.7</v>
      </c>
      <c r="O83" s="337">
        <f>IF(ISNUMBER(Regressions!Q93),ROUND(Regressions!Q93, 1), NA())</f>
        <v>79.599999999999994</v>
      </c>
      <c r="P83" s="335">
        <f>IF(ISNUMBER(Regressions!R93),ROUND(Regressions!R93, 1), NA())</f>
        <v>52.3</v>
      </c>
      <c r="Q83" s="213" t="e">
        <f>IF(ISNUMBER(Regressions!S93),ROUND(Regressions!S93, 1), NA())</f>
        <v>#N/A</v>
      </c>
      <c r="R83" s="336" t="e">
        <f>IF(ISNUMBER(Regressions!T93),ROUND(Regressions!T93, 1), NA())</f>
        <v>#N/A</v>
      </c>
      <c r="S83" s="235">
        <f>IF(ISNUMBER(Regressions!U93),ROUND(Regressions!U93, 1), NA())</f>
        <v>47.7</v>
      </c>
    </row>
    <row xmlns:x14ac="http://schemas.microsoft.com/office/spreadsheetml/2009/9/ac" r="84" x14ac:dyDescent="0.2">
      <c r="A84" s="332" t="str">
        <f>IF(ISBLANK(Regressions!A94), " ", Regressions!A94)</f>
        <v>Mexico</v>
      </c>
      <c r="B84" s="333">
        <f>IF(ISBLANK(Regressions!B94), " ", Regressions!B94)</f>
        <v>2018</v>
      </c>
      <c r="C84" s="338" t="str">
        <f>IF(ISBLANK(Regressions!C94), " ", Regressions!C94)</f>
        <v>Rural</v>
      </c>
      <c r="D84" s="334">
        <f>IF(ISBLANK(Regressions!D94), " ", Regressions!D94)</f>
        <v>6623765.8637780761</v>
      </c>
      <c r="E84" s="212">
        <f>IF(ISNUMBER(Regressions!E94),ROUND(Regressions!E94, 1), NA())</f>
        <v>97.6</v>
      </c>
      <c r="F84" s="335">
        <f>IF(ISNUMBER(Regressions!F94),ROUND(Regressions!F94, 1), NA())</f>
        <v>77.5</v>
      </c>
      <c r="G84" s="234" t="e">
        <f>IF(ISNUMBER(Regressions!G94),ROUND(Regressions!G94, 1), NA())</f>
        <v>#N/A</v>
      </c>
      <c r="H84" s="336" t="e">
        <f>IF(ISNUMBER(Regressions!H94),ROUND(Regressions!H94, 1), NA())</f>
        <v>#N/A</v>
      </c>
      <c r="I84" s="235">
        <f>IF(ISNUMBER(Regressions!I94),ROUND(Regressions!I94, 1), NA())</f>
        <v>22.5</v>
      </c>
      <c r="J84" s="337">
        <f>IF(ISNUMBER(Regressions!K94),ROUND(Regressions!K94, 1), NA())</f>
        <v>98</v>
      </c>
      <c r="K84" s="335">
        <f>IF(ISNUMBER(Regressions!L94),ROUND(Regressions!L94, 1), NA())</f>
        <v>93.3</v>
      </c>
      <c r="L84" s="236" t="e">
        <f>IF(ISNUMBER(Regressions!M94),ROUND(Regressions!M94, 1), NA())</f>
        <v>#N/A</v>
      </c>
      <c r="M84" s="336" t="e">
        <f>IF(ISNUMBER(Regressions!N94),ROUND(Regressions!N94, 1), NA())</f>
        <v>#N/A</v>
      </c>
      <c r="N84" s="235">
        <f>IF(ISNUMBER(Regressions!O94),ROUND(Regressions!O94, 1), NA())</f>
        <v>6.7</v>
      </c>
      <c r="O84" s="337">
        <f>IF(ISNUMBER(Regressions!Q94),ROUND(Regressions!Q94, 1), NA())</f>
        <v>79.599999999999994</v>
      </c>
      <c r="P84" s="335">
        <f>IF(ISNUMBER(Regressions!R94),ROUND(Regressions!R94, 1), NA())</f>
        <v>52.3</v>
      </c>
      <c r="Q84" s="213" t="e">
        <f>IF(ISNUMBER(Regressions!S94),ROUND(Regressions!S94, 1), NA())</f>
        <v>#N/A</v>
      </c>
      <c r="R84" s="336" t="e">
        <f>IF(ISNUMBER(Regressions!T94),ROUND(Regressions!T94, 1), NA())</f>
        <v>#N/A</v>
      </c>
      <c r="S84" s="235">
        <f>IF(ISNUMBER(Regressions!U94),ROUND(Regressions!U94, 1), NA())</f>
        <v>47.7</v>
      </c>
    </row>
    <row xmlns:x14ac="http://schemas.microsoft.com/office/spreadsheetml/2009/9/ac" r="85" x14ac:dyDescent="0.2">
      <c r="A85" s="332" t="str">
        <f>IF(ISBLANK(Regressions!A95), " ", Regressions!A95)</f>
        <v>Mexico</v>
      </c>
      <c r="B85" s="333">
        <f>IF(ISBLANK(Regressions!B95), " ", Regressions!B95)</f>
        <v>2019</v>
      </c>
      <c r="C85" s="338" t="str">
        <f>IF(ISBLANK(Regressions!C95), " ", Regressions!C95)</f>
        <v>Rural</v>
      </c>
      <c r="D85" s="334">
        <f>IF(ISBLANK(Regressions!D95), " ", Regressions!D95)</f>
        <v>6518156.3040661616</v>
      </c>
      <c r="E85" s="212" t="e">
        <f>IF(ISNUMBER(Regressions!E95),ROUND(Regressions!E95, 1), NA())</f>
        <v>#N/A</v>
      </c>
      <c r="F85" s="335">
        <f>IF(ISNUMBER(Regressions!F95),ROUND(Regressions!F95, 1), NA())</f>
        <v>77.5</v>
      </c>
      <c r="G85" s="234" t="e">
        <f>IF(ISNUMBER(Regressions!G95),ROUND(Regressions!G95, 1), NA())</f>
        <v>#N/A</v>
      </c>
      <c r="H85" s="336" t="e">
        <f>IF(ISNUMBER(Regressions!H95),ROUND(Regressions!H95, 1), NA())</f>
        <v>#N/A</v>
      </c>
      <c r="I85" s="235">
        <f>IF(ISNUMBER(Regressions!I95),ROUND(Regressions!I95, 1), NA())</f>
        <v>22.5</v>
      </c>
      <c r="J85" s="337" t="e">
        <f>IF(ISNUMBER(Regressions!K95),ROUND(Regressions!K95, 1), NA())</f>
        <v>#N/A</v>
      </c>
      <c r="K85" s="335" t="e">
        <f>IF(ISNUMBER(Regressions!L95),ROUND(Regressions!L95, 1), NA())</f>
        <v>#N/A</v>
      </c>
      <c r="L85" s="236" t="e">
        <f>IF(ISNUMBER(Regressions!M95),ROUND(Regressions!M95, 1), NA())</f>
        <v>#N/A</v>
      </c>
      <c r="M85" s="336" t="e">
        <f>IF(ISNUMBER(Regressions!N95),ROUND(Regressions!N95, 1), NA())</f>
        <v>#N/A</v>
      </c>
      <c r="N85" s="235" t="e">
        <f>IF(ISNUMBER(Regressions!O95),ROUND(Regressions!O95, 1), NA())</f>
        <v>#N/A</v>
      </c>
      <c r="O85" s="337" t="e">
        <f>IF(ISNUMBER(Regressions!Q95),ROUND(Regressions!Q95, 1), NA())</f>
        <v>#N/A</v>
      </c>
      <c r="P85" s="335" t="e">
        <f>IF(ISNUMBER(Regressions!R95),ROUND(Regressions!R95, 1), NA())</f>
        <v>#N/A</v>
      </c>
      <c r="Q85" s="213" t="e">
        <f>IF(ISNUMBER(Regressions!S95),ROUND(Regressions!S95, 1), NA())</f>
        <v>#N/A</v>
      </c>
      <c r="R85" s="336" t="e">
        <f>IF(ISNUMBER(Regressions!T95),ROUND(Regressions!T95, 1), NA())</f>
        <v>#N/A</v>
      </c>
      <c r="S85" s="235" t="e">
        <f>IF(ISNUMBER(Regressions!U95),ROUND(Regressions!U95, 1), NA())</f>
        <v>#N/A</v>
      </c>
    </row>
    <row xmlns:x14ac="http://schemas.microsoft.com/office/spreadsheetml/2009/9/ac" r="86" x14ac:dyDescent="0.2">
      <c r="A86" s="332" t="str">
        <f>IF(ISBLANK(Regressions!A96), " ", Regressions!A96)</f>
        <v>Mexico</v>
      </c>
      <c r="B86" s="333">
        <f>IF(ISBLANK(Regressions!B96), " ", Regressions!B96)</f>
        <v>2020</v>
      </c>
      <c r="C86" s="338" t="str">
        <f>IF(ISBLANK(Regressions!C96), " ", Regressions!C96)</f>
        <v>Rural</v>
      </c>
      <c r="D86" s="334">
        <f>IF(ISBLANK(Regressions!D96), " ", Regressions!D96)</f>
        <v>6410558.742620239</v>
      </c>
      <c r="E86" s="212" t="e">
        <f>IF(ISNUMBER(Regressions!E96),ROUND(Regressions!E96, 1), NA())</f>
        <v>#N/A</v>
      </c>
      <c r="F86" s="335">
        <f>IF(ISNUMBER(Regressions!F96),ROUND(Regressions!F96, 1), NA())</f>
        <v>77.5</v>
      </c>
      <c r="G86" s="234" t="e">
        <f>IF(ISNUMBER(Regressions!G96),ROUND(Regressions!G96, 1), NA())</f>
        <v>#N/A</v>
      </c>
      <c r="H86" s="336" t="e">
        <f>IF(ISNUMBER(Regressions!H96),ROUND(Regressions!H96, 1), NA())</f>
        <v>#N/A</v>
      </c>
      <c r="I86" s="235">
        <f>IF(ISNUMBER(Regressions!I96),ROUND(Regressions!I96, 1), NA())</f>
        <v>22.5</v>
      </c>
      <c r="J86" s="337" t="e">
        <f>IF(ISNUMBER(Regressions!K96),ROUND(Regressions!K96, 1), NA())</f>
        <v>#N/A</v>
      </c>
      <c r="K86" s="335" t="e">
        <f>IF(ISNUMBER(Regressions!L96),ROUND(Regressions!L96, 1), NA())</f>
        <v>#N/A</v>
      </c>
      <c r="L86" s="236" t="e">
        <f>IF(ISNUMBER(Regressions!M96),ROUND(Regressions!M96, 1), NA())</f>
        <v>#N/A</v>
      </c>
      <c r="M86" s="336" t="e">
        <f>IF(ISNUMBER(Regressions!N96),ROUND(Regressions!N96, 1), NA())</f>
        <v>#N/A</v>
      </c>
      <c r="N86" s="235" t="e">
        <f>IF(ISNUMBER(Regressions!O96),ROUND(Regressions!O96, 1), NA())</f>
        <v>#N/A</v>
      </c>
      <c r="O86" s="337" t="e">
        <f>IF(ISNUMBER(Regressions!Q96),ROUND(Regressions!Q96, 1), NA())</f>
        <v>#N/A</v>
      </c>
      <c r="P86" s="335" t="e">
        <f>IF(ISNUMBER(Regressions!R96),ROUND(Regressions!R96, 1), NA())</f>
        <v>#N/A</v>
      </c>
      <c r="Q86" s="213" t="e">
        <f>IF(ISNUMBER(Regressions!S96),ROUND(Regressions!S96, 1), NA())</f>
        <v>#N/A</v>
      </c>
      <c r="R86" s="336" t="e">
        <f>IF(ISNUMBER(Regressions!T96),ROUND(Regressions!T96, 1), NA())</f>
        <v>#N/A</v>
      </c>
      <c r="S86" s="235" t="e">
        <f>IF(ISNUMBER(Regressions!U96),ROUND(Regressions!U96, 1), NA())</f>
        <v>#N/A</v>
      </c>
    </row>
    <row xmlns:x14ac="http://schemas.microsoft.com/office/spreadsheetml/2009/9/ac" r="87" x14ac:dyDescent="0.2">
      <c r="A87" s="384" t="str">
        <f>IF(ISBLANK(Regressions!A97), " ", Regressions!A97)</f>
        <v>Mexico</v>
      </c>
      <c r="B87" s="385">
        <f>IF(ISBLANK(Regressions!B97), " ", Regressions!B97)</f>
        <v>2021</v>
      </c>
      <c r="C87" s="386" t="str">
        <f>IF(ISBLANK(Regressions!C97), " ", Regressions!C97)</f>
        <v>Rural</v>
      </c>
      <c r="D87" s="387">
        <f>IF(ISBLANK(Regressions!D97), " ", Regressions!D97)</f>
        <v>6300817.3218554687</v>
      </c>
      <c r="E87" s="390" t="e">
        <f>IF(ISNUMBER(Regressions!E97),ROUND(Regressions!E97, 1), NA())</f>
        <v>#N/A</v>
      </c>
      <c r="F87" s="388" t="e">
        <f>IF(ISNUMBER(Regressions!F97),ROUND(Regressions!F97, 1), NA())</f>
        <v>#N/A</v>
      </c>
      <c r="G87" s="391" t="e">
        <f>IF(ISNUMBER(Regressions!G97),ROUND(Regressions!G97, 1), NA())</f>
        <v>#N/A</v>
      </c>
      <c r="H87" s="389" t="e">
        <f>IF(ISNUMBER(Regressions!H97),ROUND(Regressions!H97, 1), NA())</f>
        <v>#N/A</v>
      </c>
      <c r="I87" s="392" t="e">
        <f>IF(ISNUMBER(Regressions!I97),ROUND(Regressions!I97, 1), NA())</f>
        <v>#N/A</v>
      </c>
      <c r="J87" s="390" t="e">
        <f>IF(ISNUMBER(Regressions!K97),ROUND(Regressions!K97, 1), NA())</f>
        <v>#N/A</v>
      </c>
      <c r="K87" s="388" t="e">
        <f>IF(ISNUMBER(Regressions!L97),ROUND(Regressions!L97, 1), NA())</f>
        <v>#N/A</v>
      </c>
      <c r="L87" s="393" t="e">
        <f>IF(ISNUMBER(Regressions!M97),ROUND(Regressions!M97, 1), NA())</f>
        <v>#N/A</v>
      </c>
      <c r="M87" s="389" t="e">
        <f>IF(ISNUMBER(Regressions!N97),ROUND(Regressions!N97, 1), NA())</f>
        <v>#N/A</v>
      </c>
      <c r="N87" s="392" t="e">
        <f>IF(ISNUMBER(Regressions!O97),ROUND(Regressions!O97, 1), NA())</f>
        <v>#N/A</v>
      </c>
      <c r="O87" s="390" t="e">
        <f>IF(ISNUMBER(Regressions!Q97),ROUND(Regressions!Q97, 1), NA())</f>
        <v>#N/A</v>
      </c>
      <c r="P87" s="388" t="e">
        <f>IF(ISNUMBER(Regressions!R97),ROUND(Regressions!R97, 1), NA())</f>
        <v>#N/A</v>
      </c>
      <c r="Q87" s="394" t="e">
        <f>IF(ISNUMBER(Regressions!S97),ROUND(Regressions!S97, 1), NA())</f>
        <v>#N/A</v>
      </c>
      <c r="R87" s="389" t="e">
        <f>IF(ISNUMBER(Regressions!T97),ROUND(Regressions!T97, 1), NA())</f>
        <v>#N/A</v>
      </c>
      <c r="S87" s="392" t="e">
        <f>IF(ISNUMBER(Regressions!U97),ROUND(Regressions!U97, 1), NA())</f>
        <v>#N/A</v>
      </c>
      <c r="T87" s="383"/>
      <c r="U87" s="383"/>
      <c r="V87" s="383"/>
      <c r="W87" s="383"/>
      <c r="X87" s="383"/>
      <c r="Y87" s="383"/>
      <c r="Z87" s="383"/>
      <c r="AA87" s="383"/>
      <c r="AB87" s="383"/>
      <c r="AC87" s="383"/>
    </row>
    <row xmlns:x14ac="http://schemas.microsoft.com/office/spreadsheetml/2009/9/ac" r="88" x14ac:dyDescent="0.2">
      <c r="A88" s="332" t="str">
        <f>IF(ISBLANK(Regressions!A98), " ", Regressions!A98)</f>
        <v>Mexico</v>
      </c>
      <c r="B88" s="333">
        <f>IF(ISBLANK(Regressions!B98), " ", Regressions!B98)</f>
        <v>2022</v>
      </c>
      <c r="C88" s="338" t="str">
        <f>IF(ISBLANK(Regressions!C98), " ", Regressions!C98)</f>
        <v>Rural</v>
      </c>
      <c r="D88" s="334">
        <f>IF(ISBLANK(Regressions!D98), " ", Regressions!D98)</f>
        <v>6188139.4101226795</v>
      </c>
      <c r="E88" s="212" t="e">
        <f>IF(ISNUMBER(Regressions!E98),ROUND(Regressions!E98, 1), NA())</f>
        <v>#N/A</v>
      </c>
      <c r="F88" s="335" t="e">
        <f>IF(ISNUMBER(Regressions!F98),ROUND(Regressions!F98, 1), NA())</f>
        <v>#N/A</v>
      </c>
      <c r="G88" s="234" t="e">
        <f>IF(ISNUMBER(Regressions!G98),ROUND(Regressions!G98, 1), NA())</f>
        <v>#N/A</v>
      </c>
      <c r="H88" s="336" t="e">
        <f>IF(ISNUMBER(Regressions!H98),ROUND(Regressions!H98, 1), NA())</f>
        <v>#N/A</v>
      </c>
      <c r="I88" s="235" t="e">
        <f>IF(ISNUMBER(Regressions!I98),ROUND(Regressions!I98, 1), NA())</f>
        <v>#N/A</v>
      </c>
      <c r="J88" s="337" t="e">
        <f>IF(ISNUMBER(Regressions!K98),ROUND(Regressions!K98, 1), NA())</f>
        <v>#N/A</v>
      </c>
      <c r="K88" s="335" t="e">
        <f>IF(ISNUMBER(Regressions!L98),ROUND(Regressions!L98, 1), NA())</f>
        <v>#N/A</v>
      </c>
      <c r="L88" s="236" t="e">
        <f>IF(ISNUMBER(Regressions!M98),ROUND(Regressions!M98, 1), NA())</f>
        <v>#N/A</v>
      </c>
      <c r="M88" s="336" t="e">
        <f>IF(ISNUMBER(Regressions!N98),ROUND(Regressions!N98, 1), NA())</f>
        <v>#N/A</v>
      </c>
      <c r="N88" s="235" t="e">
        <f>IF(ISNUMBER(Regressions!O98),ROUND(Regressions!O98, 1), NA())</f>
        <v>#N/A</v>
      </c>
      <c r="O88" s="337" t="e">
        <f>IF(ISNUMBER(Regressions!Q98),ROUND(Regressions!Q98, 1), NA())</f>
        <v>#N/A</v>
      </c>
      <c r="P88" s="335" t="e">
        <f>IF(ISNUMBER(Regressions!R98),ROUND(Regressions!R98, 1), NA())</f>
        <v>#N/A</v>
      </c>
      <c r="Q88" s="213" t="e">
        <f>IF(ISNUMBER(Regressions!S98),ROUND(Regressions!S98, 1), NA())</f>
        <v>#N/A</v>
      </c>
      <c r="R88" s="336" t="e">
        <f>IF(ISNUMBER(Regressions!T98),ROUND(Regressions!T98, 1), NA())</f>
        <v>#N/A</v>
      </c>
      <c r="S88" s="235" t="e">
        <f>IF(ISNUMBER(Regressions!U98),ROUND(Regressions!U98, 1), NA())</f>
        <v>#N/A</v>
      </c>
    </row>
    <row xmlns:x14ac="http://schemas.microsoft.com/office/spreadsheetml/2009/9/ac" r="89" x14ac:dyDescent="0.2">
      <c r="A89" s="339" t="str">
        <f>IF(ISBLANK(Regressions!A99), " ", Regressions!A99)</f>
        <v>Mexico</v>
      </c>
      <c r="B89" s="340">
        <f>IF(ISBLANK(Regressions!B99), " ", Regressions!B99)</f>
        <v>2023</v>
      </c>
      <c r="C89" s="341" t="str">
        <f>IF(ISBLANK(Regressions!C99), " ", Regressions!C99)</f>
        <v>Rural</v>
      </c>
      <c r="D89" s="342">
        <f>IF(ISBLANK(Regressions!D99), " ", Regressions!D99)</f>
        <v>5876278.137440186</v>
      </c>
      <c r="E89" s="343" t="e">
        <f>IF(ISNUMBER(Regressions!E99),ROUND(Regressions!E99, 1), NA())</f>
        <v>#N/A</v>
      </c>
      <c r="F89" s="344" t="e">
        <f>IF(ISNUMBER(Regressions!F99),ROUND(Regressions!F99, 1), NA())</f>
        <v>#N/A</v>
      </c>
      <c r="G89" s="345" t="e">
        <f>IF(ISNUMBER(Regressions!G99),ROUND(Regressions!G99, 1), NA())</f>
        <v>#N/A</v>
      </c>
      <c r="H89" s="346" t="e">
        <f>IF(ISNUMBER(Regressions!H99),ROUND(Regressions!H99, 1), NA())</f>
        <v>#N/A</v>
      </c>
      <c r="I89" s="347" t="e">
        <f>IF(ISNUMBER(Regressions!I99),ROUND(Regressions!I99, 1), NA())</f>
        <v>#N/A</v>
      </c>
      <c r="J89" s="348" t="e">
        <f>IF(ISNUMBER(Regressions!K99),ROUND(Regressions!K99, 1), NA())</f>
        <v>#N/A</v>
      </c>
      <c r="K89" s="344" t="e">
        <f>IF(ISNUMBER(Regressions!L99),ROUND(Regressions!L99, 1), NA())</f>
        <v>#N/A</v>
      </c>
      <c r="L89" s="349" t="e">
        <f>IF(ISNUMBER(Regressions!M99),ROUND(Regressions!M99, 1), NA())</f>
        <v>#N/A</v>
      </c>
      <c r="M89" s="346" t="e">
        <f>IF(ISNUMBER(Regressions!N99),ROUND(Regressions!N99, 1), NA())</f>
        <v>#N/A</v>
      </c>
      <c r="N89" s="347" t="e">
        <f>IF(ISNUMBER(Regressions!O99),ROUND(Regressions!O99, 1), NA())</f>
        <v>#N/A</v>
      </c>
      <c r="O89" s="348" t="e">
        <f>IF(ISNUMBER(Regressions!Q99),ROUND(Regressions!Q99, 1), NA())</f>
        <v>#N/A</v>
      </c>
      <c r="P89" s="344" t="e">
        <f>IF(ISNUMBER(Regressions!R99),ROUND(Regressions!R99, 1), NA())</f>
        <v>#N/A</v>
      </c>
      <c r="Q89" s="350" t="e">
        <f>IF(ISNUMBER(Regressions!S99),ROUND(Regressions!S99, 1), NA())</f>
        <v>#N/A</v>
      </c>
      <c r="R89" s="346" t="e">
        <f>IF(ISNUMBER(Regressions!T99),ROUND(Regressions!T99, 1), NA())</f>
        <v>#N/A</v>
      </c>
      <c r="S89" s="347" t="e">
        <f>IF(ISNUMBER(Regressions!U99),ROUND(Regressions!U99, 1), NA())</f>
        <v>#N/A</v>
      </c>
    </row>
    <row xmlns:x14ac="http://schemas.microsoft.com/office/spreadsheetml/2009/9/ac" r="90" hidden="true" x14ac:dyDescent="0.2">
      <c r="A90" s="332" t="str">
        <f>IF(ISBLANK(Regressions!A100), " ", Regressions!A100)</f>
        <v>Mexico</v>
      </c>
      <c r="B90" s="333">
        <f>IF(ISBLANK(Regressions!B100), " ", Regressions!B100)</f>
        <v>2024</v>
      </c>
      <c r="C90" s="338" t="str">
        <f>IF(ISBLANK(Regressions!C100), " ", Regressions!C100)</f>
        <v>Rural</v>
      </c>
      <c r="D90" s="334" t="str">
        <f>IF(ISBLANK(Regressions!D100), " ", Regressions!D100)</f>
        <v> </v>
      </c>
      <c r="E90" s="212" t="e">
        <f>IF(ISNUMBER(Regressions!E100),ROUND(Regressions!E100, 1), NA())</f>
        <v>#N/A</v>
      </c>
      <c r="F90" s="335" t="e">
        <f>IF(ISNUMBER(Regressions!F100),ROUND(Regressions!F100, 1), NA())</f>
        <v>#N/A</v>
      </c>
      <c r="G90" s="234" t="e">
        <f>IF(ISNUMBER(Regressions!G100),ROUND(Regressions!G100, 1), NA())</f>
        <v>#N/A</v>
      </c>
      <c r="H90" s="336" t="e">
        <f>IF(ISNUMBER(Regressions!H100),ROUND(Regressions!H100, 1), NA())</f>
        <v>#N/A</v>
      </c>
      <c r="I90" s="235" t="e">
        <f>IF(ISNUMBER(Regressions!I100),ROUND(Regressions!I100, 1), NA())</f>
        <v>#N/A</v>
      </c>
      <c r="J90" s="337" t="e">
        <f>IF(ISNUMBER(Regressions!K100),ROUND(Regressions!K100, 1), NA())</f>
        <v>#N/A</v>
      </c>
      <c r="K90" s="335" t="e">
        <f>IF(ISNUMBER(Regressions!L100),ROUND(Regressions!L100, 1), NA())</f>
        <v>#N/A</v>
      </c>
      <c r="L90" s="236" t="e">
        <f>IF(ISNUMBER(Regressions!M100),ROUND(Regressions!M100, 1), NA())</f>
        <v>#N/A</v>
      </c>
      <c r="M90" s="336" t="e">
        <f>IF(ISNUMBER(Regressions!N100),ROUND(Regressions!N100, 1), NA())</f>
        <v>#N/A</v>
      </c>
      <c r="N90" s="235" t="e">
        <f>IF(ISNUMBER(Regressions!O100),ROUND(Regressions!O100, 1), NA())</f>
        <v>#N/A</v>
      </c>
      <c r="O90" s="337" t="e">
        <f>IF(ISNUMBER(Regressions!Q100),ROUND(Regressions!Q100, 1), NA())</f>
        <v>#N/A</v>
      </c>
      <c r="P90" s="335" t="e">
        <f>IF(ISNUMBER(Regressions!R100),ROUND(Regressions!R100, 1), NA())</f>
        <v>#N/A</v>
      </c>
      <c r="Q90" s="213" t="e">
        <f>IF(ISNUMBER(Regressions!S100),ROUND(Regressions!S100, 1), NA())</f>
        <v>#N/A</v>
      </c>
      <c r="R90" s="336" t="e">
        <f>IF(ISNUMBER(Regressions!T100),ROUND(Regressions!T100, 1), NA())</f>
        <v>#N/A</v>
      </c>
      <c r="S90" s="235" t="e">
        <f>IF(ISNUMBER(Regressions!U100),ROUND(Regressions!U100, 1), NA())</f>
        <v>#N/A</v>
      </c>
    </row>
    <row xmlns:x14ac="http://schemas.microsoft.com/office/spreadsheetml/2009/9/ac" r="91" hidden="true" x14ac:dyDescent="0.2">
      <c r="A91" s="332" t="str">
        <f>IF(ISBLANK(Regressions!A101), " ", Regressions!A101)</f>
        <v>Mexico</v>
      </c>
      <c r="B91" s="333">
        <f>IF(ISBLANK(Regressions!B101), " ", Regressions!B101)</f>
        <v>2025</v>
      </c>
      <c r="C91" s="338" t="str">
        <f>IF(ISBLANK(Regressions!C101), " ", Regressions!C101)</f>
        <v>Rural</v>
      </c>
      <c r="D91" s="334" t="str">
        <f>IF(ISBLANK(Regressions!D101), " ", Regressions!D101)</f>
        <v> </v>
      </c>
      <c r="E91" s="212" t="e">
        <f>IF(ISNUMBER(Regressions!E101),ROUND(Regressions!E101, 1), NA())</f>
        <v>#N/A</v>
      </c>
      <c r="F91" s="335" t="e">
        <f>IF(ISNUMBER(Regressions!F101),ROUND(Regressions!F101, 1), NA())</f>
        <v>#N/A</v>
      </c>
      <c r="G91" s="234" t="e">
        <f>IF(ISNUMBER(Regressions!G101),ROUND(Regressions!G101, 1), NA())</f>
        <v>#N/A</v>
      </c>
      <c r="H91" s="336" t="e">
        <f>IF(ISNUMBER(Regressions!H101),ROUND(Regressions!H101, 1), NA())</f>
        <v>#N/A</v>
      </c>
      <c r="I91" s="235" t="e">
        <f>IF(ISNUMBER(Regressions!I101),ROUND(Regressions!I101, 1), NA())</f>
        <v>#N/A</v>
      </c>
      <c r="J91" s="337" t="e">
        <f>IF(ISNUMBER(Regressions!K101),ROUND(Regressions!K101, 1), NA())</f>
        <v>#N/A</v>
      </c>
      <c r="K91" s="335" t="e">
        <f>IF(ISNUMBER(Regressions!L101),ROUND(Regressions!L101, 1), NA())</f>
        <v>#N/A</v>
      </c>
      <c r="L91" s="236" t="e">
        <f>IF(ISNUMBER(Regressions!M101),ROUND(Regressions!M101, 1), NA())</f>
        <v>#N/A</v>
      </c>
      <c r="M91" s="336" t="e">
        <f>IF(ISNUMBER(Regressions!N101),ROUND(Regressions!N101, 1), NA())</f>
        <v>#N/A</v>
      </c>
      <c r="N91" s="235" t="e">
        <f>IF(ISNUMBER(Regressions!O101),ROUND(Regressions!O101, 1), NA())</f>
        <v>#N/A</v>
      </c>
      <c r="O91" s="337" t="e">
        <f>IF(ISNUMBER(Regressions!Q101),ROUND(Regressions!Q101, 1), NA())</f>
        <v>#N/A</v>
      </c>
      <c r="P91" s="335" t="e">
        <f>IF(ISNUMBER(Regressions!R101),ROUND(Regressions!R101, 1), NA())</f>
        <v>#N/A</v>
      </c>
      <c r="Q91" s="213" t="e">
        <f>IF(ISNUMBER(Regressions!S101),ROUND(Regressions!S101, 1), NA())</f>
        <v>#N/A</v>
      </c>
      <c r="R91" s="336" t="e">
        <f>IF(ISNUMBER(Regressions!T101),ROUND(Regressions!T101, 1), NA())</f>
        <v>#N/A</v>
      </c>
      <c r="S91" s="235" t="e">
        <f>IF(ISNUMBER(Regressions!U101),ROUND(Regressions!U101, 1), NA())</f>
        <v>#N/A</v>
      </c>
    </row>
    <row xmlns:x14ac="http://schemas.microsoft.com/office/spreadsheetml/2009/9/ac" r="92" hidden="true" x14ac:dyDescent="0.2">
      <c r="A92" s="332" t="str">
        <f>IF(ISBLANK(Regressions!A102), " ", Regressions!A102)</f>
        <v>Mexico</v>
      </c>
      <c r="B92" s="333">
        <f>IF(ISBLANK(Regressions!B102), " ", Regressions!B102)</f>
        <v>2026</v>
      </c>
      <c r="C92" s="338" t="str">
        <f>IF(ISBLANK(Regressions!C102), " ", Regressions!C102)</f>
        <v>Rural</v>
      </c>
      <c r="D92" s="334" t="str">
        <f>IF(ISBLANK(Regressions!D102), " ", Regressions!D102)</f>
        <v> </v>
      </c>
      <c r="E92" s="212" t="e">
        <f>IF(ISNUMBER(Regressions!E102),ROUND(Regressions!E102, 1), NA())</f>
        <v>#N/A</v>
      </c>
      <c r="F92" s="335" t="e">
        <f>IF(ISNUMBER(Regressions!F102),ROUND(Regressions!F102, 1), NA())</f>
        <v>#N/A</v>
      </c>
      <c r="G92" s="234" t="e">
        <f>IF(ISNUMBER(Regressions!G102),ROUND(Regressions!G102, 1), NA())</f>
        <v>#N/A</v>
      </c>
      <c r="H92" s="336" t="e">
        <f>IF(ISNUMBER(Regressions!H102),ROUND(Regressions!H102, 1), NA())</f>
        <v>#N/A</v>
      </c>
      <c r="I92" s="235" t="e">
        <f>IF(ISNUMBER(Regressions!I102),ROUND(Regressions!I102, 1), NA())</f>
        <v>#N/A</v>
      </c>
      <c r="J92" s="337" t="e">
        <f>IF(ISNUMBER(Regressions!K102),ROUND(Regressions!K102, 1), NA())</f>
        <v>#N/A</v>
      </c>
      <c r="K92" s="335" t="e">
        <f>IF(ISNUMBER(Regressions!L102),ROUND(Regressions!L102, 1), NA())</f>
        <v>#N/A</v>
      </c>
      <c r="L92" s="236" t="e">
        <f>IF(ISNUMBER(Regressions!M102),ROUND(Regressions!M102, 1), NA())</f>
        <v>#N/A</v>
      </c>
      <c r="M92" s="336" t="e">
        <f>IF(ISNUMBER(Regressions!N102),ROUND(Regressions!N102, 1), NA())</f>
        <v>#N/A</v>
      </c>
      <c r="N92" s="235" t="e">
        <f>IF(ISNUMBER(Regressions!O102),ROUND(Regressions!O102, 1), NA())</f>
        <v>#N/A</v>
      </c>
      <c r="O92" s="337" t="e">
        <f>IF(ISNUMBER(Regressions!Q102),ROUND(Regressions!Q102, 1), NA())</f>
        <v>#N/A</v>
      </c>
      <c r="P92" s="335" t="e">
        <f>IF(ISNUMBER(Regressions!R102),ROUND(Regressions!R102, 1), NA())</f>
        <v>#N/A</v>
      </c>
      <c r="Q92" s="213" t="e">
        <f>IF(ISNUMBER(Regressions!S102),ROUND(Regressions!S102, 1), NA())</f>
        <v>#N/A</v>
      </c>
      <c r="R92" s="336" t="e">
        <f>IF(ISNUMBER(Regressions!T102),ROUND(Regressions!T102, 1), NA())</f>
        <v>#N/A</v>
      </c>
      <c r="S92" s="235" t="e">
        <f>IF(ISNUMBER(Regressions!U102),ROUND(Regressions!U102, 1), NA())</f>
        <v>#N/A</v>
      </c>
    </row>
    <row xmlns:x14ac="http://schemas.microsoft.com/office/spreadsheetml/2009/9/ac" r="93" hidden="true" x14ac:dyDescent="0.2">
      <c r="A93" s="332" t="str">
        <f>IF(ISBLANK(Regressions!A103), " ", Regressions!A103)</f>
        <v>Mexico</v>
      </c>
      <c r="B93" s="333">
        <f>IF(ISBLANK(Regressions!B103), " ", Regressions!B103)</f>
        <v>2027</v>
      </c>
      <c r="C93" s="338" t="str">
        <f>IF(ISBLANK(Regressions!C103), " ", Regressions!C103)</f>
        <v>Rural</v>
      </c>
      <c r="D93" s="334" t="str">
        <f>IF(ISBLANK(Regressions!D103), " ", Regressions!D103)</f>
        <v> </v>
      </c>
      <c r="E93" s="212" t="e">
        <f>IF(ISNUMBER(Regressions!E103),ROUND(Regressions!E103, 1), NA())</f>
        <v>#N/A</v>
      </c>
      <c r="F93" s="335" t="e">
        <f>IF(ISNUMBER(Regressions!F103),ROUND(Regressions!F103, 1), NA())</f>
        <v>#N/A</v>
      </c>
      <c r="G93" s="234" t="e">
        <f>IF(ISNUMBER(Regressions!G103),ROUND(Regressions!G103, 1), NA())</f>
        <v>#N/A</v>
      </c>
      <c r="H93" s="336" t="e">
        <f>IF(ISNUMBER(Regressions!H103),ROUND(Regressions!H103, 1), NA())</f>
        <v>#N/A</v>
      </c>
      <c r="I93" s="235" t="e">
        <f>IF(ISNUMBER(Regressions!I103),ROUND(Regressions!I103, 1), NA())</f>
        <v>#N/A</v>
      </c>
      <c r="J93" s="337" t="e">
        <f>IF(ISNUMBER(Regressions!K103),ROUND(Regressions!K103, 1), NA())</f>
        <v>#N/A</v>
      </c>
      <c r="K93" s="335" t="e">
        <f>IF(ISNUMBER(Regressions!L103),ROUND(Regressions!L103, 1), NA())</f>
        <v>#N/A</v>
      </c>
      <c r="L93" s="236" t="e">
        <f>IF(ISNUMBER(Regressions!M103),ROUND(Regressions!M103, 1), NA())</f>
        <v>#N/A</v>
      </c>
      <c r="M93" s="336" t="e">
        <f>IF(ISNUMBER(Regressions!N103),ROUND(Regressions!N103, 1), NA())</f>
        <v>#N/A</v>
      </c>
      <c r="N93" s="235" t="e">
        <f>IF(ISNUMBER(Regressions!O103),ROUND(Regressions!O103, 1), NA())</f>
        <v>#N/A</v>
      </c>
      <c r="O93" s="337" t="e">
        <f>IF(ISNUMBER(Regressions!Q103),ROUND(Regressions!Q103, 1), NA())</f>
        <v>#N/A</v>
      </c>
      <c r="P93" s="335" t="e">
        <f>IF(ISNUMBER(Regressions!R103),ROUND(Regressions!R103, 1), NA())</f>
        <v>#N/A</v>
      </c>
      <c r="Q93" s="213" t="e">
        <f>IF(ISNUMBER(Regressions!S103),ROUND(Regressions!S103, 1), NA())</f>
        <v>#N/A</v>
      </c>
      <c r="R93" s="336" t="e">
        <f>IF(ISNUMBER(Regressions!T103),ROUND(Regressions!T103, 1), NA())</f>
        <v>#N/A</v>
      </c>
      <c r="S93" s="235" t="e">
        <f>IF(ISNUMBER(Regressions!U103),ROUND(Regressions!U103, 1), NA())</f>
        <v>#N/A</v>
      </c>
    </row>
    <row xmlns:x14ac="http://schemas.microsoft.com/office/spreadsheetml/2009/9/ac" r="94" hidden="true" x14ac:dyDescent="0.2">
      <c r="A94" s="332" t="str">
        <f>IF(ISBLANK(Regressions!A104), " ", Regressions!A104)</f>
        <v>Mexico</v>
      </c>
      <c r="B94" s="333">
        <f>IF(ISBLANK(Regressions!B104), " ", Regressions!B104)</f>
        <v>2028</v>
      </c>
      <c r="C94" s="338" t="str">
        <f>IF(ISBLANK(Regressions!C104), " ", Regressions!C104)</f>
        <v>Rural</v>
      </c>
      <c r="D94" s="334" t="str">
        <f>IF(ISBLANK(Regressions!D104), " ", Regressions!D104)</f>
        <v> </v>
      </c>
      <c r="E94" s="212" t="e">
        <f>IF(ISNUMBER(Regressions!E104),ROUND(Regressions!E104, 1), NA())</f>
        <v>#N/A</v>
      </c>
      <c r="F94" s="335" t="e">
        <f>IF(ISNUMBER(Regressions!F104),ROUND(Regressions!F104, 1), NA())</f>
        <v>#N/A</v>
      </c>
      <c r="G94" s="234" t="e">
        <f>IF(ISNUMBER(Regressions!G104),ROUND(Regressions!G104, 1), NA())</f>
        <v>#N/A</v>
      </c>
      <c r="H94" s="336" t="e">
        <f>IF(ISNUMBER(Regressions!H104),ROUND(Regressions!H104, 1), NA())</f>
        <v>#N/A</v>
      </c>
      <c r="I94" s="235" t="e">
        <f>IF(ISNUMBER(Regressions!I104),ROUND(Regressions!I104, 1), NA())</f>
        <v>#N/A</v>
      </c>
      <c r="J94" s="337" t="e">
        <f>IF(ISNUMBER(Regressions!K104),ROUND(Regressions!K104, 1), NA())</f>
        <v>#N/A</v>
      </c>
      <c r="K94" s="335" t="e">
        <f>IF(ISNUMBER(Regressions!L104),ROUND(Regressions!L104, 1), NA())</f>
        <v>#N/A</v>
      </c>
      <c r="L94" s="236" t="e">
        <f>IF(ISNUMBER(Regressions!M104),ROUND(Regressions!M104, 1), NA())</f>
        <v>#N/A</v>
      </c>
      <c r="M94" s="336" t="e">
        <f>IF(ISNUMBER(Regressions!N104),ROUND(Regressions!N104, 1), NA())</f>
        <v>#N/A</v>
      </c>
      <c r="N94" s="235" t="e">
        <f>IF(ISNUMBER(Regressions!O104),ROUND(Regressions!O104, 1), NA())</f>
        <v>#N/A</v>
      </c>
      <c r="O94" s="337" t="e">
        <f>IF(ISNUMBER(Regressions!Q104),ROUND(Regressions!Q104, 1), NA())</f>
        <v>#N/A</v>
      </c>
      <c r="P94" s="335" t="e">
        <f>IF(ISNUMBER(Regressions!R104),ROUND(Regressions!R104, 1), NA())</f>
        <v>#N/A</v>
      </c>
      <c r="Q94" s="213" t="e">
        <f>IF(ISNUMBER(Regressions!S104),ROUND(Regressions!S104, 1), NA())</f>
        <v>#N/A</v>
      </c>
      <c r="R94" s="336" t="e">
        <f>IF(ISNUMBER(Regressions!T104),ROUND(Regressions!T104, 1), NA())</f>
        <v>#N/A</v>
      </c>
      <c r="S94" s="235" t="e">
        <f>IF(ISNUMBER(Regressions!U104),ROUND(Regressions!U104, 1), NA())</f>
        <v>#N/A</v>
      </c>
    </row>
    <row xmlns:x14ac="http://schemas.microsoft.com/office/spreadsheetml/2009/9/ac" r="95" hidden="true" x14ac:dyDescent="0.2">
      <c r="A95" s="332" t="str">
        <f>IF(ISBLANK(Regressions!A105), " ", Regressions!A105)</f>
        <v>Mexico</v>
      </c>
      <c r="B95" s="333">
        <f>IF(ISBLANK(Regressions!B105), " ", Regressions!B105)</f>
        <v>2029</v>
      </c>
      <c r="C95" s="338" t="str">
        <f>IF(ISBLANK(Regressions!C105), " ", Regressions!C105)</f>
        <v>Rural</v>
      </c>
      <c r="D95" s="334" t="str">
        <f>IF(ISBLANK(Regressions!D105), " ", Regressions!D105)</f>
        <v> </v>
      </c>
      <c r="E95" s="212" t="e">
        <f>IF(ISNUMBER(Regressions!E105),ROUND(Regressions!E105, 1), NA())</f>
        <v>#N/A</v>
      </c>
      <c r="F95" s="335" t="e">
        <f>IF(ISNUMBER(Regressions!F105),ROUND(Regressions!F105, 1), NA())</f>
        <v>#N/A</v>
      </c>
      <c r="G95" s="234" t="e">
        <f>IF(ISNUMBER(Regressions!G105),ROUND(Regressions!G105, 1), NA())</f>
        <v>#N/A</v>
      </c>
      <c r="H95" s="336" t="e">
        <f>IF(ISNUMBER(Regressions!H105),ROUND(Regressions!H105, 1), NA())</f>
        <v>#N/A</v>
      </c>
      <c r="I95" s="235" t="e">
        <f>IF(ISNUMBER(Regressions!I105),ROUND(Regressions!I105, 1), NA())</f>
        <v>#N/A</v>
      </c>
      <c r="J95" s="337" t="e">
        <f>IF(ISNUMBER(Regressions!K105),ROUND(Regressions!K105, 1), NA())</f>
        <v>#N/A</v>
      </c>
      <c r="K95" s="335" t="e">
        <f>IF(ISNUMBER(Regressions!L105),ROUND(Regressions!L105, 1), NA())</f>
        <v>#N/A</v>
      </c>
      <c r="L95" s="236" t="e">
        <f>IF(ISNUMBER(Regressions!M105),ROUND(Regressions!M105, 1), NA())</f>
        <v>#N/A</v>
      </c>
      <c r="M95" s="336" t="e">
        <f>IF(ISNUMBER(Regressions!N105),ROUND(Regressions!N105, 1), NA())</f>
        <v>#N/A</v>
      </c>
      <c r="N95" s="235" t="e">
        <f>IF(ISNUMBER(Regressions!O105),ROUND(Regressions!O105, 1), NA())</f>
        <v>#N/A</v>
      </c>
      <c r="O95" s="337" t="e">
        <f>IF(ISNUMBER(Regressions!Q105),ROUND(Regressions!Q105, 1), NA())</f>
        <v>#N/A</v>
      </c>
      <c r="P95" s="335" t="e">
        <f>IF(ISNUMBER(Regressions!R105),ROUND(Regressions!R105, 1), NA())</f>
        <v>#N/A</v>
      </c>
      <c r="Q95" s="213" t="e">
        <f>IF(ISNUMBER(Regressions!S105),ROUND(Regressions!S105, 1), NA())</f>
        <v>#N/A</v>
      </c>
      <c r="R95" s="336" t="e">
        <f>IF(ISNUMBER(Regressions!T105),ROUND(Regressions!T105, 1), NA())</f>
        <v>#N/A</v>
      </c>
      <c r="S95" s="235" t="e">
        <f>IF(ISNUMBER(Regressions!U105),ROUND(Regressions!U105, 1), NA())</f>
        <v>#N/A</v>
      </c>
    </row>
    <row xmlns:x14ac="http://schemas.microsoft.com/office/spreadsheetml/2009/9/ac" r="96" hidden="true" x14ac:dyDescent="0.2">
      <c r="A96" s="332" t="str">
        <f>IF(ISBLANK(Regressions!A106), " ", Regressions!A106)</f>
        <v>Mexico</v>
      </c>
      <c r="B96" s="333">
        <f>IF(ISBLANK(Regressions!B106), " ", Regressions!B106)</f>
        <v>2030</v>
      </c>
      <c r="C96" s="338" t="str">
        <f>IF(ISBLANK(Regressions!C106), " ", Regressions!C106)</f>
        <v>Rural</v>
      </c>
      <c r="D96" s="334" t="str">
        <f>IF(ISBLANK(Regressions!D106), " ", Regressions!D106)</f>
        <v> </v>
      </c>
      <c r="E96" s="212" t="e">
        <f>IF(ISNUMBER(Regressions!E106),ROUND(Regressions!E106, 1), NA())</f>
        <v>#N/A</v>
      </c>
      <c r="F96" s="335" t="e">
        <f>IF(ISNUMBER(Regressions!F106),ROUND(Regressions!F106, 1), NA())</f>
        <v>#N/A</v>
      </c>
      <c r="G96" s="234" t="e">
        <f>IF(ISNUMBER(Regressions!G106),ROUND(Regressions!G106, 1), NA())</f>
        <v>#N/A</v>
      </c>
      <c r="H96" s="336" t="e">
        <f>IF(ISNUMBER(Regressions!H106),ROUND(Regressions!H106, 1), NA())</f>
        <v>#N/A</v>
      </c>
      <c r="I96" s="235" t="e">
        <f>IF(ISNUMBER(Regressions!I106),ROUND(Regressions!I106, 1), NA())</f>
        <v>#N/A</v>
      </c>
      <c r="J96" s="337" t="e">
        <f>IF(ISNUMBER(Regressions!K106),ROUND(Regressions!K106, 1), NA())</f>
        <v>#N/A</v>
      </c>
      <c r="K96" s="335" t="e">
        <f>IF(ISNUMBER(Regressions!L106),ROUND(Regressions!L106, 1), NA())</f>
        <v>#N/A</v>
      </c>
      <c r="L96" s="236" t="e">
        <f>IF(ISNUMBER(Regressions!M106),ROUND(Regressions!M106, 1), NA())</f>
        <v>#N/A</v>
      </c>
      <c r="M96" s="336" t="e">
        <f>IF(ISNUMBER(Regressions!N106),ROUND(Regressions!N106, 1), NA())</f>
        <v>#N/A</v>
      </c>
      <c r="N96" s="235" t="e">
        <f>IF(ISNUMBER(Regressions!O106),ROUND(Regressions!O106, 1), NA())</f>
        <v>#N/A</v>
      </c>
      <c r="O96" s="337" t="e">
        <f>IF(ISNUMBER(Regressions!Q106),ROUND(Regressions!Q106, 1), NA())</f>
        <v>#N/A</v>
      </c>
      <c r="P96" s="335" t="e">
        <f>IF(ISNUMBER(Regressions!R106),ROUND(Regressions!R106, 1), NA())</f>
        <v>#N/A</v>
      </c>
      <c r="Q96" s="213" t="e">
        <f>IF(ISNUMBER(Regressions!S106),ROUND(Regressions!S106, 1), NA())</f>
        <v>#N/A</v>
      </c>
      <c r="R96" s="336" t="e">
        <f>IF(ISNUMBER(Regressions!T106),ROUND(Regressions!T106, 1), NA())</f>
        <v>#N/A</v>
      </c>
      <c r="S96" s="235" t="e">
        <f>IF(ISNUMBER(Regressions!U106),ROUND(Regressions!U106, 1), NA())</f>
        <v>#N/A</v>
      </c>
    </row>
    <row xmlns:x14ac="http://schemas.microsoft.com/office/spreadsheetml/2009/9/ac" r="97" x14ac:dyDescent="0.2">
      <c r="A97" s="332" t="str">
        <f>IF(ISBLANK(Regressions!A107), " ", Regressions!A107)</f>
        <v>Mexico</v>
      </c>
      <c r="B97" s="333">
        <f>IF(ISBLANK(Regressions!B107), " ", Regressions!B107)</f>
        <v>2000</v>
      </c>
      <c r="C97" s="338" t="str">
        <f>IF(ISBLANK(Regressions!C107), " ", Regressions!C107)</f>
        <v>Pre-primary</v>
      </c>
      <c r="D97" s="334">
        <f>IF(ISBLANK(Regressions!D107), " ", Regressions!D107)</f>
        <v>4609915</v>
      </c>
      <c r="E97" s="212" t="e">
        <f>IF(ISNUMBER(Regressions!E107),ROUND(Regressions!E107, 1), NA())</f>
        <v>#N/A</v>
      </c>
      <c r="F97" s="335" t="e">
        <f>IF(ISNUMBER(Regressions!F107),ROUND(Regressions!F107, 1), NA())</f>
        <v>#N/A</v>
      </c>
      <c r="G97" s="234" t="e">
        <f>IF(ISNUMBER(Regressions!G107),ROUND(Regressions!G107, 1), NA())</f>
        <v>#N/A</v>
      </c>
      <c r="H97" s="336" t="e">
        <f>IF(ISNUMBER(Regressions!H107),ROUND(Regressions!H107, 1), NA())</f>
        <v>#N/A</v>
      </c>
      <c r="I97" s="235" t="e">
        <f>IF(ISNUMBER(Regressions!I107),ROUND(Regressions!I107, 1), NA())</f>
        <v>#N/A</v>
      </c>
      <c r="J97" s="337" t="e">
        <f>IF(ISNUMBER(Regressions!K107),ROUND(Regressions!K107, 1), NA())</f>
        <v>#N/A</v>
      </c>
      <c r="K97" s="335" t="e">
        <f>IF(ISNUMBER(Regressions!L107),ROUND(Regressions!L107, 1), NA())</f>
        <v>#N/A</v>
      </c>
      <c r="L97" s="236" t="e">
        <f>IF(ISNUMBER(Regressions!M107),ROUND(Regressions!M107, 1), NA())</f>
        <v>#N/A</v>
      </c>
      <c r="M97" s="336" t="e">
        <f>IF(ISNUMBER(Regressions!N107),ROUND(Regressions!N107, 1), NA())</f>
        <v>#N/A</v>
      </c>
      <c r="N97" s="235" t="e">
        <f>IF(ISNUMBER(Regressions!O107),ROUND(Regressions!O107, 1), NA())</f>
        <v>#N/A</v>
      </c>
      <c r="O97" s="337" t="e">
        <f>IF(ISNUMBER(Regressions!Q107),ROUND(Regressions!Q107, 1), NA())</f>
        <v>#N/A</v>
      </c>
      <c r="P97" s="335" t="e">
        <f>IF(ISNUMBER(Regressions!R107),ROUND(Regressions!R107, 1), NA())</f>
        <v>#N/A</v>
      </c>
      <c r="Q97" s="213" t="e">
        <f>IF(ISNUMBER(Regressions!S107),ROUND(Regressions!S107, 1), NA())</f>
        <v>#N/A</v>
      </c>
      <c r="R97" s="336" t="e">
        <f>IF(ISNUMBER(Regressions!T107),ROUND(Regressions!T107, 1), NA())</f>
        <v>#N/A</v>
      </c>
      <c r="S97" s="235" t="e">
        <f>IF(ISNUMBER(Regressions!U107),ROUND(Regressions!U107, 1), NA())</f>
        <v>#N/A</v>
      </c>
    </row>
    <row xmlns:x14ac="http://schemas.microsoft.com/office/spreadsheetml/2009/9/ac" r="98" x14ac:dyDescent="0.2">
      <c r="A98" s="332" t="str">
        <f>IF(ISBLANK(Regressions!A108), " ", Regressions!A108)</f>
        <v>Mexico</v>
      </c>
      <c r="B98" s="333">
        <f>IF(ISBLANK(Regressions!B108), " ", Regressions!B108)</f>
        <v>2001</v>
      </c>
      <c r="C98" s="338" t="str">
        <f>IF(ISBLANK(Regressions!C108), " ", Regressions!C108)</f>
        <v>Pre-primary</v>
      </c>
      <c r="D98" s="334">
        <f>IF(ISBLANK(Regressions!D108), " ", Regressions!D108)</f>
        <v>4588053</v>
      </c>
      <c r="E98" s="212" t="e">
        <f>IF(ISNUMBER(Regressions!E108),ROUND(Regressions!E108, 1), NA())</f>
        <v>#N/A</v>
      </c>
      <c r="F98" s="335" t="e">
        <f>IF(ISNUMBER(Regressions!F108),ROUND(Regressions!F108, 1), NA())</f>
        <v>#N/A</v>
      </c>
      <c r="G98" s="234" t="e">
        <f>IF(ISNUMBER(Regressions!G108),ROUND(Regressions!G108, 1), NA())</f>
        <v>#N/A</v>
      </c>
      <c r="H98" s="336" t="e">
        <f>IF(ISNUMBER(Regressions!H108),ROUND(Regressions!H108, 1), NA())</f>
        <v>#N/A</v>
      </c>
      <c r="I98" s="235" t="e">
        <f>IF(ISNUMBER(Regressions!I108),ROUND(Regressions!I108, 1), NA())</f>
        <v>#N/A</v>
      </c>
      <c r="J98" s="337" t="e">
        <f>IF(ISNUMBER(Regressions!K108),ROUND(Regressions!K108, 1), NA())</f>
        <v>#N/A</v>
      </c>
      <c r="K98" s="335" t="e">
        <f>IF(ISNUMBER(Regressions!L108),ROUND(Regressions!L108, 1), NA())</f>
        <v>#N/A</v>
      </c>
      <c r="L98" s="236" t="e">
        <f>IF(ISNUMBER(Regressions!M108),ROUND(Regressions!M108, 1), NA())</f>
        <v>#N/A</v>
      </c>
      <c r="M98" s="336" t="e">
        <f>IF(ISNUMBER(Regressions!N108),ROUND(Regressions!N108, 1), NA())</f>
        <v>#N/A</v>
      </c>
      <c r="N98" s="235" t="e">
        <f>IF(ISNUMBER(Regressions!O108),ROUND(Regressions!O108, 1), NA())</f>
        <v>#N/A</v>
      </c>
      <c r="O98" s="337" t="e">
        <f>IF(ISNUMBER(Regressions!Q108),ROUND(Regressions!Q108, 1), NA())</f>
        <v>#N/A</v>
      </c>
      <c r="P98" s="335" t="e">
        <f>IF(ISNUMBER(Regressions!R108),ROUND(Regressions!R108, 1), NA())</f>
        <v>#N/A</v>
      </c>
      <c r="Q98" s="213" t="e">
        <f>IF(ISNUMBER(Regressions!S108),ROUND(Regressions!S108, 1), NA())</f>
        <v>#N/A</v>
      </c>
      <c r="R98" s="336" t="e">
        <f>IF(ISNUMBER(Regressions!T108),ROUND(Regressions!T108, 1), NA())</f>
        <v>#N/A</v>
      </c>
      <c r="S98" s="235" t="e">
        <f>IF(ISNUMBER(Regressions!U108),ROUND(Regressions!U108, 1), NA())</f>
        <v>#N/A</v>
      </c>
    </row>
    <row xmlns:x14ac="http://schemas.microsoft.com/office/spreadsheetml/2009/9/ac" r="99" x14ac:dyDescent="0.2">
      <c r="A99" s="332" t="str">
        <f>IF(ISBLANK(Regressions!A109), " ", Regressions!A109)</f>
        <v>Mexico</v>
      </c>
      <c r="B99" s="333">
        <f>IF(ISBLANK(Regressions!B109), " ", Regressions!B109)</f>
        <v>2002</v>
      </c>
      <c r="C99" s="338" t="str">
        <f>IF(ISBLANK(Regressions!C109), " ", Regressions!C109)</f>
        <v>Pre-primary</v>
      </c>
      <c r="D99" s="334">
        <f>IF(ISBLANK(Regressions!D109), " ", Regressions!D109)</f>
        <v>4559289</v>
      </c>
      <c r="E99" s="212" t="e">
        <f>IF(ISNUMBER(Regressions!E109),ROUND(Regressions!E109, 1), NA())</f>
        <v>#N/A</v>
      </c>
      <c r="F99" s="335" t="e">
        <f>IF(ISNUMBER(Regressions!F109),ROUND(Regressions!F109, 1), NA())</f>
        <v>#N/A</v>
      </c>
      <c r="G99" s="234" t="e">
        <f>IF(ISNUMBER(Regressions!G109),ROUND(Regressions!G109, 1), NA())</f>
        <v>#N/A</v>
      </c>
      <c r="H99" s="336" t="e">
        <f>IF(ISNUMBER(Regressions!H109),ROUND(Regressions!H109, 1), NA())</f>
        <v>#N/A</v>
      </c>
      <c r="I99" s="235" t="e">
        <f>IF(ISNUMBER(Regressions!I109),ROUND(Regressions!I109, 1), NA())</f>
        <v>#N/A</v>
      </c>
      <c r="J99" s="337" t="e">
        <f>IF(ISNUMBER(Regressions!K109),ROUND(Regressions!K109, 1), NA())</f>
        <v>#N/A</v>
      </c>
      <c r="K99" s="335" t="e">
        <f>IF(ISNUMBER(Regressions!L109),ROUND(Regressions!L109, 1), NA())</f>
        <v>#N/A</v>
      </c>
      <c r="L99" s="236" t="e">
        <f>IF(ISNUMBER(Regressions!M109),ROUND(Regressions!M109, 1), NA())</f>
        <v>#N/A</v>
      </c>
      <c r="M99" s="336" t="e">
        <f>IF(ISNUMBER(Regressions!N109),ROUND(Regressions!N109, 1), NA())</f>
        <v>#N/A</v>
      </c>
      <c r="N99" s="235" t="e">
        <f>IF(ISNUMBER(Regressions!O109),ROUND(Regressions!O109, 1), NA())</f>
        <v>#N/A</v>
      </c>
      <c r="O99" s="337" t="e">
        <f>IF(ISNUMBER(Regressions!Q109),ROUND(Regressions!Q109, 1), NA())</f>
        <v>#N/A</v>
      </c>
      <c r="P99" s="335" t="e">
        <f>IF(ISNUMBER(Regressions!R109),ROUND(Regressions!R109, 1), NA())</f>
        <v>#N/A</v>
      </c>
      <c r="Q99" s="213" t="e">
        <f>IF(ISNUMBER(Regressions!S109),ROUND(Regressions!S109, 1), NA())</f>
        <v>#N/A</v>
      </c>
      <c r="R99" s="336" t="e">
        <f>IF(ISNUMBER(Regressions!T109),ROUND(Regressions!T109, 1), NA())</f>
        <v>#N/A</v>
      </c>
      <c r="S99" s="235" t="e">
        <f>IF(ISNUMBER(Regressions!U109),ROUND(Regressions!U109, 1), NA())</f>
        <v>#N/A</v>
      </c>
    </row>
    <row xmlns:x14ac="http://schemas.microsoft.com/office/spreadsheetml/2009/9/ac" r="100" x14ac:dyDescent="0.2">
      <c r="A100" s="332" t="str">
        <f>IF(ISBLANK(Regressions!A110), " ", Regressions!A110)</f>
        <v>Mexico</v>
      </c>
      <c r="B100" s="333">
        <f>IF(ISBLANK(Regressions!B110), " ", Regressions!B110)</f>
        <v>2003</v>
      </c>
      <c r="C100" s="338" t="str">
        <f>IF(ISBLANK(Regressions!C110), " ", Regressions!C110)</f>
        <v>Pre-primary</v>
      </c>
      <c r="D100" s="334">
        <f>IF(ISBLANK(Regressions!D110), " ", Regressions!D110)</f>
        <v>4533128</v>
      </c>
      <c r="E100" s="212" t="e">
        <f>IF(ISNUMBER(Regressions!E110),ROUND(Regressions!E110, 1), NA())</f>
        <v>#N/A</v>
      </c>
      <c r="F100" s="335" t="e">
        <f>IF(ISNUMBER(Regressions!F110),ROUND(Regressions!F110, 1), NA())</f>
        <v>#N/A</v>
      </c>
      <c r="G100" s="234" t="e">
        <f>IF(ISNUMBER(Regressions!G110),ROUND(Regressions!G110, 1), NA())</f>
        <v>#N/A</v>
      </c>
      <c r="H100" s="336" t="e">
        <f>IF(ISNUMBER(Regressions!H110),ROUND(Regressions!H110, 1), NA())</f>
        <v>#N/A</v>
      </c>
      <c r="I100" s="235" t="e">
        <f>IF(ISNUMBER(Regressions!I110),ROUND(Regressions!I110, 1), NA())</f>
        <v>#N/A</v>
      </c>
      <c r="J100" s="337" t="e">
        <f>IF(ISNUMBER(Regressions!K110),ROUND(Regressions!K110, 1), NA())</f>
        <v>#N/A</v>
      </c>
      <c r="K100" s="335" t="e">
        <f>IF(ISNUMBER(Regressions!L110),ROUND(Regressions!L110, 1), NA())</f>
        <v>#N/A</v>
      </c>
      <c r="L100" s="236" t="e">
        <f>IF(ISNUMBER(Regressions!M110),ROUND(Regressions!M110, 1), NA())</f>
        <v>#N/A</v>
      </c>
      <c r="M100" s="336" t="e">
        <f>IF(ISNUMBER(Regressions!N110),ROUND(Regressions!N110, 1), NA())</f>
        <v>#N/A</v>
      </c>
      <c r="N100" s="235" t="e">
        <f>IF(ISNUMBER(Regressions!O110),ROUND(Regressions!O110, 1), NA())</f>
        <v>#N/A</v>
      </c>
      <c r="O100" s="337" t="e">
        <f>IF(ISNUMBER(Regressions!Q110),ROUND(Regressions!Q110, 1), NA())</f>
        <v>#N/A</v>
      </c>
      <c r="P100" s="335" t="e">
        <f>IF(ISNUMBER(Regressions!R110),ROUND(Regressions!R110, 1), NA())</f>
        <v>#N/A</v>
      </c>
      <c r="Q100" s="213" t="e">
        <f>IF(ISNUMBER(Regressions!S110),ROUND(Regressions!S110, 1), NA())</f>
        <v>#N/A</v>
      </c>
      <c r="R100" s="336" t="e">
        <f>IF(ISNUMBER(Regressions!T110),ROUND(Regressions!T110, 1), NA())</f>
        <v>#N/A</v>
      </c>
      <c r="S100" s="235" t="e">
        <f>IF(ISNUMBER(Regressions!U110),ROUND(Regressions!U110, 1), NA())</f>
        <v>#N/A</v>
      </c>
    </row>
    <row xmlns:x14ac="http://schemas.microsoft.com/office/spreadsheetml/2009/9/ac" r="101" x14ac:dyDescent="0.2">
      <c r="A101" s="332" t="str">
        <f>IF(ISBLANK(Regressions!A111), " ", Regressions!A111)</f>
        <v>Mexico</v>
      </c>
      <c r="B101" s="333">
        <f>IF(ISBLANK(Regressions!B111), " ", Regressions!B111)</f>
        <v>2004</v>
      </c>
      <c r="C101" s="338" t="str">
        <f>IF(ISBLANK(Regressions!C111), " ", Regressions!C111)</f>
        <v>Pre-primary</v>
      </c>
      <c r="D101" s="334">
        <f>IF(ISBLANK(Regressions!D111), " ", Regressions!D111)</f>
        <v>4513038</v>
      </c>
      <c r="E101" s="212" t="e">
        <f>IF(ISNUMBER(Regressions!E111),ROUND(Regressions!E111, 1), NA())</f>
        <v>#N/A</v>
      </c>
      <c r="F101" s="335" t="e">
        <f>IF(ISNUMBER(Regressions!F111),ROUND(Regressions!F111, 1), NA())</f>
        <v>#N/A</v>
      </c>
      <c r="G101" s="234" t="e">
        <f>IF(ISNUMBER(Regressions!G111),ROUND(Regressions!G111, 1), NA())</f>
        <v>#N/A</v>
      </c>
      <c r="H101" s="336" t="e">
        <f>IF(ISNUMBER(Regressions!H111),ROUND(Regressions!H111, 1), NA())</f>
        <v>#N/A</v>
      </c>
      <c r="I101" s="235" t="e">
        <f>IF(ISNUMBER(Regressions!I111),ROUND(Regressions!I111, 1), NA())</f>
        <v>#N/A</v>
      </c>
      <c r="J101" s="337" t="e">
        <f>IF(ISNUMBER(Regressions!K111),ROUND(Regressions!K111, 1), NA())</f>
        <v>#N/A</v>
      </c>
      <c r="K101" s="335" t="e">
        <f>IF(ISNUMBER(Regressions!L111),ROUND(Regressions!L111, 1), NA())</f>
        <v>#N/A</v>
      </c>
      <c r="L101" s="236" t="e">
        <f>IF(ISNUMBER(Regressions!M111),ROUND(Regressions!M111, 1), NA())</f>
        <v>#N/A</v>
      </c>
      <c r="M101" s="336" t="e">
        <f>IF(ISNUMBER(Regressions!N111),ROUND(Regressions!N111, 1), NA())</f>
        <v>#N/A</v>
      </c>
      <c r="N101" s="235" t="e">
        <f>IF(ISNUMBER(Regressions!O111),ROUND(Regressions!O111, 1), NA())</f>
        <v>#N/A</v>
      </c>
      <c r="O101" s="337" t="e">
        <f>IF(ISNUMBER(Regressions!Q111),ROUND(Regressions!Q111, 1), NA())</f>
        <v>#N/A</v>
      </c>
      <c r="P101" s="335" t="e">
        <f>IF(ISNUMBER(Regressions!R111),ROUND(Regressions!R111, 1), NA())</f>
        <v>#N/A</v>
      </c>
      <c r="Q101" s="213" t="e">
        <f>IF(ISNUMBER(Regressions!S111),ROUND(Regressions!S111, 1), NA())</f>
        <v>#N/A</v>
      </c>
      <c r="R101" s="336" t="e">
        <f>IF(ISNUMBER(Regressions!T111),ROUND(Regressions!T111, 1), NA())</f>
        <v>#N/A</v>
      </c>
      <c r="S101" s="235" t="e">
        <f>IF(ISNUMBER(Regressions!U111),ROUND(Regressions!U111, 1), NA())</f>
        <v>#N/A</v>
      </c>
    </row>
    <row xmlns:x14ac="http://schemas.microsoft.com/office/spreadsheetml/2009/9/ac" r="102" x14ac:dyDescent="0.2">
      <c r="A102" s="332" t="str">
        <f>IF(ISBLANK(Regressions!A112), " ", Regressions!A112)</f>
        <v>Mexico</v>
      </c>
      <c r="B102" s="333">
        <f>IF(ISBLANK(Regressions!B112), " ", Regressions!B112)</f>
        <v>2005</v>
      </c>
      <c r="C102" s="338" t="str">
        <f>IF(ISBLANK(Regressions!C112), " ", Regressions!C112)</f>
        <v>Pre-primary</v>
      </c>
      <c r="D102" s="334">
        <f>IF(ISBLANK(Regressions!D112), " ", Regressions!D112)</f>
        <v>4498927</v>
      </c>
      <c r="E102" s="212" t="e">
        <f>IF(ISNUMBER(Regressions!E112),ROUND(Regressions!E112, 1), NA())</f>
        <v>#N/A</v>
      </c>
      <c r="F102" s="335" t="e">
        <f>IF(ISNUMBER(Regressions!F112),ROUND(Regressions!F112, 1), NA())</f>
        <v>#N/A</v>
      </c>
      <c r="G102" s="234" t="e">
        <f>IF(ISNUMBER(Regressions!G112),ROUND(Regressions!G112, 1), NA())</f>
        <v>#N/A</v>
      </c>
      <c r="H102" s="336" t="e">
        <f>IF(ISNUMBER(Regressions!H112),ROUND(Regressions!H112, 1), NA())</f>
        <v>#N/A</v>
      </c>
      <c r="I102" s="235" t="e">
        <f>IF(ISNUMBER(Regressions!I112),ROUND(Regressions!I112, 1), NA())</f>
        <v>#N/A</v>
      </c>
      <c r="J102" s="337" t="e">
        <f>IF(ISNUMBER(Regressions!K112),ROUND(Regressions!K112, 1), NA())</f>
        <v>#N/A</v>
      </c>
      <c r="K102" s="335" t="e">
        <f>IF(ISNUMBER(Regressions!L112),ROUND(Regressions!L112, 1), NA())</f>
        <v>#N/A</v>
      </c>
      <c r="L102" s="236" t="e">
        <f>IF(ISNUMBER(Regressions!M112),ROUND(Regressions!M112, 1), NA())</f>
        <v>#N/A</v>
      </c>
      <c r="M102" s="336" t="e">
        <f>IF(ISNUMBER(Regressions!N112),ROUND(Regressions!N112, 1), NA())</f>
        <v>#N/A</v>
      </c>
      <c r="N102" s="235" t="e">
        <f>IF(ISNUMBER(Regressions!O112),ROUND(Regressions!O112, 1), NA())</f>
        <v>#N/A</v>
      </c>
      <c r="O102" s="337" t="e">
        <f>IF(ISNUMBER(Regressions!Q112),ROUND(Regressions!Q112, 1), NA())</f>
        <v>#N/A</v>
      </c>
      <c r="P102" s="335" t="e">
        <f>IF(ISNUMBER(Regressions!R112),ROUND(Regressions!R112, 1), NA())</f>
        <v>#N/A</v>
      </c>
      <c r="Q102" s="213" t="e">
        <f>IF(ISNUMBER(Regressions!S112),ROUND(Regressions!S112, 1), NA())</f>
        <v>#N/A</v>
      </c>
      <c r="R102" s="336" t="e">
        <f>IF(ISNUMBER(Regressions!T112),ROUND(Regressions!T112, 1), NA())</f>
        <v>#N/A</v>
      </c>
      <c r="S102" s="235" t="e">
        <f>IF(ISNUMBER(Regressions!U112),ROUND(Regressions!U112, 1), NA())</f>
        <v>#N/A</v>
      </c>
    </row>
    <row xmlns:x14ac="http://schemas.microsoft.com/office/spreadsheetml/2009/9/ac" r="103" x14ac:dyDescent="0.2">
      <c r="A103" s="332" t="str">
        <f>IF(ISBLANK(Regressions!A113), " ", Regressions!A113)</f>
        <v>Mexico</v>
      </c>
      <c r="B103" s="333">
        <f>IF(ISBLANK(Regressions!B113), " ", Regressions!B113)</f>
        <v>2006</v>
      </c>
      <c r="C103" s="338" t="str">
        <f>IF(ISBLANK(Regressions!C113), " ", Regressions!C113)</f>
        <v>Pre-primary</v>
      </c>
      <c r="D103" s="334">
        <f>IF(ISBLANK(Regressions!D113), " ", Regressions!D113)</f>
        <v>4491670</v>
      </c>
      <c r="E103" s="212" t="e">
        <f>IF(ISNUMBER(Regressions!E113),ROUND(Regressions!E113, 1), NA())</f>
        <v>#N/A</v>
      </c>
      <c r="F103" s="335" t="e">
        <f>IF(ISNUMBER(Regressions!F113),ROUND(Regressions!F113, 1), NA())</f>
        <v>#N/A</v>
      </c>
      <c r="G103" s="234" t="e">
        <f>IF(ISNUMBER(Regressions!G113),ROUND(Regressions!G113, 1), NA())</f>
        <v>#N/A</v>
      </c>
      <c r="H103" s="336" t="e">
        <f>IF(ISNUMBER(Regressions!H113),ROUND(Regressions!H113, 1), NA())</f>
        <v>#N/A</v>
      </c>
      <c r="I103" s="235" t="e">
        <f>IF(ISNUMBER(Regressions!I113),ROUND(Regressions!I113, 1), NA())</f>
        <v>#N/A</v>
      </c>
      <c r="J103" s="337" t="e">
        <f>IF(ISNUMBER(Regressions!K113),ROUND(Regressions!K113, 1), NA())</f>
        <v>#N/A</v>
      </c>
      <c r="K103" s="335" t="e">
        <f>IF(ISNUMBER(Regressions!L113),ROUND(Regressions!L113, 1), NA())</f>
        <v>#N/A</v>
      </c>
      <c r="L103" s="236" t="e">
        <f>IF(ISNUMBER(Regressions!M113),ROUND(Regressions!M113, 1), NA())</f>
        <v>#N/A</v>
      </c>
      <c r="M103" s="336" t="e">
        <f>IF(ISNUMBER(Regressions!N113),ROUND(Regressions!N113, 1), NA())</f>
        <v>#N/A</v>
      </c>
      <c r="N103" s="235" t="e">
        <f>IF(ISNUMBER(Regressions!O113),ROUND(Regressions!O113, 1), NA())</f>
        <v>#N/A</v>
      </c>
      <c r="O103" s="337" t="e">
        <f>IF(ISNUMBER(Regressions!Q113),ROUND(Regressions!Q113, 1), NA())</f>
        <v>#N/A</v>
      </c>
      <c r="P103" s="335" t="e">
        <f>IF(ISNUMBER(Regressions!R113),ROUND(Regressions!R113, 1), NA())</f>
        <v>#N/A</v>
      </c>
      <c r="Q103" s="213" t="e">
        <f>IF(ISNUMBER(Regressions!S113),ROUND(Regressions!S113, 1), NA())</f>
        <v>#N/A</v>
      </c>
      <c r="R103" s="336" t="e">
        <f>IF(ISNUMBER(Regressions!T113),ROUND(Regressions!T113, 1), NA())</f>
        <v>#N/A</v>
      </c>
      <c r="S103" s="235" t="e">
        <f>IF(ISNUMBER(Regressions!U113),ROUND(Regressions!U113, 1), NA())</f>
        <v>#N/A</v>
      </c>
    </row>
    <row xmlns:x14ac="http://schemas.microsoft.com/office/spreadsheetml/2009/9/ac" r="104" x14ac:dyDescent="0.2">
      <c r="A104" s="332" t="str">
        <f>IF(ISBLANK(Regressions!A114), " ", Regressions!A114)</f>
        <v>Mexico</v>
      </c>
      <c r="B104" s="333">
        <f>IF(ISBLANK(Regressions!B114), " ", Regressions!B114)</f>
        <v>2007</v>
      </c>
      <c r="C104" s="338" t="str">
        <f>IF(ISBLANK(Regressions!C114), " ", Regressions!C114)</f>
        <v>Pre-primary</v>
      </c>
      <c r="D104" s="334">
        <f>IF(ISBLANK(Regressions!D114), " ", Regressions!D114)</f>
        <v>4490989</v>
      </c>
      <c r="E104" s="212" t="e">
        <f>IF(ISNUMBER(Regressions!E114),ROUND(Regressions!E114, 1), NA())</f>
        <v>#N/A</v>
      </c>
      <c r="F104" s="335" t="e">
        <f>IF(ISNUMBER(Regressions!F114),ROUND(Regressions!F114, 1), NA())</f>
        <v>#N/A</v>
      </c>
      <c r="G104" s="234" t="e">
        <f>IF(ISNUMBER(Regressions!G114),ROUND(Regressions!G114, 1), NA())</f>
        <v>#N/A</v>
      </c>
      <c r="H104" s="336" t="e">
        <f>IF(ISNUMBER(Regressions!H114),ROUND(Regressions!H114, 1), NA())</f>
        <v>#N/A</v>
      </c>
      <c r="I104" s="235" t="e">
        <f>IF(ISNUMBER(Regressions!I114),ROUND(Regressions!I114, 1), NA())</f>
        <v>#N/A</v>
      </c>
      <c r="J104" s="337" t="e">
        <f>IF(ISNUMBER(Regressions!K114),ROUND(Regressions!K114, 1), NA())</f>
        <v>#N/A</v>
      </c>
      <c r="K104" s="335" t="e">
        <f>IF(ISNUMBER(Regressions!L114),ROUND(Regressions!L114, 1), NA())</f>
        <v>#N/A</v>
      </c>
      <c r="L104" s="236" t="e">
        <f>IF(ISNUMBER(Regressions!M114),ROUND(Regressions!M114, 1), NA())</f>
        <v>#N/A</v>
      </c>
      <c r="M104" s="336" t="e">
        <f>IF(ISNUMBER(Regressions!N114),ROUND(Regressions!N114, 1), NA())</f>
        <v>#N/A</v>
      </c>
      <c r="N104" s="235" t="e">
        <f>IF(ISNUMBER(Regressions!O114),ROUND(Regressions!O114, 1), NA())</f>
        <v>#N/A</v>
      </c>
      <c r="O104" s="337" t="e">
        <f>IF(ISNUMBER(Regressions!Q114),ROUND(Regressions!Q114, 1), NA())</f>
        <v>#N/A</v>
      </c>
      <c r="P104" s="335" t="e">
        <f>IF(ISNUMBER(Regressions!R114),ROUND(Regressions!R114, 1), NA())</f>
        <v>#N/A</v>
      </c>
      <c r="Q104" s="213" t="e">
        <f>IF(ISNUMBER(Regressions!S114),ROUND(Regressions!S114, 1), NA())</f>
        <v>#N/A</v>
      </c>
      <c r="R104" s="336" t="e">
        <f>IF(ISNUMBER(Regressions!T114),ROUND(Regressions!T114, 1), NA())</f>
        <v>#N/A</v>
      </c>
      <c r="S104" s="235" t="e">
        <f>IF(ISNUMBER(Regressions!U114),ROUND(Regressions!U114, 1), NA())</f>
        <v>#N/A</v>
      </c>
    </row>
    <row xmlns:x14ac="http://schemas.microsoft.com/office/spreadsheetml/2009/9/ac" r="105" x14ac:dyDescent="0.2">
      <c r="A105" s="332" t="str">
        <f>IF(ISBLANK(Regressions!A115), " ", Regressions!A115)</f>
        <v>Mexico</v>
      </c>
      <c r="B105" s="333">
        <f>IF(ISBLANK(Regressions!B115), " ", Regressions!B115)</f>
        <v>2008</v>
      </c>
      <c r="C105" s="338" t="str">
        <f>IF(ISBLANK(Regressions!C115), " ", Regressions!C115)</f>
        <v>Pre-primary</v>
      </c>
      <c r="D105" s="334">
        <f>IF(ISBLANK(Regressions!D115), " ", Regressions!D115)</f>
        <v>4496227</v>
      </c>
      <c r="E105" s="212" t="e">
        <f>IF(ISNUMBER(Regressions!E115),ROUND(Regressions!E115, 1), NA())</f>
        <v>#N/A</v>
      </c>
      <c r="F105" s="335">
        <f>IF(ISNUMBER(Regressions!F115),ROUND(Regressions!F115, 1), NA())</f>
        <v>90.1</v>
      </c>
      <c r="G105" s="234" t="e">
        <f>IF(ISNUMBER(Regressions!G115),ROUND(Regressions!G115, 1), NA())</f>
        <v>#N/A</v>
      </c>
      <c r="H105" s="336" t="e">
        <f>IF(ISNUMBER(Regressions!H115),ROUND(Regressions!H115, 1), NA())</f>
        <v>#N/A</v>
      </c>
      <c r="I105" s="235">
        <f>IF(ISNUMBER(Regressions!I115),ROUND(Regressions!I115, 1), NA())</f>
        <v>9.9</v>
      </c>
      <c r="J105" s="337" t="e">
        <f>IF(ISNUMBER(Regressions!K115),ROUND(Regressions!K115, 1), NA())</f>
        <v>#N/A</v>
      </c>
      <c r="K105" s="335">
        <f>IF(ISNUMBER(Regressions!L115),ROUND(Regressions!L115, 1), NA())</f>
        <v>94</v>
      </c>
      <c r="L105" s="236" t="e">
        <f>IF(ISNUMBER(Regressions!M115),ROUND(Regressions!M115, 1), NA())</f>
        <v>#N/A</v>
      </c>
      <c r="M105" s="336" t="e">
        <f>IF(ISNUMBER(Regressions!N115),ROUND(Regressions!N115, 1), NA())</f>
        <v>#N/A</v>
      </c>
      <c r="N105" s="235">
        <f>IF(ISNUMBER(Regressions!O115),ROUND(Regressions!O115, 1), NA())</f>
        <v>6</v>
      </c>
      <c r="O105" s="337" t="e">
        <f>IF(ISNUMBER(Regressions!Q115),ROUND(Regressions!Q115, 1), NA())</f>
        <v>#N/A</v>
      </c>
      <c r="P105" s="335" t="e">
        <f>IF(ISNUMBER(Regressions!R115),ROUND(Regressions!R115, 1), NA())</f>
        <v>#N/A</v>
      </c>
      <c r="Q105" s="213" t="e">
        <f>IF(ISNUMBER(Regressions!S115),ROUND(Regressions!S115, 1), NA())</f>
        <v>#N/A</v>
      </c>
      <c r="R105" s="336" t="e">
        <f>IF(ISNUMBER(Regressions!T115),ROUND(Regressions!T115, 1), NA())</f>
        <v>#N/A</v>
      </c>
      <c r="S105" s="235" t="e">
        <f>IF(ISNUMBER(Regressions!U115),ROUND(Regressions!U115, 1), NA())</f>
        <v>#N/A</v>
      </c>
    </row>
    <row xmlns:x14ac="http://schemas.microsoft.com/office/spreadsheetml/2009/9/ac" r="106" x14ac:dyDescent="0.2">
      <c r="A106" s="332" t="str">
        <f>IF(ISBLANK(Regressions!A116), " ", Regressions!A116)</f>
        <v>Mexico</v>
      </c>
      <c r="B106" s="333">
        <f>IF(ISBLANK(Regressions!B116), " ", Regressions!B116)</f>
        <v>2009</v>
      </c>
      <c r="C106" s="338" t="str">
        <f>IF(ISBLANK(Regressions!C116), " ", Regressions!C116)</f>
        <v>Pre-primary</v>
      </c>
      <c r="D106" s="334">
        <f>IF(ISBLANK(Regressions!D116), " ", Regressions!D116)</f>
        <v>4506001</v>
      </c>
      <c r="E106" s="212" t="e">
        <f>IF(ISNUMBER(Regressions!E116),ROUND(Regressions!E116, 1), NA())</f>
        <v>#N/A</v>
      </c>
      <c r="F106" s="335">
        <f>IF(ISNUMBER(Regressions!F116),ROUND(Regressions!F116, 1), NA())</f>
        <v>90.1</v>
      </c>
      <c r="G106" s="234" t="e">
        <f>IF(ISNUMBER(Regressions!G116),ROUND(Regressions!G116, 1), NA())</f>
        <v>#N/A</v>
      </c>
      <c r="H106" s="336" t="e">
        <f>IF(ISNUMBER(Regressions!H116),ROUND(Regressions!H116, 1), NA())</f>
        <v>#N/A</v>
      </c>
      <c r="I106" s="235">
        <f>IF(ISNUMBER(Regressions!I116),ROUND(Regressions!I116, 1), NA())</f>
        <v>9.9</v>
      </c>
      <c r="J106" s="337" t="e">
        <f>IF(ISNUMBER(Regressions!K116),ROUND(Regressions!K116, 1), NA())</f>
        <v>#N/A</v>
      </c>
      <c r="K106" s="335">
        <f>IF(ISNUMBER(Regressions!L116),ROUND(Regressions!L116, 1), NA())</f>
        <v>94</v>
      </c>
      <c r="L106" s="236" t="e">
        <f>IF(ISNUMBER(Regressions!M116),ROUND(Regressions!M116, 1), NA())</f>
        <v>#N/A</v>
      </c>
      <c r="M106" s="336" t="e">
        <f>IF(ISNUMBER(Regressions!N116),ROUND(Regressions!N116, 1), NA())</f>
        <v>#N/A</v>
      </c>
      <c r="N106" s="235">
        <f>IF(ISNUMBER(Regressions!O116),ROUND(Regressions!O116, 1), NA())</f>
        <v>6</v>
      </c>
      <c r="O106" s="337" t="e">
        <f>IF(ISNUMBER(Regressions!Q116),ROUND(Regressions!Q116, 1), NA())</f>
        <v>#N/A</v>
      </c>
      <c r="P106" s="335" t="e">
        <f>IF(ISNUMBER(Regressions!R116),ROUND(Regressions!R116, 1), NA())</f>
        <v>#N/A</v>
      </c>
      <c r="Q106" s="213" t="e">
        <f>IF(ISNUMBER(Regressions!S116),ROUND(Regressions!S116, 1), NA())</f>
        <v>#N/A</v>
      </c>
      <c r="R106" s="336" t="e">
        <f>IF(ISNUMBER(Regressions!T116),ROUND(Regressions!T116, 1), NA())</f>
        <v>#N/A</v>
      </c>
      <c r="S106" s="235" t="e">
        <f>IF(ISNUMBER(Regressions!U116),ROUND(Regressions!U116, 1), NA())</f>
        <v>#N/A</v>
      </c>
    </row>
    <row xmlns:x14ac="http://schemas.microsoft.com/office/spreadsheetml/2009/9/ac" r="107" x14ac:dyDescent="0.2">
      <c r="A107" s="332" t="str">
        <f>IF(ISBLANK(Regressions!A117), " ", Regressions!A117)</f>
        <v>Mexico</v>
      </c>
      <c r="B107" s="333">
        <f>IF(ISBLANK(Regressions!B117), " ", Regressions!B117)</f>
        <v>2010</v>
      </c>
      <c r="C107" s="338" t="str">
        <f>IF(ISBLANK(Regressions!C117), " ", Regressions!C117)</f>
        <v>Pre-primary</v>
      </c>
      <c r="D107" s="334">
        <f>IF(ISBLANK(Regressions!D117), " ", Regressions!D117)</f>
        <v>4512953</v>
      </c>
      <c r="E107" s="212">
        <f>IF(ISNUMBER(Regressions!E117),ROUND(Regressions!E117, 1), NA())</f>
        <v>98.4</v>
      </c>
      <c r="F107" s="335">
        <f>IF(ISNUMBER(Regressions!F117),ROUND(Regressions!F117, 1), NA())</f>
        <v>90.1</v>
      </c>
      <c r="G107" s="234" t="e">
        <f>IF(ISNUMBER(Regressions!G117),ROUND(Regressions!G117, 1), NA())</f>
        <v>#N/A</v>
      </c>
      <c r="H107" s="336" t="e">
        <f>IF(ISNUMBER(Regressions!H117),ROUND(Regressions!H117, 1), NA())</f>
        <v>#N/A</v>
      </c>
      <c r="I107" s="235">
        <f>IF(ISNUMBER(Regressions!I117),ROUND(Regressions!I117, 1), NA())</f>
        <v>9.9</v>
      </c>
      <c r="J107" s="337">
        <f>IF(ISNUMBER(Regressions!K117),ROUND(Regressions!K117, 1), NA())</f>
        <v>98.1</v>
      </c>
      <c r="K107" s="335">
        <f>IF(ISNUMBER(Regressions!L117),ROUND(Regressions!L117, 1), NA())</f>
        <v>94</v>
      </c>
      <c r="L107" s="236" t="e">
        <f>IF(ISNUMBER(Regressions!M117),ROUND(Regressions!M117, 1), NA())</f>
        <v>#N/A</v>
      </c>
      <c r="M107" s="336" t="e">
        <f>IF(ISNUMBER(Regressions!N117),ROUND(Regressions!N117, 1), NA())</f>
        <v>#N/A</v>
      </c>
      <c r="N107" s="235">
        <f>IF(ISNUMBER(Regressions!O117),ROUND(Regressions!O117, 1), NA())</f>
        <v>6</v>
      </c>
      <c r="O107" s="337">
        <f>IF(ISNUMBER(Regressions!Q117),ROUND(Regressions!Q117, 1), NA())</f>
        <v>88.2</v>
      </c>
      <c r="P107" s="335">
        <f>IF(ISNUMBER(Regressions!R117),ROUND(Regressions!R117, 1), NA())</f>
        <v>72.7</v>
      </c>
      <c r="Q107" s="213" t="e">
        <f>IF(ISNUMBER(Regressions!S117),ROUND(Regressions!S117, 1), NA())</f>
        <v>#N/A</v>
      </c>
      <c r="R107" s="336" t="e">
        <f>IF(ISNUMBER(Regressions!T117),ROUND(Regressions!T117, 1), NA())</f>
        <v>#N/A</v>
      </c>
      <c r="S107" s="235">
        <f>IF(ISNUMBER(Regressions!U117),ROUND(Regressions!U117, 1), NA())</f>
        <v>27.3</v>
      </c>
    </row>
    <row xmlns:x14ac="http://schemas.microsoft.com/office/spreadsheetml/2009/9/ac" r="108" x14ac:dyDescent="0.2">
      <c r="A108" s="332" t="str">
        <f>IF(ISBLANK(Regressions!A118), " ", Regressions!A118)</f>
        <v>Mexico</v>
      </c>
      <c r="B108" s="333">
        <f>IF(ISBLANK(Regressions!B118), " ", Regressions!B118)</f>
        <v>2011</v>
      </c>
      <c r="C108" s="338" t="str">
        <f>IF(ISBLANK(Regressions!C118), " ", Regressions!C118)</f>
        <v>Pre-primary</v>
      </c>
      <c r="D108" s="334">
        <f>IF(ISBLANK(Regressions!D118), " ", Regressions!D118)</f>
        <v>4509567</v>
      </c>
      <c r="E108" s="212">
        <f>IF(ISNUMBER(Regressions!E118),ROUND(Regressions!E118, 1), NA())</f>
        <v>98.4</v>
      </c>
      <c r="F108" s="335">
        <f>IF(ISNUMBER(Regressions!F118),ROUND(Regressions!F118, 1), NA())</f>
        <v>90.1</v>
      </c>
      <c r="G108" s="234" t="e">
        <f>IF(ISNUMBER(Regressions!G118),ROUND(Regressions!G118, 1), NA())</f>
        <v>#N/A</v>
      </c>
      <c r="H108" s="336" t="e">
        <f>IF(ISNUMBER(Regressions!H118),ROUND(Regressions!H118, 1), NA())</f>
        <v>#N/A</v>
      </c>
      <c r="I108" s="235">
        <f>IF(ISNUMBER(Regressions!I118),ROUND(Regressions!I118, 1), NA())</f>
        <v>9.9</v>
      </c>
      <c r="J108" s="337">
        <f>IF(ISNUMBER(Regressions!K118),ROUND(Regressions!K118, 1), NA())</f>
        <v>98.1</v>
      </c>
      <c r="K108" s="335">
        <f>IF(ISNUMBER(Regressions!L118),ROUND(Regressions!L118, 1), NA())</f>
        <v>94</v>
      </c>
      <c r="L108" s="236" t="e">
        <f>IF(ISNUMBER(Regressions!M118),ROUND(Regressions!M118, 1), NA())</f>
        <v>#N/A</v>
      </c>
      <c r="M108" s="336" t="e">
        <f>IF(ISNUMBER(Regressions!N118),ROUND(Regressions!N118, 1), NA())</f>
        <v>#N/A</v>
      </c>
      <c r="N108" s="235">
        <f>IF(ISNUMBER(Regressions!O118),ROUND(Regressions!O118, 1), NA())</f>
        <v>6</v>
      </c>
      <c r="O108" s="337">
        <f>IF(ISNUMBER(Regressions!Q118),ROUND(Regressions!Q118, 1), NA())</f>
        <v>88.2</v>
      </c>
      <c r="P108" s="335">
        <f>IF(ISNUMBER(Regressions!R118),ROUND(Regressions!R118, 1), NA())</f>
        <v>72.7</v>
      </c>
      <c r="Q108" s="213" t="e">
        <f>IF(ISNUMBER(Regressions!S118),ROUND(Regressions!S118, 1), NA())</f>
        <v>#N/A</v>
      </c>
      <c r="R108" s="336" t="e">
        <f>IF(ISNUMBER(Regressions!T118),ROUND(Regressions!T118, 1), NA())</f>
        <v>#N/A</v>
      </c>
      <c r="S108" s="235">
        <f>IF(ISNUMBER(Regressions!U118),ROUND(Regressions!U118, 1), NA())</f>
        <v>27.3</v>
      </c>
    </row>
    <row xmlns:x14ac="http://schemas.microsoft.com/office/spreadsheetml/2009/9/ac" r="109" x14ac:dyDescent="0.2">
      <c r="A109" s="332" t="str">
        <f>IF(ISBLANK(Regressions!A119), " ", Regressions!A119)</f>
        <v>Mexico</v>
      </c>
      <c r="B109" s="333">
        <f>IF(ISBLANK(Regressions!B119), " ", Regressions!B119)</f>
        <v>2012</v>
      </c>
      <c r="C109" s="338" t="str">
        <f>IF(ISBLANK(Regressions!C119), " ", Regressions!C119)</f>
        <v>Pre-primary</v>
      </c>
      <c r="D109" s="334">
        <f>IF(ISBLANK(Regressions!D119), " ", Regressions!D119)</f>
        <v>4499128</v>
      </c>
      <c r="E109" s="212">
        <f>IF(ISNUMBER(Regressions!E119),ROUND(Regressions!E119, 1), NA())</f>
        <v>98.4</v>
      </c>
      <c r="F109" s="335">
        <f>IF(ISNUMBER(Regressions!F119),ROUND(Regressions!F119, 1), NA())</f>
        <v>90.1</v>
      </c>
      <c r="G109" s="234" t="e">
        <f>IF(ISNUMBER(Regressions!G119),ROUND(Regressions!G119, 1), NA())</f>
        <v>#N/A</v>
      </c>
      <c r="H109" s="336" t="e">
        <f>IF(ISNUMBER(Regressions!H119),ROUND(Regressions!H119, 1), NA())</f>
        <v>#N/A</v>
      </c>
      <c r="I109" s="235">
        <f>IF(ISNUMBER(Regressions!I119),ROUND(Regressions!I119, 1), NA())</f>
        <v>9.9</v>
      </c>
      <c r="J109" s="337">
        <f>IF(ISNUMBER(Regressions!K119),ROUND(Regressions!K119, 1), NA())</f>
        <v>98.1</v>
      </c>
      <c r="K109" s="335">
        <f>IF(ISNUMBER(Regressions!L119),ROUND(Regressions!L119, 1), NA())</f>
        <v>94</v>
      </c>
      <c r="L109" s="236" t="e">
        <f>IF(ISNUMBER(Regressions!M119),ROUND(Regressions!M119, 1), NA())</f>
        <v>#N/A</v>
      </c>
      <c r="M109" s="336" t="e">
        <f>IF(ISNUMBER(Regressions!N119),ROUND(Regressions!N119, 1), NA())</f>
        <v>#N/A</v>
      </c>
      <c r="N109" s="235">
        <f>IF(ISNUMBER(Regressions!O119),ROUND(Regressions!O119, 1), NA())</f>
        <v>6</v>
      </c>
      <c r="O109" s="337">
        <f>IF(ISNUMBER(Regressions!Q119),ROUND(Regressions!Q119, 1), NA())</f>
        <v>88.2</v>
      </c>
      <c r="P109" s="335">
        <f>IF(ISNUMBER(Regressions!R119),ROUND(Regressions!R119, 1), NA())</f>
        <v>72.7</v>
      </c>
      <c r="Q109" s="213" t="e">
        <f>IF(ISNUMBER(Regressions!S119),ROUND(Regressions!S119, 1), NA())</f>
        <v>#N/A</v>
      </c>
      <c r="R109" s="336" t="e">
        <f>IF(ISNUMBER(Regressions!T119),ROUND(Regressions!T119, 1), NA())</f>
        <v>#N/A</v>
      </c>
      <c r="S109" s="235">
        <f>IF(ISNUMBER(Regressions!U119),ROUND(Regressions!U119, 1), NA())</f>
        <v>27.3</v>
      </c>
    </row>
    <row xmlns:x14ac="http://schemas.microsoft.com/office/spreadsheetml/2009/9/ac" r="110" x14ac:dyDescent="0.2">
      <c r="A110" s="332" t="str">
        <f>IF(ISBLANK(Regressions!A120), " ", Regressions!A120)</f>
        <v>Mexico</v>
      </c>
      <c r="B110" s="333">
        <f>IF(ISBLANK(Regressions!B120), " ", Regressions!B120)</f>
        <v>2013</v>
      </c>
      <c r="C110" s="338" t="str">
        <f>IF(ISBLANK(Regressions!C120), " ", Regressions!C120)</f>
        <v>Pre-primary</v>
      </c>
      <c r="D110" s="334">
        <f>IF(ISBLANK(Regressions!D120), " ", Regressions!D120)</f>
        <v>6728385</v>
      </c>
      <c r="E110" s="212">
        <f>IF(ISNUMBER(Regressions!E120),ROUND(Regressions!E120, 1), NA())</f>
        <v>98.4</v>
      </c>
      <c r="F110" s="335">
        <f>IF(ISNUMBER(Regressions!F120),ROUND(Regressions!F120, 1), NA())</f>
        <v>90.1</v>
      </c>
      <c r="G110" s="234">
        <f>IF(ISNUMBER(Regressions!G120),ROUND(Regressions!G120, 1), NA())</f>
        <v>60.9</v>
      </c>
      <c r="H110" s="336">
        <f>IF(ISNUMBER(Regressions!H120),ROUND(Regressions!H120, 1), NA())</f>
        <v>29.2</v>
      </c>
      <c r="I110" s="235">
        <f>IF(ISNUMBER(Regressions!I120),ROUND(Regressions!I120, 1), NA())</f>
        <v>9.9</v>
      </c>
      <c r="J110" s="337">
        <f>IF(ISNUMBER(Regressions!K120),ROUND(Regressions!K120, 1), NA())</f>
        <v>98.1</v>
      </c>
      <c r="K110" s="335">
        <f>IF(ISNUMBER(Regressions!L120),ROUND(Regressions!L120, 1), NA())</f>
        <v>94</v>
      </c>
      <c r="L110" s="236" t="e">
        <f>IF(ISNUMBER(Regressions!M120),ROUND(Regressions!M120, 1), NA())</f>
        <v>#N/A</v>
      </c>
      <c r="M110" s="336" t="e">
        <f>IF(ISNUMBER(Regressions!N120),ROUND(Regressions!N120, 1), NA())</f>
        <v>#N/A</v>
      </c>
      <c r="N110" s="235">
        <f>IF(ISNUMBER(Regressions!O120),ROUND(Regressions!O120, 1), NA())</f>
        <v>6</v>
      </c>
      <c r="O110" s="337">
        <f>IF(ISNUMBER(Regressions!Q120),ROUND(Regressions!Q120, 1), NA())</f>
        <v>88.2</v>
      </c>
      <c r="P110" s="335">
        <f>IF(ISNUMBER(Regressions!R120),ROUND(Regressions!R120, 1), NA())</f>
        <v>72.7</v>
      </c>
      <c r="Q110" s="213" t="e">
        <f>IF(ISNUMBER(Regressions!S120),ROUND(Regressions!S120, 1), NA())</f>
        <v>#N/A</v>
      </c>
      <c r="R110" s="336" t="e">
        <f>IF(ISNUMBER(Regressions!T120),ROUND(Regressions!T120, 1), NA())</f>
        <v>#N/A</v>
      </c>
      <c r="S110" s="235">
        <f>IF(ISNUMBER(Regressions!U120),ROUND(Regressions!U120, 1), NA())</f>
        <v>27.3</v>
      </c>
    </row>
    <row xmlns:x14ac="http://schemas.microsoft.com/office/spreadsheetml/2009/9/ac" r="111" x14ac:dyDescent="0.2">
      <c r="A111" s="332" t="str">
        <f>IF(ISBLANK(Regressions!A121), " ", Regressions!A121)</f>
        <v>Mexico</v>
      </c>
      <c r="B111" s="333">
        <f>IF(ISBLANK(Regressions!B121), " ", Regressions!B121)</f>
        <v>2014</v>
      </c>
      <c r="C111" s="338" t="str">
        <f>IF(ISBLANK(Regressions!C121), " ", Regressions!C121)</f>
        <v>Pre-primary</v>
      </c>
      <c r="D111" s="334">
        <f>IF(ISBLANK(Regressions!D121), " ", Regressions!D121)</f>
        <v>6711553</v>
      </c>
      <c r="E111" s="212">
        <f>IF(ISNUMBER(Regressions!E121),ROUND(Regressions!E121, 1), NA())</f>
        <v>98.4</v>
      </c>
      <c r="F111" s="335">
        <f>IF(ISNUMBER(Regressions!F121),ROUND(Regressions!F121, 1), NA())</f>
        <v>90.1</v>
      </c>
      <c r="G111" s="234">
        <f>IF(ISNUMBER(Regressions!G121),ROUND(Regressions!G121, 1), NA())</f>
        <v>60.9</v>
      </c>
      <c r="H111" s="336">
        <f>IF(ISNUMBER(Regressions!H121),ROUND(Regressions!H121, 1), NA())</f>
        <v>29.2</v>
      </c>
      <c r="I111" s="235">
        <f>IF(ISNUMBER(Regressions!I121),ROUND(Regressions!I121, 1), NA())</f>
        <v>9.9</v>
      </c>
      <c r="J111" s="337">
        <f>IF(ISNUMBER(Regressions!K121),ROUND(Regressions!K121, 1), NA())</f>
        <v>98.1</v>
      </c>
      <c r="K111" s="335">
        <f>IF(ISNUMBER(Regressions!L121),ROUND(Regressions!L121, 1), NA())</f>
        <v>94</v>
      </c>
      <c r="L111" s="236" t="e">
        <f>IF(ISNUMBER(Regressions!M121),ROUND(Regressions!M121, 1), NA())</f>
        <v>#N/A</v>
      </c>
      <c r="M111" s="336" t="e">
        <f>IF(ISNUMBER(Regressions!N121),ROUND(Regressions!N121, 1), NA())</f>
        <v>#N/A</v>
      </c>
      <c r="N111" s="235">
        <f>IF(ISNUMBER(Regressions!O121),ROUND(Regressions!O121, 1), NA())</f>
        <v>6</v>
      </c>
      <c r="O111" s="337">
        <f>IF(ISNUMBER(Regressions!Q121),ROUND(Regressions!Q121, 1), NA())</f>
        <v>88.2</v>
      </c>
      <c r="P111" s="335">
        <f>IF(ISNUMBER(Regressions!R121),ROUND(Regressions!R121, 1), NA())</f>
        <v>72.7</v>
      </c>
      <c r="Q111" s="213" t="e">
        <f>IF(ISNUMBER(Regressions!S121),ROUND(Regressions!S121, 1), NA())</f>
        <v>#N/A</v>
      </c>
      <c r="R111" s="336" t="e">
        <f>IF(ISNUMBER(Regressions!T121),ROUND(Regressions!T121, 1), NA())</f>
        <v>#N/A</v>
      </c>
      <c r="S111" s="235">
        <f>IF(ISNUMBER(Regressions!U121),ROUND(Regressions!U121, 1), NA())</f>
        <v>27.3</v>
      </c>
    </row>
    <row xmlns:x14ac="http://schemas.microsoft.com/office/spreadsheetml/2009/9/ac" r="112" x14ac:dyDescent="0.2">
      <c r="A112" s="332" t="str">
        <f>IF(ISBLANK(Regressions!A122), " ", Regressions!A122)</f>
        <v>Mexico</v>
      </c>
      <c r="B112" s="333">
        <f>IF(ISBLANK(Regressions!B122), " ", Regressions!B122)</f>
        <v>2015</v>
      </c>
      <c r="C112" s="338" t="str">
        <f>IF(ISBLANK(Regressions!C122), " ", Regressions!C122)</f>
        <v>Pre-primary</v>
      </c>
      <c r="D112" s="334">
        <f>IF(ISBLANK(Regressions!D122), " ", Regressions!D122)</f>
        <v>6694193</v>
      </c>
      <c r="E112" s="212">
        <f>IF(ISNUMBER(Regressions!E122),ROUND(Regressions!E122, 1), NA())</f>
        <v>98.4</v>
      </c>
      <c r="F112" s="335">
        <f>IF(ISNUMBER(Regressions!F122),ROUND(Regressions!F122, 1), NA())</f>
        <v>90.1</v>
      </c>
      <c r="G112" s="234">
        <f>IF(ISNUMBER(Regressions!G122),ROUND(Regressions!G122, 1), NA())</f>
        <v>60.9</v>
      </c>
      <c r="H112" s="336">
        <f>IF(ISNUMBER(Regressions!H122),ROUND(Regressions!H122, 1), NA())</f>
        <v>29.2</v>
      </c>
      <c r="I112" s="235">
        <f>IF(ISNUMBER(Regressions!I122),ROUND(Regressions!I122, 1), NA())</f>
        <v>9.9</v>
      </c>
      <c r="J112" s="337">
        <f>IF(ISNUMBER(Regressions!K122),ROUND(Regressions!K122, 1), NA())</f>
        <v>98.1</v>
      </c>
      <c r="K112" s="335">
        <f>IF(ISNUMBER(Regressions!L122),ROUND(Regressions!L122, 1), NA())</f>
        <v>94</v>
      </c>
      <c r="L112" s="236" t="e">
        <f>IF(ISNUMBER(Regressions!M122),ROUND(Regressions!M122, 1), NA())</f>
        <v>#N/A</v>
      </c>
      <c r="M112" s="336" t="e">
        <f>IF(ISNUMBER(Regressions!N122),ROUND(Regressions!N122, 1), NA())</f>
        <v>#N/A</v>
      </c>
      <c r="N112" s="235">
        <f>IF(ISNUMBER(Regressions!O122),ROUND(Regressions!O122, 1), NA())</f>
        <v>6</v>
      </c>
      <c r="O112" s="337">
        <f>IF(ISNUMBER(Regressions!Q122),ROUND(Regressions!Q122, 1), NA())</f>
        <v>88.2</v>
      </c>
      <c r="P112" s="335">
        <f>IF(ISNUMBER(Regressions!R122),ROUND(Regressions!R122, 1), NA())</f>
        <v>72.7</v>
      </c>
      <c r="Q112" s="213" t="e">
        <f>IF(ISNUMBER(Regressions!S122),ROUND(Regressions!S122, 1), NA())</f>
        <v>#N/A</v>
      </c>
      <c r="R112" s="336" t="e">
        <f>IF(ISNUMBER(Regressions!T122),ROUND(Regressions!T122, 1), NA())</f>
        <v>#N/A</v>
      </c>
      <c r="S112" s="235">
        <f>IF(ISNUMBER(Regressions!U122),ROUND(Regressions!U122, 1), NA())</f>
        <v>27.3</v>
      </c>
    </row>
    <row xmlns:x14ac="http://schemas.microsoft.com/office/spreadsheetml/2009/9/ac" r="113" x14ac:dyDescent="0.2">
      <c r="A113" s="332" t="str">
        <f>IF(ISBLANK(Regressions!A123), " ", Regressions!A123)</f>
        <v>Mexico</v>
      </c>
      <c r="B113" s="333">
        <f>IF(ISBLANK(Regressions!B123), " ", Regressions!B123)</f>
        <v>2016</v>
      </c>
      <c r="C113" s="338" t="str">
        <f>IF(ISBLANK(Regressions!C123), " ", Regressions!C123)</f>
        <v>Pre-primary</v>
      </c>
      <c r="D113" s="334">
        <f>IF(ISBLANK(Regressions!D123), " ", Regressions!D123)</f>
        <v>6677238</v>
      </c>
      <c r="E113" s="212">
        <f>IF(ISNUMBER(Regressions!E123),ROUND(Regressions!E123, 1), NA())</f>
        <v>98.4</v>
      </c>
      <c r="F113" s="335">
        <f>IF(ISNUMBER(Regressions!F123),ROUND(Regressions!F123, 1), NA())</f>
        <v>90.1</v>
      </c>
      <c r="G113" s="234">
        <f>IF(ISNUMBER(Regressions!G123),ROUND(Regressions!G123, 1), NA())</f>
        <v>60.9</v>
      </c>
      <c r="H113" s="336">
        <f>IF(ISNUMBER(Regressions!H123),ROUND(Regressions!H123, 1), NA())</f>
        <v>29.2</v>
      </c>
      <c r="I113" s="235">
        <f>IF(ISNUMBER(Regressions!I123),ROUND(Regressions!I123, 1), NA())</f>
        <v>9.9</v>
      </c>
      <c r="J113" s="337">
        <f>IF(ISNUMBER(Regressions!K123),ROUND(Regressions!K123, 1), NA())</f>
        <v>98.1</v>
      </c>
      <c r="K113" s="335">
        <f>IF(ISNUMBER(Regressions!L123),ROUND(Regressions!L123, 1), NA())</f>
        <v>94</v>
      </c>
      <c r="L113" s="236" t="e">
        <f>IF(ISNUMBER(Regressions!M123),ROUND(Regressions!M123, 1), NA())</f>
        <v>#N/A</v>
      </c>
      <c r="M113" s="336" t="e">
        <f>IF(ISNUMBER(Regressions!N123),ROUND(Regressions!N123, 1), NA())</f>
        <v>#N/A</v>
      </c>
      <c r="N113" s="235">
        <f>IF(ISNUMBER(Regressions!O123),ROUND(Regressions!O123, 1), NA())</f>
        <v>6</v>
      </c>
      <c r="O113" s="337">
        <f>IF(ISNUMBER(Regressions!Q123),ROUND(Regressions!Q123, 1), NA())</f>
        <v>88.2</v>
      </c>
      <c r="P113" s="335">
        <f>IF(ISNUMBER(Regressions!R123),ROUND(Regressions!R123, 1), NA())</f>
        <v>72.7</v>
      </c>
      <c r="Q113" s="213" t="e">
        <f>IF(ISNUMBER(Regressions!S123),ROUND(Regressions!S123, 1), NA())</f>
        <v>#N/A</v>
      </c>
      <c r="R113" s="336" t="e">
        <f>IF(ISNUMBER(Regressions!T123),ROUND(Regressions!T123, 1), NA())</f>
        <v>#N/A</v>
      </c>
      <c r="S113" s="235">
        <f>IF(ISNUMBER(Regressions!U123),ROUND(Regressions!U123, 1), NA())</f>
        <v>27.3</v>
      </c>
    </row>
    <row xmlns:x14ac="http://schemas.microsoft.com/office/spreadsheetml/2009/9/ac" r="114" x14ac:dyDescent="0.2">
      <c r="A114" s="332" t="str">
        <f>IF(ISBLANK(Regressions!A124), " ", Regressions!A124)</f>
        <v>Mexico</v>
      </c>
      <c r="B114" s="333">
        <f>IF(ISBLANK(Regressions!B124), " ", Regressions!B124)</f>
        <v>2017</v>
      </c>
      <c r="C114" s="338" t="str">
        <f>IF(ISBLANK(Regressions!C124), " ", Regressions!C124)</f>
        <v>Pre-primary</v>
      </c>
      <c r="D114" s="334">
        <f>IF(ISBLANK(Regressions!D124), " ", Regressions!D124)</f>
        <v>6662516</v>
      </c>
      <c r="E114" s="212">
        <f>IF(ISNUMBER(Regressions!E124),ROUND(Regressions!E124, 1), NA())</f>
        <v>98.4</v>
      </c>
      <c r="F114" s="335">
        <f>IF(ISNUMBER(Regressions!F124),ROUND(Regressions!F124, 1), NA())</f>
        <v>90.1</v>
      </c>
      <c r="G114" s="234">
        <f>IF(ISNUMBER(Regressions!G124),ROUND(Regressions!G124, 1), NA())</f>
        <v>60.9</v>
      </c>
      <c r="H114" s="336">
        <f>IF(ISNUMBER(Regressions!H124),ROUND(Regressions!H124, 1), NA())</f>
        <v>29.2</v>
      </c>
      <c r="I114" s="235">
        <f>IF(ISNUMBER(Regressions!I124),ROUND(Regressions!I124, 1), NA())</f>
        <v>9.9</v>
      </c>
      <c r="J114" s="337">
        <f>IF(ISNUMBER(Regressions!K124),ROUND(Regressions!K124, 1), NA())</f>
        <v>98.1</v>
      </c>
      <c r="K114" s="335">
        <f>IF(ISNUMBER(Regressions!L124),ROUND(Regressions!L124, 1), NA())</f>
        <v>94</v>
      </c>
      <c r="L114" s="236" t="e">
        <f>IF(ISNUMBER(Regressions!M124),ROUND(Regressions!M124, 1), NA())</f>
        <v>#N/A</v>
      </c>
      <c r="M114" s="336" t="e">
        <f>IF(ISNUMBER(Regressions!N124),ROUND(Regressions!N124, 1), NA())</f>
        <v>#N/A</v>
      </c>
      <c r="N114" s="235">
        <f>IF(ISNUMBER(Regressions!O124),ROUND(Regressions!O124, 1), NA())</f>
        <v>6</v>
      </c>
      <c r="O114" s="337">
        <f>IF(ISNUMBER(Regressions!Q124),ROUND(Regressions!Q124, 1), NA())</f>
        <v>88.2</v>
      </c>
      <c r="P114" s="335">
        <f>IF(ISNUMBER(Regressions!R124),ROUND(Regressions!R124, 1), NA())</f>
        <v>72.7</v>
      </c>
      <c r="Q114" s="213" t="e">
        <f>IF(ISNUMBER(Regressions!S124),ROUND(Regressions!S124, 1), NA())</f>
        <v>#N/A</v>
      </c>
      <c r="R114" s="336" t="e">
        <f>IF(ISNUMBER(Regressions!T124),ROUND(Regressions!T124, 1), NA())</f>
        <v>#N/A</v>
      </c>
      <c r="S114" s="235">
        <f>IF(ISNUMBER(Regressions!U124),ROUND(Regressions!U124, 1), NA())</f>
        <v>27.3</v>
      </c>
    </row>
    <row xmlns:x14ac="http://schemas.microsoft.com/office/spreadsheetml/2009/9/ac" r="115" x14ac:dyDescent="0.2">
      <c r="A115" s="332" t="str">
        <f>IF(ISBLANK(Regressions!A125), " ", Regressions!A125)</f>
        <v>Mexico</v>
      </c>
      <c r="B115" s="333">
        <f>IF(ISBLANK(Regressions!B125), " ", Regressions!B125)</f>
        <v>2018</v>
      </c>
      <c r="C115" s="338" t="str">
        <f>IF(ISBLANK(Regressions!C125), " ", Regressions!C125)</f>
        <v>Pre-primary</v>
      </c>
      <c r="D115" s="334">
        <f>IF(ISBLANK(Regressions!D125), " ", Regressions!D125)</f>
        <v>6647805</v>
      </c>
      <c r="E115" s="212">
        <f>IF(ISNUMBER(Regressions!E125),ROUND(Regressions!E125, 1), NA())</f>
        <v>98.4</v>
      </c>
      <c r="F115" s="335">
        <f>IF(ISNUMBER(Regressions!F125),ROUND(Regressions!F125, 1), NA())</f>
        <v>90.1</v>
      </c>
      <c r="G115" s="234">
        <f>IF(ISNUMBER(Regressions!G125),ROUND(Regressions!G125, 1), NA())</f>
        <v>60.9</v>
      </c>
      <c r="H115" s="336">
        <f>IF(ISNUMBER(Regressions!H125),ROUND(Regressions!H125, 1), NA())</f>
        <v>29.2</v>
      </c>
      <c r="I115" s="235">
        <f>IF(ISNUMBER(Regressions!I125),ROUND(Regressions!I125, 1), NA())</f>
        <v>9.9</v>
      </c>
      <c r="J115" s="337">
        <f>IF(ISNUMBER(Regressions!K125),ROUND(Regressions!K125, 1), NA())</f>
        <v>98.1</v>
      </c>
      <c r="K115" s="335">
        <f>IF(ISNUMBER(Regressions!L125),ROUND(Regressions!L125, 1), NA())</f>
        <v>94</v>
      </c>
      <c r="L115" s="236" t="e">
        <f>IF(ISNUMBER(Regressions!M125),ROUND(Regressions!M125, 1), NA())</f>
        <v>#N/A</v>
      </c>
      <c r="M115" s="336" t="e">
        <f>IF(ISNUMBER(Regressions!N125),ROUND(Regressions!N125, 1), NA())</f>
        <v>#N/A</v>
      </c>
      <c r="N115" s="235">
        <f>IF(ISNUMBER(Regressions!O125),ROUND(Regressions!O125, 1), NA())</f>
        <v>6</v>
      </c>
      <c r="O115" s="337">
        <f>IF(ISNUMBER(Regressions!Q125),ROUND(Regressions!Q125, 1), NA())</f>
        <v>88.2</v>
      </c>
      <c r="P115" s="335">
        <f>IF(ISNUMBER(Regressions!R125),ROUND(Regressions!R125, 1), NA())</f>
        <v>72.7</v>
      </c>
      <c r="Q115" s="213" t="e">
        <f>IF(ISNUMBER(Regressions!S125),ROUND(Regressions!S125, 1), NA())</f>
        <v>#N/A</v>
      </c>
      <c r="R115" s="336" t="e">
        <f>IF(ISNUMBER(Regressions!T125),ROUND(Regressions!T125, 1), NA())</f>
        <v>#N/A</v>
      </c>
      <c r="S115" s="235">
        <f>IF(ISNUMBER(Regressions!U125),ROUND(Regressions!U125, 1), NA())</f>
        <v>27.3</v>
      </c>
    </row>
    <row xmlns:x14ac="http://schemas.microsoft.com/office/spreadsheetml/2009/9/ac" r="116" x14ac:dyDescent="0.2">
      <c r="A116" s="332" t="str">
        <f>IF(ISBLANK(Regressions!A126), " ", Regressions!A126)</f>
        <v>Mexico</v>
      </c>
      <c r="B116" s="333">
        <f>IF(ISBLANK(Regressions!B126), " ", Regressions!B126)</f>
        <v>2019</v>
      </c>
      <c r="C116" s="338" t="str">
        <f>IF(ISBLANK(Regressions!C126), " ", Regressions!C126)</f>
        <v>Pre-primary</v>
      </c>
      <c r="D116" s="334">
        <f>IF(ISBLANK(Regressions!D126), " ", Regressions!D126)</f>
        <v>6628796</v>
      </c>
      <c r="E116" s="212" t="e">
        <f>IF(ISNUMBER(Regressions!E126),ROUND(Regressions!E126, 1), NA())</f>
        <v>#N/A</v>
      </c>
      <c r="F116" s="335">
        <f>IF(ISNUMBER(Regressions!F126),ROUND(Regressions!F126, 1), NA())</f>
        <v>90.1</v>
      </c>
      <c r="G116" s="234">
        <f>IF(ISNUMBER(Regressions!G126),ROUND(Regressions!G126, 1), NA())</f>
        <v>60.9</v>
      </c>
      <c r="H116" s="336">
        <f>IF(ISNUMBER(Regressions!H126),ROUND(Regressions!H126, 1), NA())</f>
        <v>29.2</v>
      </c>
      <c r="I116" s="235">
        <f>IF(ISNUMBER(Regressions!I126),ROUND(Regressions!I126, 1), NA())</f>
        <v>9.9</v>
      </c>
      <c r="J116" s="337" t="e">
        <f>IF(ISNUMBER(Regressions!K126),ROUND(Regressions!K126, 1), NA())</f>
        <v>#N/A</v>
      </c>
      <c r="K116" s="335">
        <f>IF(ISNUMBER(Regressions!L126),ROUND(Regressions!L126, 1), NA())</f>
        <v>94</v>
      </c>
      <c r="L116" s="236" t="e">
        <f>IF(ISNUMBER(Regressions!M126),ROUND(Regressions!M126, 1), NA())</f>
        <v>#N/A</v>
      </c>
      <c r="M116" s="336" t="e">
        <f>IF(ISNUMBER(Regressions!N126),ROUND(Regressions!N126, 1), NA())</f>
        <v>#N/A</v>
      </c>
      <c r="N116" s="235">
        <f>IF(ISNUMBER(Regressions!O126),ROUND(Regressions!O126, 1), NA())</f>
        <v>6</v>
      </c>
      <c r="O116" s="337" t="e">
        <f>IF(ISNUMBER(Regressions!Q126),ROUND(Regressions!Q126, 1), NA())</f>
        <v>#N/A</v>
      </c>
      <c r="P116" s="335" t="e">
        <f>IF(ISNUMBER(Regressions!R126),ROUND(Regressions!R126, 1), NA())</f>
        <v>#N/A</v>
      </c>
      <c r="Q116" s="213" t="e">
        <f>IF(ISNUMBER(Regressions!S126),ROUND(Regressions!S126, 1), NA())</f>
        <v>#N/A</v>
      </c>
      <c r="R116" s="336" t="e">
        <f>IF(ISNUMBER(Regressions!T126),ROUND(Regressions!T126, 1), NA())</f>
        <v>#N/A</v>
      </c>
      <c r="S116" s="235" t="e">
        <f>IF(ISNUMBER(Regressions!U126),ROUND(Regressions!U126, 1), NA())</f>
        <v>#N/A</v>
      </c>
    </row>
    <row xmlns:x14ac="http://schemas.microsoft.com/office/spreadsheetml/2009/9/ac" r="117" x14ac:dyDescent="0.2">
      <c r="A117" s="332" t="str">
        <f>IF(ISBLANK(Regressions!A127), " ", Regressions!A127)</f>
        <v>Mexico</v>
      </c>
      <c r="B117" s="333">
        <f>IF(ISBLANK(Regressions!B127), " ", Regressions!B127)</f>
        <v>2020</v>
      </c>
      <c r="C117" s="338" t="str">
        <f>IF(ISBLANK(Regressions!C127), " ", Regressions!C127)</f>
        <v>Pre-primary</v>
      </c>
      <c r="D117" s="334">
        <f>IF(ISBLANK(Regressions!D127), " ", Regressions!D127)</f>
        <v>6602440</v>
      </c>
      <c r="E117" s="212" t="e">
        <f>IF(ISNUMBER(Regressions!E127),ROUND(Regressions!E127, 1), NA())</f>
        <v>#N/A</v>
      </c>
      <c r="F117" s="335">
        <f>IF(ISNUMBER(Regressions!F127),ROUND(Regressions!F127, 1), NA())</f>
        <v>90.1</v>
      </c>
      <c r="G117" s="234">
        <f>IF(ISNUMBER(Regressions!G127),ROUND(Regressions!G127, 1), NA())</f>
        <v>60.9</v>
      </c>
      <c r="H117" s="336">
        <f>IF(ISNUMBER(Regressions!H127),ROUND(Regressions!H127, 1), NA())</f>
        <v>29.2</v>
      </c>
      <c r="I117" s="235">
        <f>IF(ISNUMBER(Regressions!I127),ROUND(Regressions!I127, 1), NA())</f>
        <v>9.9</v>
      </c>
      <c r="J117" s="337" t="e">
        <f>IF(ISNUMBER(Regressions!K127),ROUND(Regressions!K127, 1), NA())</f>
        <v>#N/A</v>
      </c>
      <c r="K117" s="335">
        <f>IF(ISNUMBER(Regressions!L127),ROUND(Regressions!L127, 1), NA())</f>
        <v>94</v>
      </c>
      <c r="L117" s="236" t="e">
        <f>IF(ISNUMBER(Regressions!M127),ROUND(Regressions!M127, 1), NA())</f>
        <v>#N/A</v>
      </c>
      <c r="M117" s="336" t="e">
        <f>IF(ISNUMBER(Regressions!N127),ROUND(Regressions!N127, 1), NA())</f>
        <v>#N/A</v>
      </c>
      <c r="N117" s="235">
        <f>IF(ISNUMBER(Regressions!O127),ROUND(Regressions!O127, 1), NA())</f>
        <v>6</v>
      </c>
      <c r="O117" s="337" t="e">
        <f>IF(ISNUMBER(Regressions!Q127),ROUND(Regressions!Q127, 1), NA())</f>
        <v>#N/A</v>
      </c>
      <c r="P117" s="335" t="e">
        <f>IF(ISNUMBER(Regressions!R127),ROUND(Regressions!R127, 1), NA())</f>
        <v>#N/A</v>
      </c>
      <c r="Q117" s="213" t="e">
        <f>IF(ISNUMBER(Regressions!S127),ROUND(Regressions!S127, 1), NA())</f>
        <v>#N/A</v>
      </c>
      <c r="R117" s="336" t="e">
        <f>IF(ISNUMBER(Regressions!T127),ROUND(Regressions!T127, 1), NA())</f>
        <v>#N/A</v>
      </c>
      <c r="S117" s="235" t="e">
        <f>IF(ISNUMBER(Regressions!U127),ROUND(Regressions!U127, 1), NA())</f>
        <v>#N/A</v>
      </c>
    </row>
    <row xmlns:x14ac="http://schemas.microsoft.com/office/spreadsheetml/2009/9/ac" r="118" x14ac:dyDescent="0.2">
      <c r="A118" s="384" t="str">
        <f>IF(ISBLANK(Regressions!A128), " ", Regressions!A128)</f>
        <v>Mexico</v>
      </c>
      <c r="B118" s="385">
        <f>IF(ISBLANK(Regressions!B128), " ", Regressions!B128)</f>
        <v>2021</v>
      </c>
      <c r="C118" s="386" t="str">
        <f>IF(ISBLANK(Regressions!C128), " ", Regressions!C128)</f>
        <v>Pre-primary</v>
      </c>
      <c r="D118" s="387">
        <f>IF(ISBLANK(Regressions!D128), " ", Regressions!D128)</f>
        <v>6566981</v>
      </c>
      <c r="E118" s="390" t="e">
        <f>IF(ISNUMBER(Regressions!E128),ROUND(Regressions!E128, 1), NA())</f>
        <v>#N/A</v>
      </c>
      <c r="F118" s="388">
        <f>IF(ISNUMBER(Regressions!F128),ROUND(Regressions!F128, 1), NA())</f>
        <v>90.1</v>
      </c>
      <c r="G118" s="391">
        <f>IF(ISNUMBER(Regressions!G128),ROUND(Regressions!G128, 1), NA())</f>
        <v>60.9</v>
      </c>
      <c r="H118" s="389">
        <f>IF(ISNUMBER(Regressions!H128),ROUND(Regressions!H128, 1), NA())</f>
        <v>29.2</v>
      </c>
      <c r="I118" s="392">
        <f>IF(ISNUMBER(Regressions!I128),ROUND(Regressions!I128, 1), NA())</f>
        <v>9.9</v>
      </c>
      <c r="J118" s="390" t="e">
        <f>IF(ISNUMBER(Regressions!K128),ROUND(Regressions!K128, 1), NA())</f>
        <v>#N/A</v>
      </c>
      <c r="K118" s="388">
        <f>IF(ISNUMBER(Regressions!L128),ROUND(Regressions!L128, 1), NA())</f>
        <v>94</v>
      </c>
      <c r="L118" s="393" t="e">
        <f>IF(ISNUMBER(Regressions!M128),ROUND(Regressions!M128, 1), NA())</f>
        <v>#N/A</v>
      </c>
      <c r="M118" s="389" t="e">
        <f>IF(ISNUMBER(Regressions!N128),ROUND(Regressions!N128, 1), NA())</f>
        <v>#N/A</v>
      </c>
      <c r="N118" s="392">
        <f>IF(ISNUMBER(Regressions!O128),ROUND(Regressions!O128, 1), NA())</f>
        <v>6</v>
      </c>
      <c r="O118" s="390" t="e">
        <f>IF(ISNUMBER(Regressions!Q128),ROUND(Regressions!Q128, 1), NA())</f>
        <v>#N/A</v>
      </c>
      <c r="P118" s="388" t="e">
        <f>IF(ISNUMBER(Regressions!R128),ROUND(Regressions!R128, 1), NA())</f>
        <v>#N/A</v>
      </c>
      <c r="Q118" s="394" t="e">
        <f>IF(ISNUMBER(Regressions!S128),ROUND(Regressions!S128, 1), NA())</f>
        <v>#N/A</v>
      </c>
      <c r="R118" s="389" t="e">
        <f>IF(ISNUMBER(Regressions!T128),ROUND(Regressions!T128, 1), NA())</f>
        <v>#N/A</v>
      </c>
      <c r="S118" s="392" t="e">
        <f>IF(ISNUMBER(Regressions!U128),ROUND(Regressions!U128, 1), NA())</f>
        <v>#N/A</v>
      </c>
      <c r="T118" s="383"/>
      <c r="U118" s="383"/>
      <c r="V118" s="383"/>
      <c r="W118" s="383"/>
      <c r="X118" s="383"/>
      <c r="Y118" s="383"/>
      <c r="Z118" s="383"/>
      <c r="AA118" s="383"/>
      <c r="AB118" s="383"/>
      <c r="AC118" s="383"/>
    </row>
    <row xmlns:x14ac="http://schemas.microsoft.com/office/spreadsheetml/2009/9/ac" r="119" x14ac:dyDescent="0.2">
      <c r="A119" s="332" t="str">
        <f>IF(ISBLANK(Regressions!A129), " ", Regressions!A129)</f>
        <v>Mexico</v>
      </c>
      <c r="B119" s="333">
        <f>IF(ISBLANK(Regressions!B129), " ", Regressions!B129)</f>
        <v>2022</v>
      </c>
      <c r="C119" s="338" t="str">
        <f>IF(ISBLANK(Regressions!C129), " ", Regressions!C129)</f>
        <v>Pre-primary</v>
      </c>
      <c r="D119" s="334">
        <f>IF(ISBLANK(Regressions!D129), " ", Regressions!D129)</f>
        <v>6523361</v>
      </c>
      <c r="E119" s="212" t="e">
        <f>IF(ISNUMBER(Regressions!E129),ROUND(Regressions!E129, 1), NA())</f>
        <v>#N/A</v>
      </c>
      <c r="F119" s="335">
        <f>IF(ISNUMBER(Regressions!F129),ROUND(Regressions!F129, 1), NA())</f>
        <v>90.1</v>
      </c>
      <c r="G119" s="234" t="e">
        <f>IF(ISNUMBER(Regressions!G129),ROUND(Regressions!G129, 1), NA())</f>
        <v>#N/A</v>
      </c>
      <c r="H119" s="336" t="e">
        <f>IF(ISNUMBER(Regressions!H129),ROUND(Regressions!H129, 1), NA())</f>
        <v>#N/A</v>
      </c>
      <c r="I119" s="235">
        <f>IF(ISNUMBER(Regressions!I129),ROUND(Regressions!I129, 1), NA())</f>
        <v>9.9</v>
      </c>
      <c r="J119" s="337" t="e">
        <f>IF(ISNUMBER(Regressions!K129),ROUND(Regressions!K129, 1), NA())</f>
        <v>#N/A</v>
      </c>
      <c r="K119" s="335">
        <f>IF(ISNUMBER(Regressions!L129),ROUND(Regressions!L129, 1), NA())</f>
        <v>94</v>
      </c>
      <c r="L119" s="236" t="e">
        <f>IF(ISNUMBER(Regressions!M129),ROUND(Regressions!M129, 1), NA())</f>
        <v>#N/A</v>
      </c>
      <c r="M119" s="336" t="e">
        <f>IF(ISNUMBER(Regressions!N129),ROUND(Regressions!N129, 1), NA())</f>
        <v>#N/A</v>
      </c>
      <c r="N119" s="235">
        <f>IF(ISNUMBER(Regressions!O129),ROUND(Regressions!O129, 1), NA())</f>
        <v>6</v>
      </c>
      <c r="O119" s="337" t="e">
        <f>IF(ISNUMBER(Regressions!Q129),ROUND(Regressions!Q129, 1), NA())</f>
        <v>#N/A</v>
      </c>
      <c r="P119" s="335" t="e">
        <f>IF(ISNUMBER(Regressions!R129),ROUND(Regressions!R129, 1), NA())</f>
        <v>#N/A</v>
      </c>
      <c r="Q119" s="213" t="e">
        <f>IF(ISNUMBER(Regressions!S129),ROUND(Regressions!S129, 1), NA())</f>
        <v>#N/A</v>
      </c>
      <c r="R119" s="336" t="e">
        <f>IF(ISNUMBER(Regressions!T129),ROUND(Regressions!T129, 1), NA())</f>
        <v>#N/A</v>
      </c>
      <c r="S119" s="235" t="e">
        <f>IF(ISNUMBER(Regressions!U129),ROUND(Regressions!U129, 1), NA())</f>
        <v>#N/A</v>
      </c>
    </row>
    <row xmlns:x14ac="http://schemas.microsoft.com/office/spreadsheetml/2009/9/ac" r="120" x14ac:dyDescent="0.2">
      <c r="A120" s="339" t="str">
        <f>IF(ISBLANK(Regressions!A130), " ", Regressions!A130)</f>
        <v>Mexico</v>
      </c>
      <c r="B120" s="340">
        <f>IF(ISBLANK(Regressions!B130), " ", Regressions!B130)</f>
        <v>2023</v>
      </c>
      <c r="C120" s="341" t="str">
        <f>IF(ISBLANK(Regressions!C130), " ", Regressions!C130)</f>
        <v>Pre-primary</v>
      </c>
      <c r="D120" s="342">
        <f>IF(ISBLANK(Regressions!D130), " ", Regressions!D130)</f>
        <v>5964854</v>
      </c>
      <c r="E120" s="343" t="e">
        <f>IF(ISNUMBER(Regressions!E130),ROUND(Regressions!E130, 1), NA())</f>
        <v>#N/A</v>
      </c>
      <c r="F120" s="344">
        <f>IF(ISNUMBER(Regressions!F130),ROUND(Regressions!F130, 1), NA())</f>
        <v>90.1</v>
      </c>
      <c r="G120" s="345" t="e">
        <f>IF(ISNUMBER(Regressions!G130),ROUND(Regressions!G130, 1), NA())</f>
        <v>#N/A</v>
      </c>
      <c r="H120" s="346" t="e">
        <f>IF(ISNUMBER(Regressions!H130),ROUND(Regressions!H130, 1), NA())</f>
        <v>#N/A</v>
      </c>
      <c r="I120" s="347">
        <f>IF(ISNUMBER(Regressions!I130),ROUND(Regressions!I130, 1), NA())</f>
        <v>9.9</v>
      </c>
      <c r="J120" s="348" t="e">
        <f>IF(ISNUMBER(Regressions!K130),ROUND(Regressions!K130, 1), NA())</f>
        <v>#N/A</v>
      </c>
      <c r="K120" s="344">
        <f>IF(ISNUMBER(Regressions!L130),ROUND(Regressions!L130, 1), NA())</f>
        <v>94</v>
      </c>
      <c r="L120" s="349" t="e">
        <f>IF(ISNUMBER(Regressions!M130),ROUND(Regressions!M130, 1), NA())</f>
        <v>#N/A</v>
      </c>
      <c r="M120" s="346" t="e">
        <f>IF(ISNUMBER(Regressions!N130),ROUND(Regressions!N130, 1), NA())</f>
        <v>#N/A</v>
      </c>
      <c r="N120" s="347">
        <f>IF(ISNUMBER(Regressions!O130),ROUND(Regressions!O130, 1), NA())</f>
        <v>6</v>
      </c>
      <c r="O120" s="348" t="e">
        <f>IF(ISNUMBER(Regressions!Q130),ROUND(Regressions!Q130, 1), NA())</f>
        <v>#N/A</v>
      </c>
      <c r="P120" s="344" t="e">
        <f>IF(ISNUMBER(Regressions!R130),ROUND(Regressions!R130, 1), NA())</f>
        <v>#N/A</v>
      </c>
      <c r="Q120" s="350" t="e">
        <f>IF(ISNUMBER(Regressions!S130),ROUND(Regressions!S130, 1), NA())</f>
        <v>#N/A</v>
      </c>
      <c r="R120" s="346" t="e">
        <f>IF(ISNUMBER(Regressions!T130),ROUND(Regressions!T130, 1), NA())</f>
        <v>#N/A</v>
      </c>
      <c r="S120" s="347" t="e">
        <f>IF(ISNUMBER(Regressions!U130),ROUND(Regressions!U130, 1), NA())</f>
        <v>#N/A</v>
      </c>
    </row>
    <row xmlns:x14ac="http://schemas.microsoft.com/office/spreadsheetml/2009/9/ac" r="121" hidden="true" x14ac:dyDescent="0.2">
      <c r="A121" s="332" t="str">
        <f>IF(ISBLANK(Regressions!A131), " ", Regressions!A131)</f>
        <v>Mexico</v>
      </c>
      <c r="B121" s="333">
        <f>IF(ISBLANK(Regressions!B131), " ", Regressions!B131)</f>
        <v>2024</v>
      </c>
      <c r="C121" s="338" t="str">
        <f>IF(ISBLANK(Regressions!C131), " ", Regressions!C131)</f>
        <v>Pre-primary</v>
      </c>
      <c r="D121" s="334" t="str">
        <f>IF(ISBLANK(Regressions!D131), " ", Regressions!D131)</f>
        <v> </v>
      </c>
      <c r="E121" s="212" t="e">
        <f>IF(ISNUMBER(Regressions!E131),ROUND(Regressions!E131, 1), NA())</f>
        <v>#N/A</v>
      </c>
      <c r="F121" s="335" t="e">
        <f>IF(ISNUMBER(Regressions!F131),ROUND(Regressions!F131, 1), NA())</f>
        <v>#N/A</v>
      </c>
      <c r="G121" s="234" t="e">
        <f>IF(ISNUMBER(Regressions!G131),ROUND(Regressions!G131, 1), NA())</f>
        <v>#N/A</v>
      </c>
      <c r="H121" s="336" t="e">
        <f>IF(ISNUMBER(Regressions!H131),ROUND(Regressions!H131, 1), NA())</f>
        <v>#N/A</v>
      </c>
      <c r="I121" s="235" t="e">
        <f>IF(ISNUMBER(Regressions!I131),ROUND(Regressions!I131, 1), NA())</f>
        <v>#N/A</v>
      </c>
      <c r="J121" s="337" t="e">
        <f>IF(ISNUMBER(Regressions!K131),ROUND(Regressions!K131, 1), NA())</f>
        <v>#N/A</v>
      </c>
      <c r="K121" s="335" t="e">
        <f>IF(ISNUMBER(Regressions!L131),ROUND(Regressions!L131, 1), NA())</f>
        <v>#N/A</v>
      </c>
      <c r="L121" s="236" t="e">
        <f>IF(ISNUMBER(Regressions!M131),ROUND(Regressions!M131, 1), NA())</f>
        <v>#N/A</v>
      </c>
      <c r="M121" s="336" t="e">
        <f>IF(ISNUMBER(Regressions!N131),ROUND(Regressions!N131, 1), NA())</f>
        <v>#N/A</v>
      </c>
      <c r="N121" s="235" t="e">
        <f>IF(ISNUMBER(Regressions!O131),ROUND(Regressions!O131, 1), NA())</f>
        <v>#N/A</v>
      </c>
      <c r="O121" s="337" t="e">
        <f>IF(ISNUMBER(Regressions!Q131),ROUND(Regressions!Q131, 1), NA())</f>
        <v>#N/A</v>
      </c>
      <c r="P121" s="335" t="e">
        <f>IF(ISNUMBER(Regressions!R131),ROUND(Regressions!R131, 1), NA())</f>
        <v>#N/A</v>
      </c>
      <c r="Q121" s="213" t="e">
        <f>IF(ISNUMBER(Regressions!S131),ROUND(Regressions!S131, 1), NA())</f>
        <v>#N/A</v>
      </c>
      <c r="R121" s="336" t="e">
        <f>IF(ISNUMBER(Regressions!T131),ROUND(Regressions!T131, 1), NA())</f>
        <v>#N/A</v>
      </c>
      <c r="S121" s="235" t="e">
        <f>IF(ISNUMBER(Regressions!U131),ROUND(Regressions!U131, 1), NA())</f>
        <v>#N/A</v>
      </c>
    </row>
    <row xmlns:x14ac="http://schemas.microsoft.com/office/spreadsheetml/2009/9/ac" r="122" hidden="true" x14ac:dyDescent="0.2">
      <c r="A122" s="332" t="str">
        <f>IF(ISBLANK(Regressions!A132), " ", Regressions!A132)</f>
        <v>Mexico</v>
      </c>
      <c r="B122" s="333">
        <f>IF(ISBLANK(Regressions!B132), " ", Regressions!B132)</f>
        <v>2025</v>
      </c>
      <c r="C122" s="338" t="str">
        <f>IF(ISBLANK(Regressions!C132), " ", Regressions!C132)</f>
        <v>Pre-primary</v>
      </c>
      <c r="D122" s="334" t="str">
        <f>IF(ISBLANK(Regressions!D132), " ", Regressions!D132)</f>
        <v> </v>
      </c>
      <c r="E122" s="212" t="e">
        <f>IF(ISNUMBER(Regressions!E132),ROUND(Regressions!E132, 1), NA())</f>
        <v>#N/A</v>
      </c>
      <c r="F122" s="335" t="e">
        <f>IF(ISNUMBER(Regressions!F132),ROUND(Regressions!F132, 1), NA())</f>
        <v>#N/A</v>
      </c>
      <c r="G122" s="234" t="e">
        <f>IF(ISNUMBER(Regressions!G132),ROUND(Regressions!G132, 1), NA())</f>
        <v>#N/A</v>
      </c>
      <c r="H122" s="336" t="e">
        <f>IF(ISNUMBER(Regressions!H132),ROUND(Regressions!H132, 1), NA())</f>
        <v>#N/A</v>
      </c>
      <c r="I122" s="235" t="e">
        <f>IF(ISNUMBER(Regressions!I132),ROUND(Regressions!I132, 1), NA())</f>
        <v>#N/A</v>
      </c>
      <c r="J122" s="337" t="e">
        <f>IF(ISNUMBER(Regressions!K132),ROUND(Regressions!K132, 1), NA())</f>
        <v>#N/A</v>
      </c>
      <c r="K122" s="335" t="e">
        <f>IF(ISNUMBER(Regressions!L132),ROUND(Regressions!L132, 1), NA())</f>
        <v>#N/A</v>
      </c>
      <c r="L122" s="236" t="e">
        <f>IF(ISNUMBER(Regressions!M132),ROUND(Regressions!M132, 1), NA())</f>
        <v>#N/A</v>
      </c>
      <c r="M122" s="336" t="e">
        <f>IF(ISNUMBER(Regressions!N132),ROUND(Regressions!N132, 1), NA())</f>
        <v>#N/A</v>
      </c>
      <c r="N122" s="235" t="e">
        <f>IF(ISNUMBER(Regressions!O132),ROUND(Regressions!O132, 1), NA())</f>
        <v>#N/A</v>
      </c>
      <c r="O122" s="337" t="e">
        <f>IF(ISNUMBER(Regressions!Q132),ROUND(Regressions!Q132, 1), NA())</f>
        <v>#N/A</v>
      </c>
      <c r="P122" s="335" t="e">
        <f>IF(ISNUMBER(Regressions!R132),ROUND(Regressions!R132, 1), NA())</f>
        <v>#N/A</v>
      </c>
      <c r="Q122" s="213" t="e">
        <f>IF(ISNUMBER(Regressions!S132),ROUND(Regressions!S132, 1), NA())</f>
        <v>#N/A</v>
      </c>
      <c r="R122" s="336" t="e">
        <f>IF(ISNUMBER(Regressions!T132),ROUND(Regressions!T132, 1), NA())</f>
        <v>#N/A</v>
      </c>
      <c r="S122" s="235" t="e">
        <f>IF(ISNUMBER(Regressions!U132),ROUND(Regressions!U132, 1), NA())</f>
        <v>#N/A</v>
      </c>
    </row>
    <row xmlns:x14ac="http://schemas.microsoft.com/office/spreadsheetml/2009/9/ac" r="123" hidden="true" x14ac:dyDescent="0.2">
      <c r="A123" s="332" t="str">
        <f>IF(ISBLANK(Regressions!A133), " ", Regressions!A133)</f>
        <v>Mexico</v>
      </c>
      <c r="B123" s="333">
        <f>IF(ISBLANK(Regressions!B133), " ", Regressions!B133)</f>
        <v>2026</v>
      </c>
      <c r="C123" s="338" t="str">
        <f>IF(ISBLANK(Regressions!C133), " ", Regressions!C133)</f>
        <v>Pre-primary</v>
      </c>
      <c r="D123" s="334" t="str">
        <f>IF(ISBLANK(Regressions!D133), " ", Regressions!D133)</f>
        <v> </v>
      </c>
      <c r="E123" s="212" t="e">
        <f>IF(ISNUMBER(Regressions!E133),ROUND(Regressions!E133, 1), NA())</f>
        <v>#N/A</v>
      </c>
      <c r="F123" s="335" t="e">
        <f>IF(ISNUMBER(Regressions!F133),ROUND(Regressions!F133, 1), NA())</f>
        <v>#N/A</v>
      </c>
      <c r="G123" s="234" t="e">
        <f>IF(ISNUMBER(Regressions!G133),ROUND(Regressions!G133, 1), NA())</f>
        <v>#N/A</v>
      </c>
      <c r="H123" s="336" t="e">
        <f>IF(ISNUMBER(Regressions!H133),ROUND(Regressions!H133, 1), NA())</f>
        <v>#N/A</v>
      </c>
      <c r="I123" s="235" t="e">
        <f>IF(ISNUMBER(Regressions!I133),ROUND(Regressions!I133, 1), NA())</f>
        <v>#N/A</v>
      </c>
      <c r="J123" s="337" t="e">
        <f>IF(ISNUMBER(Regressions!K133),ROUND(Regressions!K133, 1), NA())</f>
        <v>#N/A</v>
      </c>
      <c r="K123" s="335" t="e">
        <f>IF(ISNUMBER(Regressions!L133),ROUND(Regressions!L133, 1), NA())</f>
        <v>#N/A</v>
      </c>
      <c r="L123" s="236" t="e">
        <f>IF(ISNUMBER(Regressions!M133),ROUND(Regressions!M133, 1), NA())</f>
        <v>#N/A</v>
      </c>
      <c r="M123" s="336" t="e">
        <f>IF(ISNUMBER(Regressions!N133),ROUND(Regressions!N133, 1), NA())</f>
        <v>#N/A</v>
      </c>
      <c r="N123" s="235" t="e">
        <f>IF(ISNUMBER(Regressions!O133),ROUND(Regressions!O133, 1), NA())</f>
        <v>#N/A</v>
      </c>
      <c r="O123" s="337" t="e">
        <f>IF(ISNUMBER(Regressions!Q133),ROUND(Regressions!Q133, 1), NA())</f>
        <v>#N/A</v>
      </c>
      <c r="P123" s="335" t="e">
        <f>IF(ISNUMBER(Regressions!R133),ROUND(Regressions!R133, 1), NA())</f>
        <v>#N/A</v>
      </c>
      <c r="Q123" s="213" t="e">
        <f>IF(ISNUMBER(Regressions!S133),ROUND(Regressions!S133, 1), NA())</f>
        <v>#N/A</v>
      </c>
      <c r="R123" s="336" t="e">
        <f>IF(ISNUMBER(Regressions!T133),ROUND(Regressions!T133, 1), NA())</f>
        <v>#N/A</v>
      </c>
      <c r="S123" s="235" t="e">
        <f>IF(ISNUMBER(Regressions!U133),ROUND(Regressions!U133, 1), NA())</f>
        <v>#N/A</v>
      </c>
    </row>
    <row xmlns:x14ac="http://schemas.microsoft.com/office/spreadsheetml/2009/9/ac" r="124" hidden="true" x14ac:dyDescent="0.2">
      <c r="A124" s="332" t="str">
        <f>IF(ISBLANK(Regressions!A134), " ", Regressions!A134)</f>
        <v>Mexico</v>
      </c>
      <c r="B124" s="333">
        <f>IF(ISBLANK(Regressions!B134), " ", Regressions!B134)</f>
        <v>2027</v>
      </c>
      <c r="C124" s="338" t="str">
        <f>IF(ISBLANK(Regressions!C134), " ", Regressions!C134)</f>
        <v>Pre-primary</v>
      </c>
      <c r="D124" s="334" t="str">
        <f>IF(ISBLANK(Regressions!D134), " ", Regressions!D134)</f>
        <v> </v>
      </c>
      <c r="E124" s="212" t="e">
        <f>IF(ISNUMBER(Regressions!E134),ROUND(Regressions!E134, 1), NA())</f>
        <v>#N/A</v>
      </c>
      <c r="F124" s="335" t="e">
        <f>IF(ISNUMBER(Regressions!F134),ROUND(Regressions!F134, 1), NA())</f>
        <v>#N/A</v>
      </c>
      <c r="G124" s="234" t="e">
        <f>IF(ISNUMBER(Regressions!G134),ROUND(Regressions!G134, 1), NA())</f>
        <v>#N/A</v>
      </c>
      <c r="H124" s="336" t="e">
        <f>IF(ISNUMBER(Regressions!H134),ROUND(Regressions!H134, 1), NA())</f>
        <v>#N/A</v>
      </c>
      <c r="I124" s="235" t="e">
        <f>IF(ISNUMBER(Regressions!I134),ROUND(Regressions!I134, 1), NA())</f>
        <v>#N/A</v>
      </c>
      <c r="J124" s="337" t="e">
        <f>IF(ISNUMBER(Regressions!K134),ROUND(Regressions!K134, 1), NA())</f>
        <v>#N/A</v>
      </c>
      <c r="K124" s="335" t="e">
        <f>IF(ISNUMBER(Regressions!L134),ROUND(Regressions!L134, 1), NA())</f>
        <v>#N/A</v>
      </c>
      <c r="L124" s="236" t="e">
        <f>IF(ISNUMBER(Regressions!M134),ROUND(Regressions!M134, 1), NA())</f>
        <v>#N/A</v>
      </c>
      <c r="M124" s="336" t="e">
        <f>IF(ISNUMBER(Regressions!N134),ROUND(Regressions!N134, 1), NA())</f>
        <v>#N/A</v>
      </c>
      <c r="N124" s="235" t="e">
        <f>IF(ISNUMBER(Regressions!O134),ROUND(Regressions!O134, 1), NA())</f>
        <v>#N/A</v>
      </c>
      <c r="O124" s="337" t="e">
        <f>IF(ISNUMBER(Regressions!Q134),ROUND(Regressions!Q134, 1), NA())</f>
        <v>#N/A</v>
      </c>
      <c r="P124" s="335" t="e">
        <f>IF(ISNUMBER(Regressions!R134),ROUND(Regressions!R134, 1), NA())</f>
        <v>#N/A</v>
      </c>
      <c r="Q124" s="213" t="e">
        <f>IF(ISNUMBER(Regressions!S134),ROUND(Regressions!S134, 1), NA())</f>
        <v>#N/A</v>
      </c>
      <c r="R124" s="336" t="e">
        <f>IF(ISNUMBER(Regressions!T134),ROUND(Regressions!T134, 1), NA())</f>
        <v>#N/A</v>
      </c>
      <c r="S124" s="235" t="e">
        <f>IF(ISNUMBER(Regressions!U134),ROUND(Regressions!U134, 1), NA())</f>
        <v>#N/A</v>
      </c>
    </row>
    <row xmlns:x14ac="http://schemas.microsoft.com/office/spreadsheetml/2009/9/ac" r="125" hidden="true" x14ac:dyDescent="0.2">
      <c r="A125" s="332" t="str">
        <f>IF(ISBLANK(Regressions!A135), " ", Regressions!A135)</f>
        <v>Mexico</v>
      </c>
      <c r="B125" s="333">
        <f>IF(ISBLANK(Regressions!B135), " ", Regressions!B135)</f>
        <v>2028</v>
      </c>
      <c r="C125" s="338" t="str">
        <f>IF(ISBLANK(Regressions!C135), " ", Regressions!C135)</f>
        <v>Pre-primary</v>
      </c>
      <c r="D125" s="334" t="str">
        <f>IF(ISBLANK(Regressions!D135), " ", Regressions!D135)</f>
        <v> </v>
      </c>
      <c r="E125" s="212" t="e">
        <f>IF(ISNUMBER(Regressions!E135),ROUND(Regressions!E135, 1), NA())</f>
        <v>#N/A</v>
      </c>
      <c r="F125" s="335" t="e">
        <f>IF(ISNUMBER(Regressions!F135),ROUND(Regressions!F135, 1), NA())</f>
        <v>#N/A</v>
      </c>
      <c r="G125" s="234" t="e">
        <f>IF(ISNUMBER(Regressions!G135),ROUND(Regressions!G135, 1), NA())</f>
        <v>#N/A</v>
      </c>
      <c r="H125" s="336" t="e">
        <f>IF(ISNUMBER(Regressions!H135),ROUND(Regressions!H135, 1), NA())</f>
        <v>#N/A</v>
      </c>
      <c r="I125" s="235" t="e">
        <f>IF(ISNUMBER(Regressions!I135),ROUND(Regressions!I135, 1), NA())</f>
        <v>#N/A</v>
      </c>
      <c r="J125" s="337" t="e">
        <f>IF(ISNUMBER(Regressions!K135),ROUND(Regressions!K135, 1), NA())</f>
        <v>#N/A</v>
      </c>
      <c r="K125" s="335" t="e">
        <f>IF(ISNUMBER(Regressions!L135),ROUND(Regressions!L135, 1), NA())</f>
        <v>#N/A</v>
      </c>
      <c r="L125" s="236" t="e">
        <f>IF(ISNUMBER(Regressions!M135),ROUND(Regressions!M135, 1), NA())</f>
        <v>#N/A</v>
      </c>
      <c r="M125" s="336" t="e">
        <f>IF(ISNUMBER(Regressions!N135),ROUND(Regressions!N135, 1), NA())</f>
        <v>#N/A</v>
      </c>
      <c r="N125" s="235" t="e">
        <f>IF(ISNUMBER(Regressions!O135),ROUND(Regressions!O135, 1), NA())</f>
        <v>#N/A</v>
      </c>
      <c r="O125" s="337" t="e">
        <f>IF(ISNUMBER(Regressions!Q135),ROUND(Regressions!Q135, 1), NA())</f>
        <v>#N/A</v>
      </c>
      <c r="P125" s="335" t="e">
        <f>IF(ISNUMBER(Regressions!R135),ROUND(Regressions!R135, 1), NA())</f>
        <v>#N/A</v>
      </c>
      <c r="Q125" s="213" t="e">
        <f>IF(ISNUMBER(Regressions!S135),ROUND(Regressions!S135, 1), NA())</f>
        <v>#N/A</v>
      </c>
      <c r="R125" s="336" t="e">
        <f>IF(ISNUMBER(Regressions!T135),ROUND(Regressions!T135, 1), NA())</f>
        <v>#N/A</v>
      </c>
      <c r="S125" s="235" t="e">
        <f>IF(ISNUMBER(Regressions!U135),ROUND(Regressions!U135, 1), NA())</f>
        <v>#N/A</v>
      </c>
    </row>
    <row xmlns:x14ac="http://schemas.microsoft.com/office/spreadsheetml/2009/9/ac" r="126" hidden="true" x14ac:dyDescent="0.2">
      <c r="A126" s="332" t="str">
        <f>IF(ISBLANK(Regressions!A136), " ", Regressions!A136)</f>
        <v>Mexico</v>
      </c>
      <c r="B126" s="333">
        <f>IF(ISBLANK(Regressions!B136), " ", Regressions!B136)</f>
        <v>2029</v>
      </c>
      <c r="C126" s="338" t="str">
        <f>IF(ISBLANK(Regressions!C136), " ", Regressions!C136)</f>
        <v>Pre-primary</v>
      </c>
      <c r="D126" s="334" t="str">
        <f>IF(ISBLANK(Regressions!D136), " ", Regressions!D136)</f>
        <v> </v>
      </c>
      <c r="E126" s="212" t="e">
        <f>IF(ISNUMBER(Regressions!E136),ROUND(Regressions!E136, 1), NA())</f>
        <v>#N/A</v>
      </c>
      <c r="F126" s="335" t="e">
        <f>IF(ISNUMBER(Regressions!F136),ROUND(Regressions!F136, 1), NA())</f>
        <v>#N/A</v>
      </c>
      <c r="G126" s="234" t="e">
        <f>IF(ISNUMBER(Regressions!G136),ROUND(Regressions!G136, 1), NA())</f>
        <v>#N/A</v>
      </c>
      <c r="H126" s="336" t="e">
        <f>IF(ISNUMBER(Regressions!H136),ROUND(Regressions!H136, 1), NA())</f>
        <v>#N/A</v>
      </c>
      <c r="I126" s="235" t="e">
        <f>IF(ISNUMBER(Regressions!I136),ROUND(Regressions!I136, 1), NA())</f>
        <v>#N/A</v>
      </c>
      <c r="J126" s="337" t="e">
        <f>IF(ISNUMBER(Regressions!K136),ROUND(Regressions!K136, 1), NA())</f>
        <v>#N/A</v>
      </c>
      <c r="K126" s="335" t="e">
        <f>IF(ISNUMBER(Regressions!L136),ROUND(Regressions!L136, 1), NA())</f>
        <v>#N/A</v>
      </c>
      <c r="L126" s="236" t="e">
        <f>IF(ISNUMBER(Regressions!M136),ROUND(Regressions!M136, 1), NA())</f>
        <v>#N/A</v>
      </c>
      <c r="M126" s="336" t="e">
        <f>IF(ISNUMBER(Regressions!N136),ROUND(Regressions!N136, 1), NA())</f>
        <v>#N/A</v>
      </c>
      <c r="N126" s="235" t="e">
        <f>IF(ISNUMBER(Regressions!O136),ROUND(Regressions!O136, 1), NA())</f>
        <v>#N/A</v>
      </c>
      <c r="O126" s="337" t="e">
        <f>IF(ISNUMBER(Regressions!Q136),ROUND(Regressions!Q136, 1), NA())</f>
        <v>#N/A</v>
      </c>
      <c r="P126" s="335" t="e">
        <f>IF(ISNUMBER(Regressions!R136),ROUND(Regressions!R136, 1), NA())</f>
        <v>#N/A</v>
      </c>
      <c r="Q126" s="213" t="e">
        <f>IF(ISNUMBER(Regressions!S136),ROUND(Regressions!S136, 1), NA())</f>
        <v>#N/A</v>
      </c>
      <c r="R126" s="336" t="e">
        <f>IF(ISNUMBER(Regressions!T136),ROUND(Regressions!T136, 1), NA())</f>
        <v>#N/A</v>
      </c>
      <c r="S126" s="235" t="e">
        <f>IF(ISNUMBER(Regressions!U136),ROUND(Regressions!U136, 1), NA())</f>
        <v>#N/A</v>
      </c>
    </row>
    <row xmlns:x14ac="http://schemas.microsoft.com/office/spreadsheetml/2009/9/ac" r="127" hidden="true" x14ac:dyDescent="0.2">
      <c r="A127" s="332" t="str">
        <f>IF(ISBLANK(Regressions!A137), " ", Regressions!A137)</f>
        <v>Mexico</v>
      </c>
      <c r="B127" s="333">
        <f>IF(ISBLANK(Regressions!B137), " ", Regressions!B137)</f>
        <v>2030</v>
      </c>
      <c r="C127" s="338" t="str">
        <f>IF(ISBLANK(Regressions!C137), " ", Regressions!C137)</f>
        <v>Pre-primary</v>
      </c>
      <c r="D127" s="334" t="str">
        <f>IF(ISBLANK(Regressions!D137), " ", Regressions!D137)</f>
        <v> </v>
      </c>
      <c r="E127" s="212" t="e">
        <f>IF(ISNUMBER(Regressions!E137),ROUND(Regressions!E137, 1), NA())</f>
        <v>#N/A</v>
      </c>
      <c r="F127" s="335" t="e">
        <f>IF(ISNUMBER(Regressions!F137),ROUND(Regressions!F137, 1), NA())</f>
        <v>#N/A</v>
      </c>
      <c r="G127" s="234" t="e">
        <f>IF(ISNUMBER(Regressions!G137),ROUND(Regressions!G137, 1), NA())</f>
        <v>#N/A</v>
      </c>
      <c r="H127" s="336" t="e">
        <f>IF(ISNUMBER(Regressions!H137),ROUND(Regressions!H137, 1), NA())</f>
        <v>#N/A</v>
      </c>
      <c r="I127" s="235" t="e">
        <f>IF(ISNUMBER(Regressions!I137),ROUND(Regressions!I137, 1), NA())</f>
        <v>#N/A</v>
      </c>
      <c r="J127" s="337" t="e">
        <f>IF(ISNUMBER(Regressions!K137),ROUND(Regressions!K137, 1), NA())</f>
        <v>#N/A</v>
      </c>
      <c r="K127" s="335" t="e">
        <f>IF(ISNUMBER(Regressions!L137),ROUND(Regressions!L137, 1), NA())</f>
        <v>#N/A</v>
      </c>
      <c r="L127" s="236" t="e">
        <f>IF(ISNUMBER(Regressions!M137),ROUND(Regressions!M137, 1), NA())</f>
        <v>#N/A</v>
      </c>
      <c r="M127" s="336" t="e">
        <f>IF(ISNUMBER(Regressions!N137),ROUND(Regressions!N137, 1), NA())</f>
        <v>#N/A</v>
      </c>
      <c r="N127" s="235" t="e">
        <f>IF(ISNUMBER(Regressions!O137),ROUND(Regressions!O137, 1), NA())</f>
        <v>#N/A</v>
      </c>
      <c r="O127" s="337" t="e">
        <f>IF(ISNUMBER(Regressions!Q137),ROUND(Regressions!Q137, 1), NA())</f>
        <v>#N/A</v>
      </c>
      <c r="P127" s="335" t="e">
        <f>IF(ISNUMBER(Regressions!R137),ROUND(Regressions!R137, 1), NA())</f>
        <v>#N/A</v>
      </c>
      <c r="Q127" s="213" t="e">
        <f>IF(ISNUMBER(Regressions!S137),ROUND(Regressions!S137, 1), NA())</f>
        <v>#N/A</v>
      </c>
      <c r="R127" s="336" t="e">
        <f>IF(ISNUMBER(Regressions!T137),ROUND(Regressions!T137, 1), NA())</f>
        <v>#N/A</v>
      </c>
      <c r="S127" s="235" t="e">
        <f>IF(ISNUMBER(Regressions!U137),ROUND(Regressions!U137, 1), NA())</f>
        <v>#N/A</v>
      </c>
    </row>
    <row xmlns:x14ac="http://schemas.microsoft.com/office/spreadsheetml/2009/9/ac" r="128" x14ac:dyDescent="0.2">
      <c r="A128" s="332" t="str">
        <f>IF(ISBLANK(Regressions!A138), " ", Regressions!A138)</f>
        <v>Mexico</v>
      </c>
      <c r="B128" s="333">
        <f>IF(ISBLANK(Regressions!B138), " ", Regressions!B138)</f>
        <v>2000</v>
      </c>
      <c r="C128" s="338" t="str">
        <f>IF(ISBLANK(Regressions!C138), " ", Regressions!C138)</f>
        <v>Primary</v>
      </c>
      <c r="D128" s="334">
        <f>IF(ISBLANK(Regressions!D138), " ", Regressions!D138)</f>
        <v>13531739</v>
      </c>
      <c r="E128" s="212">
        <f>IF(ISNUMBER(Regressions!E138),ROUND(Regressions!E138, 1), NA())</f>
        <v>100</v>
      </c>
      <c r="F128" s="335">
        <f>IF(ISNUMBER(Regressions!F138),ROUND(Regressions!F138, 1), NA())</f>
        <v>89.5</v>
      </c>
      <c r="G128" s="234" t="e">
        <f>IF(ISNUMBER(Regressions!G138),ROUND(Regressions!G138, 1), NA())</f>
        <v>#N/A</v>
      </c>
      <c r="H128" s="336" t="e">
        <f>IF(ISNUMBER(Regressions!H138),ROUND(Regressions!H138, 1), NA())</f>
        <v>#N/A</v>
      </c>
      <c r="I128" s="235">
        <f>IF(ISNUMBER(Regressions!I138),ROUND(Regressions!I138, 1), NA())</f>
        <v>10.5</v>
      </c>
      <c r="J128" s="337">
        <f>IF(ISNUMBER(Regressions!K138),ROUND(Regressions!K138, 1), NA())</f>
        <v>100</v>
      </c>
      <c r="K128" s="335">
        <f>IF(ISNUMBER(Regressions!L138),ROUND(Regressions!L138, 1), NA())</f>
        <v>99.8</v>
      </c>
      <c r="L128" s="236">
        <f>IF(ISNUMBER(Regressions!M138),ROUND(Regressions!M138, 1), NA())</f>
        <v>87.4</v>
      </c>
      <c r="M128" s="336">
        <f>IF(ISNUMBER(Regressions!N138),ROUND(Regressions!N138, 1), NA())</f>
        <v>12.4</v>
      </c>
      <c r="N128" s="235">
        <f>IF(ISNUMBER(Regressions!O138),ROUND(Regressions!O138, 1), NA())</f>
        <v>0.2</v>
      </c>
      <c r="O128" s="337">
        <f>IF(ISNUMBER(Regressions!Q138),ROUND(Regressions!Q138, 1), NA())</f>
        <v>100</v>
      </c>
      <c r="P128" s="335" t="e">
        <f>IF(ISNUMBER(Regressions!R138),ROUND(Regressions!R138, 1), NA())</f>
        <v>#N/A</v>
      </c>
      <c r="Q128" s="213">
        <f>IF(ISNUMBER(Regressions!S138),ROUND(Regressions!S138, 1), NA())</f>
        <v>40.200000000000003</v>
      </c>
      <c r="R128" s="336" t="e">
        <f>IF(ISNUMBER(Regressions!T138),ROUND(Regressions!T138, 1), NA())</f>
        <v>#N/A</v>
      </c>
      <c r="S128" s="235" t="e">
        <f>IF(ISNUMBER(Regressions!U138),ROUND(Regressions!U138, 1), NA())</f>
        <v>#N/A</v>
      </c>
    </row>
    <row xmlns:x14ac="http://schemas.microsoft.com/office/spreadsheetml/2009/9/ac" r="129" x14ac:dyDescent="0.2">
      <c r="A129" s="332" t="str">
        <f>IF(ISBLANK(Regressions!A139), " ", Regressions!A139)</f>
        <v>Mexico</v>
      </c>
      <c r="B129" s="333">
        <f>IF(ISBLANK(Regressions!B139), " ", Regressions!B139)</f>
        <v>2001</v>
      </c>
      <c r="C129" s="338" t="str">
        <f>IF(ISBLANK(Regressions!C139), " ", Regressions!C139)</f>
        <v>Primary</v>
      </c>
      <c r="D129" s="334">
        <f>IF(ISBLANK(Regressions!D139), " ", Regressions!D139)</f>
        <v>13567640</v>
      </c>
      <c r="E129" s="212">
        <f>IF(ISNUMBER(Regressions!E139),ROUND(Regressions!E139, 1), NA())</f>
        <v>100</v>
      </c>
      <c r="F129" s="335">
        <f>IF(ISNUMBER(Regressions!F139),ROUND(Regressions!F139, 1), NA())</f>
        <v>89.5</v>
      </c>
      <c r="G129" s="234" t="e">
        <f>IF(ISNUMBER(Regressions!G139),ROUND(Regressions!G139, 1), NA())</f>
        <v>#N/A</v>
      </c>
      <c r="H129" s="336" t="e">
        <f>IF(ISNUMBER(Regressions!H139),ROUND(Regressions!H139, 1), NA())</f>
        <v>#N/A</v>
      </c>
      <c r="I129" s="235">
        <f>IF(ISNUMBER(Regressions!I139),ROUND(Regressions!I139, 1), NA())</f>
        <v>10.5</v>
      </c>
      <c r="J129" s="337">
        <f>IF(ISNUMBER(Regressions!K139),ROUND(Regressions!K139, 1), NA())</f>
        <v>100</v>
      </c>
      <c r="K129" s="335">
        <f>IF(ISNUMBER(Regressions!L139),ROUND(Regressions!L139, 1), NA())</f>
        <v>99.8</v>
      </c>
      <c r="L129" s="236">
        <f>IF(ISNUMBER(Regressions!M139),ROUND(Regressions!M139, 1), NA())</f>
        <v>87.4</v>
      </c>
      <c r="M129" s="336">
        <f>IF(ISNUMBER(Regressions!N139),ROUND(Regressions!N139, 1), NA())</f>
        <v>12.4</v>
      </c>
      <c r="N129" s="235">
        <f>IF(ISNUMBER(Regressions!O139),ROUND(Regressions!O139, 1), NA())</f>
        <v>0.2</v>
      </c>
      <c r="O129" s="337">
        <f>IF(ISNUMBER(Regressions!Q139),ROUND(Regressions!Q139, 1), NA())</f>
        <v>100</v>
      </c>
      <c r="P129" s="335" t="e">
        <f>IF(ISNUMBER(Regressions!R139),ROUND(Regressions!R139, 1), NA())</f>
        <v>#N/A</v>
      </c>
      <c r="Q129" s="213">
        <f>IF(ISNUMBER(Regressions!S139),ROUND(Regressions!S139, 1), NA())</f>
        <v>40.200000000000003</v>
      </c>
      <c r="R129" s="336" t="e">
        <f>IF(ISNUMBER(Regressions!T139),ROUND(Regressions!T139, 1), NA())</f>
        <v>#N/A</v>
      </c>
      <c r="S129" s="235" t="e">
        <f>IF(ISNUMBER(Regressions!U139),ROUND(Regressions!U139, 1), NA())</f>
        <v>#N/A</v>
      </c>
    </row>
    <row xmlns:x14ac="http://schemas.microsoft.com/office/spreadsheetml/2009/9/ac" r="130" x14ac:dyDescent="0.2">
      <c r="A130" s="332" t="str">
        <f>IF(ISBLANK(Regressions!A140), " ", Regressions!A140)</f>
        <v>Mexico</v>
      </c>
      <c r="B130" s="333">
        <f>IF(ISBLANK(Regressions!B140), " ", Regressions!B140)</f>
        <v>2002</v>
      </c>
      <c r="C130" s="338" t="str">
        <f>IF(ISBLANK(Regressions!C140), " ", Regressions!C140)</f>
        <v>Primary</v>
      </c>
      <c r="D130" s="334">
        <f>IF(ISBLANK(Regressions!D140), " ", Regressions!D140)</f>
        <v>13590347</v>
      </c>
      <c r="E130" s="212">
        <f>IF(ISNUMBER(Regressions!E140),ROUND(Regressions!E140, 1), NA())</f>
        <v>100</v>
      </c>
      <c r="F130" s="335">
        <f>IF(ISNUMBER(Regressions!F140),ROUND(Regressions!F140, 1), NA())</f>
        <v>89.5</v>
      </c>
      <c r="G130" s="234" t="e">
        <f>IF(ISNUMBER(Regressions!G140),ROUND(Regressions!G140, 1), NA())</f>
        <v>#N/A</v>
      </c>
      <c r="H130" s="336" t="e">
        <f>IF(ISNUMBER(Regressions!H140),ROUND(Regressions!H140, 1), NA())</f>
        <v>#N/A</v>
      </c>
      <c r="I130" s="235">
        <f>IF(ISNUMBER(Regressions!I140),ROUND(Regressions!I140, 1), NA())</f>
        <v>10.5</v>
      </c>
      <c r="J130" s="337">
        <f>IF(ISNUMBER(Regressions!K140),ROUND(Regressions!K140, 1), NA())</f>
        <v>100</v>
      </c>
      <c r="K130" s="335">
        <f>IF(ISNUMBER(Regressions!L140),ROUND(Regressions!L140, 1), NA())</f>
        <v>99.8</v>
      </c>
      <c r="L130" s="236">
        <f>IF(ISNUMBER(Regressions!M140),ROUND(Regressions!M140, 1), NA())</f>
        <v>87.4</v>
      </c>
      <c r="M130" s="336">
        <f>IF(ISNUMBER(Regressions!N140),ROUND(Regressions!N140, 1), NA())</f>
        <v>12.4</v>
      </c>
      <c r="N130" s="235">
        <f>IF(ISNUMBER(Regressions!O140),ROUND(Regressions!O140, 1), NA())</f>
        <v>0.2</v>
      </c>
      <c r="O130" s="337">
        <f>IF(ISNUMBER(Regressions!Q140),ROUND(Regressions!Q140, 1), NA())</f>
        <v>100</v>
      </c>
      <c r="P130" s="335" t="e">
        <f>IF(ISNUMBER(Regressions!R140),ROUND(Regressions!R140, 1), NA())</f>
        <v>#N/A</v>
      </c>
      <c r="Q130" s="213">
        <f>IF(ISNUMBER(Regressions!S140),ROUND(Regressions!S140, 1), NA())</f>
        <v>40.200000000000003</v>
      </c>
      <c r="R130" s="336" t="e">
        <f>IF(ISNUMBER(Regressions!T140),ROUND(Regressions!T140, 1), NA())</f>
        <v>#N/A</v>
      </c>
      <c r="S130" s="235" t="e">
        <f>IF(ISNUMBER(Regressions!U140),ROUND(Regressions!U140, 1), NA())</f>
        <v>#N/A</v>
      </c>
    </row>
    <row xmlns:x14ac="http://schemas.microsoft.com/office/spreadsheetml/2009/9/ac" r="131" x14ac:dyDescent="0.2">
      <c r="A131" s="332" t="str">
        <f>IF(ISBLANK(Regressions!A141), " ", Regressions!A141)</f>
        <v>Mexico</v>
      </c>
      <c r="B131" s="333">
        <f>IF(ISBLANK(Regressions!B141), " ", Regressions!B141)</f>
        <v>2003</v>
      </c>
      <c r="C131" s="338" t="str">
        <f>IF(ISBLANK(Regressions!C141), " ", Regressions!C141)</f>
        <v>Primary</v>
      </c>
      <c r="D131" s="334">
        <f>IF(ISBLANK(Regressions!D141), " ", Regressions!D141)</f>
        <v>13597498</v>
      </c>
      <c r="E131" s="212">
        <f>IF(ISNUMBER(Regressions!E141),ROUND(Regressions!E141, 1), NA())</f>
        <v>100</v>
      </c>
      <c r="F131" s="335">
        <f>IF(ISNUMBER(Regressions!F141),ROUND(Regressions!F141, 1), NA())</f>
        <v>89.4</v>
      </c>
      <c r="G131" s="234" t="e">
        <f>IF(ISNUMBER(Regressions!G141),ROUND(Regressions!G141, 1), NA())</f>
        <v>#N/A</v>
      </c>
      <c r="H131" s="336" t="e">
        <f>IF(ISNUMBER(Regressions!H141),ROUND(Regressions!H141, 1), NA())</f>
        <v>#N/A</v>
      </c>
      <c r="I131" s="235">
        <f>IF(ISNUMBER(Regressions!I141),ROUND(Regressions!I141, 1), NA())</f>
        <v>10.6</v>
      </c>
      <c r="J131" s="337">
        <f>IF(ISNUMBER(Regressions!K141),ROUND(Regressions!K141, 1), NA())</f>
        <v>100</v>
      </c>
      <c r="K131" s="335">
        <f>IF(ISNUMBER(Regressions!L141),ROUND(Regressions!L141, 1), NA())</f>
        <v>99.3</v>
      </c>
      <c r="L131" s="236">
        <f>IF(ISNUMBER(Regressions!M141),ROUND(Regressions!M141, 1), NA())</f>
        <v>86.5</v>
      </c>
      <c r="M131" s="336">
        <f>IF(ISNUMBER(Regressions!N141),ROUND(Regressions!N141, 1), NA())</f>
        <v>12.9</v>
      </c>
      <c r="N131" s="235">
        <f>IF(ISNUMBER(Regressions!O141),ROUND(Regressions!O141, 1), NA())</f>
        <v>0.7</v>
      </c>
      <c r="O131" s="337">
        <f>IF(ISNUMBER(Regressions!Q141),ROUND(Regressions!Q141, 1), NA())</f>
        <v>100</v>
      </c>
      <c r="P131" s="335" t="e">
        <f>IF(ISNUMBER(Regressions!R141),ROUND(Regressions!R141, 1), NA())</f>
        <v>#N/A</v>
      </c>
      <c r="Q131" s="213">
        <f>IF(ISNUMBER(Regressions!S141),ROUND(Regressions!S141, 1), NA())</f>
        <v>41.9</v>
      </c>
      <c r="R131" s="336" t="e">
        <f>IF(ISNUMBER(Regressions!T141),ROUND(Regressions!T141, 1), NA())</f>
        <v>#N/A</v>
      </c>
      <c r="S131" s="235" t="e">
        <f>IF(ISNUMBER(Regressions!U141),ROUND(Regressions!U141, 1), NA())</f>
        <v>#N/A</v>
      </c>
    </row>
    <row xmlns:x14ac="http://schemas.microsoft.com/office/spreadsheetml/2009/9/ac" r="132" x14ac:dyDescent="0.2">
      <c r="A132" s="332" t="str">
        <f>IF(ISBLANK(Regressions!A142), " ", Regressions!A142)</f>
        <v>Mexico</v>
      </c>
      <c r="B132" s="333">
        <f>IF(ISBLANK(Regressions!B142), " ", Regressions!B142)</f>
        <v>2004</v>
      </c>
      <c r="C132" s="338" t="str">
        <f>IF(ISBLANK(Regressions!C142), " ", Regressions!C142)</f>
        <v>Primary</v>
      </c>
      <c r="D132" s="334">
        <f>IF(ISBLANK(Regressions!D142), " ", Regressions!D142)</f>
        <v>13581466</v>
      </c>
      <c r="E132" s="212">
        <f>IF(ISNUMBER(Regressions!E142),ROUND(Regressions!E142, 1), NA())</f>
        <v>100</v>
      </c>
      <c r="F132" s="335">
        <f>IF(ISNUMBER(Regressions!F142),ROUND(Regressions!F142, 1), NA())</f>
        <v>89.3</v>
      </c>
      <c r="G132" s="234" t="e">
        <f>IF(ISNUMBER(Regressions!G142),ROUND(Regressions!G142, 1), NA())</f>
        <v>#N/A</v>
      </c>
      <c r="H132" s="336" t="e">
        <f>IF(ISNUMBER(Regressions!H142),ROUND(Regressions!H142, 1), NA())</f>
        <v>#N/A</v>
      </c>
      <c r="I132" s="235">
        <f>IF(ISNUMBER(Regressions!I142),ROUND(Regressions!I142, 1), NA())</f>
        <v>10.7</v>
      </c>
      <c r="J132" s="337">
        <f>IF(ISNUMBER(Regressions!K142),ROUND(Regressions!K142, 1), NA())</f>
        <v>99.8</v>
      </c>
      <c r="K132" s="335">
        <f>IF(ISNUMBER(Regressions!L142),ROUND(Regressions!L142, 1), NA())</f>
        <v>98.9</v>
      </c>
      <c r="L132" s="236">
        <f>IF(ISNUMBER(Regressions!M142),ROUND(Regressions!M142, 1), NA())</f>
        <v>85.5</v>
      </c>
      <c r="M132" s="336">
        <f>IF(ISNUMBER(Regressions!N142),ROUND(Regressions!N142, 1), NA())</f>
        <v>13.4</v>
      </c>
      <c r="N132" s="235">
        <f>IF(ISNUMBER(Regressions!O142),ROUND(Regressions!O142, 1), NA())</f>
        <v>1.1000000000000001</v>
      </c>
      <c r="O132" s="337">
        <f>IF(ISNUMBER(Regressions!Q142),ROUND(Regressions!Q142, 1), NA())</f>
        <v>99.4</v>
      </c>
      <c r="P132" s="335" t="e">
        <f>IF(ISNUMBER(Regressions!R142),ROUND(Regressions!R142, 1), NA())</f>
        <v>#N/A</v>
      </c>
      <c r="Q132" s="213">
        <f>IF(ISNUMBER(Regressions!S142),ROUND(Regressions!S142, 1), NA())</f>
        <v>43.7</v>
      </c>
      <c r="R132" s="336" t="e">
        <f>IF(ISNUMBER(Regressions!T142),ROUND(Regressions!T142, 1), NA())</f>
        <v>#N/A</v>
      </c>
      <c r="S132" s="235" t="e">
        <f>IF(ISNUMBER(Regressions!U142),ROUND(Regressions!U142, 1), NA())</f>
        <v>#N/A</v>
      </c>
    </row>
    <row xmlns:x14ac="http://schemas.microsoft.com/office/spreadsheetml/2009/9/ac" r="133" x14ac:dyDescent="0.2">
      <c r="A133" s="332" t="str">
        <f>IF(ISBLANK(Regressions!A143), " ", Regressions!A143)</f>
        <v>Mexico</v>
      </c>
      <c r="B133" s="333">
        <f>IF(ISBLANK(Regressions!B143), " ", Regressions!B143)</f>
        <v>2005</v>
      </c>
      <c r="C133" s="338" t="str">
        <f>IF(ISBLANK(Regressions!C143), " ", Regressions!C143)</f>
        <v>Primary</v>
      </c>
      <c r="D133" s="334">
        <f>IF(ISBLANK(Regressions!D143), " ", Regressions!D143)</f>
        <v>13544143</v>
      </c>
      <c r="E133" s="212">
        <f>IF(ISNUMBER(Regressions!E143),ROUND(Regressions!E143, 1), NA())</f>
        <v>99.7</v>
      </c>
      <c r="F133" s="335">
        <f>IF(ISNUMBER(Regressions!F143),ROUND(Regressions!F143, 1), NA())</f>
        <v>89.2</v>
      </c>
      <c r="G133" s="234" t="e">
        <f>IF(ISNUMBER(Regressions!G143),ROUND(Regressions!G143, 1), NA())</f>
        <v>#N/A</v>
      </c>
      <c r="H133" s="336" t="e">
        <f>IF(ISNUMBER(Regressions!H143),ROUND(Regressions!H143, 1), NA())</f>
        <v>#N/A</v>
      </c>
      <c r="I133" s="235">
        <f>IF(ISNUMBER(Regressions!I143),ROUND(Regressions!I143, 1), NA())</f>
        <v>10.8</v>
      </c>
      <c r="J133" s="337">
        <f>IF(ISNUMBER(Regressions!K143),ROUND(Regressions!K143, 1), NA())</f>
        <v>99.5</v>
      </c>
      <c r="K133" s="335">
        <f>IF(ISNUMBER(Regressions!L143),ROUND(Regressions!L143, 1), NA())</f>
        <v>98.5</v>
      </c>
      <c r="L133" s="236">
        <f>IF(ISNUMBER(Regressions!M143),ROUND(Regressions!M143, 1), NA())</f>
        <v>84.6</v>
      </c>
      <c r="M133" s="336">
        <f>IF(ISNUMBER(Regressions!N143),ROUND(Regressions!N143, 1), NA())</f>
        <v>13.9</v>
      </c>
      <c r="N133" s="235">
        <f>IF(ISNUMBER(Regressions!O143),ROUND(Regressions!O143, 1), NA())</f>
        <v>1.5</v>
      </c>
      <c r="O133" s="337">
        <f>IF(ISNUMBER(Regressions!Q143),ROUND(Regressions!Q143, 1), NA())</f>
        <v>98.1</v>
      </c>
      <c r="P133" s="335" t="e">
        <f>IF(ISNUMBER(Regressions!R143),ROUND(Regressions!R143, 1), NA())</f>
        <v>#N/A</v>
      </c>
      <c r="Q133" s="213">
        <f>IF(ISNUMBER(Regressions!S143),ROUND(Regressions!S143, 1), NA())</f>
        <v>45.5</v>
      </c>
      <c r="R133" s="336" t="e">
        <f>IF(ISNUMBER(Regressions!T143),ROUND(Regressions!T143, 1), NA())</f>
        <v>#N/A</v>
      </c>
      <c r="S133" s="235" t="e">
        <f>IF(ISNUMBER(Regressions!U143),ROUND(Regressions!U143, 1), NA())</f>
        <v>#N/A</v>
      </c>
    </row>
    <row xmlns:x14ac="http://schemas.microsoft.com/office/spreadsheetml/2009/9/ac" r="134" x14ac:dyDescent="0.2">
      <c r="A134" s="332" t="str">
        <f>IF(ISBLANK(Regressions!A144), " ", Regressions!A144)</f>
        <v>Mexico</v>
      </c>
      <c r="B134" s="333">
        <f>IF(ISBLANK(Regressions!B144), " ", Regressions!B144)</f>
        <v>2006</v>
      </c>
      <c r="C134" s="338" t="str">
        <f>IF(ISBLANK(Regressions!C144), " ", Regressions!C144)</f>
        <v>Primary</v>
      </c>
      <c r="D134" s="334">
        <f>IF(ISBLANK(Regressions!D144), " ", Regressions!D144)</f>
        <v>13497913</v>
      </c>
      <c r="E134" s="212">
        <f>IF(ISNUMBER(Regressions!E144),ROUND(Regressions!E144, 1), NA())</f>
        <v>99.3</v>
      </c>
      <c r="F134" s="335">
        <f>IF(ISNUMBER(Regressions!F144),ROUND(Regressions!F144, 1), NA())</f>
        <v>89.1</v>
      </c>
      <c r="G134" s="234" t="e">
        <f>IF(ISNUMBER(Regressions!G144),ROUND(Regressions!G144, 1), NA())</f>
        <v>#N/A</v>
      </c>
      <c r="H134" s="336" t="e">
        <f>IF(ISNUMBER(Regressions!H144),ROUND(Regressions!H144, 1), NA())</f>
        <v>#N/A</v>
      </c>
      <c r="I134" s="235">
        <f>IF(ISNUMBER(Regressions!I144),ROUND(Regressions!I144, 1), NA())</f>
        <v>10.9</v>
      </c>
      <c r="J134" s="337">
        <f>IF(ISNUMBER(Regressions!K144),ROUND(Regressions!K144, 1), NA())</f>
        <v>99.2</v>
      </c>
      <c r="K134" s="335">
        <f>IF(ISNUMBER(Regressions!L144),ROUND(Regressions!L144, 1), NA())</f>
        <v>98.1</v>
      </c>
      <c r="L134" s="236">
        <f>IF(ISNUMBER(Regressions!M144),ROUND(Regressions!M144, 1), NA())</f>
        <v>83.7</v>
      </c>
      <c r="M134" s="336">
        <f>IF(ISNUMBER(Regressions!N144),ROUND(Regressions!N144, 1), NA())</f>
        <v>14.4</v>
      </c>
      <c r="N134" s="235">
        <f>IF(ISNUMBER(Regressions!O144),ROUND(Regressions!O144, 1), NA())</f>
        <v>1.9</v>
      </c>
      <c r="O134" s="337">
        <f>IF(ISNUMBER(Regressions!Q144),ROUND(Regressions!Q144, 1), NA())</f>
        <v>96.7</v>
      </c>
      <c r="P134" s="335" t="e">
        <f>IF(ISNUMBER(Regressions!R144),ROUND(Regressions!R144, 1), NA())</f>
        <v>#N/A</v>
      </c>
      <c r="Q134" s="213">
        <f>IF(ISNUMBER(Regressions!S144),ROUND(Regressions!S144, 1), NA())</f>
        <v>47.2</v>
      </c>
      <c r="R134" s="336" t="e">
        <f>IF(ISNUMBER(Regressions!T144),ROUND(Regressions!T144, 1), NA())</f>
        <v>#N/A</v>
      </c>
      <c r="S134" s="235" t="e">
        <f>IF(ISNUMBER(Regressions!U144),ROUND(Regressions!U144, 1), NA())</f>
        <v>#N/A</v>
      </c>
    </row>
    <row xmlns:x14ac="http://schemas.microsoft.com/office/spreadsheetml/2009/9/ac" r="135" x14ac:dyDescent="0.2">
      <c r="A135" s="332" t="str">
        <f>IF(ISBLANK(Regressions!A145), " ", Regressions!A145)</f>
        <v>Mexico</v>
      </c>
      <c r="B135" s="333">
        <f>IF(ISBLANK(Regressions!B145), " ", Regressions!B145)</f>
        <v>2007</v>
      </c>
      <c r="C135" s="338" t="str">
        <f>IF(ISBLANK(Regressions!C145), " ", Regressions!C145)</f>
        <v>Primary</v>
      </c>
      <c r="D135" s="334">
        <f>IF(ISBLANK(Regressions!D145), " ", Regressions!D145)</f>
        <v>13457114</v>
      </c>
      <c r="E135" s="212">
        <f>IF(ISNUMBER(Regressions!E145),ROUND(Regressions!E145, 1), NA())</f>
        <v>98.9</v>
      </c>
      <c r="F135" s="335">
        <f>IF(ISNUMBER(Regressions!F145),ROUND(Regressions!F145, 1), NA())</f>
        <v>89</v>
      </c>
      <c r="G135" s="234" t="e">
        <f>IF(ISNUMBER(Regressions!G145),ROUND(Regressions!G145, 1), NA())</f>
        <v>#N/A</v>
      </c>
      <c r="H135" s="336" t="e">
        <f>IF(ISNUMBER(Regressions!H145),ROUND(Regressions!H145, 1), NA())</f>
        <v>#N/A</v>
      </c>
      <c r="I135" s="235">
        <f>IF(ISNUMBER(Regressions!I145),ROUND(Regressions!I145, 1), NA())</f>
        <v>11</v>
      </c>
      <c r="J135" s="337">
        <f>IF(ISNUMBER(Regressions!K145),ROUND(Regressions!K145, 1), NA())</f>
        <v>98.9</v>
      </c>
      <c r="K135" s="335">
        <f>IF(ISNUMBER(Regressions!L145),ROUND(Regressions!L145, 1), NA())</f>
        <v>97.6</v>
      </c>
      <c r="L135" s="236">
        <f>IF(ISNUMBER(Regressions!M145),ROUND(Regressions!M145, 1), NA())</f>
        <v>82.7</v>
      </c>
      <c r="M135" s="336">
        <f>IF(ISNUMBER(Regressions!N145),ROUND(Regressions!N145, 1), NA())</f>
        <v>14.9</v>
      </c>
      <c r="N135" s="235">
        <f>IF(ISNUMBER(Regressions!O145),ROUND(Regressions!O145, 1), NA())</f>
        <v>2.4</v>
      </c>
      <c r="O135" s="337">
        <f>IF(ISNUMBER(Regressions!Q145),ROUND(Regressions!Q145, 1), NA())</f>
        <v>95.4</v>
      </c>
      <c r="P135" s="335" t="e">
        <f>IF(ISNUMBER(Regressions!R145),ROUND(Regressions!R145, 1), NA())</f>
        <v>#N/A</v>
      </c>
      <c r="Q135" s="213">
        <f>IF(ISNUMBER(Regressions!S145),ROUND(Regressions!S145, 1), NA())</f>
        <v>49</v>
      </c>
      <c r="R135" s="336" t="e">
        <f>IF(ISNUMBER(Regressions!T145),ROUND(Regressions!T145, 1), NA())</f>
        <v>#N/A</v>
      </c>
      <c r="S135" s="235" t="e">
        <f>IF(ISNUMBER(Regressions!U145),ROUND(Regressions!U145, 1), NA())</f>
        <v>#N/A</v>
      </c>
    </row>
    <row xmlns:x14ac="http://schemas.microsoft.com/office/spreadsheetml/2009/9/ac" r="136" x14ac:dyDescent="0.2">
      <c r="A136" s="332" t="str">
        <f>IF(ISBLANK(Regressions!A146), " ", Regressions!A146)</f>
        <v>Mexico</v>
      </c>
      <c r="B136" s="333">
        <f>IF(ISBLANK(Regressions!B146), " ", Regressions!B146)</f>
        <v>2008</v>
      </c>
      <c r="C136" s="338" t="str">
        <f>IF(ISBLANK(Regressions!C146), " ", Regressions!C146)</f>
        <v>Primary</v>
      </c>
      <c r="D136" s="334">
        <f>IF(ISBLANK(Regressions!D146), " ", Regressions!D146)</f>
        <v>13430454</v>
      </c>
      <c r="E136" s="212">
        <f>IF(ISNUMBER(Regressions!E146),ROUND(Regressions!E146, 1), NA())</f>
        <v>98.5</v>
      </c>
      <c r="F136" s="335">
        <f>IF(ISNUMBER(Regressions!F146),ROUND(Regressions!F146, 1), NA())</f>
        <v>88.9</v>
      </c>
      <c r="G136" s="234">
        <f>IF(ISNUMBER(Regressions!G146),ROUND(Regressions!G146, 1), NA())</f>
        <v>53.9</v>
      </c>
      <c r="H136" s="336">
        <f>IF(ISNUMBER(Regressions!H146),ROUND(Regressions!H146, 1), NA())</f>
        <v>35</v>
      </c>
      <c r="I136" s="235">
        <f>IF(ISNUMBER(Regressions!I146),ROUND(Regressions!I146, 1), NA())</f>
        <v>11.1</v>
      </c>
      <c r="J136" s="337">
        <f>IF(ISNUMBER(Regressions!K146),ROUND(Regressions!K146, 1), NA())</f>
        <v>98.6</v>
      </c>
      <c r="K136" s="335">
        <f>IF(ISNUMBER(Regressions!L146),ROUND(Regressions!L146, 1), NA())</f>
        <v>97.2</v>
      </c>
      <c r="L136" s="236">
        <f>IF(ISNUMBER(Regressions!M146),ROUND(Regressions!M146, 1), NA())</f>
        <v>81.8</v>
      </c>
      <c r="M136" s="336">
        <f>IF(ISNUMBER(Regressions!N146),ROUND(Regressions!N146, 1), NA())</f>
        <v>15.4</v>
      </c>
      <c r="N136" s="235">
        <f>IF(ISNUMBER(Regressions!O146),ROUND(Regressions!O146, 1), NA())</f>
        <v>2.8</v>
      </c>
      <c r="O136" s="337">
        <f>IF(ISNUMBER(Regressions!Q146),ROUND(Regressions!Q146, 1), NA())</f>
        <v>94.1</v>
      </c>
      <c r="P136" s="335">
        <f>IF(ISNUMBER(Regressions!R146),ROUND(Regressions!R146, 1), NA())</f>
        <v>81.5</v>
      </c>
      <c r="Q136" s="213">
        <f>IF(ISNUMBER(Regressions!S146),ROUND(Regressions!S146, 1), NA())</f>
        <v>50.7</v>
      </c>
      <c r="R136" s="336">
        <f>IF(ISNUMBER(Regressions!T146),ROUND(Regressions!T146, 1), NA())</f>
        <v>30.8</v>
      </c>
      <c r="S136" s="235">
        <f>IF(ISNUMBER(Regressions!U146),ROUND(Regressions!U146, 1), NA())</f>
        <v>18.5</v>
      </c>
    </row>
    <row xmlns:x14ac="http://schemas.microsoft.com/office/spreadsheetml/2009/9/ac" r="137" x14ac:dyDescent="0.2">
      <c r="A137" s="332" t="str">
        <f>IF(ISBLANK(Regressions!A147), " ", Regressions!A147)</f>
        <v>Mexico</v>
      </c>
      <c r="B137" s="333">
        <f>IF(ISBLANK(Regressions!B147), " ", Regressions!B147)</f>
        <v>2009</v>
      </c>
      <c r="C137" s="338" t="str">
        <f>IF(ISBLANK(Regressions!C147), " ", Regressions!C147)</f>
        <v>Primary</v>
      </c>
      <c r="D137" s="334">
        <f>IF(ISBLANK(Regressions!D147), " ", Regressions!D147)</f>
        <v>13422089</v>
      </c>
      <c r="E137" s="212">
        <f>IF(ISNUMBER(Regressions!E147),ROUND(Regressions!E147, 1), NA())</f>
        <v>98.2</v>
      </c>
      <c r="F137" s="335">
        <f>IF(ISNUMBER(Regressions!F147),ROUND(Regressions!F147, 1), NA())</f>
        <v>88.9</v>
      </c>
      <c r="G137" s="234">
        <f>IF(ISNUMBER(Regressions!G147),ROUND(Regressions!G147, 1), NA())</f>
        <v>53.9</v>
      </c>
      <c r="H137" s="336">
        <f>IF(ISNUMBER(Regressions!H147),ROUND(Regressions!H147, 1), NA())</f>
        <v>34.9</v>
      </c>
      <c r="I137" s="235">
        <f>IF(ISNUMBER(Regressions!I147),ROUND(Regressions!I147, 1), NA())</f>
        <v>11.1</v>
      </c>
      <c r="J137" s="337">
        <f>IF(ISNUMBER(Regressions!K147),ROUND(Regressions!K147, 1), NA())</f>
        <v>98.2</v>
      </c>
      <c r="K137" s="335">
        <f>IF(ISNUMBER(Regressions!L147),ROUND(Regressions!L147, 1), NA())</f>
        <v>96.8</v>
      </c>
      <c r="L137" s="236">
        <f>IF(ISNUMBER(Regressions!M147),ROUND(Regressions!M147, 1), NA())</f>
        <v>80.900000000000006</v>
      </c>
      <c r="M137" s="336">
        <f>IF(ISNUMBER(Regressions!N147),ROUND(Regressions!N147, 1), NA())</f>
        <v>15.9</v>
      </c>
      <c r="N137" s="235">
        <f>IF(ISNUMBER(Regressions!O147),ROUND(Regressions!O147, 1), NA())</f>
        <v>3.2</v>
      </c>
      <c r="O137" s="337">
        <f>IF(ISNUMBER(Regressions!Q147),ROUND(Regressions!Q147, 1), NA())</f>
        <v>92.8</v>
      </c>
      <c r="P137" s="335">
        <f>IF(ISNUMBER(Regressions!R147),ROUND(Regressions!R147, 1), NA())</f>
        <v>81.5</v>
      </c>
      <c r="Q137" s="213">
        <f>IF(ISNUMBER(Regressions!S147),ROUND(Regressions!S147, 1), NA())</f>
        <v>52.5</v>
      </c>
      <c r="R137" s="336">
        <f>IF(ISNUMBER(Regressions!T147),ROUND(Regressions!T147, 1), NA())</f>
        <v>29</v>
      </c>
      <c r="S137" s="235">
        <f>IF(ISNUMBER(Regressions!U147),ROUND(Regressions!U147, 1), NA())</f>
        <v>18.5</v>
      </c>
    </row>
    <row xmlns:x14ac="http://schemas.microsoft.com/office/spreadsheetml/2009/9/ac" r="138" x14ac:dyDescent="0.2">
      <c r="A138" s="332" t="str">
        <f>IF(ISBLANK(Regressions!A148), " ", Regressions!A148)</f>
        <v>Mexico</v>
      </c>
      <c r="B138" s="333">
        <f>IF(ISBLANK(Regressions!B148), " ", Regressions!B148)</f>
        <v>2010</v>
      </c>
      <c r="C138" s="338" t="str">
        <f>IF(ISBLANK(Regressions!C148), " ", Regressions!C148)</f>
        <v>Primary</v>
      </c>
      <c r="D138" s="334">
        <f>IF(ISBLANK(Regressions!D148), " ", Regressions!D148)</f>
        <v>13429836</v>
      </c>
      <c r="E138" s="212">
        <f>IF(ISNUMBER(Regressions!E148),ROUND(Regressions!E148, 1), NA())</f>
        <v>97.8</v>
      </c>
      <c r="F138" s="335">
        <f>IF(ISNUMBER(Regressions!F148),ROUND(Regressions!F148, 1), NA())</f>
        <v>88.8</v>
      </c>
      <c r="G138" s="234">
        <f>IF(ISNUMBER(Regressions!G148),ROUND(Regressions!G148, 1), NA())</f>
        <v>53.9</v>
      </c>
      <c r="H138" s="336">
        <f>IF(ISNUMBER(Regressions!H148),ROUND(Regressions!H148, 1), NA())</f>
        <v>34.799999999999997</v>
      </c>
      <c r="I138" s="235">
        <f>IF(ISNUMBER(Regressions!I148),ROUND(Regressions!I148, 1), NA())</f>
        <v>11.2</v>
      </c>
      <c r="J138" s="337">
        <f>IF(ISNUMBER(Regressions!K148),ROUND(Regressions!K148, 1), NA())</f>
        <v>97.9</v>
      </c>
      <c r="K138" s="335">
        <f>IF(ISNUMBER(Regressions!L148),ROUND(Regressions!L148, 1), NA())</f>
        <v>96.4</v>
      </c>
      <c r="L138" s="236">
        <f>IF(ISNUMBER(Regressions!M148),ROUND(Regressions!M148, 1), NA())</f>
        <v>80</v>
      </c>
      <c r="M138" s="336">
        <f>IF(ISNUMBER(Regressions!N148),ROUND(Regressions!N148, 1), NA())</f>
        <v>16.399999999999999</v>
      </c>
      <c r="N138" s="235">
        <f>IF(ISNUMBER(Regressions!O148),ROUND(Regressions!O148, 1), NA())</f>
        <v>3.6</v>
      </c>
      <c r="O138" s="337">
        <f>IF(ISNUMBER(Regressions!Q148),ROUND(Regressions!Q148, 1), NA())</f>
        <v>91.4</v>
      </c>
      <c r="P138" s="335">
        <f>IF(ISNUMBER(Regressions!R148),ROUND(Regressions!R148, 1), NA())</f>
        <v>81.5</v>
      </c>
      <c r="Q138" s="213">
        <f>IF(ISNUMBER(Regressions!S148),ROUND(Regressions!S148, 1), NA())</f>
        <v>54.3</v>
      </c>
      <c r="R138" s="336">
        <f>IF(ISNUMBER(Regressions!T148),ROUND(Regressions!T148, 1), NA())</f>
        <v>27.3</v>
      </c>
      <c r="S138" s="235">
        <f>IF(ISNUMBER(Regressions!U148),ROUND(Regressions!U148, 1), NA())</f>
        <v>18.5</v>
      </c>
    </row>
    <row xmlns:x14ac="http://schemas.microsoft.com/office/spreadsheetml/2009/9/ac" r="139" x14ac:dyDescent="0.2">
      <c r="A139" s="332" t="str">
        <f>IF(ISBLANK(Regressions!A149), " ", Regressions!A149)</f>
        <v>Mexico</v>
      </c>
      <c r="B139" s="333">
        <f>IF(ISBLANK(Regressions!B149), " ", Regressions!B149)</f>
        <v>2011</v>
      </c>
      <c r="C139" s="338" t="str">
        <f>IF(ISBLANK(Regressions!C149), " ", Regressions!C149)</f>
        <v>Primary</v>
      </c>
      <c r="D139" s="334">
        <f>IF(ISBLANK(Regressions!D149), " ", Regressions!D149)</f>
        <v>13447521</v>
      </c>
      <c r="E139" s="212">
        <f>IF(ISNUMBER(Regressions!E149),ROUND(Regressions!E149, 1), NA())</f>
        <v>97.4</v>
      </c>
      <c r="F139" s="335">
        <f>IF(ISNUMBER(Regressions!F149),ROUND(Regressions!F149, 1), NA())</f>
        <v>88.7</v>
      </c>
      <c r="G139" s="234">
        <f>IF(ISNUMBER(Regressions!G149),ROUND(Regressions!G149, 1), NA())</f>
        <v>53.9</v>
      </c>
      <c r="H139" s="336">
        <f>IF(ISNUMBER(Regressions!H149),ROUND(Regressions!H149, 1), NA())</f>
        <v>34.799999999999997</v>
      </c>
      <c r="I139" s="235">
        <f>IF(ISNUMBER(Regressions!I149),ROUND(Regressions!I149, 1), NA())</f>
        <v>11.3</v>
      </c>
      <c r="J139" s="337">
        <f>IF(ISNUMBER(Regressions!K149),ROUND(Regressions!K149, 1), NA())</f>
        <v>97.6</v>
      </c>
      <c r="K139" s="335">
        <f>IF(ISNUMBER(Regressions!L149),ROUND(Regressions!L149, 1), NA())</f>
        <v>95.9</v>
      </c>
      <c r="L139" s="236">
        <f>IF(ISNUMBER(Regressions!M149),ROUND(Regressions!M149, 1), NA())</f>
        <v>79</v>
      </c>
      <c r="M139" s="336">
        <f>IF(ISNUMBER(Regressions!N149),ROUND(Regressions!N149, 1), NA())</f>
        <v>16.899999999999999</v>
      </c>
      <c r="N139" s="235">
        <f>IF(ISNUMBER(Regressions!O149),ROUND(Regressions!O149, 1), NA())</f>
        <v>4.0999999999999996</v>
      </c>
      <c r="O139" s="337">
        <f>IF(ISNUMBER(Regressions!Q149),ROUND(Regressions!Q149, 1), NA())</f>
        <v>90.1</v>
      </c>
      <c r="P139" s="335">
        <f>IF(ISNUMBER(Regressions!R149),ROUND(Regressions!R149, 1), NA())</f>
        <v>81.5</v>
      </c>
      <c r="Q139" s="213">
        <f>IF(ISNUMBER(Regressions!S149),ROUND(Regressions!S149, 1), NA())</f>
        <v>56</v>
      </c>
      <c r="R139" s="336">
        <f>IF(ISNUMBER(Regressions!T149),ROUND(Regressions!T149, 1), NA())</f>
        <v>25.5</v>
      </c>
      <c r="S139" s="235">
        <f>IF(ISNUMBER(Regressions!U149),ROUND(Regressions!U149, 1), NA())</f>
        <v>18.5</v>
      </c>
    </row>
    <row xmlns:x14ac="http://schemas.microsoft.com/office/spreadsheetml/2009/9/ac" r="140" x14ac:dyDescent="0.2">
      <c r="A140" s="332" t="str">
        <f>IF(ISBLANK(Regressions!A150), " ", Regressions!A150)</f>
        <v>Mexico</v>
      </c>
      <c r="B140" s="333">
        <f>IF(ISBLANK(Regressions!B150), " ", Regressions!B150)</f>
        <v>2012</v>
      </c>
      <c r="C140" s="338" t="str">
        <f>IF(ISBLANK(Regressions!C150), " ", Regressions!C150)</f>
        <v>Primary</v>
      </c>
      <c r="D140" s="334">
        <f>IF(ISBLANK(Regressions!D150), " ", Regressions!D150)</f>
        <v>13465840</v>
      </c>
      <c r="E140" s="212">
        <f>IF(ISNUMBER(Regressions!E150),ROUND(Regressions!E150, 1), NA())</f>
        <v>97</v>
      </c>
      <c r="F140" s="335">
        <f>IF(ISNUMBER(Regressions!F150),ROUND(Regressions!F150, 1), NA())</f>
        <v>88.6</v>
      </c>
      <c r="G140" s="234">
        <f>IF(ISNUMBER(Regressions!G150),ROUND(Regressions!G150, 1), NA())</f>
        <v>53.9</v>
      </c>
      <c r="H140" s="336">
        <f>IF(ISNUMBER(Regressions!H150),ROUND(Regressions!H150, 1), NA())</f>
        <v>34.700000000000003</v>
      </c>
      <c r="I140" s="235">
        <f>IF(ISNUMBER(Regressions!I150),ROUND(Regressions!I150, 1), NA())</f>
        <v>11.4</v>
      </c>
      <c r="J140" s="337">
        <f>IF(ISNUMBER(Regressions!K150),ROUND(Regressions!K150, 1), NA())</f>
        <v>97.3</v>
      </c>
      <c r="K140" s="335">
        <f>IF(ISNUMBER(Regressions!L150),ROUND(Regressions!L150, 1), NA())</f>
        <v>95.5</v>
      </c>
      <c r="L140" s="236">
        <f>IF(ISNUMBER(Regressions!M150),ROUND(Regressions!M150, 1), NA())</f>
        <v>78.099999999999994</v>
      </c>
      <c r="M140" s="336">
        <f>IF(ISNUMBER(Regressions!N150),ROUND(Regressions!N150, 1), NA())</f>
        <v>17.399999999999999</v>
      </c>
      <c r="N140" s="235">
        <f>IF(ISNUMBER(Regressions!O150),ROUND(Regressions!O150, 1), NA())</f>
        <v>4.5</v>
      </c>
      <c r="O140" s="337">
        <f>IF(ISNUMBER(Regressions!Q150),ROUND(Regressions!Q150, 1), NA())</f>
        <v>88.8</v>
      </c>
      <c r="P140" s="335">
        <f>IF(ISNUMBER(Regressions!R150),ROUND(Regressions!R150, 1), NA())</f>
        <v>81.5</v>
      </c>
      <c r="Q140" s="213">
        <f>IF(ISNUMBER(Regressions!S150),ROUND(Regressions!S150, 1), NA())</f>
        <v>57.8</v>
      </c>
      <c r="R140" s="336">
        <f>IF(ISNUMBER(Regressions!T150),ROUND(Regressions!T150, 1), NA())</f>
        <v>23.8</v>
      </c>
      <c r="S140" s="235">
        <f>IF(ISNUMBER(Regressions!U150),ROUND(Regressions!U150, 1), NA())</f>
        <v>18.5</v>
      </c>
    </row>
    <row xmlns:x14ac="http://schemas.microsoft.com/office/spreadsheetml/2009/9/ac" r="141" x14ac:dyDescent="0.2">
      <c r="A141" s="332" t="str">
        <f>IF(ISBLANK(Regressions!A151), " ", Regressions!A151)</f>
        <v>Mexico</v>
      </c>
      <c r="B141" s="333">
        <f>IF(ISBLANK(Regressions!B151), " ", Regressions!B151)</f>
        <v>2013</v>
      </c>
      <c r="C141" s="338" t="str">
        <f>IF(ISBLANK(Regressions!C151), " ", Regressions!C151)</f>
        <v>Primary</v>
      </c>
      <c r="D141" s="334">
        <f>IF(ISBLANK(Regressions!D151), " ", Regressions!D151)</f>
        <v>13474982</v>
      </c>
      <c r="E141" s="212">
        <f>IF(ISNUMBER(Regressions!E151),ROUND(Regressions!E151, 1), NA())</f>
        <v>96.7</v>
      </c>
      <c r="F141" s="335">
        <f>IF(ISNUMBER(Regressions!F151),ROUND(Regressions!F151, 1), NA())</f>
        <v>88.5</v>
      </c>
      <c r="G141" s="234">
        <f>IF(ISNUMBER(Regressions!G151),ROUND(Regressions!G151, 1), NA())</f>
        <v>55.5</v>
      </c>
      <c r="H141" s="336">
        <f>IF(ISNUMBER(Regressions!H151),ROUND(Regressions!H151, 1), NA())</f>
        <v>33</v>
      </c>
      <c r="I141" s="235">
        <f>IF(ISNUMBER(Regressions!I151),ROUND(Regressions!I151, 1), NA())</f>
        <v>11.5</v>
      </c>
      <c r="J141" s="337">
        <f>IF(ISNUMBER(Regressions!K151),ROUND(Regressions!K151, 1), NA())</f>
        <v>97</v>
      </c>
      <c r="K141" s="335">
        <f>IF(ISNUMBER(Regressions!L151),ROUND(Regressions!L151, 1), NA())</f>
        <v>95.1</v>
      </c>
      <c r="L141" s="236">
        <f>IF(ISNUMBER(Regressions!M151),ROUND(Regressions!M151, 1), NA())</f>
        <v>77.2</v>
      </c>
      <c r="M141" s="336">
        <f>IF(ISNUMBER(Regressions!N151),ROUND(Regressions!N151, 1), NA())</f>
        <v>17.899999999999999</v>
      </c>
      <c r="N141" s="235">
        <f>IF(ISNUMBER(Regressions!O151),ROUND(Regressions!O151, 1), NA())</f>
        <v>4.9000000000000004</v>
      </c>
      <c r="O141" s="337">
        <f>IF(ISNUMBER(Regressions!Q151),ROUND(Regressions!Q151, 1), NA())</f>
        <v>87.5</v>
      </c>
      <c r="P141" s="335">
        <f>IF(ISNUMBER(Regressions!R151),ROUND(Regressions!R151, 1), NA())</f>
        <v>81.5</v>
      </c>
      <c r="Q141" s="213">
        <f>IF(ISNUMBER(Regressions!S151),ROUND(Regressions!S151, 1), NA())</f>
        <v>59.5</v>
      </c>
      <c r="R141" s="336">
        <f>IF(ISNUMBER(Regressions!T151),ROUND(Regressions!T151, 1), NA())</f>
        <v>22</v>
      </c>
      <c r="S141" s="235">
        <f>IF(ISNUMBER(Regressions!U151),ROUND(Regressions!U151, 1), NA())</f>
        <v>18.5</v>
      </c>
    </row>
    <row xmlns:x14ac="http://schemas.microsoft.com/office/spreadsheetml/2009/9/ac" r="142" x14ac:dyDescent="0.2">
      <c r="A142" s="332" t="str">
        <f>IF(ISBLANK(Regressions!A152), " ", Regressions!A152)</f>
        <v>Mexico</v>
      </c>
      <c r="B142" s="333">
        <f>IF(ISBLANK(Regressions!B152), " ", Regressions!B152)</f>
        <v>2014</v>
      </c>
      <c r="C142" s="338" t="str">
        <f>IF(ISBLANK(Regressions!C152), " ", Regressions!C152)</f>
        <v>Primary</v>
      </c>
      <c r="D142" s="334">
        <f>IF(ISBLANK(Regressions!D152), " ", Regressions!D152)</f>
        <v>13472363</v>
      </c>
      <c r="E142" s="212">
        <f>IF(ISNUMBER(Regressions!E152),ROUND(Regressions!E152, 1), NA())</f>
        <v>96.3</v>
      </c>
      <c r="F142" s="335">
        <f>IF(ISNUMBER(Regressions!F152),ROUND(Regressions!F152, 1), NA())</f>
        <v>88.4</v>
      </c>
      <c r="G142" s="234">
        <f>IF(ISNUMBER(Regressions!G152),ROUND(Regressions!G152, 1), NA())</f>
        <v>57.1</v>
      </c>
      <c r="H142" s="336">
        <f>IF(ISNUMBER(Regressions!H152),ROUND(Regressions!H152, 1), NA())</f>
        <v>31.3</v>
      </c>
      <c r="I142" s="235">
        <f>IF(ISNUMBER(Regressions!I152),ROUND(Regressions!I152, 1), NA())</f>
        <v>11.6</v>
      </c>
      <c r="J142" s="337">
        <f>IF(ISNUMBER(Regressions!K152),ROUND(Regressions!K152, 1), NA())</f>
        <v>96.7</v>
      </c>
      <c r="K142" s="335">
        <f>IF(ISNUMBER(Regressions!L152),ROUND(Regressions!L152, 1), NA())</f>
        <v>94.7</v>
      </c>
      <c r="L142" s="236">
        <f>IF(ISNUMBER(Regressions!M152),ROUND(Regressions!M152, 1), NA())</f>
        <v>76.3</v>
      </c>
      <c r="M142" s="336">
        <f>IF(ISNUMBER(Regressions!N152),ROUND(Regressions!N152, 1), NA())</f>
        <v>18.399999999999999</v>
      </c>
      <c r="N142" s="235">
        <f>IF(ISNUMBER(Regressions!O152),ROUND(Regressions!O152, 1), NA())</f>
        <v>5.3</v>
      </c>
      <c r="O142" s="337">
        <f>IF(ISNUMBER(Regressions!Q152),ROUND(Regressions!Q152, 1), NA())</f>
        <v>86.2</v>
      </c>
      <c r="P142" s="335">
        <f>IF(ISNUMBER(Regressions!R152),ROUND(Regressions!R152, 1), NA())</f>
        <v>81.5</v>
      </c>
      <c r="Q142" s="213">
        <f>IF(ISNUMBER(Regressions!S152),ROUND(Regressions!S152, 1), NA())</f>
        <v>61.3</v>
      </c>
      <c r="R142" s="336">
        <f>IF(ISNUMBER(Regressions!T152),ROUND(Regressions!T152, 1), NA())</f>
        <v>20.2</v>
      </c>
      <c r="S142" s="235">
        <f>IF(ISNUMBER(Regressions!U152),ROUND(Regressions!U152, 1), NA())</f>
        <v>18.5</v>
      </c>
    </row>
    <row xmlns:x14ac="http://schemas.microsoft.com/office/spreadsheetml/2009/9/ac" r="143" x14ac:dyDescent="0.2">
      <c r="A143" s="332" t="str">
        <f>IF(ISBLANK(Regressions!A153), " ", Regressions!A153)</f>
        <v>Mexico</v>
      </c>
      <c r="B143" s="333">
        <f>IF(ISBLANK(Regressions!B153), " ", Regressions!B153)</f>
        <v>2015</v>
      </c>
      <c r="C143" s="338" t="str">
        <f>IF(ISBLANK(Regressions!C153), " ", Regressions!C153)</f>
        <v>Primary</v>
      </c>
      <c r="D143" s="334">
        <f>IF(ISBLANK(Regressions!D153), " ", Regressions!D153)</f>
        <v>13460608</v>
      </c>
      <c r="E143" s="212">
        <f>IF(ISNUMBER(Regressions!E153),ROUND(Regressions!E153, 1), NA())</f>
        <v>95.9</v>
      </c>
      <c r="F143" s="335">
        <f>IF(ISNUMBER(Regressions!F153),ROUND(Regressions!F153, 1), NA())</f>
        <v>88.3</v>
      </c>
      <c r="G143" s="234">
        <f>IF(ISNUMBER(Regressions!G153),ROUND(Regressions!G153, 1), NA())</f>
        <v>58.7</v>
      </c>
      <c r="H143" s="336">
        <f>IF(ISNUMBER(Regressions!H153),ROUND(Regressions!H153, 1), NA())</f>
        <v>29.7</v>
      </c>
      <c r="I143" s="235">
        <f>IF(ISNUMBER(Regressions!I153),ROUND(Regressions!I153, 1), NA())</f>
        <v>11.7</v>
      </c>
      <c r="J143" s="337">
        <f>IF(ISNUMBER(Regressions!K153),ROUND(Regressions!K153, 1), NA())</f>
        <v>96.3</v>
      </c>
      <c r="K143" s="335">
        <f>IF(ISNUMBER(Regressions!L153),ROUND(Regressions!L153, 1), NA())</f>
        <v>94.2</v>
      </c>
      <c r="L143" s="236">
        <f>IF(ISNUMBER(Regressions!M153),ROUND(Regressions!M153, 1), NA())</f>
        <v>75.3</v>
      </c>
      <c r="M143" s="336">
        <f>IF(ISNUMBER(Regressions!N153),ROUND(Regressions!N153, 1), NA())</f>
        <v>18.899999999999999</v>
      </c>
      <c r="N143" s="235">
        <f>IF(ISNUMBER(Regressions!O153),ROUND(Regressions!O153, 1), NA())</f>
        <v>5.8</v>
      </c>
      <c r="O143" s="337">
        <f>IF(ISNUMBER(Regressions!Q153),ROUND(Regressions!Q153, 1), NA())</f>
        <v>84.8</v>
      </c>
      <c r="P143" s="335">
        <f>IF(ISNUMBER(Regressions!R153),ROUND(Regressions!R153, 1), NA())</f>
        <v>81.5</v>
      </c>
      <c r="Q143" s="213">
        <f>IF(ISNUMBER(Regressions!S153),ROUND(Regressions!S153, 1), NA())</f>
        <v>63</v>
      </c>
      <c r="R143" s="336">
        <f>IF(ISNUMBER(Regressions!T153),ROUND(Regressions!T153, 1), NA())</f>
        <v>18.5</v>
      </c>
      <c r="S143" s="235">
        <f>IF(ISNUMBER(Regressions!U153),ROUND(Regressions!U153, 1), NA())</f>
        <v>18.5</v>
      </c>
    </row>
    <row xmlns:x14ac="http://schemas.microsoft.com/office/spreadsheetml/2009/9/ac" r="144" x14ac:dyDescent="0.2">
      <c r="A144" s="332" t="str">
        <f>IF(ISBLANK(Regressions!A154), " ", Regressions!A154)</f>
        <v>Mexico</v>
      </c>
      <c r="B144" s="333">
        <f>IF(ISBLANK(Regressions!B154), " ", Regressions!B154)</f>
        <v>2016</v>
      </c>
      <c r="C144" s="338" t="str">
        <f>IF(ISBLANK(Regressions!C154), " ", Regressions!C154)</f>
        <v>Primary</v>
      </c>
      <c r="D144" s="334">
        <f>IF(ISBLANK(Regressions!D154), " ", Regressions!D154)</f>
        <v>13438164</v>
      </c>
      <c r="E144" s="212">
        <f>IF(ISNUMBER(Regressions!E154),ROUND(Regressions!E154, 1), NA())</f>
        <v>95.5</v>
      </c>
      <c r="F144" s="335">
        <f>IF(ISNUMBER(Regressions!F154),ROUND(Regressions!F154, 1), NA())</f>
        <v>88.3</v>
      </c>
      <c r="G144" s="234">
        <f>IF(ISNUMBER(Regressions!G154),ROUND(Regressions!G154, 1), NA())</f>
        <v>60.2</v>
      </c>
      <c r="H144" s="336">
        <f>IF(ISNUMBER(Regressions!H154),ROUND(Regressions!H154, 1), NA())</f>
        <v>28</v>
      </c>
      <c r="I144" s="235">
        <f>IF(ISNUMBER(Regressions!I154),ROUND(Regressions!I154, 1), NA())</f>
        <v>11.7</v>
      </c>
      <c r="J144" s="337">
        <f>IF(ISNUMBER(Regressions!K154),ROUND(Regressions!K154, 1), NA())</f>
        <v>96</v>
      </c>
      <c r="K144" s="335">
        <f>IF(ISNUMBER(Regressions!L154),ROUND(Regressions!L154, 1), NA())</f>
        <v>93.8</v>
      </c>
      <c r="L144" s="236">
        <f>IF(ISNUMBER(Regressions!M154),ROUND(Regressions!M154, 1), NA())</f>
        <v>74.400000000000006</v>
      </c>
      <c r="M144" s="336">
        <f>IF(ISNUMBER(Regressions!N154),ROUND(Regressions!N154, 1), NA())</f>
        <v>19.399999999999999</v>
      </c>
      <c r="N144" s="235">
        <f>IF(ISNUMBER(Regressions!O154),ROUND(Regressions!O154, 1), NA())</f>
        <v>6.2</v>
      </c>
      <c r="O144" s="337">
        <f>IF(ISNUMBER(Regressions!Q154),ROUND(Regressions!Q154, 1), NA())</f>
        <v>83.5</v>
      </c>
      <c r="P144" s="335">
        <f>IF(ISNUMBER(Regressions!R154),ROUND(Regressions!R154, 1), NA())</f>
        <v>81.5</v>
      </c>
      <c r="Q144" s="213">
        <f>IF(ISNUMBER(Regressions!S154),ROUND(Regressions!S154, 1), NA())</f>
        <v>64.8</v>
      </c>
      <c r="R144" s="336">
        <f>IF(ISNUMBER(Regressions!T154),ROUND(Regressions!T154, 1), NA())</f>
        <v>16.7</v>
      </c>
      <c r="S144" s="235">
        <f>IF(ISNUMBER(Regressions!U154),ROUND(Regressions!U154, 1), NA())</f>
        <v>18.5</v>
      </c>
    </row>
    <row xmlns:x14ac="http://schemas.microsoft.com/office/spreadsheetml/2009/9/ac" r="145" x14ac:dyDescent="0.2">
      <c r="A145" s="332" t="str">
        <f>IF(ISBLANK(Regressions!A155), " ", Regressions!A155)</f>
        <v>Mexico</v>
      </c>
      <c r="B145" s="333">
        <f>IF(ISBLANK(Regressions!B155), " ", Regressions!B155)</f>
        <v>2017</v>
      </c>
      <c r="C145" s="338" t="str">
        <f>IF(ISBLANK(Regressions!C155), " ", Regressions!C155)</f>
        <v>Primary</v>
      </c>
      <c r="D145" s="334">
        <f>IF(ISBLANK(Regressions!D155), " ", Regressions!D155)</f>
        <v>13405112</v>
      </c>
      <c r="E145" s="212">
        <f>IF(ISNUMBER(Regressions!E155),ROUND(Regressions!E155, 1), NA())</f>
        <v>95.1</v>
      </c>
      <c r="F145" s="335">
        <f>IF(ISNUMBER(Regressions!F155),ROUND(Regressions!F155, 1), NA())</f>
        <v>88.2</v>
      </c>
      <c r="G145" s="234">
        <f>IF(ISNUMBER(Regressions!G155),ROUND(Regressions!G155, 1), NA())</f>
        <v>61.8</v>
      </c>
      <c r="H145" s="336">
        <f>IF(ISNUMBER(Regressions!H155),ROUND(Regressions!H155, 1), NA())</f>
        <v>26.4</v>
      </c>
      <c r="I145" s="235">
        <f>IF(ISNUMBER(Regressions!I155),ROUND(Regressions!I155, 1), NA())</f>
        <v>11.8</v>
      </c>
      <c r="J145" s="337">
        <f>IF(ISNUMBER(Regressions!K155),ROUND(Regressions!K155, 1), NA())</f>
        <v>95.7</v>
      </c>
      <c r="K145" s="335">
        <f>IF(ISNUMBER(Regressions!L155),ROUND(Regressions!L155, 1), NA())</f>
        <v>93.8</v>
      </c>
      <c r="L145" s="236">
        <f>IF(ISNUMBER(Regressions!M155),ROUND(Regressions!M155, 1), NA())</f>
        <v>73.5</v>
      </c>
      <c r="M145" s="336">
        <f>IF(ISNUMBER(Regressions!N155),ROUND(Regressions!N155, 1), NA())</f>
        <v>20.3</v>
      </c>
      <c r="N145" s="235">
        <f>IF(ISNUMBER(Regressions!O155),ROUND(Regressions!O155, 1), NA())</f>
        <v>6.2</v>
      </c>
      <c r="O145" s="337">
        <f>IF(ISNUMBER(Regressions!Q155),ROUND(Regressions!Q155, 1), NA())</f>
        <v>83.5</v>
      </c>
      <c r="P145" s="335">
        <f>IF(ISNUMBER(Regressions!R155),ROUND(Regressions!R155, 1), NA())</f>
        <v>81.5</v>
      </c>
      <c r="Q145" s="213">
        <f>IF(ISNUMBER(Regressions!S155),ROUND(Regressions!S155, 1), NA())</f>
        <v>66.599999999999994</v>
      </c>
      <c r="R145" s="336">
        <f>IF(ISNUMBER(Regressions!T155),ROUND(Regressions!T155, 1), NA())</f>
        <v>15</v>
      </c>
      <c r="S145" s="235">
        <f>IF(ISNUMBER(Regressions!U155),ROUND(Regressions!U155, 1), NA())</f>
        <v>18.5</v>
      </c>
    </row>
    <row xmlns:x14ac="http://schemas.microsoft.com/office/spreadsheetml/2009/9/ac" r="146" x14ac:dyDescent="0.2">
      <c r="A146" s="332" t="str">
        <f>IF(ISBLANK(Regressions!A156), " ", Regressions!A156)</f>
        <v>Mexico</v>
      </c>
      <c r="B146" s="333">
        <f>IF(ISBLANK(Regressions!B156), " ", Regressions!B156)</f>
        <v>2018</v>
      </c>
      <c r="C146" s="338" t="str">
        <f>IF(ISBLANK(Regressions!C156), " ", Regressions!C156)</f>
        <v>Primary</v>
      </c>
      <c r="D146" s="334">
        <f>IF(ISBLANK(Regressions!D156), " ", Regressions!D156)</f>
        <v>13367833</v>
      </c>
      <c r="E146" s="212">
        <f>IF(ISNUMBER(Regressions!E156),ROUND(Regressions!E156, 1), NA())</f>
        <v>94.8</v>
      </c>
      <c r="F146" s="335">
        <f>IF(ISNUMBER(Regressions!F156),ROUND(Regressions!F156, 1), NA())</f>
        <v>88.1</v>
      </c>
      <c r="G146" s="234">
        <f>IF(ISNUMBER(Regressions!G156),ROUND(Regressions!G156, 1), NA())</f>
        <v>63.4</v>
      </c>
      <c r="H146" s="336">
        <f>IF(ISNUMBER(Regressions!H156),ROUND(Regressions!H156, 1), NA())</f>
        <v>24.7</v>
      </c>
      <c r="I146" s="235">
        <f>IF(ISNUMBER(Regressions!I156),ROUND(Regressions!I156, 1), NA())</f>
        <v>11.9</v>
      </c>
      <c r="J146" s="337">
        <f>IF(ISNUMBER(Regressions!K156),ROUND(Regressions!K156, 1), NA())</f>
        <v>95.4</v>
      </c>
      <c r="K146" s="335">
        <f>IF(ISNUMBER(Regressions!L156),ROUND(Regressions!L156, 1), NA())</f>
        <v>93.8</v>
      </c>
      <c r="L146" s="236">
        <f>IF(ISNUMBER(Regressions!M156),ROUND(Regressions!M156, 1), NA())</f>
        <v>72.599999999999994</v>
      </c>
      <c r="M146" s="336">
        <f>IF(ISNUMBER(Regressions!N156),ROUND(Regressions!N156, 1), NA())</f>
        <v>21.3</v>
      </c>
      <c r="N146" s="235">
        <f>IF(ISNUMBER(Regressions!O156),ROUND(Regressions!O156, 1), NA())</f>
        <v>6.2</v>
      </c>
      <c r="O146" s="337">
        <f>IF(ISNUMBER(Regressions!Q156),ROUND(Regressions!Q156, 1), NA())</f>
        <v>83.5</v>
      </c>
      <c r="P146" s="335">
        <f>IF(ISNUMBER(Regressions!R156),ROUND(Regressions!R156, 1), NA())</f>
        <v>81.5</v>
      </c>
      <c r="Q146" s="213">
        <f>IF(ISNUMBER(Regressions!S156),ROUND(Regressions!S156, 1), NA())</f>
        <v>68.3</v>
      </c>
      <c r="R146" s="336">
        <f>IF(ISNUMBER(Regressions!T156),ROUND(Regressions!T156, 1), NA())</f>
        <v>13.2</v>
      </c>
      <c r="S146" s="235">
        <f>IF(ISNUMBER(Regressions!U156),ROUND(Regressions!U156, 1), NA())</f>
        <v>18.5</v>
      </c>
    </row>
    <row xmlns:x14ac="http://schemas.microsoft.com/office/spreadsheetml/2009/9/ac" r="147" x14ac:dyDescent="0.2">
      <c r="A147" s="332" t="str">
        <f>IF(ISBLANK(Regressions!A157), " ", Regressions!A157)</f>
        <v>Mexico</v>
      </c>
      <c r="B147" s="333">
        <f>IF(ISBLANK(Regressions!B157), " ", Regressions!B157)</f>
        <v>2019</v>
      </c>
      <c r="C147" s="338" t="str">
        <f>IF(ISBLANK(Regressions!C157), " ", Regressions!C157)</f>
        <v>Primary</v>
      </c>
      <c r="D147" s="334">
        <f>IF(ISBLANK(Regressions!D157), " ", Regressions!D157)</f>
        <v>13333426</v>
      </c>
      <c r="E147" s="212">
        <f>IF(ISNUMBER(Regressions!E157),ROUND(Regressions!E157, 1), NA())</f>
        <v>94.4</v>
      </c>
      <c r="F147" s="335">
        <f>IF(ISNUMBER(Regressions!F157),ROUND(Regressions!F157, 1), NA())</f>
        <v>88</v>
      </c>
      <c r="G147" s="234">
        <f>IF(ISNUMBER(Regressions!G157),ROUND(Regressions!G157, 1), NA())</f>
        <v>65</v>
      </c>
      <c r="H147" s="336">
        <f>IF(ISNUMBER(Regressions!H157),ROUND(Regressions!H157, 1), NA())</f>
        <v>23</v>
      </c>
      <c r="I147" s="235">
        <f>IF(ISNUMBER(Regressions!I157),ROUND(Regressions!I157, 1), NA())</f>
        <v>12</v>
      </c>
      <c r="J147" s="337">
        <f>IF(ISNUMBER(Regressions!K157),ROUND(Regressions!K157, 1), NA())</f>
        <v>95.1</v>
      </c>
      <c r="K147" s="335">
        <f>IF(ISNUMBER(Regressions!L157),ROUND(Regressions!L157, 1), NA())</f>
        <v>93.8</v>
      </c>
      <c r="L147" s="236">
        <f>IF(ISNUMBER(Regressions!M157),ROUND(Regressions!M157, 1), NA())</f>
        <v>71.599999999999994</v>
      </c>
      <c r="M147" s="336">
        <f>IF(ISNUMBER(Regressions!N157),ROUND(Regressions!N157, 1), NA())</f>
        <v>22.2</v>
      </c>
      <c r="N147" s="235">
        <f>IF(ISNUMBER(Regressions!O157),ROUND(Regressions!O157, 1), NA())</f>
        <v>6.2</v>
      </c>
      <c r="O147" s="337">
        <f>IF(ISNUMBER(Regressions!Q157),ROUND(Regressions!Q157, 1), NA())</f>
        <v>83.5</v>
      </c>
      <c r="P147" s="335">
        <f>IF(ISNUMBER(Regressions!R157),ROUND(Regressions!R157, 1), NA())</f>
        <v>81.5</v>
      </c>
      <c r="Q147" s="213">
        <f>IF(ISNUMBER(Regressions!S157),ROUND(Regressions!S157, 1), NA())</f>
        <v>70.099999999999994</v>
      </c>
      <c r="R147" s="336">
        <f>IF(ISNUMBER(Regressions!T157),ROUND(Regressions!T157, 1), NA())</f>
        <v>11.4</v>
      </c>
      <c r="S147" s="235">
        <f>IF(ISNUMBER(Regressions!U157),ROUND(Regressions!U157, 1), NA())</f>
        <v>18.5</v>
      </c>
    </row>
    <row xmlns:x14ac="http://schemas.microsoft.com/office/spreadsheetml/2009/9/ac" r="148" x14ac:dyDescent="0.2">
      <c r="A148" s="332" t="str">
        <f>IF(ISBLANK(Regressions!A158), " ", Regressions!A158)</f>
        <v>Mexico</v>
      </c>
      <c r="B148" s="333">
        <f>IF(ISBLANK(Regressions!B158), " ", Regressions!B158)</f>
        <v>2020</v>
      </c>
      <c r="C148" s="338" t="str">
        <f>IF(ISBLANK(Regressions!C158), " ", Regressions!C158)</f>
        <v>Primary</v>
      </c>
      <c r="D148" s="334">
        <f>IF(ISBLANK(Regressions!D158), " ", Regressions!D158)</f>
        <v>13301957</v>
      </c>
      <c r="E148" s="212">
        <f>IF(ISNUMBER(Regressions!E158),ROUND(Regressions!E158, 1), NA())</f>
        <v>94</v>
      </c>
      <c r="F148" s="335">
        <f>IF(ISNUMBER(Regressions!F158),ROUND(Regressions!F158, 1), NA())</f>
        <v>87.9</v>
      </c>
      <c r="G148" s="234">
        <f>IF(ISNUMBER(Regressions!G158),ROUND(Regressions!G158, 1), NA())</f>
        <v>66.5</v>
      </c>
      <c r="H148" s="336">
        <f>IF(ISNUMBER(Regressions!H158),ROUND(Regressions!H158, 1), NA())</f>
        <v>21.4</v>
      </c>
      <c r="I148" s="235">
        <f>IF(ISNUMBER(Regressions!I158),ROUND(Regressions!I158, 1), NA())</f>
        <v>12.1</v>
      </c>
      <c r="J148" s="337">
        <f>IF(ISNUMBER(Regressions!K158),ROUND(Regressions!K158, 1), NA())</f>
        <v>94.8</v>
      </c>
      <c r="K148" s="335">
        <f>IF(ISNUMBER(Regressions!L158),ROUND(Regressions!L158, 1), NA())</f>
        <v>93.8</v>
      </c>
      <c r="L148" s="236">
        <f>IF(ISNUMBER(Regressions!M158),ROUND(Regressions!M158, 1), NA())</f>
        <v>70.7</v>
      </c>
      <c r="M148" s="336">
        <f>IF(ISNUMBER(Regressions!N158),ROUND(Regressions!N158, 1), NA())</f>
        <v>23.1</v>
      </c>
      <c r="N148" s="235">
        <f>IF(ISNUMBER(Regressions!O158),ROUND(Regressions!O158, 1), NA())</f>
        <v>6.2</v>
      </c>
      <c r="O148" s="337">
        <f>IF(ISNUMBER(Regressions!Q158),ROUND(Regressions!Q158, 1), NA())</f>
        <v>83.5</v>
      </c>
      <c r="P148" s="335">
        <f>IF(ISNUMBER(Regressions!R158),ROUND(Regressions!R158, 1), NA())</f>
        <v>81.5</v>
      </c>
      <c r="Q148" s="213">
        <f>IF(ISNUMBER(Regressions!S158),ROUND(Regressions!S158, 1), NA())</f>
        <v>71.8</v>
      </c>
      <c r="R148" s="336">
        <f>IF(ISNUMBER(Regressions!T158),ROUND(Regressions!T158, 1), NA())</f>
        <v>9.6999999999999993</v>
      </c>
      <c r="S148" s="235">
        <f>IF(ISNUMBER(Regressions!U158),ROUND(Regressions!U158, 1), NA())</f>
        <v>18.5</v>
      </c>
    </row>
    <row xmlns:x14ac="http://schemas.microsoft.com/office/spreadsheetml/2009/9/ac" r="149" x14ac:dyDescent="0.2">
      <c r="A149" s="384" t="str">
        <f>IF(ISBLANK(Regressions!A159), " ", Regressions!A159)</f>
        <v>Mexico</v>
      </c>
      <c r="B149" s="385">
        <f>IF(ISBLANK(Regressions!B159), " ", Regressions!B159)</f>
        <v>2021</v>
      </c>
      <c r="C149" s="386" t="str">
        <f>IF(ISBLANK(Regressions!C159), " ", Regressions!C159)</f>
        <v>Primary</v>
      </c>
      <c r="D149" s="387">
        <f>IF(ISBLANK(Regressions!D159), " ", Regressions!D159)</f>
        <v>13270671</v>
      </c>
      <c r="E149" s="390">
        <f>IF(ISNUMBER(Regressions!E159),ROUND(Regressions!E159, 1), NA())</f>
        <v>94</v>
      </c>
      <c r="F149" s="388">
        <f>IF(ISNUMBER(Regressions!F159),ROUND(Regressions!F159, 1), NA())</f>
        <v>87.8</v>
      </c>
      <c r="G149" s="391">
        <f>IF(ISNUMBER(Regressions!G159),ROUND(Regressions!G159, 1), NA())</f>
        <v>68.099999999999994</v>
      </c>
      <c r="H149" s="389">
        <f>IF(ISNUMBER(Regressions!H159),ROUND(Regressions!H159, 1), NA())</f>
        <v>19.7</v>
      </c>
      <c r="I149" s="392">
        <f>IF(ISNUMBER(Regressions!I159),ROUND(Regressions!I159, 1), NA())</f>
        <v>12.2</v>
      </c>
      <c r="J149" s="390">
        <f>IF(ISNUMBER(Regressions!K159),ROUND(Regressions!K159, 1), NA())</f>
        <v>94.8</v>
      </c>
      <c r="K149" s="388" t="e">
        <f>IF(ISNUMBER(Regressions!L159),ROUND(Regressions!L159, 1), NA())</f>
        <v>#N/A</v>
      </c>
      <c r="L149" s="393">
        <f>IF(ISNUMBER(Regressions!M159),ROUND(Regressions!M159, 1), NA())</f>
        <v>69.8</v>
      </c>
      <c r="M149" s="389" t="e">
        <f>IF(ISNUMBER(Regressions!N159),ROUND(Regressions!N159, 1), NA())</f>
        <v>#N/A</v>
      </c>
      <c r="N149" s="392" t="e">
        <f>IF(ISNUMBER(Regressions!O159),ROUND(Regressions!O159, 1), NA())</f>
        <v>#N/A</v>
      </c>
      <c r="O149" s="390" t="e">
        <f>IF(ISNUMBER(Regressions!Q159),ROUND(Regressions!Q159, 1), NA())</f>
        <v>#N/A</v>
      </c>
      <c r="P149" s="388" t="e">
        <f>IF(ISNUMBER(Regressions!R159),ROUND(Regressions!R159, 1), NA())</f>
        <v>#N/A</v>
      </c>
      <c r="Q149" s="394">
        <f>IF(ISNUMBER(Regressions!S159),ROUND(Regressions!S159, 1), NA())</f>
        <v>73.599999999999994</v>
      </c>
      <c r="R149" s="389" t="e">
        <f>IF(ISNUMBER(Regressions!T159),ROUND(Regressions!T159, 1), NA())</f>
        <v>#N/A</v>
      </c>
      <c r="S149" s="392" t="e">
        <f>IF(ISNUMBER(Regressions!U159),ROUND(Regressions!U159, 1), NA())</f>
        <v>#N/A</v>
      </c>
      <c r="T149" s="383"/>
      <c r="U149" s="383"/>
      <c r="V149" s="383"/>
      <c r="W149" s="383"/>
      <c r="X149" s="383"/>
      <c r="Y149" s="383"/>
      <c r="Z149" s="383"/>
      <c r="AA149" s="383"/>
      <c r="AB149" s="383"/>
      <c r="AC149" s="383"/>
    </row>
    <row xmlns:x14ac="http://schemas.microsoft.com/office/spreadsheetml/2009/9/ac" r="150" x14ac:dyDescent="0.2">
      <c r="A150" s="332" t="str">
        <f>IF(ISBLANK(Regressions!A160), " ", Regressions!A160)</f>
        <v>Mexico</v>
      </c>
      <c r="B150" s="333">
        <f>IF(ISBLANK(Regressions!B160), " ", Regressions!B160)</f>
        <v>2022</v>
      </c>
      <c r="C150" s="338" t="str">
        <f>IF(ISBLANK(Regressions!C160), " ", Regressions!C160)</f>
        <v>Primary</v>
      </c>
      <c r="D150" s="334">
        <f>IF(ISBLANK(Regressions!D160), " ", Regressions!D160)</f>
        <v>13236735</v>
      </c>
      <c r="E150" s="212">
        <f>IF(ISNUMBER(Regressions!E160),ROUND(Regressions!E160, 1), NA())</f>
        <v>94</v>
      </c>
      <c r="F150" s="335">
        <f>IF(ISNUMBER(Regressions!F160),ROUND(Regressions!F160, 1), NA())</f>
        <v>87.8</v>
      </c>
      <c r="G150" s="234">
        <f>IF(ISNUMBER(Regressions!G160),ROUND(Regressions!G160, 1), NA())</f>
        <v>69.7</v>
      </c>
      <c r="H150" s="336">
        <f>IF(ISNUMBER(Regressions!H160),ROUND(Regressions!H160, 1), NA())</f>
        <v>18.100000000000001</v>
      </c>
      <c r="I150" s="235">
        <f>IF(ISNUMBER(Regressions!I160),ROUND(Regressions!I160, 1), NA())</f>
        <v>12.2</v>
      </c>
      <c r="J150" s="337">
        <f>IF(ISNUMBER(Regressions!K160),ROUND(Regressions!K160, 1), NA())</f>
        <v>94.8</v>
      </c>
      <c r="K150" s="335" t="e">
        <f>IF(ISNUMBER(Regressions!L160),ROUND(Regressions!L160, 1), NA())</f>
        <v>#N/A</v>
      </c>
      <c r="L150" s="236">
        <f>IF(ISNUMBER(Regressions!M160),ROUND(Regressions!M160, 1), NA())</f>
        <v>69.8</v>
      </c>
      <c r="M150" s="336" t="e">
        <f>IF(ISNUMBER(Regressions!N160),ROUND(Regressions!N160, 1), NA())</f>
        <v>#N/A</v>
      </c>
      <c r="N150" s="235" t="e">
        <f>IF(ISNUMBER(Regressions!O160),ROUND(Regressions!O160, 1), NA())</f>
        <v>#N/A</v>
      </c>
      <c r="O150" s="337" t="e">
        <f>IF(ISNUMBER(Regressions!Q160),ROUND(Regressions!Q160, 1), NA())</f>
        <v>#N/A</v>
      </c>
      <c r="P150" s="335" t="e">
        <f>IF(ISNUMBER(Regressions!R160),ROUND(Regressions!R160, 1), NA())</f>
        <v>#N/A</v>
      </c>
      <c r="Q150" s="213">
        <f>IF(ISNUMBER(Regressions!S160),ROUND(Regressions!S160, 1), NA())</f>
        <v>75.400000000000006</v>
      </c>
      <c r="R150" s="336" t="e">
        <f>IF(ISNUMBER(Regressions!T160),ROUND(Regressions!T160, 1), NA())</f>
        <v>#N/A</v>
      </c>
      <c r="S150" s="235" t="e">
        <f>IF(ISNUMBER(Regressions!U160),ROUND(Regressions!U160, 1), NA())</f>
        <v>#N/A</v>
      </c>
    </row>
    <row xmlns:x14ac="http://schemas.microsoft.com/office/spreadsheetml/2009/9/ac" r="151" x14ac:dyDescent="0.2">
      <c r="A151" s="339" t="str">
        <f>IF(ISBLANK(Regressions!A161), " ", Regressions!A161)</f>
        <v>Mexico</v>
      </c>
      <c r="B151" s="340">
        <f>IF(ISBLANK(Regressions!B161), " ", Regressions!B161)</f>
        <v>2023</v>
      </c>
      <c r="C151" s="341" t="str">
        <f>IF(ISBLANK(Regressions!C161), " ", Regressions!C161)</f>
        <v>Primary</v>
      </c>
      <c r="D151" s="342">
        <f>IF(ISBLANK(Regressions!D161), " ", Regressions!D161)</f>
        <v>12900303</v>
      </c>
      <c r="E151" s="343">
        <f>IF(ISNUMBER(Regressions!E161),ROUND(Regressions!E161, 1), NA())</f>
        <v>94</v>
      </c>
      <c r="F151" s="344">
        <f>IF(ISNUMBER(Regressions!F161),ROUND(Regressions!F161, 1), NA())</f>
        <v>87.8</v>
      </c>
      <c r="G151" s="345">
        <f>IF(ISNUMBER(Regressions!G161),ROUND(Regressions!G161, 1), NA())</f>
        <v>71.3</v>
      </c>
      <c r="H151" s="346">
        <f>IF(ISNUMBER(Regressions!H161),ROUND(Regressions!H161, 1), NA())</f>
        <v>16.600000000000001</v>
      </c>
      <c r="I151" s="347">
        <f>IF(ISNUMBER(Regressions!I161),ROUND(Regressions!I161, 1), NA())</f>
        <v>12.2</v>
      </c>
      <c r="J151" s="348">
        <f>IF(ISNUMBER(Regressions!K161),ROUND(Regressions!K161, 1), NA())</f>
        <v>94.8</v>
      </c>
      <c r="K151" s="344" t="e">
        <f>IF(ISNUMBER(Regressions!L161),ROUND(Regressions!L161, 1), NA())</f>
        <v>#N/A</v>
      </c>
      <c r="L151" s="349">
        <f>IF(ISNUMBER(Regressions!M161),ROUND(Regressions!M161, 1), NA())</f>
        <v>69.8</v>
      </c>
      <c r="M151" s="346" t="e">
        <f>IF(ISNUMBER(Regressions!N161),ROUND(Regressions!N161, 1), NA())</f>
        <v>#N/A</v>
      </c>
      <c r="N151" s="347" t="e">
        <f>IF(ISNUMBER(Regressions!O161),ROUND(Regressions!O161, 1), NA())</f>
        <v>#N/A</v>
      </c>
      <c r="O151" s="348" t="e">
        <f>IF(ISNUMBER(Regressions!Q161),ROUND(Regressions!Q161, 1), NA())</f>
        <v>#N/A</v>
      </c>
      <c r="P151" s="344" t="e">
        <f>IF(ISNUMBER(Regressions!R161),ROUND(Regressions!R161, 1), NA())</f>
        <v>#N/A</v>
      </c>
      <c r="Q151" s="350">
        <f>IF(ISNUMBER(Regressions!S161),ROUND(Regressions!S161, 1), NA())</f>
        <v>77.099999999999994</v>
      </c>
      <c r="R151" s="346" t="e">
        <f>IF(ISNUMBER(Regressions!T161),ROUND(Regressions!T161, 1), NA())</f>
        <v>#N/A</v>
      </c>
      <c r="S151" s="347" t="e">
        <f>IF(ISNUMBER(Regressions!U161),ROUND(Regressions!U161, 1), NA())</f>
        <v>#N/A</v>
      </c>
    </row>
    <row xmlns:x14ac="http://schemas.microsoft.com/office/spreadsheetml/2009/9/ac" r="152" hidden="true" x14ac:dyDescent="0.2">
      <c r="A152" s="332" t="str">
        <f>IF(ISBLANK(Regressions!A162), " ", Regressions!A162)</f>
        <v>Mexico</v>
      </c>
      <c r="B152" s="333">
        <f>IF(ISBLANK(Regressions!B162), " ", Regressions!B162)</f>
        <v>2024</v>
      </c>
      <c r="C152" s="338" t="str">
        <f>IF(ISBLANK(Regressions!C162), " ", Regressions!C162)</f>
        <v>Primary</v>
      </c>
      <c r="D152" s="334" t="str">
        <f>IF(ISBLANK(Regressions!D162), " ", Regressions!D162)</f>
        <v> </v>
      </c>
      <c r="E152" s="212" t="e">
        <f>IF(ISNUMBER(Regressions!E162),ROUND(Regressions!E162, 1), NA())</f>
        <v>#N/A</v>
      </c>
      <c r="F152" s="335" t="e">
        <f>IF(ISNUMBER(Regressions!F162),ROUND(Regressions!F162, 1), NA())</f>
        <v>#N/A</v>
      </c>
      <c r="G152" s="234" t="e">
        <f>IF(ISNUMBER(Regressions!G162),ROUND(Regressions!G162, 1), NA())</f>
        <v>#N/A</v>
      </c>
      <c r="H152" s="336" t="e">
        <f>IF(ISNUMBER(Regressions!H162),ROUND(Regressions!H162, 1), NA())</f>
        <v>#N/A</v>
      </c>
      <c r="I152" s="235" t="e">
        <f>IF(ISNUMBER(Regressions!I162),ROUND(Regressions!I162, 1), NA())</f>
        <v>#N/A</v>
      </c>
      <c r="J152" s="337" t="e">
        <f>IF(ISNUMBER(Regressions!K162),ROUND(Regressions!K162, 1), NA())</f>
        <v>#N/A</v>
      </c>
      <c r="K152" s="335" t="e">
        <f>IF(ISNUMBER(Regressions!L162),ROUND(Regressions!L162, 1), NA())</f>
        <v>#N/A</v>
      </c>
      <c r="L152" s="236" t="e">
        <f>IF(ISNUMBER(Regressions!M162),ROUND(Regressions!M162, 1), NA())</f>
        <v>#N/A</v>
      </c>
      <c r="M152" s="336" t="e">
        <f>IF(ISNUMBER(Regressions!N162),ROUND(Regressions!N162, 1), NA())</f>
        <v>#N/A</v>
      </c>
      <c r="N152" s="235" t="e">
        <f>IF(ISNUMBER(Regressions!O162),ROUND(Regressions!O162, 1), NA())</f>
        <v>#N/A</v>
      </c>
      <c r="O152" s="337" t="e">
        <f>IF(ISNUMBER(Regressions!Q162),ROUND(Regressions!Q162, 1), NA())</f>
        <v>#N/A</v>
      </c>
      <c r="P152" s="335" t="e">
        <f>IF(ISNUMBER(Regressions!R162),ROUND(Regressions!R162, 1), NA())</f>
        <v>#N/A</v>
      </c>
      <c r="Q152" s="213" t="e">
        <f>IF(ISNUMBER(Regressions!S162),ROUND(Regressions!S162, 1), NA())</f>
        <v>#N/A</v>
      </c>
      <c r="R152" s="336" t="e">
        <f>IF(ISNUMBER(Regressions!T162),ROUND(Regressions!T162, 1), NA())</f>
        <v>#N/A</v>
      </c>
      <c r="S152" s="235" t="e">
        <f>IF(ISNUMBER(Regressions!U162),ROUND(Regressions!U162, 1), NA())</f>
        <v>#N/A</v>
      </c>
    </row>
    <row xmlns:x14ac="http://schemas.microsoft.com/office/spreadsheetml/2009/9/ac" r="153" hidden="true" x14ac:dyDescent="0.2">
      <c r="A153" s="332" t="str">
        <f>IF(ISBLANK(Regressions!A163), " ", Regressions!A163)</f>
        <v>Mexico</v>
      </c>
      <c r="B153" s="333">
        <f>IF(ISBLANK(Regressions!B163), " ", Regressions!B163)</f>
        <v>2025</v>
      </c>
      <c r="C153" s="338" t="str">
        <f>IF(ISBLANK(Regressions!C163), " ", Regressions!C163)</f>
        <v>Primary</v>
      </c>
      <c r="D153" s="334" t="str">
        <f>IF(ISBLANK(Regressions!D163), " ", Regressions!D163)</f>
        <v> </v>
      </c>
      <c r="E153" s="212" t="e">
        <f>IF(ISNUMBER(Regressions!E163),ROUND(Regressions!E163, 1), NA())</f>
        <v>#N/A</v>
      </c>
      <c r="F153" s="335" t="e">
        <f>IF(ISNUMBER(Regressions!F163),ROUND(Regressions!F163, 1), NA())</f>
        <v>#N/A</v>
      </c>
      <c r="G153" s="234" t="e">
        <f>IF(ISNUMBER(Regressions!G163),ROUND(Regressions!G163, 1), NA())</f>
        <v>#N/A</v>
      </c>
      <c r="H153" s="336" t="e">
        <f>IF(ISNUMBER(Regressions!H163),ROUND(Regressions!H163, 1), NA())</f>
        <v>#N/A</v>
      </c>
      <c r="I153" s="235" t="e">
        <f>IF(ISNUMBER(Regressions!I163),ROUND(Regressions!I163, 1), NA())</f>
        <v>#N/A</v>
      </c>
      <c r="J153" s="337" t="e">
        <f>IF(ISNUMBER(Regressions!K163),ROUND(Regressions!K163, 1), NA())</f>
        <v>#N/A</v>
      </c>
      <c r="K153" s="335" t="e">
        <f>IF(ISNUMBER(Regressions!L163),ROUND(Regressions!L163, 1), NA())</f>
        <v>#N/A</v>
      </c>
      <c r="L153" s="236" t="e">
        <f>IF(ISNUMBER(Regressions!M163),ROUND(Regressions!M163, 1), NA())</f>
        <v>#N/A</v>
      </c>
      <c r="M153" s="336" t="e">
        <f>IF(ISNUMBER(Regressions!N163),ROUND(Regressions!N163, 1), NA())</f>
        <v>#N/A</v>
      </c>
      <c r="N153" s="235" t="e">
        <f>IF(ISNUMBER(Regressions!O163),ROUND(Regressions!O163, 1), NA())</f>
        <v>#N/A</v>
      </c>
      <c r="O153" s="337" t="e">
        <f>IF(ISNUMBER(Regressions!Q163),ROUND(Regressions!Q163, 1), NA())</f>
        <v>#N/A</v>
      </c>
      <c r="P153" s="335" t="e">
        <f>IF(ISNUMBER(Regressions!R163),ROUND(Regressions!R163, 1), NA())</f>
        <v>#N/A</v>
      </c>
      <c r="Q153" s="213" t="e">
        <f>IF(ISNUMBER(Regressions!S163),ROUND(Regressions!S163, 1), NA())</f>
        <v>#N/A</v>
      </c>
      <c r="R153" s="336" t="e">
        <f>IF(ISNUMBER(Regressions!T163),ROUND(Regressions!T163, 1), NA())</f>
        <v>#N/A</v>
      </c>
      <c r="S153" s="235" t="e">
        <f>IF(ISNUMBER(Regressions!U163),ROUND(Regressions!U163, 1), NA())</f>
        <v>#N/A</v>
      </c>
    </row>
    <row xmlns:x14ac="http://schemas.microsoft.com/office/spreadsheetml/2009/9/ac" r="154" hidden="true" x14ac:dyDescent="0.2">
      <c r="A154" s="332" t="str">
        <f>IF(ISBLANK(Regressions!A164), " ", Regressions!A164)</f>
        <v>Mexico</v>
      </c>
      <c r="B154" s="333">
        <f>IF(ISBLANK(Regressions!B164), " ", Regressions!B164)</f>
        <v>2026</v>
      </c>
      <c r="C154" s="338" t="str">
        <f>IF(ISBLANK(Regressions!C164), " ", Regressions!C164)</f>
        <v>Primary</v>
      </c>
      <c r="D154" s="334" t="str">
        <f>IF(ISBLANK(Regressions!D164), " ", Regressions!D164)</f>
        <v> </v>
      </c>
      <c r="E154" s="212" t="e">
        <f>IF(ISNUMBER(Regressions!E164),ROUND(Regressions!E164, 1), NA())</f>
        <v>#N/A</v>
      </c>
      <c r="F154" s="335" t="e">
        <f>IF(ISNUMBER(Regressions!F164),ROUND(Regressions!F164, 1), NA())</f>
        <v>#N/A</v>
      </c>
      <c r="G154" s="234" t="e">
        <f>IF(ISNUMBER(Regressions!G164),ROUND(Regressions!G164, 1), NA())</f>
        <v>#N/A</v>
      </c>
      <c r="H154" s="336" t="e">
        <f>IF(ISNUMBER(Regressions!H164),ROUND(Regressions!H164, 1), NA())</f>
        <v>#N/A</v>
      </c>
      <c r="I154" s="235" t="e">
        <f>IF(ISNUMBER(Regressions!I164),ROUND(Regressions!I164, 1), NA())</f>
        <v>#N/A</v>
      </c>
      <c r="J154" s="337" t="e">
        <f>IF(ISNUMBER(Regressions!K164),ROUND(Regressions!K164, 1), NA())</f>
        <v>#N/A</v>
      </c>
      <c r="K154" s="335" t="e">
        <f>IF(ISNUMBER(Regressions!L164),ROUND(Regressions!L164, 1), NA())</f>
        <v>#N/A</v>
      </c>
      <c r="L154" s="236" t="e">
        <f>IF(ISNUMBER(Regressions!M164),ROUND(Regressions!M164, 1), NA())</f>
        <v>#N/A</v>
      </c>
      <c r="M154" s="336" t="e">
        <f>IF(ISNUMBER(Regressions!N164),ROUND(Regressions!N164, 1), NA())</f>
        <v>#N/A</v>
      </c>
      <c r="N154" s="235" t="e">
        <f>IF(ISNUMBER(Regressions!O164),ROUND(Regressions!O164, 1), NA())</f>
        <v>#N/A</v>
      </c>
      <c r="O154" s="337" t="e">
        <f>IF(ISNUMBER(Regressions!Q164),ROUND(Regressions!Q164, 1), NA())</f>
        <v>#N/A</v>
      </c>
      <c r="P154" s="335" t="e">
        <f>IF(ISNUMBER(Regressions!R164),ROUND(Regressions!R164, 1), NA())</f>
        <v>#N/A</v>
      </c>
      <c r="Q154" s="213" t="e">
        <f>IF(ISNUMBER(Regressions!S164),ROUND(Regressions!S164, 1), NA())</f>
        <v>#N/A</v>
      </c>
      <c r="R154" s="336" t="e">
        <f>IF(ISNUMBER(Regressions!T164),ROUND(Regressions!T164, 1), NA())</f>
        <v>#N/A</v>
      </c>
      <c r="S154" s="235" t="e">
        <f>IF(ISNUMBER(Regressions!U164),ROUND(Regressions!U164, 1), NA())</f>
        <v>#N/A</v>
      </c>
    </row>
    <row xmlns:x14ac="http://schemas.microsoft.com/office/spreadsheetml/2009/9/ac" r="155" hidden="true" x14ac:dyDescent="0.2">
      <c r="A155" s="332" t="str">
        <f>IF(ISBLANK(Regressions!A165), " ", Regressions!A165)</f>
        <v>Mexico</v>
      </c>
      <c r="B155" s="333">
        <f>IF(ISBLANK(Regressions!B165), " ", Regressions!B165)</f>
        <v>2027</v>
      </c>
      <c r="C155" s="338" t="str">
        <f>IF(ISBLANK(Regressions!C165), " ", Regressions!C165)</f>
        <v>Primary</v>
      </c>
      <c r="D155" s="334" t="str">
        <f>IF(ISBLANK(Regressions!D165), " ", Regressions!D165)</f>
        <v> </v>
      </c>
      <c r="E155" s="212" t="e">
        <f>IF(ISNUMBER(Regressions!E165),ROUND(Regressions!E165, 1), NA())</f>
        <v>#N/A</v>
      </c>
      <c r="F155" s="335" t="e">
        <f>IF(ISNUMBER(Regressions!F165),ROUND(Regressions!F165, 1), NA())</f>
        <v>#N/A</v>
      </c>
      <c r="G155" s="234" t="e">
        <f>IF(ISNUMBER(Regressions!G165),ROUND(Regressions!G165, 1), NA())</f>
        <v>#N/A</v>
      </c>
      <c r="H155" s="336" t="e">
        <f>IF(ISNUMBER(Regressions!H165),ROUND(Regressions!H165, 1), NA())</f>
        <v>#N/A</v>
      </c>
      <c r="I155" s="235" t="e">
        <f>IF(ISNUMBER(Regressions!I165),ROUND(Regressions!I165, 1), NA())</f>
        <v>#N/A</v>
      </c>
      <c r="J155" s="337" t="e">
        <f>IF(ISNUMBER(Regressions!K165),ROUND(Regressions!K165, 1), NA())</f>
        <v>#N/A</v>
      </c>
      <c r="K155" s="335" t="e">
        <f>IF(ISNUMBER(Regressions!L165),ROUND(Regressions!L165, 1), NA())</f>
        <v>#N/A</v>
      </c>
      <c r="L155" s="236" t="e">
        <f>IF(ISNUMBER(Regressions!M165),ROUND(Regressions!M165, 1), NA())</f>
        <v>#N/A</v>
      </c>
      <c r="M155" s="336" t="e">
        <f>IF(ISNUMBER(Regressions!N165),ROUND(Regressions!N165, 1), NA())</f>
        <v>#N/A</v>
      </c>
      <c r="N155" s="235" t="e">
        <f>IF(ISNUMBER(Regressions!O165),ROUND(Regressions!O165, 1), NA())</f>
        <v>#N/A</v>
      </c>
      <c r="O155" s="337" t="e">
        <f>IF(ISNUMBER(Regressions!Q165),ROUND(Regressions!Q165, 1), NA())</f>
        <v>#N/A</v>
      </c>
      <c r="P155" s="335" t="e">
        <f>IF(ISNUMBER(Regressions!R165),ROUND(Regressions!R165, 1), NA())</f>
        <v>#N/A</v>
      </c>
      <c r="Q155" s="213" t="e">
        <f>IF(ISNUMBER(Regressions!S165),ROUND(Regressions!S165, 1), NA())</f>
        <v>#N/A</v>
      </c>
      <c r="R155" s="336" t="e">
        <f>IF(ISNUMBER(Regressions!T165),ROUND(Regressions!T165, 1), NA())</f>
        <v>#N/A</v>
      </c>
      <c r="S155" s="235" t="e">
        <f>IF(ISNUMBER(Regressions!U165),ROUND(Regressions!U165, 1), NA())</f>
        <v>#N/A</v>
      </c>
    </row>
    <row xmlns:x14ac="http://schemas.microsoft.com/office/spreadsheetml/2009/9/ac" r="156" hidden="true" x14ac:dyDescent="0.2">
      <c r="A156" s="332" t="str">
        <f>IF(ISBLANK(Regressions!A166), " ", Regressions!A166)</f>
        <v>Mexico</v>
      </c>
      <c r="B156" s="333">
        <f>IF(ISBLANK(Regressions!B166), " ", Regressions!B166)</f>
        <v>2028</v>
      </c>
      <c r="C156" s="338" t="str">
        <f>IF(ISBLANK(Regressions!C166), " ", Regressions!C166)</f>
        <v>Primary</v>
      </c>
      <c r="D156" s="334" t="str">
        <f>IF(ISBLANK(Regressions!D166), " ", Regressions!D166)</f>
        <v> </v>
      </c>
      <c r="E156" s="212" t="e">
        <f>IF(ISNUMBER(Regressions!E166),ROUND(Regressions!E166, 1), NA())</f>
        <v>#N/A</v>
      </c>
      <c r="F156" s="335" t="e">
        <f>IF(ISNUMBER(Regressions!F166),ROUND(Regressions!F166, 1), NA())</f>
        <v>#N/A</v>
      </c>
      <c r="G156" s="234" t="e">
        <f>IF(ISNUMBER(Regressions!G166),ROUND(Regressions!G166, 1), NA())</f>
        <v>#N/A</v>
      </c>
      <c r="H156" s="336" t="e">
        <f>IF(ISNUMBER(Regressions!H166),ROUND(Regressions!H166, 1), NA())</f>
        <v>#N/A</v>
      </c>
      <c r="I156" s="235" t="e">
        <f>IF(ISNUMBER(Regressions!I166),ROUND(Regressions!I166, 1), NA())</f>
        <v>#N/A</v>
      </c>
      <c r="J156" s="337" t="e">
        <f>IF(ISNUMBER(Regressions!K166),ROUND(Regressions!K166, 1), NA())</f>
        <v>#N/A</v>
      </c>
      <c r="K156" s="335" t="e">
        <f>IF(ISNUMBER(Regressions!L166),ROUND(Regressions!L166, 1), NA())</f>
        <v>#N/A</v>
      </c>
      <c r="L156" s="236" t="e">
        <f>IF(ISNUMBER(Regressions!M166),ROUND(Regressions!M166, 1), NA())</f>
        <v>#N/A</v>
      </c>
      <c r="M156" s="336" t="e">
        <f>IF(ISNUMBER(Regressions!N166),ROUND(Regressions!N166, 1), NA())</f>
        <v>#N/A</v>
      </c>
      <c r="N156" s="235" t="e">
        <f>IF(ISNUMBER(Regressions!O166),ROUND(Regressions!O166, 1), NA())</f>
        <v>#N/A</v>
      </c>
      <c r="O156" s="337" t="e">
        <f>IF(ISNUMBER(Regressions!Q166),ROUND(Regressions!Q166, 1), NA())</f>
        <v>#N/A</v>
      </c>
      <c r="P156" s="335" t="e">
        <f>IF(ISNUMBER(Regressions!R166),ROUND(Regressions!R166, 1), NA())</f>
        <v>#N/A</v>
      </c>
      <c r="Q156" s="213" t="e">
        <f>IF(ISNUMBER(Regressions!S166),ROUND(Regressions!S166, 1), NA())</f>
        <v>#N/A</v>
      </c>
      <c r="R156" s="336" t="e">
        <f>IF(ISNUMBER(Regressions!T166),ROUND(Regressions!T166, 1), NA())</f>
        <v>#N/A</v>
      </c>
      <c r="S156" s="235" t="e">
        <f>IF(ISNUMBER(Regressions!U166),ROUND(Regressions!U166, 1), NA())</f>
        <v>#N/A</v>
      </c>
    </row>
    <row xmlns:x14ac="http://schemas.microsoft.com/office/spreadsheetml/2009/9/ac" r="157" hidden="true" x14ac:dyDescent="0.2">
      <c r="A157" s="332" t="str">
        <f>IF(ISBLANK(Regressions!A167), " ", Regressions!A167)</f>
        <v>Mexico</v>
      </c>
      <c r="B157" s="333">
        <f>IF(ISBLANK(Regressions!B167), " ", Regressions!B167)</f>
        <v>2029</v>
      </c>
      <c r="C157" s="338" t="str">
        <f>IF(ISBLANK(Regressions!C167), " ", Regressions!C167)</f>
        <v>Primary</v>
      </c>
      <c r="D157" s="334" t="str">
        <f>IF(ISBLANK(Regressions!D167), " ", Regressions!D167)</f>
        <v> </v>
      </c>
      <c r="E157" s="212" t="e">
        <f>IF(ISNUMBER(Regressions!E167),ROUND(Regressions!E167, 1), NA())</f>
        <v>#N/A</v>
      </c>
      <c r="F157" s="335" t="e">
        <f>IF(ISNUMBER(Regressions!F167),ROUND(Regressions!F167, 1), NA())</f>
        <v>#N/A</v>
      </c>
      <c r="G157" s="234" t="e">
        <f>IF(ISNUMBER(Regressions!G167),ROUND(Regressions!G167, 1), NA())</f>
        <v>#N/A</v>
      </c>
      <c r="H157" s="336" t="e">
        <f>IF(ISNUMBER(Regressions!H167),ROUND(Regressions!H167, 1), NA())</f>
        <v>#N/A</v>
      </c>
      <c r="I157" s="235" t="e">
        <f>IF(ISNUMBER(Regressions!I167),ROUND(Regressions!I167, 1), NA())</f>
        <v>#N/A</v>
      </c>
      <c r="J157" s="337" t="e">
        <f>IF(ISNUMBER(Regressions!K167),ROUND(Regressions!K167, 1), NA())</f>
        <v>#N/A</v>
      </c>
      <c r="K157" s="335" t="e">
        <f>IF(ISNUMBER(Regressions!L167),ROUND(Regressions!L167, 1), NA())</f>
        <v>#N/A</v>
      </c>
      <c r="L157" s="236" t="e">
        <f>IF(ISNUMBER(Regressions!M167),ROUND(Regressions!M167, 1), NA())</f>
        <v>#N/A</v>
      </c>
      <c r="M157" s="336" t="e">
        <f>IF(ISNUMBER(Regressions!N167),ROUND(Regressions!N167, 1), NA())</f>
        <v>#N/A</v>
      </c>
      <c r="N157" s="235" t="e">
        <f>IF(ISNUMBER(Regressions!O167),ROUND(Regressions!O167, 1), NA())</f>
        <v>#N/A</v>
      </c>
      <c r="O157" s="337" t="e">
        <f>IF(ISNUMBER(Regressions!Q167),ROUND(Regressions!Q167, 1), NA())</f>
        <v>#N/A</v>
      </c>
      <c r="P157" s="335" t="e">
        <f>IF(ISNUMBER(Regressions!R167),ROUND(Regressions!R167, 1), NA())</f>
        <v>#N/A</v>
      </c>
      <c r="Q157" s="213" t="e">
        <f>IF(ISNUMBER(Regressions!S167),ROUND(Regressions!S167, 1), NA())</f>
        <v>#N/A</v>
      </c>
      <c r="R157" s="336" t="e">
        <f>IF(ISNUMBER(Regressions!T167),ROUND(Regressions!T167, 1), NA())</f>
        <v>#N/A</v>
      </c>
      <c r="S157" s="235" t="e">
        <f>IF(ISNUMBER(Regressions!U167),ROUND(Regressions!U167, 1), NA())</f>
        <v>#N/A</v>
      </c>
    </row>
    <row xmlns:x14ac="http://schemas.microsoft.com/office/spreadsheetml/2009/9/ac" r="158" hidden="true" x14ac:dyDescent="0.2">
      <c r="A158" s="332" t="str">
        <f>IF(ISBLANK(Regressions!A168), " ", Regressions!A168)</f>
        <v>Mexico</v>
      </c>
      <c r="B158" s="333">
        <f>IF(ISBLANK(Regressions!B168), " ", Regressions!B168)</f>
        <v>2030</v>
      </c>
      <c r="C158" s="338" t="str">
        <f>IF(ISBLANK(Regressions!C168), " ", Regressions!C168)</f>
        <v>Primary</v>
      </c>
      <c r="D158" s="334" t="str">
        <f>IF(ISBLANK(Regressions!D168), " ", Regressions!D168)</f>
        <v> </v>
      </c>
      <c r="E158" s="212" t="e">
        <f>IF(ISNUMBER(Regressions!E168),ROUND(Regressions!E168, 1), NA())</f>
        <v>#N/A</v>
      </c>
      <c r="F158" s="335" t="e">
        <f>IF(ISNUMBER(Regressions!F168),ROUND(Regressions!F168, 1), NA())</f>
        <v>#N/A</v>
      </c>
      <c r="G158" s="234" t="e">
        <f>IF(ISNUMBER(Regressions!G168),ROUND(Regressions!G168, 1), NA())</f>
        <v>#N/A</v>
      </c>
      <c r="H158" s="336" t="e">
        <f>IF(ISNUMBER(Regressions!H168),ROUND(Regressions!H168, 1), NA())</f>
        <v>#N/A</v>
      </c>
      <c r="I158" s="235" t="e">
        <f>IF(ISNUMBER(Regressions!I168),ROUND(Regressions!I168, 1), NA())</f>
        <v>#N/A</v>
      </c>
      <c r="J158" s="337" t="e">
        <f>IF(ISNUMBER(Regressions!K168),ROUND(Regressions!K168, 1), NA())</f>
        <v>#N/A</v>
      </c>
      <c r="K158" s="335" t="e">
        <f>IF(ISNUMBER(Regressions!L168),ROUND(Regressions!L168, 1), NA())</f>
        <v>#N/A</v>
      </c>
      <c r="L158" s="236" t="e">
        <f>IF(ISNUMBER(Regressions!M168),ROUND(Regressions!M168, 1), NA())</f>
        <v>#N/A</v>
      </c>
      <c r="M158" s="336" t="e">
        <f>IF(ISNUMBER(Regressions!N168),ROUND(Regressions!N168, 1), NA())</f>
        <v>#N/A</v>
      </c>
      <c r="N158" s="235" t="e">
        <f>IF(ISNUMBER(Regressions!O168),ROUND(Regressions!O168, 1), NA())</f>
        <v>#N/A</v>
      </c>
      <c r="O158" s="337" t="e">
        <f>IF(ISNUMBER(Regressions!Q168),ROUND(Regressions!Q168, 1), NA())</f>
        <v>#N/A</v>
      </c>
      <c r="P158" s="335" t="e">
        <f>IF(ISNUMBER(Regressions!R168),ROUND(Regressions!R168, 1), NA())</f>
        <v>#N/A</v>
      </c>
      <c r="Q158" s="213" t="e">
        <f>IF(ISNUMBER(Regressions!S168),ROUND(Regressions!S168, 1), NA())</f>
        <v>#N/A</v>
      </c>
      <c r="R158" s="336" t="e">
        <f>IF(ISNUMBER(Regressions!T168),ROUND(Regressions!T168, 1), NA())</f>
        <v>#N/A</v>
      </c>
      <c r="S158" s="235" t="e">
        <f>IF(ISNUMBER(Regressions!U168),ROUND(Regressions!U168, 1), NA())</f>
        <v>#N/A</v>
      </c>
    </row>
    <row xmlns:x14ac="http://schemas.microsoft.com/office/spreadsheetml/2009/9/ac" r="159" x14ac:dyDescent="0.2">
      <c r="A159" s="332" t="str">
        <f>IF(ISBLANK(Regressions!A169), " ", Regressions!A169)</f>
        <v>Mexico</v>
      </c>
      <c r="B159" s="333">
        <f>IF(ISBLANK(Regressions!B169), " ", Regressions!B169)</f>
        <v>2000</v>
      </c>
      <c r="C159" s="338" t="str">
        <f>IF(ISBLANK(Regressions!C169), " ", Regressions!C169)</f>
        <v>Secondary</v>
      </c>
      <c r="D159" s="334">
        <f>IF(ISBLANK(Regressions!D169), " ", Regressions!D169)</f>
        <v>12787060</v>
      </c>
      <c r="E159" s="212">
        <f>IF(ISNUMBER(Regressions!E169),ROUND(Regressions!E169, 1), NA())</f>
        <v>99.8</v>
      </c>
      <c r="F159" s="335">
        <f>IF(ISNUMBER(Regressions!F169),ROUND(Regressions!F169, 1), NA())</f>
        <v>99.8</v>
      </c>
      <c r="G159" s="234" t="e">
        <f>IF(ISNUMBER(Regressions!G169),ROUND(Regressions!G169, 1), NA())</f>
        <v>#N/A</v>
      </c>
      <c r="H159" s="336" t="e">
        <f>IF(ISNUMBER(Regressions!H169),ROUND(Regressions!H169, 1), NA())</f>
        <v>#N/A</v>
      </c>
      <c r="I159" s="235">
        <f>IF(ISNUMBER(Regressions!I169),ROUND(Regressions!I169, 1), NA())</f>
        <v>0.2</v>
      </c>
      <c r="J159" s="337">
        <f>IF(ISNUMBER(Regressions!K169),ROUND(Regressions!K169, 1), NA())</f>
        <v>100</v>
      </c>
      <c r="K159" s="335">
        <f>IF(ISNUMBER(Regressions!L169),ROUND(Regressions!L169, 1), NA())</f>
        <v>99.8</v>
      </c>
      <c r="L159" s="236">
        <f>IF(ISNUMBER(Regressions!M169),ROUND(Regressions!M169, 1), NA())</f>
        <v>92.3</v>
      </c>
      <c r="M159" s="336">
        <f>IF(ISNUMBER(Regressions!N169),ROUND(Regressions!N169, 1), NA())</f>
        <v>7.5</v>
      </c>
      <c r="N159" s="235">
        <f>IF(ISNUMBER(Regressions!O169),ROUND(Regressions!O169, 1), NA())</f>
        <v>0.2</v>
      </c>
      <c r="O159" s="337">
        <f>IF(ISNUMBER(Regressions!Q169),ROUND(Regressions!Q169, 1), NA())</f>
        <v>100</v>
      </c>
      <c r="P159" s="335" t="e">
        <f>IF(ISNUMBER(Regressions!R169),ROUND(Regressions!R169, 1), NA())</f>
        <v>#N/A</v>
      </c>
      <c r="Q159" s="213">
        <f>IF(ISNUMBER(Regressions!S169),ROUND(Regressions!S169, 1), NA())</f>
        <v>41.2</v>
      </c>
      <c r="R159" s="336" t="e">
        <f>IF(ISNUMBER(Regressions!T169),ROUND(Regressions!T169, 1), NA())</f>
        <v>#N/A</v>
      </c>
      <c r="S159" s="235" t="e">
        <f>IF(ISNUMBER(Regressions!U169),ROUND(Regressions!U169, 1), NA())</f>
        <v>#N/A</v>
      </c>
    </row>
    <row xmlns:x14ac="http://schemas.microsoft.com/office/spreadsheetml/2009/9/ac" r="160" x14ac:dyDescent="0.2">
      <c r="A160" s="332" t="str">
        <f>IF(ISBLANK(Regressions!A170), " ", Regressions!A170)</f>
        <v>Mexico</v>
      </c>
      <c r="B160" s="333">
        <f>IF(ISBLANK(Regressions!B170), " ", Regressions!B170)</f>
        <v>2001</v>
      </c>
      <c r="C160" s="338" t="str">
        <f>IF(ISBLANK(Regressions!C170), " ", Regressions!C170)</f>
        <v>Secondary</v>
      </c>
      <c r="D160" s="334">
        <f>IF(ISBLANK(Regressions!D170), " ", Regressions!D170)</f>
        <v>12838545</v>
      </c>
      <c r="E160" s="212">
        <f>IF(ISNUMBER(Regressions!E170),ROUND(Regressions!E170, 1), NA())</f>
        <v>99.8</v>
      </c>
      <c r="F160" s="335">
        <f>IF(ISNUMBER(Regressions!F170),ROUND(Regressions!F170, 1), NA())</f>
        <v>99.8</v>
      </c>
      <c r="G160" s="234" t="e">
        <f>IF(ISNUMBER(Regressions!G170),ROUND(Regressions!G170, 1), NA())</f>
        <v>#N/A</v>
      </c>
      <c r="H160" s="336" t="e">
        <f>IF(ISNUMBER(Regressions!H170),ROUND(Regressions!H170, 1), NA())</f>
        <v>#N/A</v>
      </c>
      <c r="I160" s="235">
        <f>IF(ISNUMBER(Regressions!I170),ROUND(Regressions!I170, 1), NA())</f>
        <v>0.2</v>
      </c>
      <c r="J160" s="337">
        <f>IF(ISNUMBER(Regressions!K170),ROUND(Regressions!K170, 1), NA())</f>
        <v>100</v>
      </c>
      <c r="K160" s="335">
        <f>IF(ISNUMBER(Regressions!L170),ROUND(Regressions!L170, 1), NA())</f>
        <v>99.8</v>
      </c>
      <c r="L160" s="236">
        <f>IF(ISNUMBER(Regressions!M170),ROUND(Regressions!M170, 1), NA())</f>
        <v>92.3</v>
      </c>
      <c r="M160" s="336">
        <f>IF(ISNUMBER(Regressions!N170),ROUND(Regressions!N170, 1), NA())</f>
        <v>7.5</v>
      </c>
      <c r="N160" s="235">
        <f>IF(ISNUMBER(Regressions!O170),ROUND(Regressions!O170, 1), NA())</f>
        <v>0.2</v>
      </c>
      <c r="O160" s="337">
        <f>IF(ISNUMBER(Regressions!Q170),ROUND(Regressions!Q170, 1), NA())</f>
        <v>100</v>
      </c>
      <c r="P160" s="335" t="e">
        <f>IF(ISNUMBER(Regressions!R170),ROUND(Regressions!R170, 1), NA())</f>
        <v>#N/A</v>
      </c>
      <c r="Q160" s="213">
        <f>IF(ISNUMBER(Regressions!S170),ROUND(Regressions!S170, 1), NA())</f>
        <v>41.2</v>
      </c>
      <c r="R160" s="336" t="e">
        <f>IF(ISNUMBER(Regressions!T170),ROUND(Regressions!T170, 1), NA())</f>
        <v>#N/A</v>
      </c>
      <c r="S160" s="235" t="e">
        <f>IF(ISNUMBER(Regressions!U170),ROUND(Regressions!U170, 1), NA())</f>
        <v>#N/A</v>
      </c>
    </row>
    <row xmlns:x14ac="http://schemas.microsoft.com/office/spreadsheetml/2009/9/ac" r="161" x14ac:dyDescent="0.2">
      <c r="A161" s="332" t="str">
        <f>IF(ISBLANK(Regressions!A171), " ", Regressions!A171)</f>
        <v>Mexico</v>
      </c>
      <c r="B161" s="333">
        <f>IF(ISBLANK(Regressions!B171), " ", Regressions!B171)</f>
        <v>2002</v>
      </c>
      <c r="C161" s="338" t="str">
        <f>IF(ISBLANK(Regressions!C171), " ", Regressions!C171)</f>
        <v>Secondary</v>
      </c>
      <c r="D161" s="334">
        <f>IF(ISBLANK(Regressions!D171), " ", Regressions!D171)</f>
        <v>12898466</v>
      </c>
      <c r="E161" s="212">
        <f>IF(ISNUMBER(Regressions!E171),ROUND(Regressions!E171, 1), NA())</f>
        <v>99.8</v>
      </c>
      <c r="F161" s="335">
        <f>IF(ISNUMBER(Regressions!F171),ROUND(Regressions!F171, 1), NA())</f>
        <v>99.8</v>
      </c>
      <c r="G161" s="234" t="e">
        <f>IF(ISNUMBER(Regressions!G171),ROUND(Regressions!G171, 1), NA())</f>
        <v>#N/A</v>
      </c>
      <c r="H161" s="336" t="e">
        <f>IF(ISNUMBER(Regressions!H171),ROUND(Regressions!H171, 1), NA())</f>
        <v>#N/A</v>
      </c>
      <c r="I161" s="235">
        <f>IF(ISNUMBER(Regressions!I171),ROUND(Regressions!I171, 1), NA())</f>
        <v>0.2</v>
      </c>
      <c r="J161" s="337">
        <f>IF(ISNUMBER(Regressions!K171),ROUND(Regressions!K171, 1), NA())</f>
        <v>100</v>
      </c>
      <c r="K161" s="335">
        <f>IF(ISNUMBER(Regressions!L171),ROUND(Regressions!L171, 1), NA())</f>
        <v>99.8</v>
      </c>
      <c r="L161" s="236">
        <f>IF(ISNUMBER(Regressions!M171),ROUND(Regressions!M171, 1), NA())</f>
        <v>92.3</v>
      </c>
      <c r="M161" s="336">
        <f>IF(ISNUMBER(Regressions!N171),ROUND(Regressions!N171, 1), NA())</f>
        <v>7.5</v>
      </c>
      <c r="N161" s="235">
        <f>IF(ISNUMBER(Regressions!O171),ROUND(Regressions!O171, 1), NA())</f>
        <v>0.2</v>
      </c>
      <c r="O161" s="337">
        <f>IF(ISNUMBER(Regressions!Q171),ROUND(Regressions!Q171, 1), NA())</f>
        <v>100</v>
      </c>
      <c r="P161" s="335" t="e">
        <f>IF(ISNUMBER(Regressions!R171),ROUND(Regressions!R171, 1), NA())</f>
        <v>#N/A</v>
      </c>
      <c r="Q161" s="213">
        <f>IF(ISNUMBER(Regressions!S171),ROUND(Regressions!S171, 1), NA())</f>
        <v>41.2</v>
      </c>
      <c r="R161" s="336" t="e">
        <f>IF(ISNUMBER(Regressions!T171),ROUND(Regressions!T171, 1), NA())</f>
        <v>#N/A</v>
      </c>
      <c r="S161" s="235" t="e">
        <f>IF(ISNUMBER(Regressions!U171),ROUND(Regressions!U171, 1), NA())</f>
        <v>#N/A</v>
      </c>
    </row>
    <row xmlns:x14ac="http://schemas.microsoft.com/office/spreadsheetml/2009/9/ac" r="162" x14ac:dyDescent="0.2">
      <c r="A162" s="332" t="str">
        <f>IF(ISBLANK(Regressions!A172), " ", Regressions!A172)</f>
        <v>Mexico</v>
      </c>
      <c r="B162" s="333">
        <f>IF(ISBLANK(Regressions!B172), " ", Regressions!B172)</f>
        <v>2003</v>
      </c>
      <c r="C162" s="338" t="str">
        <f>IF(ISBLANK(Regressions!C172), " ", Regressions!C172)</f>
        <v>Secondary</v>
      </c>
      <c r="D162" s="334">
        <f>IF(ISBLANK(Regressions!D172), " ", Regressions!D172)</f>
        <v>12969626</v>
      </c>
      <c r="E162" s="212">
        <f>IF(ISNUMBER(Regressions!E172),ROUND(Regressions!E172, 1), NA())</f>
        <v>99.7</v>
      </c>
      <c r="F162" s="335">
        <f>IF(ISNUMBER(Regressions!F172),ROUND(Regressions!F172, 1), NA())</f>
        <v>99.1</v>
      </c>
      <c r="G162" s="234" t="e">
        <f>IF(ISNUMBER(Regressions!G172),ROUND(Regressions!G172, 1), NA())</f>
        <v>#N/A</v>
      </c>
      <c r="H162" s="336" t="e">
        <f>IF(ISNUMBER(Regressions!H172),ROUND(Regressions!H172, 1), NA())</f>
        <v>#N/A</v>
      </c>
      <c r="I162" s="235">
        <f>IF(ISNUMBER(Regressions!I172),ROUND(Regressions!I172, 1), NA())</f>
        <v>0.9</v>
      </c>
      <c r="J162" s="337">
        <f>IF(ISNUMBER(Regressions!K172),ROUND(Regressions!K172, 1), NA())</f>
        <v>100</v>
      </c>
      <c r="K162" s="335">
        <f>IF(ISNUMBER(Regressions!L172),ROUND(Regressions!L172, 1), NA())</f>
        <v>99.5</v>
      </c>
      <c r="L162" s="236">
        <f>IF(ISNUMBER(Regressions!M172),ROUND(Regressions!M172, 1), NA())</f>
        <v>91.6</v>
      </c>
      <c r="M162" s="336">
        <f>IF(ISNUMBER(Regressions!N172),ROUND(Regressions!N172, 1), NA())</f>
        <v>8</v>
      </c>
      <c r="N162" s="235">
        <f>IF(ISNUMBER(Regressions!O172),ROUND(Regressions!O172, 1), NA())</f>
        <v>0.5</v>
      </c>
      <c r="O162" s="337">
        <f>IF(ISNUMBER(Regressions!Q172),ROUND(Regressions!Q172, 1), NA())</f>
        <v>100</v>
      </c>
      <c r="P162" s="335" t="e">
        <f>IF(ISNUMBER(Regressions!R172),ROUND(Regressions!R172, 1), NA())</f>
        <v>#N/A</v>
      </c>
      <c r="Q162" s="213">
        <f>IF(ISNUMBER(Regressions!S172),ROUND(Regressions!S172, 1), NA())</f>
        <v>43.4</v>
      </c>
      <c r="R162" s="336" t="e">
        <f>IF(ISNUMBER(Regressions!T172),ROUND(Regressions!T172, 1), NA())</f>
        <v>#N/A</v>
      </c>
      <c r="S162" s="235" t="e">
        <f>IF(ISNUMBER(Regressions!U172),ROUND(Regressions!U172, 1), NA())</f>
        <v>#N/A</v>
      </c>
    </row>
    <row xmlns:x14ac="http://schemas.microsoft.com/office/spreadsheetml/2009/9/ac" r="163" x14ac:dyDescent="0.2">
      <c r="A163" s="332" t="str">
        <f>IF(ISBLANK(Regressions!A173), " ", Regressions!A173)</f>
        <v>Mexico</v>
      </c>
      <c r="B163" s="333">
        <f>IF(ISBLANK(Regressions!B173), " ", Regressions!B173)</f>
        <v>2004</v>
      </c>
      <c r="C163" s="338" t="str">
        <f>IF(ISBLANK(Regressions!C173), " ", Regressions!C173)</f>
        <v>Secondary</v>
      </c>
      <c r="D163" s="334">
        <f>IF(ISBLANK(Regressions!D173), " ", Regressions!D173)</f>
        <v>13040235</v>
      </c>
      <c r="E163" s="212">
        <f>IF(ISNUMBER(Regressions!E173),ROUND(Regressions!E173, 1), NA())</f>
        <v>99.6</v>
      </c>
      <c r="F163" s="335">
        <f>IF(ISNUMBER(Regressions!F173),ROUND(Regressions!F173, 1), NA())</f>
        <v>98</v>
      </c>
      <c r="G163" s="234" t="e">
        <f>IF(ISNUMBER(Regressions!G173),ROUND(Regressions!G173, 1), NA())</f>
        <v>#N/A</v>
      </c>
      <c r="H163" s="336" t="e">
        <f>IF(ISNUMBER(Regressions!H173),ROUND(Regressions!H173, 1), NA())</f>
        <v>#N/A</v>
      </c>
      <c r="I163" s="235">
        <f>IF(ISNUMBER(Regressions!I173),ROUND(Regressions!I173, 1), NA())</f>
        <v>2</v>
      </c>
      <c r="J163" s="337">
        <f>IF(ISNUMBER(Regressions!K173),ROUND(Regressions!K173, 1), NA())</f>
        <v>100</v>
      </c>
      <c r="K163" s="335">
        <f>IF(ISNUMBER(Regressions!L173),ROUND(Regressions!L173, 1), NA())</f>
        <v>99.2</v>
      </c>
      <c r="L163" s="236">
        <f>IF(ISNUMBER(Regressions!M173),ROUND(Regressions!M173, 1), NA())</f>
        <v>90.8</v>
      </c>
      <c r="M163" s="336">
        <f>IF(ISNUMBER(Regressions!N173),ROUND(Regressions!N173, 1), NA())</f>
        <v>8.4</v>
      </c>
      <c r="N163" s="235">
        <f>IF(ISNUMBER(Regressions!O173),ROUND(Regressions!O173, 1), NA())</f>
        <v>0.8</v>
      </c>
      <c r="O163" s="337">
        <f>IF(ISNUMBER(Regressions!Q173),ROUND(Regressions!Q173, 1), NA())</f>
        <v>99.8</v>
      </c>
      <c r="P163" s="335" t="e">
        <f>IF(ISNUMBER(Regressions!R173),ROUND(Regressions!R173, 1), NA())</f>
        <v>#N/A</v>
      </c>
      <c r="Q163" s="213">
        <f>IF(ISNUMBER(Regressions!S173),ROUND(Regressions!S173, 1), NA())</f>
        <v>45.6</v>
      </c>
      <c r="R163" s="336" t="e">
        <f>IF(ISNUMBER(Regressions!T173),ROUND(Regressions!T173, 1), NA())</f>
        <v>#N/A</v>
      </c>
      <c r="S163" s="235" t="e">
        <f>IF(ISNUMBER(Regressions!U173),ROUND(Regressions!U173, 1), NA())</f>
        <v>#N/A</v>
      </c>
    </row>
    <row xmlns:x14ac="http://schemas.microsoft.com/office/spreadsheetml/2009/9/ac" r="164" x14ac:dyDescent="0.2">
      <c r="A164" s="332" t="str">
        <f>IF(ISBLANK(Regressions!A174), " ", Regressions!A174)</f>
        <v>Mexico</v>
      </c>
      <c r="B164" s="333">
        <f>IF(ISBLANK(Regressions!B174), " ", Regressions!B174)</f>
        <v>2005</v>
      </c>
      <c r="C164" s="338" t="str">
        <f>IF(ISBLANK(Regressions!C174), " ", Regressions!C174)</f>
        <v>Secondary</v>
      </c>
      <c r="D164" s="334">
        <f>IF(ISBLANK(Regressions!D174), " ", Regressions!D174)</f>
        <v>13102237</v>
      </c>
      <c r="E164" s="212">
        <f>IF(ISNUMBER(Regressions!E174),ROUND(Regressions!E174, 1), NA())</f>
        <v>99.5</v>
      </c>
      <c r="F164" s="335">
        <f>IF(ISNUMBER(Regressions!F174),ROUND(Regressions!F174, 1), NA())</f>
        <v>97</v>
      </c>
      <c r="G164" s="234" t="e">
        <f>IF(ISNUMBER(Regressions!G174),ROUND(Regressions!G174, 1), NA())</f>
        <v>#N/A</v>
      </c>
      <c r="H164" s="336" t="e">
        <f>IF(ISNUMBER(Regressions!H174),ROUND(Regressions!H174, 1), NA())</f>
        <v>#N/A</v>
      </c>
      <c r="I164" s="235">
        <f>IF(ISNUMBER(Regressions!I174),ROUND(Regressions!I174, 1), NA())</f>
        <v>3</v>
      </c>
      <c r="J164" s="337">
        <f>IF(ISNUMBER(Regressions!K174),ROUND(Regressions!K174, 1), NA())</f>
        <v>99.8</v>
      </c>
      <c r="K164" s="335">
        <f>IF(ISNUMBER(Regressions!L174),ROUND(Regressions!L174, 1), NA())</f>
        <v>98.9</v>
      </c>
      <c r="L164" s="236">
        <f>IF(ISNUMBER(Regressions!M174),ROUND(Regressions!M174, 1), NA())</f>
        <v>90</v>
      </c>
      <c r="M164" s="336">
        <f>IF(ISNUMBER(Regressions!N174),ROUND(Regressions!N174, 1), NA())</f>
        <v>8.9</v>
      </c>
      <c r="N164" s="235">
        <f>IF(ISNUMBER(Regressions!O174),ROUND(Regressions!O174, 1), NA())</f>
        <v>1.1000000000000001</v>
      </c>
      <c r="O164" s="337">
        <f>IF(ISNUMBER(Regressions!Q174),ROUND(Regressions!Q174, 1), NA())</f>
        <v>98.9</v>
      </c>
      <c r="P164" s="335" t="e">
        <f>IF(ISNUMBER(Regressions!R174),ROUND(Regressions!R174, 1), NA())</f>
        <v>#N/A</v>
      </c>
      <c r="Q164" s="213">
        <f>IF(ISNUMBER(Regressions!S174),ROUND(Regressions!S174, 1), NA())</f>
        <v>47.8</v>
      </c>
      <c r="R164" s="336" t="e">
        <f>IF(ISNUMBER(Regressions!T174),ROUND(Regressions!T174, 1), NA())</f>
        <v>#N/A</v>
      </c>
      <c r="S164" s="235" t="e">
        <f>IF(ISNUMBER(Regressions!U174),ROUND(Regressions!U174, 1), NA())</f>
        <v>#N/A</v>
      </c>
    </row>
    <row xmlns:x14ac="http://schemas.microsoft.com/office/spreadsheetml/2009/9/ac" r="165" x14ac:dyDescent="0.2">
      <c r="A165" s="332" t="str">
        <f>IF(ISBLANK(Regressions!A175), " ", Regressions!A175)</f>
        <v>Mexico</v>
      </c>
      <c r="B165" s="333">
        <f>IF(ISBLANK(Regressions!B175), " ", Regressions!B175)</f>
        <v>2006</v>
      </c>
      <c r="C165" s="338" t="str">
        <f>IF(ISBLANK(Regressions!C175), " ", Regressions!C175)</f>
        <v>Secondary</v>
      </c>
      <c r="D165" s="334">
        <f>IF(ISBLANK(Regressions!D175), " ", Regressions!D175)</f>
        <v>13159942</v>
      </c>
      <c r="E165" s="212">
        <f>IF(ISNUMBER(Regressions!E175),ROUND(Regressions!E175, 1), NA())</f>
        <v>99.4</v>
      </c>
      <c r="F165" s="335">
        <f>IF(ISNUMBER(Regressions!F175),ROUND(Regressions!F175, 1), NA())</f>
        <v>96</v>
      </c>
      <c r="G165" s="234" t="e">
        <f>IF(ISNUMBER(Regressions!G175),ROUND(Regressions!G175, 1), NA())</f>
        <v>#N/A</v>
      </c>
      <c r="H165" s="336" t="e">
        <f>IF(ISNUMBER(Regressions!H175),ROUND(Regressions!H175, 1), NA())</f>
        <v>#N/A</v>
      </c>
      <c r="I165" s="235">
        <f>IF(ISNUMBER(Regressions!I175),ROUND(Regressions!I175, 1), NA())</f>
        <v>4</v>
      </c>
      <c r="J165" s="337">
        <f>IF(ISNUMBER(Regressions!K175),ROUND(Regressions!K175, 1), NA())</f>
        <v>99.7</v>
      </c>
      <c r="K165" s="335">
        <f>IF(ISNUMBER(Regressions!L175),ROUND(Regressions!L175, 1), NA())</f>
        <v>98.6</v>
      </c>
      <c r="L165" s="236">
        <f>IF(ISNUMBER(Regressions!M175),ROUND(Regressions!M175, 1), NA())</f>
        <v>89.2</v>
      </c>
      <c r="M165" s="336">
        <f>IF(ISNUMBER(Regressions!N175),ROUND(Regressions!N175, 1), NA())</f>
        <v>9.4</v>
      </c>
      <c r="N165" s="235">
        <f>IF(ISNUMBER(Regressions!O175),ROUND(Regressions!O175, 1), NA())</f>
        <v>1.4</v>
      </c>
      <c r="O165" s="337">
        <f>IF(ISNUMBER(Regressions!Q175),ROUND(Regressions!Q175, 1), NA())</f>
        <v>98.1</v>
      </c>
      <c r="P165" s="335" t="e">
        <f>IF(ISNUMBER(Regressions!R175),ROUND(Regressions!R175, 1), NA())</f>
        <v>#N/A</v>
      </c>
      <c r="Q165" s="213">
        <f>IF(ISNUMBER(Regressions!S175),ROUND(Regressions!S175, 1), NA())</f>
        <v>49.9</v>
      </c>
      <c r="R165" s="336" t="e">
        <f>IF(ISNUMBER(Regressions!T175),ROUND(Regressions!T175, 1), NA())</f>
        <v>#N/A</v>
      </c>
      <c r="S165" s="235" t="e">
        <f>IF(ISNUMBER(Regressions!U175),ROUND(Regressions!U175, 1), NA())</f>
        <v>#N/A</v>
      </c>
    </row>
    <row xmlns:x14ac="http://schemas.microsoft.com/office/spreadsheetml/2009/9/ac" r="166" x14ac:dyDescent="0.2">
      <c r="A166" s="332" t="str">
        <f>IF(ISBLANK(Regressions!A176), " ", Regressions!A176)</f>
        <v>Mexico</v>
      </c>
      <c r="B166" s="333">
        <f>IF(ISBLANK(Regressions!B176), " ", Regressions!B176)</f>
        <v>2007</v>
      </c>
      <c r="C166" s="338" t="str">
        <f>IF(ISBLANK(Regressions!C176), " ", Regressions!C176)</f>
        <v>Secondary</v>
      </c>
      <c r="D166" s="334">
        <f>IF(ISBLANK(Regressions!D176), " ", Regressions!D176)</f>
        <v>13226836</v>
      </c>
      <c r="E166" s="212">
        <f>IF(ISNUMBER(Regressions!E176),ROUND(Regressions!E176, 1), NA())</f>
        <v>99.3</v>
      </c>
      <c r="F166" s="335">
        <f>IF(ISNUMBER(Regressions!F176),ROUND(Regressions!F176, 1), NA())</f>
        <v>94.9</v>
      </c>
      <c r="G166" s="234" t="e">
        <f>IF(ISNUMBER(Regressions!G176),ROUND(Regressions!G176, 1), NA())</f>
        <v>#N/A</v>
      </c>
      <c r="H166" s="336" t="e">
        <f>IF(ISNUMBER(Regressions!H176),ROUND(Regressions!H176, 1), NA())</f>
        <v>#N/A</v>
      </c>
      <c r="I166" s="235">
        <f>IF(ISNUMBER(Regressions!I176),ROUND(Regressions!I176, 1), NA())</f>
        <v>5.0999999999999996</v>
      </c>
      <c r="J166" s="337">
        <f>IF(ISNUMBER(Regressions!K176),ROUND(Regressions!K176, 1), NA())</f>
        <v>99.5</v>
      </c>
      <c r="K166" s="335">
        <f>IF(ISNUMBER(Regressions!L176),ROUND(Regressions!L176, 1), NA())</f>
        <v>98.3</v>
      </c>
      <c r="L166" s="236">
        <f>IF(ISNUMBER(Regressions!M176),ROUND(Regressions!M176, 1), NA())</f>
        <v>88.4</v>
      </c>
      <c r="M166" s="336">
        <f>IF(ISNUMBER(Regressions!N176),ROUND(Regressions!N176, 1), NA())</f>
        <v>9.9</v>
      </c>
      <c r="N166" s="235">
        <f>IF(ISNUMBER(Regressions!O176),ROUND(Regressions!O176, 1), NA())</f>
        <v>1.7</v>
      </c>
      <c r="O166" s="337">
        <f>IF(ISNUMBER(Regressions!Q176),ROUND(Regressions!Q176, 1), NA())</f>
        <v>97.2</v>
      </c>
      <c r="P166" s="335" t="e">
        <f>IF(ISNUMBER(Regressions!R176),ROUND(Regressions!R176, 1), NA())</f>
        <v>#N/A</v>
      </c>
      <c r="Q166" s="213">
        <f>IF(ISNUMBER(Regressions!S176),ROUND(Regressions!S176, 1), NA())</f>
        <v>52.1</v>
      </c>
      <c r="R166" s="336" t="e">
        <f>IF(ISNUMBER(Regressions!T176),ROUND(Regressions!T176, 1), NA())</f>
        <v>#N/A</v>
      </c>
      <c r="S166" s="235" t="e">
        <f>IF(ISNUMBER(Regressions!U176),ROUND(Regressions!U176, 1), NA())</f>
        <v>#N/A</v>
      </c>
    </row>
    <row xmlns:x14ac="http://schemas.microsoft.com/office/spreadsheetml/2009/9/ac" r="167" x14ac:dyDescent="0.2">
      <c r="A167" s="332" t="str">
        <f>IF(ISBLANK(Regressions!A177), " ", Regressions!A177)</f>
        <v>Mexico</v>
      </c>
      <c r="B167" s="333">
        <f>IF(ISBLANK(Regressions!B177), " ", Regressions!B177)</f>
        <v>2008</v>
      </c>
      <c r="C167" s="338" t="str">
        <f>IF(ISBLANK(Regressions!C177), " ", Regressions!C177)</f>
        <v>Secondary</v>
      </c>
      <c r="D167" s="334">
        <f>IF(ISBLANK(Regressions!D177), " ", Regressions!D177)</f>
        <v>13295243</v>
      </c>
      <c r="E167" s="212">
        <f>IF(ISNUMBER(Regressions!E177),ROUND(Regressions!E177, 1), NA())</f>
        <v>99.2</v>
      </c>
      <c r="F167" s="335">
        <f>IF(ISNUMBER(Regressions!F177),ROUND(Regressions!F177, 1), NA())</f>
        <v>93.9</v>
      </c>
      <c r="G167" s="234" t="e">
        <f>IF(ISNUMBER(Regressions!G177),ROUND(Regressions!G177, 1), NA())</f>
        <v>#N/A</v>
      </c>
      <c r="H167" s="336" t="e">
        <f>IF(ISNUMBER(Regressions!H177),ROUND(Regressions!H177, 1), NA())</f>
        <v>#N/A</v>
      </c>
      <c r="I167" s="235">
        <f>IF(ISNUMBER(Regressions!I177),ROUND(Regressions!I177, 1), NA())</f>
        <v>6.1</v>
      </c>
      <c r="J167" s="337">
        <f>IF(ISNUMBER(Regressions!K177),ROUND(Regressions!K177, 1), NA())</f>
        <v>99.4</v>
      </c>
      <c r="K167" s="335">
        <f>IF(ISNUMBER(Regressions!L177),ROUND(Regressions!L177, 1), NA())</f>
        <v>97.9</v>
      </c>
      <c r="L167" s="236">
        <f>IF(ISNUMBER(Regressions!M177),ROUND(Regressions!M177, 1), NA())</f>
        <v>87.6</v>
      </c>
      <c r="M167" s="336">
        <f>IF(ISNUMBER(Regressions!N177),ROUND(Regressions!N177, 1), NA())</f>
        <v>10.3</v>
      </c>
      <c r="N167" s="235">
        <f>IF(ISNUMBER(Regressions!O177),ROUND(Regressions!O177, 1), NA())</f>
        <v>2.1</v>
      </c>
      <c r="O167" s="337">
        <f>IF(ISNUMBER(Regressions!Q177),ROUND(Regressions!Q177, 1), NA())</f>
        <v>96.4</v>
      </c>
      <c r="P167" s="335" t="e">
        <f>IF(ISNUMBER(Regressions!R177),ROUND(Regressions!R177, 1), NA())</f>
        <v>#N/A</v>
      </c>
      <c r="Q167" s="213">
        <f>IF(ISNUMBER(Regressions!S177),ROUND(Regressions!S177, 1), NA())</f>
        <v>54.3</v>
      </c>
      <c r="R167" s="336" t="e">
        <f>IF(ISNUMBER(Regressions!T177),ROUND(Regressions!T177, 1), NA())</f>
        <v>#N/A</v>
      </c>
      <c r="S167" s="235" t="e">
        <f>IF(ISNUMBER(Regressions!U177),ROUND(Regressions!U177, 1), NA())</f>
        <v>#N/A</v>
      </c>
    </row>
    <row xmlns:x14ac="http://schemas.microsoft.com/office/spreadsheetml/2009/9/ac" r="168" x14ac:dyDescent="0.2">
      <c r="A168" s="332" t="str">
        <f>IF(ISBLANK(Regressions!A178), " ", Regressions!A178)</f>
        <v>Mexico</v>
      </c>
      <c r="B168" s="333">
        <f>IF(ISBLANK(Regressions!B178), " ", Regressions!B178)</f>
        <v>2009</v>
      </c>
      <c r="C168" s="338" t="str">
        <f>IF(ISBLANK(Regressions!C178), " ", Regressions!C178)</f>
        <v>Secondary</v>
      </c>
      <c r="D168" s="334">
        <f>IF(ISBLANK(Regressions!D178), " ", Regressions!D178)</f>
        <v>13351796</v>
      </c>
      <c r="E168" s="212">
        <f>IF(ISNUMBER(Regressions!E178),ROUND(Regressions!E178, 1), NA())</f>
        <v>99</v>
      </c>
      <c r="F168" s="335">
        <f>IF(ISNUMBER(Regressions!F178),ROUND(Regressions!F178, 1), NA())</f>
        <v>92.9</v>
      </c>
      <c r="G168" s="234" t="e">
        <f>IF(ISNUMBER(Regressions!G178),ROUND(Regressions!G178, 1), NA())</f>
        <v>#N/A</v>
      </c>
      <c r="H168" s="336" t="e">
        <f>IF(ISNUMBER(Regressions!H178),ROUND(Regressions!H178, 1), NA())</f>
        <v>#N/A</v>
      </c>
      <c r="I168" s="235">
        <f>IF(ISNUMBER(Regressions!I178),ROUND(Regressions!I178, 1), NA())</f>
        <v>7.1</v>
      </c>
      <c r="J168" s="337">
        <f>IF(ISNUMBER(Regressions!K178),ROUND(Regressions!K178, 1), NA())</f>
        <v>99.2</v>
      </c>
      <c r="K168" s="335">
        <f>IF(ISNUMBER(Regressions!L178),ROUND(Regressions!L178, 1), NA())</f>
        <v>97.6</v>
      </c>
      <c r="L168" s="236">
        <f>IF(ISNUMBER(Regressions!M178),ROUND(Regressions!M178, 1), NA())</f>
        <v>86.8</v>
      </c>
      <c r="M168" s="336">
        <f>IF(ISNUMBER(Regressions!N178),ROUND(Regressions!N178, 1), NA())</f>
        <v>10.8</v>
      </c>
      <c r="N168" s="235">
        <f>IF(ISNUMBER(Regressions!O178),ROUND(Regressions!O178, 1), NA())</f>
        <v>2.4</v>
      </c>
      <c r="O168" s="337">
        <f>IF(ISNUMBER(Regressions!Q178),ROUND(Regressions!Q178, 1), NA())</f>
        <v>95.5</v>
      </c>
      <c r="P168" s="335" t="e">
        <f>IF(ISNUMBER(Regressions!R178),ROUND(Regressions!R178, 1), NA())</f>
        <v>#N/A</v>
      </c>
      <c r="Q168" s="213">
        <f>IF(ISNUMBER(Regressions!S178),ROUND(Regressions!S178, 1), NA())</f>
        <v>56.5</v>
      </c>
      <c r="R168" s="336" t="e">
        <f>IF(ISNUMBER(Regressions!T178),ROUND(Regressions!T178, 1), NA())</f>
        <v>#N/A</v>
      </c>
      <c r="S168" s="235" t="e">
        <f>IF(ISNUMBER(Regressions!U178),ROUND(Regressions!U178, 1), NA())</f>
        <v>#N/A</v>
      </c>
    </row>
    <row xmlns:x14ac="http://schemas.microsoft.com/office/spreadsheetml/2009/9/ac" r="169" x14ac:dyDescent="0.2">
      <c r="A169" s="332" t="str">
        <f>IF(ISBLANK(Regressions!A179), " ", Regressions!A179)</f>
        <v>Mexico</v>
      </c>
      <c r="B169" s="333">
        <f>IF(ISBLANK(Regressions!B179), " ", Regressions!B179)</f>
        <v>2010</v>
      </c>
      <c r="C169" s="338" t="str">
        <f>IF(ISBLANK(Regressions!C179), " ", Regressions!C179)</f>
        <v>Secondary</v>
      </c>
      <c r="D169" s="334">
        <f>IF(ISBLANK(Regressions!D179), " ", Regressions!D179)</f>
        <v>13385056</v>
      </c>
      <c r="E169" s="212">
        <f>IF(ISNUMBER(Regressions!E179),ROUND(Regressions!E179, 1), NA())</f>
        <v>98.9</v>
      </c>
      <c r="F169" s="335">
        <f>IF(ISNUMBER(Regressions!F179),ROUND(Regressions!F179, 1), NA())</f>
        <v>91.9</v>
      </c>
      <c r="G169" s="234">
        <f>IF(ISNUMBER(Regressions!G179),ROUND(Regressions!G179, 1), NA())</f>
        <v>39.1</v>
      </c>
      <c r="H169" s="336">
        <f>IF(ISNUMBER(Regressions!H179),ROUND(Regressions!H179, 1), NA())</f>
        <v>52.8</v>
      </c>
      <c r="I169" s="235">
        <f>IF(ISNUMBER(Regressions!I179),ROUND(Regressions!I179, 1), NA())</f>
        <v>8.1</v>
      </c>
      <c r="J169" s="337">
        <f>IF(ISNUMBER(Regressions!K179),ROUND(Regressions!K179, 1), NA())</f>
        <v>99</v>
      </c>
      <c r="K169" s="335">
        <f>IF(ISNUMBER(Regressions!L179),ROUND(Regressions!L179, 1), NA())</f>
        <v>97.3</v>
      </c>
      <c r="L169" s="236">
        <f>IF(ISNUMBER(Regressions!M179),ROUND(Regressions!M179, 1), NA())</f>
        <v>86</v>
      </c>
      <c r="M169" s="336">
        <f>IF(ISNUMBER(Regressions!N179),ROUND(Regressions!N179, 1), NA())</f>
        <v>11.3</v>
      </c>
      <c r="N169" s="235">
        <f>IF(ISNUMBER(Regressions!O179),ROUND(Regressions!O179, 1), NA())</f>
        <v>2.7</v>
      </c>
      <c r="O169" s="337">
        <f>IF(ISNUMBER(Regressions!Q179),ROUND(Regressions!Q179, 1), NA())</f>
        <v>94.6</v>
      </c>
      <c r="P169" s="335">
        <f>IF(ISNUMBER(Regressions!R179),ROUND(Regressions!R179, 1), NA())</f>
        <v>71.8</v>
      </c>
      <c r="Q169" s="213">
        <f>IF(ISNUMBER(Regressions!S179),ROUND(Regressions!S179, 1), NA())</f>
        <v>58.7</v>
      </c>
      <c r="R169" s="336">
        <f>IF(ISNUMBER(Regressions!T179),ROUND(Regressions!T179, 1), NA())</f>
        <v>13.1</v>
      </c>
      <c r="S169" s="235">
        <f>IF(ISNUMBER(Regressions!U179),ROUND(Regressions!U179, 1), NA())</f>
        <v>28.2</v>
      </c>
    </row>
    <row xmlns:x14ac="http://schemas.microsoft.com/office/spreadsheetml/2009/9/ac" r="170" x14ac:dyDescent="0.2">
      <c r="A170" s="332" t="str">
        <f>IF(ISBLANK(Regressions!A180), " ", Regressions!A180)</f>
        <v>Mexico</v>
      </c>
      <c r="B170" s="333">
        <f>IF(ISBLANK(Regressions!B180), " ", Regressions!B180)</f>
        <v>2011</v>
      </c>
      <c r="C170" s="338" t="str">
        <f>IF(ISBLANK(Regressions!C180), " ", Regressions!C180)</f>
        <v>Secondary</v>
      </c>
      <c r="D170" s="334">
        <f>IF(ISBLANK(Regressions!D180), " ", Regressions!D180)</f>
        <v>13392637</v>
      </c>
      <c r="E170" s="212">
        <f>IF(ISNUMBER(Regressions!E180),ROUND(Regressions!E180, 1), NA())</f>
        <v>98.8</v>
      </c>
      <c r="F170" s="335">
        <f>IF(ISNUMBER(Regressions!F180),ROUND(Regressions!F180, 1), NA())</f>
        <v>90.8</v>
      </c>
      <c r="G170" s="234">
        <f>IF(ISNUMBER(Regressions!G180),ROUND(Regressions!G180, 1), NA())</f>
        <v>39.1</v>
      </c>
      <c r="H170" s="336">
        <f>IF(ISNUMBER(Regressions!H180),ROUND(Regressions!H180, 1), NA())</f>
        <v>51.8</v>
      </c>
      <c r="I170" s="235">
        <f>IF(ISNUMBER(Regressions!I180),ROUND(Regressions!I180, 1), NA())</f>
        <v>9.1999999999999993</v>
      </c>
      <c r="J170" s="337">
        <f>IF(ISNUMBER(Regressions!K180),ROUND(Regressions!K180, 1), NA())</f>
        <v>98.9</v>
      </c>
      <c r="K170" s="335">
        <f>IF(ISNUMBER(Regressions!L180),ROUND(Regressions!L180, 1), NA())</f>
        <v>97</v>
      </c>
      <c r="L170" s="236">
        <f>IF(ISNUMBER(Regressions!M180),ROUND(Regressions!M180, 1), NA())</f>
        <v>85.2</v>
      </c>
      <c r="M170" s="336">
        <f>IF(ISNUMBER(Regressions!N180),ROUND(Regressions!N180, 1), NA())</f>
        <v>11.7</v>
      </c>
      <c r="N170" s="235">
        <f>IF(ISNUMBER(Regressions!O180),ROUND(Regressions!O180, 1), NA())</f>
        <v>3</v>
      </c>
      <c r="O170" s="337">
        <f>IF(ISNUMBER(Regressions!Q180),ROUND(Regressions!Q180, 1), NA())</f>
        <v>93.8</v>
      </c>
      <c r="P170" s="335">
        <f>IF(ISNUMBER(Regressions!R180),ROUND(Regressions!R180, 1), NA())</f>
        <v>71.8</v>
      </c>
      <c r="Q170" s="213">
        <f>IF(ISNUMBER(Regressions!S180),ROUND(Regressions!S180, 1), NA())</f>
        <v>60.9</v>
      </c>
      <c r="R170" s="336">
        <f>IF(ISNUMBER(Regressions!T180),ROUND(Regressions!T180, 1), NA())</f>
        <v>10.9</v>
      </c>
      <c r="S170" s="235">
        <f>IF(ISNUMBER(Regressions!U180),ROUND(Regressions!U180, 1), NA())</f>
        <v>28.2</v>
      </c>
    </row>
    <row xmlns:x14ac="http://schemas.microsoft.com/office/spreadsheetml/2009/9/ac" r="171" x14ac:dyDescent="0.2">
      <c r="A171" s="332" t="str">
        <f>IF(ISBLANK(Regressions!A181), " ", Regressions!A181)</f>
        <v>Mexico</v>
      </c>
      <c r="B171" s="333">
        <f>IF(ISBLANK(Regressions!B181), " ", Regressions!B181)</f>
        <v>2012</v>
      </c>
      <c r="C171" s="338" t="str">
        <f>IF(ISBLANK(Regressions!C181), " ", Regressions!C181)</f>
        <v>Secondary</v>
      </c>
      <c r="D171" s="334">
        <f>IF(ISBLANK(Regressions!D181), " ", Regressions!D181)</f>
        <v>13384895</v>
      </c>
      <c r="E171" s="212">
        <f>IF(ISNUMBER(Regressions!E181),ROUND(Regressions!E181, 1), NA())</f>
        <v>98.7</v>
      </c>
      <c r="F171" s="335">
        <f>IF(ISNUMBER(Regressions!F181),ROUND(Regressions!F181, 1), NA())</f>
        <v>89.8</v>
      </c>
      <c r="G171" s="234">
        <f>IF(ISNUMBER(Regressions!G181),ROUND(Regressions!G181, 1), NA())</f>
        <v>39.1</v>
      </c>
      <c r="H171" s="336">
        <f>IF(ISNUMBER(Regressions!H181),ROUND(Regressions!H181, 1), NA())</f>
        <v>50.7</v>
      </c>
      <c r="I171" s="235">
        <f>IF(ISNUMBER(Regressions!I181),ROUND(Regressions!I181, 1), NA())</f>
        <v>10.199999999999999</v>
      </c>
      <c r="J171" s="337">
        <f>IF(ISNUMBER(Regressions!K181),ROUND(Regressions!K181, 1), NA())</f>
        <v>98.7</v>
      </c>
      <c r="K171" s="335">
        <f>IF(ISNUMBER(Regressions!L181),ROUND(Regressions!L181, 1), NA())</f>
        <v>96.7</v>
      </c>
      <c r="L171" s="236">
        <f>IF(ISNUMBER(Regressions!M181),ROUND(Regressions!M181, 1), NA())</f>
        <v>84.5</v>
      </c>
      <c r="M171" s="336">
        <f>IF(ISNUMBER(Regressions!N181),ROUND(Regressions!N181, 1), NA())</f>
        <v>12.2</v>
      </c>
      <c r="N171" s="235">
        <f>IF(ISNUMBER(Regressions!O181),ROUND(Regressions!O181, 1), NA())</f>
        <v>3.3</v>
      </c>
      <c r="O171" s="337">
        <f>IF(ISNUMBER(Regressions!Q181),ROUND(Regressions!Q181, 1), NA())</f>
        <v>92.9</v>
      </c>
      <c r="P171" s="335">
        <f>IF(ISNUMBER(Regressions!R181),ROUND(Regressions!R181, 1), NA())</f>
        <v>71.8</v>
      </c>
      <c r="Q171" s="213">
        <f>IF(ISNUMBER(Regressions!S181),ROUND(Regressions!S181, 1), NA())</f>
        <v>63.1</v>
      </c>
      <c r="R171" s="336">
        <f>IF(ISNUMBER(Regressions!T181),ROUND(Regressions!T181, 1), NA())</f>
        <v>8.6999999999999993</v>
      </c>
      <c r="S171" s="235">
        <f>IF(ISNUMBER(Regressions!U181),ROUND(Regressions!U181, 1), NA())</f>
        <v>28.2</v>
      </c>
    </row>
    <row xmlns:x14ac="http://schemas.microsoft.com/office/spreadsheetml/2009/9/ac" r="172" x14ac:dyDescent="0.2">
      <c r="A172" s="332" t="str">
        <f>IF(ISBLANK(Regressions!A182), " ", Regressions!A182)</f>
        <v>Mexico</v>
      </c>
      <c r="B172" s="333">
        <f>IF(ISBLANK(Regressions!B182), " ", Regressions!B182)</f>
        <v>2013</v>
      </c>
      <c r="C172" s="338" t="str">
        <f>IF(ISBLANK(Regressions!C182), " ", Regressions!C182)</f>
        <v>Secondary</v>
      </c>
      <c r="D172" s="334">
        <f>IF(ISBLANK(Regressions!D182), " ", Regressions!D182)</f>
        <v>13367971</v>
      </c>
      <c r="E172" s="212">
        <f>IF(ISNUMBER(Regressions!E182),ROUND(Regressions!E182, 1), NA())</f>
        <v>98.6</v>
      </c>
      <c r="F172" s="335">
        <f>IF(ISNUMBER(Regressions!F182),ROUND(Regressions!F182, 1), NA())</f>
        <v>88.8</v>
      </c>
      <c r="G172" s="234">
        <f>IF(ISNUMBER(Regressions!G182),ROUND(Regressions!G182, 1), NA())</f>
        <v>39.1</v>
      </c>
      <c r="H172" s="336">
        <f>IF(ISNUMBER(Regressions!H182),ROUND(Regressions!H182, 1), NA())</f>
        <v>49.7</v>
      </c>
      <c r="I172" s="235">
        <f>IF(ISNUMBER(Regressions!I182),ROUND(Regressions!I182, 1), NA())</f>
        <v>11.2</v>
      </c>
      <c r="J172" s="337">
        <f>IF(ISNUMBER(Regressions!K182),ROUND(Regressions!K182, 1), NA())</f>
        <v>98.6</v>
      </c>
      <c r="K172" s="335">
        <f>IF(ISNUMBER(Regressions!L182),ROUND(Regressions!L182, 1), NA())</f>
        <v>96.4</v>
      </c>
      <c r="L172" s="236">
        <f>IF(ISNUMBER(Regressions!M182),ROUND(Regressions!M182, 1), NA())</f>
        <v>83.7</v>
      </c>
      <c r="M172" s="336">
        <f>IF(ISNUMBER(Regressions!N182),ROUND(Regressions!N182, 1), NA())</f>
        <v>12.7</v>
      </c>
      <c r="N172" s="235">
        <f>IF(ISNUMBER(Regressions!O182),ROUND(Regressions!O182, 1), NA())</f>
        <v>3.6</v>
      </c>
      <c r="O172" s="337">
        <f>IF(ISNUMBER(Regressions!Q182),ROUND(Regressions!Q182, 1), NA())</f>
        <v>92.1</v>
      </c>
      <c r="P172" s="335">
        <f>IF(ISNUMBER(Regressions!R182),ROUND(Regressions!R182, 1), NA())</f>
        <v>71.8</v>
      </c>
      <c r="Q172" s="213">
        <f>IF(ISNUMBER(Regressions!S182),ROUND(Regressions!S182, 1), NA())</f>
        <v>65.3</v>
      </c>
      <c r="R172" s="336">
        <f>IF(ISNUMBER(Regressions!T182),ROUND(Regressions!T182, 1), NA())</f>
        <v>6.5</v>
      </c>
      <c r="S172" s="235">
        <f>IF(ISNUMBER(Regressions!U182),ROUND(Regressions!U182, 1), NA())</f>
        <v>28.2</v>
      </c>
    </row>
    <row xmlns:x14ac="http://schemas.microsoft.com/office/spreadsheetml/2009/9/ac" r="173" x14ac:dyDescent="0.2">
      <c r="A173" s="332" t="str">
        <f>IF(ISBLANK(Regressions!A183), " ", Regressions!A183)</f>
        <v>Mexico</v>
      </c>
      <c r="B173" s="333">
        <f>IF(ISBLANK(Regressions!B183), " ", Regressions!B183)</f>
        <v>2014</v>
      </c>
      <c r="C173" s="338" t="str">
        <f>IF(ISBLANK(Regressions!C183), " ", Regressions!C183)</f>
        <v>Secondary</v>
      </c>
      <c r="D173" s="334">
        <f>IF(ISBLANK(Regressions!D183), " ", Regressions!D183)</f>
        <v>13351175</v>
      </c>
      <c r="E173" s="212">
        <f>IF(ISNUMBER(Regressions!E183),ROUND(Regressions!E183, 1), NA())</f>
        <v>98.5</v>
      </c>
      <c r="F173" s="335">
        <f>IF(ISNUMBER(Regressions!F183),ROUND(Regressions!F183, 1), NA())</f>
        <v>87.7</v>
      </c>
      <c r="G173" s="234">
        <f>IF(ISNUMBER(Regressions!G183),ROUND(Regressions!G183, 1), NA())</f>
        <v>39.1</v>
      </c>
      <c r="H173" s="336">
        <f>IF(ISNUMBER(Regressions!H183),ROUND(Regressions!H183, 1), NA())</f>
        <v>48.7</v>
      </c>
      <c r="I173" s="235">
        <f>IF(ISNUMBER(Regressions!I183),ROUND(Regressions!I183, 1), NA())</f>
        <v>12.3</v>
      </c>
      <c r="J173" s="337">
        <f>IF(ISNUMBER(Regressions!K183),ROUND(Regressions!K183, 1), NA())</f>
        <v>98.4</v>
      </c>
      <c r="K173" s="335">
        <f>IF(ISNUMBER(Regressions!L183),ROUND(Regressions!L183, 1), NA())</f>
        <v>96</v>
      </c>
      <c r="L173" s="236">
        <f>IF(ISNUMBER(Regressions!M183),ROUND(Regressions!M183, 1), NA())</f>
        <v>82.9</v>
      </c>
      <c r="M173" s="336">
        <f>IF(ISNUMBER(Regressions!N183),ROUND(Regressions!N183, 1), NA())</f>
        <v>13.2</v>
      </c>
      <c r="N173" s="235">
        <f>IF(ISNUMBER(Regressions!O183),ROUND(Regressions!O183, 1), NA())</f>
        <v>4</v>
      </c>
      <c r="O173" s="337">
        <f>IF(ISNUMBER(Regressions!Q183),ROUND(Regressions!Q183, 1), NA())</f>
        <v>91.2</v>
      </c>
      <c r="P173" s="335">
        <f>IF(ISNUMBER(Regressions!R183),ROUND(Regressions!R183, 1), NA())</f>
        <v>71.8</v>
      </c>
      <c r="Q173" s="213">
        <f>IF(ISNUMBER(Regressions!S183),ROUND(Regressions!S183, 1), NA())</f>
        <v>67.5</v>
      </c>
      <c r="R173" s="336">
        <f>IF(ISNUMBER(Regressions!T183),ROUND(Regressions!T183, 1), NA())</f>
        <v>4.3</v>
      </c>
      <c r="S173" s="235">
        <f>IF(ISNUMBER(Regressions!U183),ROUND(Regressions!U183, 1), NA())</f>
        <v>28.2</v>
      </c>
    </row>
    <row xmlns:x14ac="http://schemas.microsoft.com/office/spreadsheetml/2009/9/ac" r="174" x14ac:dyDescent="0.2">
      <c r="A174" s="332" t="str">
        <f>IF(ISBLANK(Regressions!A184), " ", Regressions!A184)</f>
        <v>Mexico</v>
      </c>
      <c r="B174" s="333">
        <f>IF(ISBLANK(Regressions!B184), " ", Regressions!B184)</f>
        <v>2015</v>
      </c>
      <c r="C174" s="338" t="str">
        <f>IF(ISBLANK(Regressions!C184), " ", Regressions!C184)</f>
        <v>Secondary</v>
      </c>
      <c r="D174" s="334">
        <f>IF(ISBLANK(Regressions!D184), " ", Regressions!D184)</f>
        <v>13342150</v>
      </c>
      <c r="E174" s="212">
        <f>IF(ISNUMBER(Regressions!E184),ROUND(Regressions!E184, 1), NA())</f>
        <v>98.4</v>
      </c>
      <c r="F174" s="335">
        <f>IF(ISNUMBER(Regressions!F184),ROUND(Regressions!F184, 1), NA())</f>
        <v>86.7</v>
      </c>
      <c r="G174" s="234">
        <f>IF(ISNUMBER(Regressions!G184),ROUND(Regressions!G184, 1), NA())</f>
        <v>44.1</v>
      </c>
      <c r="H174" s="336">
        <f>IF(ISNUMBER(Regressions!H184),ROUND(Regressions!H184, 1), NA())</f>
        <v>42.7</v>
      </c>
      <c r="I174" s="235">
        <f>IF(ISNUMBER(Regressions!I184),ROUND(Regressions!I184, 1), NA())</f>
        <v>13.3</v>
      </c>
      <c r="J174" s="337">
        <f>IF(ISNUMBER(Regressions!K184),ROUND(Regressions!K184, 1), NA())</f>
        <v>98.2</v>
      </c>
      <c r="K174" s="335">
        <f>IF(ISNUMBER(Regressions!L184),ROUND(Regressions!L184, 1), NA())</f>
        <v>95.7</v>
      </c>
      <c r="L174" s="236">
        <f>IF(ISNUMBER(Regressions!M184),ROUND(Regressions!M184, 1), NA())</f>
        <v>82.1</v>
      </c>
      <c r="M174" s="336">
        <f>IF(ISNUMBER(Regressions!N184),ROUND(Regressions!N184, 1), NA())</f>
        <v>13.6</v>
      </c>
      <c r="N174" s="235">
        <f>IF(ISNUMBER(Regressions!O184),ROUND(Regressions!O184, 1), NA())</f>
        <v>4.3</v>
      </c>
      <c r="O174" s="337">
        <f>IF(ISNUMBER(Regressions!Q184),ROUND(Regressions!Q184, 1), NA())</f>
        <v>90.4</v>
      </c>
      <c r="P174" s="335">
        <f>IF(ISNUMBER(Regressions!R184),ROUND(Regressions!R184, 1), NA())</f>
        <v>71.8</v>
      </c>
      <c r="Q174" s="213">
        <f>IF(ISNUMBER(Regressions!S184),ROUND(Regressions!S184, 1), NA())</f>
        <v>69.7</v>
      </c>
      <c r="R174" s="336">
        <f>IF(ISNUMBER(Regressions!T184),ROUND(Regressions!T184, 1), NA())</f>
        <v>2.1</v>
      </c>
      <c r="S174" s="235">
        <f>IF(ISNUMBER(Regressions!U184),ROUND(Regressions!U184, 1), NA())</f>
        <v>28.2</v>
      </c>
    </row>
    <row xmlns:x14ac="http://schemas.microsoft.com/office/spreadsheetml/2009/9/ac" r="175" x14ac:dyDescent="0.2">
      <c r="A175" s="332" t="str">
        <f>IF(ISBLANK(Regressions!A185), " ", Regressions!A185)</f>
        <v>Mexico</v>
      </c>
      <c r="B175" s="333">
        <f>IF(ISBLANK(Regressions!B185), " ", Regressions!B185)</f>
        <v>2016</v>
      </c>
      <c r="C175" s="338" t="str">
        <f>IF(ISBLANK(Regressions!C185), " ", Regressions!C185)</f>
        <v>Secondary</v>
      </c>
      <c r="D175" s="334">
        <f>IF(ISBLANK(Regressions!D185), " ", Regressions!D185)</f>
        <v>13342358</v>
      </c>
      <c r="E175" s="212">
        <f>IF(ISNUMBER(Regressions!E185),ROUND(Regressions!E185, 1), NA())</f>
        <v>98.2</v>
      </c>
      <c r="F175" s="335">
        <f>IF(ISNUMBER(Regressions!F185),ROUND(Regressions!F185, 1), NA())</f>
        <v>85.7</v>
      </c>
      <c r="G175" s="234">
        <f>IF(ISNUMBER(Regressions!G185),ROUND(Regressions!G185, 1), NA())</f>
        <v>49</v>
      </c>
      <c r="H175" s="336">
        <f>IF(ISNUMBER(Regressions!H185),ROUND(Regressions!H185, 1), NA())</f>
        <v>36.6</v>
      </c>
      <c r="I175" s="235">
        <f>IF(ISNUMBER(Regressions!I185),ROUND(Regressions!I185, 1), NA())</f>
        <v>14.3</v>
      </c>
      <c r="J175" s="337">
        <f>IF(ISNUMBER(Regressions!K185),ROUND(Regressions!K185, 1), NA())</f>
        <v>98.1</v>
      </c>
      <c r="K175" s="335">
        <f>IF(ISNUMBER(Regressions!L185),ROUND(Regressions!L185, 1), NA())</f>
        <v>95.4</v>
      </c>
      <c r="L175" s="236">
        <f>IF(ISNUMBER(Regressions!M185),ROUND(Regressions!M185, 1), NA())</f>
        <v>81.3</v>
      </c>
      <c r="M175" s="336">
        <f>IF(ISNUMBER(Regressions!N185),ROUND(Regressions!N185, 1), NA())</f>
        <v>14.1</v>
      </c>
      <c r="N175" s="235">
        <f>IF(ISNUMBER(Regressions!O185),ROUND(Regressions!O185, 1), NA())</f>
        <v>4.5999999999999996</v>
      </c>
      <c r="O175" s="337">
        <f>IF(ISNUMBER(Regressions!Q185),ROUND(Regressions!Q185, 1), NA())</f>
        <v>89.5</v>
      </c>
      <c r="P175" s="335">
        <f>IF(ISNUMBER(Regressions!R185),ROUND(Regressions!R185, 1), NA())</f>
        <v>71.8</v>
      </c>
      <c r="Q175" s="213">
        <f>IF(ISNUMBER(Regressions!S185),ROUND(Regressions!S185, 1), NA())</f>
        <v>71.8</v>
      </c>
      <c r="R175" s="336">
        <f>IF(ISNUMBER(Regressions!T185),ROUND(Regressions!T185, 1), NA())</f>
        <v>0</v>
      </c>
      <c r="S175" s="235">
        <f>IF(ISNUMBER(Regressions!U185),ROUND(Regressions!U185, 1), NA())</f>
        <v>28.2</v>
      </c>
    </row>
    <row xmlns:x14ac="http://schemas.microsoft.com/office/spreadsheetml/2009/9/ac" r="176" x14ac:dyDescent="0.2">
      <c r="A176" s="332" t="str">
        <f>IF(ISBLANK(Regressions!A186), " ", Regressions!A186)</f>
        <v>Mexico</v>
      </c>
      <c r="B176" s="333">
        <f>IF(ISBLANK(Regressions!B186), " ", Regressions!B186)</f>
        <v>2017</v>
      </c>
      <c r="C176" s="338" t="str">
        <f>IF(ISBLANK(Regressions!C186), " ", Regressions!C186)</f>
        <v>Secondary</v>
      </c>
      <c r="D176" s="334">
        <f>IF(ISBLANK(Regressions!D186), " ", Regressions!D186)</f>
        <v>13352229</v>
      </c>
      <c r="E176" s="212">
        <f>IF(ISNUMBER(Regressions!E186),ROUND(Regressions!E186, 1), NA())</f>
        <v>98.2</v>
      </c>
      <c r="F176" s="335">
        <f>IF(ISNUMBER(Regressions!F186),ROUND(Regressions!F186, 1), NA())</f>
        <v>85.7</v>
      </c>
      <c r="G176" s="234">
        <f>IF(ISNUMBER(Regressions!G186),ROUND(Regressions!G186, 1), NA())</f>
        <v>54</v>
      </c>
      <c r="H176" s="336">
        <f>IF(ISNUMBER(Regressions!H186),ROUND(Regressions!H186, 1), NA())</f>
        <v>31.7</v>
      </c>
      <c r="I176" s="235">
        <f>IF(ISNUMBER(Regressions!I186),ROUND(Regressions!I186, 1), NA())</f>
        <v>14.3</v>
      </c>
      <c r="J176" s="337">
        <f>IF(ISNUMBER(Regressions!K186),ROUND(Regressions!K186, 1), NA())</f>
        <v>98.1</v>
      </c>
      <c r="K176" s="335">
        <f>IF(ISNUMBER(Regressions!L186),ROUND(Regressions!L186, 1), NA())</f>
        <v>95.4</v>
      </c>
      <c r="L176" s="236">
        <f>IF(ISNUMBER(Regressions!M186),ROUND(Regressions!M186, 1), NA())</f>
        <v>80.5</v>
      </c>
      <c r="M176" s="336">
        <f>IF(ISNUMBER(Regressions!N186),ROUND(Regressions!N186, 1), NA())</f>
        <v>14.9</v>
      </c>
      <c r="N176" s="235">
        <f>IF(ISNUMBER(Regressions!O186),ROUND(Regressions!O186, 1), NA())</f>
        <v>4.5999999999999996</v>
      </c>
      <c r="O176" s="337">
        <f>IF(ISNUMBER(Regressions!Q186),ROUND(Regressions!Q186, 1), NA())</f>
        <v>89.5</v>
      </c>
      <c r="P176" s="335">
        <f>IF(ISNUMBER(Regressions!R186),ROUND(Regressions!R186, 1), NA())</f>
        <v>71.8</v>
      </c>
      <c r="Q176" s="213">
        <f>IF(ISNUMBER(Regressions!S186),ROUND(Regressions!S186, 1), NA())</f>
        <v>71.8</v>
      </c>
      <c r="R176" s="336">
        <f>IF(ISNUMBER(Regressions!T186),ROUND(Regressions!T186, 1), NA())</f>
        <v>0</v>
      </c>
      <c r="S176" s="235">
        <f>IF(ISNUMBER(Regressions!U186),ROUND(Regressions!U186, 1), NA())</f>
        <v>28.2</v>
      </c>
    </row>
    <row xmlns:x14ac="http://schemas.microsoft.com/office/spreadsheetml/2009/9/ac" r="177" x14ac:dyDescent="0.2">
      <c r="A177" s="332" t="str">
        <f>IF(ISBLANK(Regressions!A187), " ", Regressions!A187)</f>
        <v>Mexico</v>
      </c>
      <c r="B177" s="333">
        <f>IF(ISBLANK(Regressions!B187), " ", Regressions!B187)</f>
        <v>2018</v>
      </c>
      <c r="C177" s="338" t="str">
        <f>IF(ISBLANK(Regressions!C187), " ", Regressions!C187)</f>
        <v>Secondary</v>
      </c>
      <c r="D177" s="334">
        <f>IF(ISBLANK(Regressions!D187), " ", Regressions!D187)</f>
        <v>13363546</v>
      </c>
      <c r="E177" s="212">
        <f>IF(ISNUMBER(Regressions!E187),ROUND(Regressions!E187, 1), NA())</f>
        <v>98.2</v>
      </c>
      <c r="F177" s="335">
        <f>IF(ISNUMBER(Regressions!F187),ROUND(Regressions!F187, 1), NA())</f>
        <v>85.7</v>
      </c>
      <c r="G177" s="234">
        <f>IF(ISNUMBER(Regressions!G187),ROUND(Regressions!G187, 1), NA())</f>
        <v>59</v>
      </c>
      <c r="H177" s="336">
        <f>IF(ISNUMBER(Regressions!H187),ROUND(Regressions!H187, 1), NA())</f>
        <v>26.7</v>
      </c>
      <c r="I177" s="235">
        <f>IF(ISNUMBER(Regressions!I187),ROUND(Regressions!I187, 1), NA())</f>
        <v>14.3</v>
      </c>
      <c r="J177" s="337">
        <f>IF(ISNUMBER(Regressions!K187),ROUND(Regressions!K187, 1), NA())</f>
        <v>98.1</v>
      </c>
      <c r="K177" s="335">
        <f>IF(ISNUMBER(Regressions!L187),ROUND(Regressions!L187, 1), NA())</f>
        <v>95.4</v>
      </c>
      <c r="L177" s="236">
        <f>IF(ISNUMBER(Regressions!M187),ROUND(Regressions!M187, 1), NA())</f>
        <v>79.7</v>
      </c>
      <c r="M177" s="336">
        <f>IF(ISNUMBER(Regressions!N187),ROUND(Regressions!N187, 1), NA())</f>
        <v>15.7</v>
      </c>
      <c r="N177" s="235">
        <f>IF(ISNUMBER(Regressions!O187),ROUND(Regressions!O187, 1), NA())</f>
        <v>4.5999999999999996</v>
      </c>
      <c r="O177" s="337">
        <f>IF(ISNUMBER(Regressions!Q187),ROUND(Regressions!Q187, 1), NA())</f>
        <v>89.5</v>
      </c>
      <c r="P177" s="335">
        <f>IF(ISNUMBER(Regressions!R187),ROUND(Regressions!R187, 1), NA())</f>
        <v>71.8</v>
      </c>
      <c r="Q177" s="213">
        <f>IF(ISNUMBER(Regressions!S187),ROUND(Regressions!S187, 1), NA())</f>
        <v>71.8</v>
      </c>
      <c r="R177" s="336">
        <f>IF(ISNUMBER(Regressions!T187),ROUND(Regressions!T187, 1), NA())</f>
        <v>0</v>
      </c>
      <c r="S177" s="235">
        <f>IF(ISNUMBER(Regressions!U187),ROUND(Regressions!U187, 1), NA())</f>
        <v>28.2</v>
      </c>
    </row>
    <row xmlns:x14ac="http://schemas.microsoft.com/office/spreadsheetml/2009/9/ac" r="178" x14ac:dyDescent="0.2">
      <c r="A178" s="332" t="str">
        <f>IF(ISBLANK(Regressions!A188), " ", Regressions!A188)</f>
        <v>Mexico</v>
      </c>
      <c r="B178" s="333">
        <f>IF(ISBLANK(Regressions!B188), " ", Regressions!B188)</f>
        <v>2019</v>
      </c>
      <c r="C178" s="338" t="str">
        <f>IF(ISBLANK(Regressions!C188), " ", Regressions!C188)</f>
        <v>Secondary</v>
      </c>
      <c r="D178" s="334">
        <f>IF(ISBLANK(Regressions!D188), " ", Regressions!D188)</f>
        <v>13368502</v>
      </c>
      <c r="E178" s="212">
        <f>IF(ISNUMBER(Regressions!E188),ROUND(Regressions!E188, 1), NA())</f>
        <v>98.2</v>
      </c>
      <c r="F178" s="335">
        <f>IF(ISNUMBER(Regressions!F188),ROUND(Regressions!F188, 1), NA())</f>
        <v>85.7</v>
      </c>
      <c r="G178" s="234">
        <f>IF(ISNUMBER(Regressions!G188),ROUND(Regressions!G188, 1), NA())</f>
        <v>64</v>
      </c>
      <c r="H178" s="336">
        <f>IF(ISNUMBER(Regressions!H188),ROUND(Regressions!H188, 1), NA())</f>
        <v>21.7</v>
      </c>
      <c r="I178" s="235">
        <f>IF(ISNUMBER(Regressions!I188),ROUND(Regressions!I188, 1), NA())</f>
        <v>14.3</v>
      </c>
      <c r="J178" s="337">
        <f>IF(ISNUMBER(Regressions!K188),ROUND(Regressions!K188, 1), NA())</f>
        <v>98.1</v>
      </c>
      <c r="K178" s="335">
        <f>IF(ISNUMBER(Regressions!L188),ROUND(Regressions!L188, 1), NA())</f>
        <v>95.4</v>
      </c>
      <c r="L178" s="236">
        <f>IF(ISNUMBER(Regressions!M188),ROUND(Regressions!M188, 1), NA())</f>
        <v>79.7</v>
      </c>
      <c r="M178" s="336">
        <f>IF(ISNUMBER(Regressions!N188),ROUND(Regressions!N188, 1), NA())</f>
        <v>15.7</v>
      </c>
      <c r="N178" s="235">
        <f>IF(ISNUMBER(Regressions!O188),ROUND(Regressions!O188, 1), NA())</f>
        <v>4.5999999999999996</v>
      </c>
      <c r="O178" s="337">
        <f>IF(ISNUMBER(Regressions!Q188),ROUND(Regressions!Q188, 1), NA())</f>
        <v>89.5</v>
      </c>
      <c r="P178" s="335" t="e">
        <f>IF(ISNUMBER(Regressions!R188),ROUND(Regressions!R188, 1), NA())</f>
        <v>#N/A</v>
      </c>
      <c r="Q178" s="213">
        <f>IF(ISNUMBER(Regressions!S188),ROUND(Regressions!S188, 1), NA())</f>
        <v>78.5</v>
      </c>
      <c r="R178" s="336" t="e">
        <f>IF(ISNUMBER(Regressions!T188),ROUND(Regressions!T188, 1), NA())</f>
        <v>#N/A</v>
      </c>
      <c r="S178" s="235" t="e">
        <f>IF(ISNUMBER(Regressions!U188),ROUND(Regressions!U188, 1), NA())</f>
        <v>#N/A</v>
      </c>
    </row>
    <row xmlns:x14ac="http://schemas.microsoft.com/office/spreadsheetml/2009/9/ac" r="179" x14ac:dyDescent="0.2">
      <c r="A179" s="332" t="str">
        <f>IF(ISBLANK(Regressions!A189), " ", Regressions!A189)</f>
        <v>Mexico</v>
      </c>
      <c r="B179" s="333">
        <f>IF(ISBLANK(Regressions!B189), " ", Regressions!B189)</f>
        <v>2020</v>
      </c>
      <c r="C179" s="338" t="str">
        <f>IF(ISBLANK(Regressions!C189), " ", Regressions!C189)</f>
        <v>Secondary</v>
      </c>
      <c r="D179" s="334">
        <f>IF(ISBLANK(Regressions!D189), " ", Regressions!D189)</f>
        <v>13364374</v>
      </c>
      <c r="E179" s="212">
        <f>IF(ISNUMBER(Regressions!E189),ROUND(Regressions!E189, 1), NA())</f>
        <v>98.2</v>
      </c>
      <c r="F179" s="335">
        <f>IF(ISNUMBER(Regressions!F189),ROUND(Regressions!F189, 1), NA())</f>
        <v>85.7</v>
      </c>
      <c r="G179" s="234">
        <f>IF(ISNUMBER(Regressions!G189),ROUND(Regressions!G189, 1), NA())</f>
        <v>69</v>
      </c>
      <c r="H179" s="336">
        <f>IF(ISNUMBER(Regressions!H189),ROUND(Regressions!H189, 1), NA())</f>
        <v>16.7</v>
      </c>
      <c r="I179" s="235">
        <f>IF(ISNUMBER(Regressions!I189),ROUND(Regressions!I189, 1), NA())</f>
        <v>14.3</v>
      </c>
      <c r="J179" s="337">
        <f>IF(ISNUMBER(Regressions!K189),ROUND(Regressions!K189, 1), NA())</f>
        <v>98.1</v>
      </c>
      <c r="K179" s="335">
        <f>IF(ISNUMBER(Regressions!L189),ROUND(Regressions!L189, 1), NA())</f>
        <v>95.4</v>
      </c>
      <c r="L179" s="236">
        <f>IF(ISNUMBER(Regressions!M189),ROUND(Regressions!M189, 1), NA())</f>
        <v>79.7</v>
      </c>
      <c r="M179" s="336">
        <f>IF(ISNUMBER(Regressions!N189),ROUND(Regressions!N189, 1), NA())</f>
        <v>15.7</v>
      </c>
      <c r="N179" s="235">
        <f>IF(ISNUMBER(Regressions!O189),ROUND(Regressions!O189, 1), NA())</f>
        <v>4.5999999999999996</v>
      </c>
      <c r="O179" s="337">
        <f>IF(ISNUMBER(Regressions!Q189),ROUND(Regressions!Q189, 1), NA())</f>
        <v>89.5</v>
      </c>
      <c r="P179" s="335" t="e">
        <f>IF(ISNUMBER(Regressions!R189),ROUND(Regressions!R189, 1), NA())</f>
        <v>#N/A</v>
      </c>
      <c r="Q179" s="213">
        <f>IF(ISNUMBER(Regressions!S189),ROUND(Regressions!S189, 1), NA())</f>
        <v>80.7</v>
      </c>
      <c r="R179" s="336" t="e">
        <f>IF(ISNUMBER(Regressions!T189),ROUND(Regressions!T189, 1), NA())</f>
        <v>#N/A</v>
      </c>
      <c r="S179" s="235" t="e">
        <f>IF(ISNUMBER(Regressions!U189),ROUND(Regressions!U189, 1), NA())</f>
        <v>#N/A</v>
      </c>
    </row>
    <row xmlns:x14ac="http://schemas.microsoft.com/office/spreadsheetml/2009/9/ac" r="180" x14ac:dyDescent="0.2">
      <c r="A180" s="384" t="str">
        <f>IF(ISBLANK(Regressions!A190), " ", Regressions!A190)</f>
        <v>Mexico</v>
      </c>
      <c r="B180" s="385">
        <f>IF(ISBLANK(Regressions!B190), " ", Regressions!B190)</f>
        <v>2021</v>
      </c>
      <c r="C180" s="386" t="str">
        <f>IF(ISBLANK(Regressions!C190), " ", Regressions!C190)</f>
        <v>Secondary</v>
      </c>
      <c r="D180" s="387">
        <f>IF(ISBLANK(Regressions!D190), " ", Regressions!D190)</f>
        <v>13352493</v>
      </c>
      <c r="E180" s="390" t="e">
        <f>IF(ISNUMBER(Regressions!E190),ROUND(Regressions!E190, 1), NA())</f>
        <v>#N/A</v>
      </c>
      <c r="F180" s="388" t="e">
        <f>IF(ISNUMBER(Regressions!F190),ROUND(Regressions!F190, 1), NA())</f>
        <v>#N/A</v>
      </c>
      <c r="G180" s="391">
        <f>IF(ISNUMBER(Regressions!G190),ROUND(Regressions!G190, 1), NA())</f>
        <v>74</v>
      </c>
      <c r="H180" s="389" t="e">
        <f>IF(ISNUMBER(Regressions!H190),ROUND(Regressions!H190, 1), NA())</f>
        <v>#N/A</v>
      </c>
      <c r="I180" s="392" t="e">
        <f>IF(ISNUMBER(Regressions!I190),ROUND(Regressions!I190, 1), NA())</f>
        <v>#N/A</v>
      </c>
      <c r="J180" s="390" t="e">
        <f>IF(ISNUMBER(Regressions!K190),ROUND(Regressions!K190, 1), NA())</f>
        <v>#N/A</v>
      </c>
      <c r="K180" s="388" t="e">
        <f>IF(ISNUMBER(Regressions!L190),ROUND(Regressions!L190, 1), NA())</f>
        <v>#N/A</v>
      </c>
      <c r="L180" s="393">
        <f>IF(ISNUMBER(Regressions!M190),ROUND(Regressions!M190, 1), NA())</f>
        <v>79.7</v>
      </c>
      <c r="M180" s="389" t="e">
        <f>IF(ISNUMBER(Regressions!N190),ROUND(Regressions!N190, 1), NA())</f>
        <v>#N/A</v>
      </c>
      <c r="N180" s="392" t="e">
        <f>IF(ISNUMBER(Regressions!O190),ROUND(Regressions!O190, 1), NA())</f>
        <v>#N/A</v>
      </c>
      <c r="O180" s="390" t="e">
        <f>IF(ISNUMBER(Regressions!Q190),ROUND(Regressions!Q190, 1), NA())</f>
        <v>#N/A</v>
      </c>
      <c r="P180" s="388" t="e">
        <f>IF(ISNUMBER(Regressions!R190),ROUND(Regressions!R190, 1), NA())</f>
        <v>#N/A</v>
      </c>
      <c r="Q180" s="394">
        <f>IF(ISNUMBER(Regressions!S190),ROUND(Regressions!S190, 1), NA())</f>
        <v>82.9</v>
      </c>
      <c r="R180" s="389" t="e">
        <f>IF(ISNUMBER(Regressions!T190),ROUND(Regressions!T190, 1), NA())</f>
        <v>#N/A</v>
      </c>
      <c r="S180" s="392" t="e">
        <f>IF(ISNUMBER(Regressions!U190),ROUND(Regressions!U190, 1), NA())</f>
        <v>#N/A</v>
      </c>
      <c r="T180" s="383"/>
      <c r="U180" s="383"/>
      <c r="V180" s="383"/>
      <c r="W180" s="383"/>
      <c r="X180" s="383"/>
      <c r="Y180" s="383"/>
      <c r="Z180" s="383"/>
      <c r="AA180" s="383"/>
      <c r="AB180" s="383"/>
      <c r="AC180" s="383"/>
    </row>
    <row xmlns:x14ac="http://schemas.microsoft.com/office/spreadsheetml/2009/9/ac" r="181" x14ac:dyDescent="0.2">
      <c r="A181" s="332" t="str">
        <f>IF(ISBLANK(Regressions!A191), " ", Regressions!A191)</f>
        <v>Mexico</v>
      </c>
      <c r="B181" s="333">
        <f>IF(ISBLANK(Regressions!B191), " ", Regressions!B191)</f>
        <v>2022</v>
      </c>
      <c r="C181" s="338" t="str">
        <f>IF(ISBLANK(Regressions!C191), " ", Regressions!C191)</f>
        <v>Secondary</v>
      </c>
      <c r="D181" s="334">
        <f>IF(ISBLANK(Regressions!D191), " ", Regressions!D191)</f>
        <v>13331565</v>
      </c>
      <c r="E181" s="212" t="e">
        <f>IF(ISNUMBER(Regressions!E191),ROUND(Regressions!E191, 1), NA())</f>
        <v>#N/A</v>
      </c>
      <c r="F181" s="335" t="e">
        <f>IF(ISNUMBER(Regressions!F191),ROUND(Regressions!F191, 1), NA())</f>
        <v>#N/A</v>
      </c>
      <c r="G181" s="234">
        <f>IF(ISNUMBER(Regressions!G191),ROUND(Regressions!G191, 1), NA())</f>
        <v>78.900000000000006</v>
      </c>
      <c r="H181" s="336" t="e">
        <f>IF(ISNUMBER(Regressions!H191),ROUND(Regressions!H191, 1), NA())</f>
        <v>#N/A</v>
      </c>
      <c r="I181" s="235" t="e">
        <f>IF(ISNUMBER(Regressions!I191),ROUND(Regressions!I191, 1), NA())</f>
        <v>#N/A</v>
      </c>
      <c r="J181" s="337" t="e">
        <f>IF(ISNUMBER(Regressions!K191),ROUND(Regressions!K191, 1), NA())</f>
        <v>#N/A</v>
      </c>
      <c r="K181" s="335" t="e">
        <f>IF(ISNUMBER(Regressions!L191),ROUND(Regressions!L191, 1), NA())</f>
        <v>#N/A</v>
      </c>
      <c r="L181" s="236">
        <f>IF(ISNUMBER(Regressions!M191),ROUND(Regressions!M191, 1), NA())</f>
        <v>79.7</v>
      </c>
      <c r="M181" s="336" t="e">
        <f>IF(ISNUMBER(Regressions!N191),ROUND(Regressions!N191, 1), NA())</f>
        <v>#N/A</v>
      </c>
      <c r="N181" s="235" t="e">
        <f>IF(ISNUMBER(Regressions!O191),ROUND(Regressions!O191, 1), NA())</f>
        <v>#N/A</v>
      </c>
      <c r="O181" s="337" t="e">
        <f>IF(ISNUMBER(Regressions!Q191),ROUND(Regressions!Q191, 1), NA())</f>
        <v>#N/A</v>
      </c>
      <c r="P181" s="335" t="e">
        <f>IF(ISNUMBER(Regressions!R191),ROUND(Regressions!R191, 1), NA())</f>
        <v>#N/A</v>
      </c>
      <c r="Q181" s="213">
        <f>IF(ISNUMBER(Regressions!S191),ROUND(Regressions!S191, 1), NA())</f>
        <v>85.1</v>
      </c>
      <c r="R181" s="336" t="e">
        <f>IF(ISNUMBER(Regressions!T191),ROUND(Regressions!T191, 1), NA())</f>
        <v>#N/A</v>
      </c>
      <c r="S181" s="235" t="e">
        <f>IF(ISNUMBER(Regressions!U191),ROUND(Regressions!U191, 1), NA())</f>
        <v>#N/A</v>
      </c>
    </row>
    <row xmlns:x14ac="http://schemas.microsoft.com/office/spreadsheetml/2009/9/ac" r="182" x14ac:dyDescent="0.2">
      <c r="A182" s="339" t="str">
        <f>IF(ISBLANK(Regressions!A192), " ", Regressions!A192)</f>
        <v>Mexico</v>
      </c>
      <c r="B182" s="340">
        <f>IF(ISBLANK(Regressions!B192), " ", Regressions!B192)</f>
        <v>2023</v>
      </c>
      <c r="C182" s="341" t="str">
        <f>IF(ISBLANK(Regressions!C192), " ", Regressions!C192)</f>
        <v>Secondary</v>
      </c>
      <c r="D182" s="342">
        <f>IF(ISBLANK(Regressions!D192), " ", Regressions!D192)</f>
        <v>13039927</v>
      </c>
      <c r="E182" s="343" t="e">
        <f>IF(ISNUMBER(Regressions!E192),ROUND(Regressions!E192, 1), NA())</f>
        <v>#N/A</v>
      </c>
      <c r="F182" s="344" t="e">
        <f>IF(ISNUMBER(Regressions!F192),ROUND(Regressions!F192, 1), NA())</f>
        <v>#N/A</v>
      </c>
      <c r="G182" s="345">
        <f>IF(ISNUMBER(Regressions!G192),ROUND(Regressions!G192, 1), NA())</f>
        <v>83.9</v>
      </c>
      <c r="H182" s="346" t="e">
        <f>IF(ISNUMBER(Regressions!H192),ROUND(Regressions!H192, 1), NA())</f>
        <v>#N/A</v>
      </c>
      <c r="I182" s="347" t="e">
        <f>IF(ISNUMBER(Regressions!I192),ROUND(Regressions!I192, 1), NA())</f>
        <v>#N/A</v>
      </c>
      <c r="J182" s="348" t="e">
        <f>IF(ISNUMBER(Regressions!K192),ROUND(Regressions!K192, 1), NA())</f>
        <v>#N/A</v>
      </c>
      <c r="K182" s="344" t="e">
        <f>IF(ISNUMBER(Regressions!L192),ROUND(Regressions!L192, 1), NA())</f>
        <v>#N/A</v>
      </c>
      <c r="L182" s="349" t="e">
        <f>IF(ISNUMBER(Regressions!M192),ROUND(Regressions!M192, 1), NA())</f>
        <v>#N/A</v>
      </c>
      <c r="M182" s="346" t="e">
        <f>IF(ISNUMBER(Regressions!N192),ROUND(Regressions!N192, 1), NA())</f>
        <v>#N/A</v>
      </c>
      <c r="N182" s="347" t="e">
        <f>IF(ISNUMBER(Regressions!O192),ROUND(Regressions!O192, 1), NA())</f>
        <v>#N/A</v>
      </c>
      <c r="O182" s="348" t="e">
        <f>IF(ISNUMBER(Regressions!Q192),ROUND(Regressions!Q192, 1), NA())</f>
        <v>#N/A</v>
      </c>
      <c r="P182" s="344" t="e">
        <f>IF(ISNUMBER(Regressions!R192),ROUND(Regressions!R192, 1), NA())</f>
        <v>#N/A</v>
      </c>
      <c r="Q182" s="350">
        <f>IF(ISNUMBER(Regressions!S192),ROUND(Regressions!S192, 1), NA())</f>
        <v>87.3</v>
      </c>
      <c r="R182" s="346" t="e">
        <f>IF(ISNUMBER(Regressions!T192),ROUND(Regressions!T192, 1), NA())</f>
        <v>#N/A</v>
      </c>
      <c r="S182" s="347" t="e">
        <f>IF(ISNUMBER(Regressions!U192),ROUND(Regressions!U192, 1), NA())</f>
        <v>#N/A</v>
      </c>
    </row>
    <row xmlns:x14ac="http://schemas.microsoft.com/office/spreadsheetml/2009/9/ac" r="183" hidden="true" x14ac:dyDescent="0.2">
      <c r="A183" s="332" t="str">
        <f>IF(ISBLANK(Regressions!A193), " ", Regressions!A193)</f>
        <v>Mexico</v>
      </c>
      <c r="B183" s="333">
        <f>IF(ISBLANK(Regressions!B193), " ", Regressions!B193)</f>
        <v>2024</v>
      </c>
      <c r="C183" s="338" t="str">
        <f>IF(ISBLANK(Regressions!C193), " ", Regressions!C193)</f>
        <v>Secondary</v>
      </c>
      <c r="D183" s="334" t="str">
        <f>IF(ISBLANK(Regressions!D193), " ", Regressions!D193)</f>
        <v> </v>
      </c>
      <c r="E183" s="212" t="e">
        <f>IF(ISNUMBER(Regressions!E193),ROUND(Regressions!E193, 1), NA())</f>
        <v>#N/A</v>
      </c>
      <c r="F183" s="335" t="e">
        <f>IF(ISNUMBER(Regressions!F193),ROUND(Regressions!F193, 1), NA())</f>
        <v>#N/A</v>
      </c>
      <c r="G183" s="234" t="e">
        <f>IF(ISNUMBER(Regressions!G193),ROUND(Regressions!G193, 1), NA())</f>
        <v>#N/A</v>
      </c>
      <c r="H183" s="336" t="e">
        <f>IF(ISNUMBER(Regressions!H193),ROUND(Regressions!H193, 1), NA())</f>
        <v>#N/A</v>
      </c>
      <c r="I183" s="235" t="e">
        <f>IF(ISNUMBER(Regressions!I193),ROUND(Regressions!I193, 1), NA())</f>
        <v>#N/A</v>
      </c>
      <c r="J183" s="337" t="e">
        <f>IF(ISNUMBER(Regressions!K193),ROUND(Regressions!K193, 1), NA())</f>
        <v>#N/A</v>
      </c>
      <c r="K183" s="335" t="e">
        <f>IF(ISNUMBER(Regressions!L193),ROUND(Regressions!L193, 1), NA())</f>
        <v>#N/A</v>
      </c>
      <c r="L183" s="236" t="e">
        <f>IF(ISNUMBER(Regressions!M193),ROUND(Regressions!M193, 1), NA())</f>
        <v>#N/A</v>
      </c>
      <c r="M183" s="336" t="e">
        <f>IF(ISNUMBER(Regressions!N193),ROUND(Regressions!N193, 1), NA())</f>
        <v>#N/A</v>
      </c>
      <c r="N183" s="235" t="e">
        <f>IF(ISNUMBER(Regressions!O193),ROUND(Regressions!O193, 1), NA())</f>
        <v>#N/A</v>
      </c>
      <c r="O183" s="337" t="e">
        <f>IF(ISNUMBER(Regressions!Q193),ROUND(Regressions!Q193, 1), NA())</f>
        <v>#N/A</v>
      </c>
      <c r="P183" s="335" t="e">
        <f>IF(ISNUMBER(Regressions!R193),ROUND(Regressions!R193, 1), NA())</f>
        <v>#N/A</v>
      </c>
      <c r="Q183" s="213" t="e">
        <f>IF(ISNUMBER(Regressions!S193),ROUND(Regressions!S193, 1), NA())</f>
        <v>#N/A</v>
      </c>
      <c r="R183" s="336" t="e">
        <f>IF(ISNUMBER(Regressions!T193),ROUND(Regressions!T193, 1), NA())</f>
        <v>#N/A</v>
      </c>
      <c r="S183" s="235" t="e">
        <f>IF(ISNUMBER(Regressions!U193),ROUND(Regressions!U193, 1), NA())</f>
        <v>#N/A</v>
      </c>
    </row>
    <row xmlns:x14ac="http://schemas.microsoft.com/office/spreadsheetml/2009/9/ac" r="184" hidden="true" x14ac:dyDescent="0.2">
      <c r="A184" s="332" t="str">
        <f>IF(ISBLANK(Regressions!A194), " ", Regressions!A194)</f>
        <v>Mexico</v>
      </c>
      <c r="B184" s="333">
        <f>IF(ISBLANK(Regressions!B194), " ", Regressions!B194)</f>
        <v>2025</v>
      </c>
      <c r="C184" s="338" t="str">
        <f>IF(ISBLANK(Regressions!C194), " ", Regressions!C194)</f>
        <v>Secondary</v>
      </c>
      <c r="D184" s="334" t="str">
        <f>IF(ISBLANK(Regressions!D194), " ", Regressions!D194)</f>
        <v> </v>
      </c>
      <c r="E184" s="212" t="e">
        <f>IF(ISNUMBER(Regressions!E194),ROUND(Regressions!E194, 1), NA())</f>
        <v>#N/A</v>
      </c>
      <c r="F184" s="335" t="e">
        <f>IF(ISNUMBER(Regressions!F194),ROUND(Regressions!F194, 1), NA())</f>
        <v>#N/A</v>
      </c>
      <c r="G184" s="234" t="e">
        <f>IF(ISNUMBER(Regressions!G194),ROUND(Regressions!G194, 1), NA())</f>
        <v>#N/A</v>
      </c>
      <c r="H184" s="336" t="e">
        <f>IF(ISNUMBER(Regressions!H194),ROUND(Regressions!H194, 1), NA())</f>
        <v>#N/A</v>
      </c>
      <c r="I184" s="235" t="e">
        <f>IF(ISNUMBER(Regressions!I194),ROUND(Regressions!I194, 1), NA())</f>
        <v>#N/A</v>
      </c>
      <c r="J184" s="337" t="e">
        <f>IF(ISNUMBER(Regressions!K194),ROUND(Regressions!K194, 1), NA())</f>
        <v>#N/A</v>
      </c>
      <c r="K184" s="335" t="e">
        <f>IF(ISNUMBER(Regressions!L194),ROUND(Regressions!L194, 1), NA())</f>
        <v>#N/A</v>
      </c>
      <c r="L184" s="236" t="e">
        <f>IF(ISNUMBER(Regressions!M194),ROUND(Regressions!M194, 1), NA())</f>
        <v>#N/A</v>
      </c>
      <c r="M184" s="336" t="e">
        <f>IF(ISNUMBER(Regressions!N194),ROUND(Regressions!N194, 1), NA())</f>
        <v>#N/A</v>
      </c>
      <c r="N184" s="235" t="e">
        <f>IF(ISNUMBER(Regressions!O194),ROUND(Regressions!O194, 1), NA())</f>
        <v>#N/A</v>
      </c>
      <c r="O184" s="337" t="e">
        <f>IF(ISNUMBER(Regressions!Q194),ROUND(Regressions!Q194, 1), NA())</f>
        <v>#N/A</v>
      </c>
      <c r="P184" s="335" t="e">
        <f>IF(ISNUMBER(Regressions!R194),ROUND(Regressions!R194, 1), NA())</f>
        <v>#N/A</v>
      </c>
      <c r="Q184" s="213" t="e">
        <f>IF(ISNUMBER(Regressions!S194),ROUND(Regressions!S194, 1), NA())</f>
        <v>#N/A</v>
      </c>
      <c r="R184" s="336" t="e">
        <f>IF(ISNUMBER(Regressions!T194),ROUND(Regressions!T194, 1), NA())</f>
        <v>#N/A</v>
      </c>
      <c r="S184" s="235" t="e">
        <f>IF(ISNUMBER(Regressions!U194),ROUND(Regressions!U194, 1), NA())</f>
        <v>#N/A</v>
      </c>
    </row>
    <row xmlns:x14ac="http://schemas.microsoft.com/office/spreadsheetml/2009/9/ac" r="185" hidden="true" x14ac:dyDescent="0.2">
      <c r="A185" s="332" t="str">
        <f>IF(ISBLANK(Regressions!A195), " ", Regressions!A195)</f>
        <v>Mexico</v>
      </c>
      <c r="B185" s="333">
        <f>IF(ISBLANK(Regressions!B195), " ", Regressions!B195)</f>
        <v>2026</v>
      </c>
      <c r="C185" s="338" t="str">
        <f>IF(ISBLANK(Regressions!C195), " ", Regressions!C195)</f>
        <v>Secondary</v>
      </c>
      <c r="D185" s="334" t="str">
        <f>IF(ISBLANK(Regressions!D195), " ", Regressions!D195)</f>
        <v> </v>
      </c>
      <c r="E185" s="212" t="e">
        <f>IF(ISNUMBER(Regressions!E195),ROUND(Regressions!E195, 1), NA())</f>
        <v>#N/A</v>
      </c>
      <c r="F185" s="335" t="e">
        <f>IF(ISNUMBER(Regressions!F195),ROUND(Regressions!F195, 1), NA())</f>
        <v>#N/A</v>
      </c>
      <c r="G185" s="234" t="e">
        <f>IF(ISNUMBER(Regressions!G195),ROUND(Regressions!G195, 1), NA())</f>
        <v>#N/A</v>
      </c>
      <c r="H185" s="336" t="e">
        <f>IF(ISNUMBER(Regressions!H195),ROUND(Regressions!H195, 1), NA())</f>
        <v>#N/A</v>
      </c>
      <c r="I185" s="235" t="e">
        <f>IF(ISNUMBER(Regressions!I195),ROUND(Regressions!I195, 1), NA())</f>
        <v>#N/A</v>
      </c>
      <c r="J185" s="337" t="e">
        <f>IF(ISNUMBER(Regressions!K195),ROUND(Regressions!K195, 1), NA())</f>
        <v>#N/A</v>
      </c>
      <c r="K185" s="335" t="e">
        <f>IF(ISNUMBER(Regressions!L195),ROUND(Regressions!L195, 1), NA())</f>
        <v>#N/A</v>
      </c>
      <c r="L185" s="236" t="e">
        <f>IF(ISNUMBER(Regressions!M195),ROUND(Regressions!M195, 1), NA())</f>
        <v>#N/A</v>
      </c>
      <c r="M185" s="336" t="e">
        <f>IF(ISNUMBER(Regressions!N195),ROUND(Regressions!N195, 1), NA())</f>
        <v>#N/A</v>
      </c>
      <c r="N185" s="235" t="e">
        <f>IF(ISNUMBER(Regressions!O195),ROUND(Regressions!O195, 1), NA())</f>
        <v>#N/A</v>
      </c>
      <c r="O185" s="337" t="e">
        <f>IF(ISNUMBER(Regressions!Q195),ROUND(Regressions!Q195, 1), NA())</f>
        <v>#N/A</v>
      </c>
      <c r="P185" s="335" t="e">
        <f>IF(ISNUMBER(Regressions!R195),ROUND(Regressions!R195, 1), NA())</f>
        <v>#N/A</v>
      </c>
      <c r="Q185" s="213" t="e">
        <f>IF(ISNUMBER(Regressions!S195),ROUND(Regressions!S195, 1), NA())</f>
        <v>#N/A</v>
      </c>
      <c r="R185" s="336" t="e">
        <f>IF(ISNUMBER(Regressions!T195),ROUND(Regressions!T195, 1), NA())</f>
        <v>#N/A</v>
      </c>
      <c r="S185" s="235" t="e">
        <f>IF(ISNUMBER(Regressions!U195),ROUND(Regressions!U195, 1), NA())</f>
        <v>#N/A</v>
      </c>
    </row>
    <row xmlns:x14ac="http://schemas.microsoft.com/office/spreadsheetml/2009/9/ac" r="186" hidden="true" x14ac:dyDescent="0.2">
      <c r="A186" s="332" t="str">
        <f>IF(ISBLANK(Regressions!A196), " ", Regressions!A196)</f>
        <v>Mexico</v>
      </c>
      <c r="B186" s="333">
        <f>IF(ISBLANK(Regressions!B196), " ", Regressions!B196)</f>
        <v>2027</v>
      </c>
      <c r="C186" s="338" t="str">
        <f>IF(ISBLANK(Regressions!C196), " ", Regressions!C196)</f>
        <v>Secondary</v>
      </c>
      <c r="D186" s="334" t="str">
        <f>IF(ISBLANK(Regressions!D196), " ", Regressions!D196)</f>
        <v> </v>
      </c>
      <c r="E186" s="212" t="e">
        <f>IF(ISNUMBER(Regressions!E196),ROUND(Regressions!E196, 1), NA())</f>
        <v>#N/A</v>
      </c>
      <c r="F186" s="335" t="e">
        <f>IF(ISNUMBER(Regressions!F196),ROUND(Regressions!F196, 1), NA())</f>
        <v>#N/A</v>
      </c>
      <c r="G186" s="234" t="e">
        <f>IF(ISNUMBER(Regressions!G196),ROUND(Regressions!G196, 1), NA())</f>
        <v>#N/A</v>
      </c>
      <c r="H186" s="336" t="e">
        <f>IF(ISNUMBER(Regressions!H196),ROUND(Regressions!H196, 1), NA())</f>
        <v>#N/A</v>
      </c>
      <c r="I186" s="235" t="e">
        <f>IF(ISNUMBER(Regressions!I196),ROUND(Regressions!I196, 1), NA())</f>
        <v>#N/A</v>
      </c>
      <c r="J186" s="337" t="e">
        <f>IF(ISNUMBER(Regressions!K196),ROUND(Regressions!K196, 1), NA())</f>
        <v>#N/A</v>
      </c>
      <c r="K186" s="335" t="e">
        <f>IF(ISNUMBER(Regressions!L196),ROUND(Regressions!L196, 1), NA())</f>
        <v>#N/A</v>
      </c>
      <c r="L186" s="236" t="e">
        <f>IF(ISNUMBER(Regressions!M196),ROUND(Regressions!M196, 1), NA())</f>
        <v>#N/A</v>
      </c>
      <c r="M186" s="336" t="e">
        <f>IF(ISNUMBER(Regressions!N196),ROUND(Regressions!N196, 1), NA())</f>
        <v>#N/A</v>
      </c>
      <c r="N186" s="235" t="e">
        <f>IF(ISNUMBER(Regressions!O196),ROUND(Regressions!O196, 1), NA())</f>
        <v>#N/A</v>
      </c>
      <c r="O186" s="337" t="e">
        <f>IF(ISNUMBER(Regressions!Q196),ROUND(Regressions!Q196, 1), NA())</f>
        <v>#N/A</v>
      </c>
      <c r="P186" s="335" t="e">
        <f>IF(ISNUMBER(Regressions!R196),ROUND(Regressions!R196, 1), NA())</f>
        <v>#N/A</v>
      </c>
      <c r="Q186" s="213" t="e">
        <f>IF(ISNUMBER(Regressions!S196),ROUND(Regressions!S196, 1), NA())</f>
        <v>#N/A</v>
      </c>
      <c r="R186" s="336" t="e">
        <f>IF(ISNUMBER(Regressions!T196),ROUND(Regressions!T196, 1), NA())</f>
        <v>#N/A</v>
      </c>
      <c r="S186" s="235" t="e">
        <f>IF(ISNUMBER(Regressions!U196),ROUND(Regressions!U196, 1), NA())</f>
        <v>#N/A</v>
      </c>
    </row>
    <row xmlns:x14ac="http://schemas.microsoft.com/office/spreadsheetml/2009/9/ac" r="187" hidden="true" x14ac:dyDescent="0.2">
      <c r="A187" s="332" t="str">
        <f>IF(ISBLANK(Regressions!A197), " ", Regressions!A197)</f>
        <v>Mexico</v>
      </c>
      <c r="B187" s="333">
        <f>IF(ISBLANK(Regressions!B197), " ", Regressions!B197)</f>
        <v>2028</v>
      </c>
      <c r="C187" s="338" t="str">
        <f>IF(ISBLANK(Regressions!C197), " ", Regressions!C197)</f>
        <v>Secondary</v>
      </c>
      <c r="D187" s="334" t="str">
        <f>IF(ISBLANK(Regressions!D197), " ", Regressions!D197)</f>
        <v> </v>
      </c>
      <c r="E187" s="212" t="e">
        <f>IF(ISNUMBER(Regressions!E197),ROUND(Regressions!E197, 1), NA())</f>
        <v>#N/A</v>
      </c>
      <c r="F187" s="335" t="e">
        <f>IF(ISNUMBER(Regressions!F197),ROUND(Regressions!F197, 1), NA())</f>
        <v>#N/A</v>
      </c>
      <c r="G187" s="234" t="e">
        <f>IF(ISNUMBER(Regressions!G197),ROUND(Regressions!G197, 1), NA())</f>
        <v>#N/A</v>
      </c>
      <c r="H187" s="336" t="e">
        <f>IF(ISNUMBER(Regressions!H197),ROUND(Regressions!H197, 1), NA())</f>
        <v>#N/A</v>
      </c>
      <c r="I187" s="235" t="e">
        <f>IF(ISNUMBER(Regressions!I197),ROUND(Regressions!I197, 1), NA())</f>
        <v>#N/A</v>
      </c>
      <c r="J187" s="337" t="e">
        <f>IF(ISNUMBER(Regressions!K197),ROUND(Regressions!K197, 1), NA())</f>
        <v>#N/A</v>
      </c>
      <c r="K187" s="335" t="e">
        <f>IF(ISNUMBER(Regressions!L197),ROUND(Regressions!L197, 1), NA())</f>
        <v>#N/A</v>
      </c>
      <c r="L187" s="236" t="e">
        <f>IF(ISNUMBER(Regressions!M197),ROUND(Regressions!M197, 1), NA())</f>
        <v>#N/A</v>
      </c>
      <c r="M187" s="336" t="e">
        <f>IF(ISNUMBER(Regressions!N197),ROUND(Regressions!N197, 1), NA())</f>
        <v>#N/A</v>
      </c>
      <c r="N187" s="235" t="e">
        <f>IF(ISNUMBER(Regressions!O197),ROUND(Regressions!O197, 1), NA())</f>
        <v>#N/A</v>
      </c>
      <c r="O187" s="337" t="e">
        <f>IF(ISNUMBER(Regressions!Q197),ROUND(Regressions!Q197, 1), NA())</f>
        <v>#N/A</v>
      </c>
      <c r="P187" s="335" t="e">
        <f>IF(ISNUMBER(Regressions!R197),ROUND(Regressions!R197, 1), NA())</f>
        <v>#N/A</v>
      </c>
      <c r="Q187" s="213" t="e">
        <f>IF(ISNUMBER(Regressions!S197),ROUND(Regressions!S197, 1), NA())</f>
        <v>#N/A</v>
      </c>
      <c r="R187" s="336" t="e">
        <f>IF(ISNUMBER(Regressions!T197),ROUND(Regressions!T197, 1), NA())</f>
        <v>#N/A</v>
      </c>
      <c r="S187" s="235" t="e">
        <f>IF(ISNUMBER(Regressions!U197),ROUND(Regressions!U197, 1), NA())</f>
        <v>#N/A</v>
      </c>
    </row>
    <row xmlns:x14ac="http://schemas.microsoft.com/office/spreadsheetml/2009/9/ac" r="188" hidden="true" x14ac:dyDescent="0.2">
      <c r="A188" s="332" t="str">
        <f>IF(ISBLANK(Regressions!A198), " ", Regressions!A198)</f>
        <v>Mexico</v>
      </c>
      <c r="B188" s="333">
        <f>IF(ISBLANK(Regressions!B198), " ", Regressions!B198)</f>
        <v>2029</v>
      </c>
      <c r="C188" s="338" t="str">
        <f>IF(ISBLANK(Regressions!C198), " ", Regressions!C198)</f>
        <v>Secondary</v>
      </c>
      <c r="D188" s="334" t="str">
        <f>IF(ISBLANK(Regressions!D198), " ", Regressions!D198)</f>
        <v> </v>
      </c>
      <c r="E188" s="212" t="e">
        <f>IF(ISNUMBER(Regressions!E198),ROUND(Regressions!E198, 1), NA())</f>
        <v>#N/A</v>
      </c>
      <c r="F188" s="335" t="e">
        <f>IF(ISNUMBER(Regressions!F198),ROUND(Regressions!F198, 1), NA())</f>
        <v>#N/A</v>
      </c>
      <c r="G188" s="234" t="e">
        <f>IF(ISNUMBER(Regressions!G198),ROUND(Regressions!G198, 1), NA())</f>
        <v>#N/A</v>
      </c>
      <c r="H188" s="336" t="e">
        <f>IF(ISNUMBER(Regressions!H198),ROUND(Regressions!H198, 1), NA())</f>
        <v>#N/A</v>
      </c>
      <c r="I188" s="235" t="e">
        <f>IF(ISNUMBER(Regressions!I198),ROUND(Regressions!I198, 1), NA())</f>
        <v>#N/A</v>
      </c>
      <c r="J188" s="337" t="e">
        <f>IF(ISNUMBER(Regressions!K198),ROUND(Regressions!K198, 1), NA())</f>
        <v>#N/A</v>
      </c>
      <c r="K188" s="335" t="e">
        <f>IF(ISNUMBER(Regressions!L198),ROUND(Regressions!L198, 1), NA())</f>
        <v>#N/A</v>
      </c>
      <c r="L188" s="236" t="e">
        <f>IF(ISNUMBER(Regressions!M198),ROUND(Regressions!M198, 1), NA())</f>
        <v>#N/A</v>
      </c>
      <c r="M188" s="336" t="e">
        <f>IF(ISNUMBER(Regressions!N198),ROUND(Regressions!N198, 1), NA())</f>
        <v>#N/A</v>
      </c>
      <c r="N188" s="235" t="e">
        <f>IF(ISNUMBER(Regressions!O198),ROUND(Regressions!O198, 1), NA())</f>
        <v>#N/A</v>
      </c>
      <c r="O188" s="337" t="e">
        <f>IF(ISNUMBER(Regressions!Q198),ROUND(Regressions!Q198, 1), NA())</f>
        <v>#N/A</v>
      </c>
      <c r="P188" s="335" t="e">
        <f>IF(ISNUMBER(Regressions!R198),ROUND(Regressions!R198, 1), NA())</f>
        <v>#N/A</v>
      </c>
      <c r="Q188" s="213" t="e">
        <f>IF(ISNUMBER(Regressions!S198),ROUND(Regressions!S198, 1), NA())</f>
        <v>#N/A</v>
      </c>
      <c r="R188" s="336" t="e">
        <f>IF(ISNUMBER(Regressions!T198),ROUND(Regressions!T198, 1), NA())</f>
        <v>#N/A</v>
      </c>
      <c r="S188" s="235" t="e">
        <f>IF(ISNUMBER(Regressions!U198),ROUND(Regressions!U198, 1), NA())</f>
        <v>#N/A</v>
      </c>
    </row>
    <row xmlns:x14ac="http://schemas.microsoft.com/office/spreadsheetml/2009/9/ac" r="189" hidden="true" x14ac:dyDescent="0.2">
      <c r="A189" s="332" t="str">
        <f>IF(ISBLANK(Regressions!A199), " ", Regressions!A199)</f>
        <v>Mexico</v>
      </c>
      <c r="B189" s="333">
        <f>IF(ISBLANK(Regressions!B199), " ", Regressions!B199)</f>
        <v>2030</v>
      </c>
      <c r="C189" s="338" t="str">
        <f>IF(ISBLANK(Regressions!C199), " ", Regressions!C199)</f>
        <v>Secondary</v>
      </c>
      <c r="D189" s="334" t="str">
        <f>IF(ISBLANK(Regressions!D199), " ", Regressions!D199)</f>
        <v> </v>
      </c>
      <c r="E189" s="212" t="e">
        <f>IF(ISNUMBER(Regressions!E199),ROUND(Regressions!E199, 1), NA())</f>
        <v>#N/A</v>
      </c>
      <c r="F189" s="335" t="e">
        <f>IF(ISNUMBER(Regressions!F199),ROUND(Regressions!F199, 1), NA())</f>
        <v>#N/A</v>
      </c>
      <c r="G189" s="234" t="e">
        <f>IF(ISNUMBER(Regressions!G199),ROUND(Regressions!G199, 1), NA())</f>
        <v>#N/A</v>
      </c>
      <c r="H189" s="336" t="e">
        <f>IF(ISNUMBER(Regressions!H199),ROUND(Regressions!H199, 1), NA())</f>
        <v>#N/A</v>
      </c>
      <c r="I189" s="235" t="e">
        <f>IF(ISNUMBER(Regressions!I199),ROUND(Regressions!I199, 1), NA())</f>
        <v>#N/A</v>
      </c>
      <c r="J189" s="337" t="e">
        <f>IF(ISNUMBER(Regressions!K199),ROUND(Regressions!K199, 1), NA())</f>
        <v>#N/A</v>
      </c>
      <c r="K189" s="335" t="e">
        <f>IF(ISNUMBER(Regressions!L199),ROUND(Regressions!L199, 1), NA())</f>
        <v>#N/A</v>
      </c>
      <c r="L189" s="236" t="e">
        <f>IF(ISNUMBER(Regressions!M199),ROUND(Regressions!M199, 1), NA())</f>
        <v>#N/A</v>
      </c>
      <c r="M189" s="336" t="e">
        <f>IF(ISNUMBER(Regressions!N199),ROUND(Regressions!N199, 1), NA())</f>
        <v>#N/A</v>
      </c>
      <c r="N189" s="235" t="e">
        <f>IF(ISNUMBER(Regressions!O199),ROUND(Regressions!O199, 1), NA())</f>
        <v>#N/A</v>
      </c>
      <c r="O189" s="337" t="e">
        <f>IF(ISNUMBER(Regressions!Q199),ROUND(Regressions!Q199, 1), NA())</f>
        <v>#N/A</v>
      </c>
      <c r="P189" s="335" t="e">
        <f>IF(ISNUMBER(Regressions!R199),ROUND(Regressions!R199, 1), NA())</f>
        <v>#N/A</v>
      </c>
      <c r="Q189" s="213" t="e">
        <f>IF(ISNUMBER(Regressions!S199),ROUND(Regressions!S199, 1), NA())</f>
        <v>#N/A</v>
      </c>
      <c r="R189" s="336" t="e">
        <f>IF(ISNUMBER(Regressions!T199),ROUND(Regressions!T199, 1), NA())</f>
        <v>#N/A</v>
      </c>
      <c r="S189" s="235" t="e">
        <f>IF(ISNUMBER(Regressions!U199),ROUND(Regressions!U199, 1), NA())</f>
        <v>#N/A</v>
      </c>
    </row>
    <row xmlns:x14ac="http://schemas.microsoft.com/office/spreadsheetml/2009/9/ac" r="211" x14ac:dyDescent="0.2">
      <c r="A211" s="395"/>
      <c r="B211" s="396"/>
      <c r="C211" s="397"/>
      <c r="D211" s="383"/>
      <c r="E211" s="398"/>
      <c r="F211" s="398"/>
      <c r="G211" s="399"/>
      <c r="H211" s="398"/>
      <c r="I211" s="399"/>
      <c r="J211" s="400"/>
      <c r="K211" s="400"/>
      <c r="L211" s="398"/>
      <c r="M211" s="400"/>
      <c r="N211" s="401"/>
      <c r="O211" s="383"/>
      <c r="P211" s="383"/>
      <c r="Q211" s="383"/>
      <c r="R211" s="383"/>
      <c r="S211" s="383"/>
      <c r="T211" s="383"/>
      <c r="U211" s="383"/>
      <c r="V211" s="383"/>
      <c r="W211" s="383"/>
      <c r="X211" s="383"/>
      <c r="Y211" s="383"/>
      <c r="Z211" s="383"/>
      <c r="AA211" s="383"/>
      <c r="AB211" s="383"/>
      <c r="AC211" s="38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3" customWidth="true"/>
    <col min="23" max="26" width="3.875" style="53" customWidth="true"/>
    <col min="27" max="27" width="3.875" style="93" customWidth="true"/>
    <col min="28" max="31" width="3.875" style="53" customWidth="true"/>
    <col min="32" max="32" width="3.875" style="93" customWidth="true"/>
    <col min="33" max="36" width="3.875" style="53" customWidth="true"/>
    <col min="37" max="37" width="3.875" style="93" customWidth="true"/>
    <col min="38" max="41" width="3.875" style="53" customWidth="true"/>
    <col min="42" max="42" width="3.875" style="93" customWidth="true"/>
    <col min="43" max="46" width="3.875" style="53" customWidth="true"/>
    <col min="47" max="47" width="3.875" style="93"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59</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37" t="s">
        <v>13</v>
      </c>
      <c r="E2" s="38"/>
      <c r="F2" s="38"/>
      <c r="G2" s="57"/>
      <c r="H2" s="38"/>
      <c r="I2" s="38"/>
      <c r="J2" s="57"/>
      <c r="K2" s="40"/>
      <c r="L2" s="40"/>
      <c r="M2" s="57"/>
      <c r="N2" s="40"/>
      <c r="O2" s="40"/>
      <c r="P2" s="57"/>
      <c r="Q2" s="40"/>
      <c r="R2" s="40"/>
      <c r="S2" s="57"/>
      <c r="T2" s="40"/>
      <c r="U2" s="40"/>
      <c r="V2" s="238"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16"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30" t="s">
        <v>25</v>
      </c>
      <c r="E4" s="239" t="s">
        <v>19</v>
      </c>
      <c r="F4" s="240" t="s">
        <v>196</v>
      </c>
      <c r="G4" s="130" t="s">
        <v>25</v>
      </c>
      <c r="H4" s="239" t="s">
        <v>19</v>
      </c>
      <c r="I4" s="240" t="s">
        <v>196</v>
      </c>
      <c r="J4" s="130" t="s">
        <v>25</v>
      </c>
      <c r="K4" s="239" t="s">
        <v>19</v>
      </c>
      <c r="L4" s="240" t="s">
        <v>196</v>
      </c>
      <c r="M4" s="130" t="s">
        <v>25</v>
      </c>
      <c r="N4" s="239" t="s">
        <v>19</v>
      </c>
      <c r="O4" s="240" t="s">
        <v>196</v>
      </c>
      <c r="P4" s="130" t="s">
        <v>25</v>
      </c>
      <c r="Q4" s="239" t="s">
        <v>19</v>
      </c>
      <c r="R4" s="240" t="s">
        <v>196</v>
      </c>
      <c r="S4" s="130" t="s">
        <v>25</v>
      </c>
      <c r="T4" s="239" t="s">
        <v>19</v>
      </c>
      <c r="U4" s="241" t="s">
        <v>196</v>
      </c>
      <c r="V4" s="134" t="s">
        <v>25</v>
      </c>
      <c r="W4" s="135" t="s">
        <v>19</v>
      </c>
      <c r="X4" s="135" t="s">
        <v>21</v>
      </c>
      <c r="Y4" s="135" t="s">
        <v>29</v>
      </c>
      <c r="Z4" s="137" t="s">
        <v>197</v>
      </c>
      <c r="AA4" s="134" t="s">
        <v>25</v>
      </c>
      <c r="AB4" s="135" t="s">
        <v>19</v>
      </c>
      <c r="AC4" s="135" t="s">
        <v>21</v>
      </c>
      <c r="AD4" s="135" t="s">
        <v>29</v>
      </c>
      <c r="AE4" s="137" t="s">
        <v>197</v>
      </c>
      <c r="AF4" s="134" t="s">
        <v>25</v>
      </c>
      <c r="AG4" s="135" t="s">
        <v>19</v>
      </c>
      <c r="AH4" s="135" t="s">
        <v>21</v>
      </c>
      <c r="AI4" s="135" t="s">
        <v>29</v>
      </c>
      <c r="AJ4" s="137" t="s">
        <v>197</v>
      </c>
      <c r="AK4" s="134" t="s">
        <v>25</v>
      </c>
      <c r="AL4" s="135" t="s">
        <v>19</v>
      </c>
      <c r="AM4" s="135" t="s">
        <v>21</v>
      </c>
      <c r="AN4" s="135" t="s">
        <v>29</v>
      </c>
      <c r="AO4" s="137" t="s">
        <v>197</v>
      </c>
      <c r="AP4" s="134" t="s">
        <v>25</v>
      </c>
      <c r="AQ4" s="135" t="s">
        <v>19</v>
      </c>
      <c r="AR4" s="135" t="s">
        <v>21</v>
      </c>
      <c r="AS4" s="135" t="s">
        <v>29</v>
      </c>
      <c r="AT4" s="137" t="s">
        <v>197</v>
      </c>
      <c r="AU4" s="134" t="s">
        <v>25</v>
      </c>
      <c r="AV4" s="135" t="s">
        <v>19</v>
      </c>
      <c r="AW4" s="135" t="s">
        <v>21</v>
      </c>
      <c r="AX4" s="135" t="s">
        <v>29</v>
      </c>
      <c r="AY4" s="138" t="s">
        <v>197</v>
      </c>
      <c r="AZ4" s="139" t="s">
        <v>125</v>
      </c>
      <c r="BA4" s="140" t="s">
        <v>124</v>
      </c>
      <c r="BB4" s="141" t="s">
        <v>198</v>
      </c>
      <c r="BC4" s="139" t="s">
        <v>125</v>
      </c>
      <c r="BD4" s="140" t="s">
        <v>124</v>
      </c>
      <c r="BE4" s="141" t="s">
        <v>198</v>
      </c>
      <c r="BF4" s="139" t="s">
        <v>125</v>
      </c>
      <c r="BG4" s="140" t="s">
        <v>124</v>
      </c>
      <c r="BH4" s="141" t="s">
        <v>198</v>
      </c>
      <c r="BI4" s="139" t="s">
        <v>125</v>
      </c>
      <c r="BJ4" s="140" t="s">
        <v>124</v>
      </c>
      <c r="BK4" s="141" t="s">
        <v>198</v>
      </c>
      <c r="BL4" s="139" t="s">
        <v>125</v>
      </c>
      <c r="BM4" s="140" t="s">
        <v>124</v>
      </c>
      <c r="BN4" s="141" t="s">
        <v>198</v>
      </c>
      <c r="BO4" s="139" t="s">
        <v>125</v>
      </c>
      <c r="BP4" s="140" t="s">
        <v>124</v>
      </c>
      <c r="BQ4" s="141" t="s">
        <v>198</v>
      </c>
      <c r="BS4" s="87" t="s">
        <v>25</v>
      </c>
      <c r="BT4" s="88" t="s">
        <v>19</v>
      </c>
      <c r="BU4" s="58" t="s">
        <v>38</v>
      </c>
      <c r="BV4" s="87" t="s">
        <v>25</v>
      </c>
      <c r="BW4" s="88" t="s">
        <v>19</v>
      </c>
      <c r="BX4" s="89" t="s">
        <v>104</v>
      </c>
      <c r="BY4" s="87" t="s">
        <v>25</v>
      </c>
      <c r="BZ4" s="88" t="s">
        <v>19</v>
      </c>
      <c r="CA4" s="51" t="s">
        <v>38</v>
      </c>
      <c r="CB4" s="87" t="s">
        <v>25</v>
      </c>
      <c r="CC4" s="88" t="s">
        <v>19</v>
      </c>
      <c r="CD4" s="58" t="s">
        <v>38</v>
      </c>
      <c r="CE4" s="87" t="s">
        <v>25</v>
      </c>
      <c r="CF4" s="88" t="s">
        <v>19</v>
      </c>
      <c r="CG4" s="89" t="s">
        <v>38</v>
      </c>
      <c r="CH4" s="87" t="s">
        <v>25</v>
      </c>
      <c r="CI4" s="88" t="s">
        <v>19</v>
      </c>
      <c r="CJ4" s="51" t="s">
        <v>38</v>
      </c>
      <c r="CK4" s="91" t="s">
        <v>25</v>
      </c>
      <c r="CL4" s="90" t="s">
        <v>19</v>
      </c>
      <c r="CM4" s="60" t="s">
        <v>53</v>
      </c>
      <c r="CN4" s="60" t="s">
        <v>58</v>
      </c>
      <c r="CO4" s="92" t="s">
        <v>110</v>
      </c>
      <c r="CP4" s="91" t="s">
        <v>25</v>
      </c>
      <c r="CQ4" s="90" t="s">
        <v>19</v>
      </c>
      <c r="CR4" s="52" t="s">
        <v>53</v>
      </c>
      <c r="CS4" s="52" t="s">
        <v>58</v>
      </c>
      <c r="CT4" s="60" t="s">
        <v>110</v>
      </c>
      <c r="CU4" s="91" t="s">
        <v>25</v>
      </c>
      <c r="CV4" s="90" t="s">
        <v>19</v>
      </c>
      <c r="CW4" s="60" t="s">
        <v>53</v>
      </c>
      <c r="CX4" s="60" t="s">
        <v>58</v>
      </c>
      <c r="CY4" s="92" t="s">
        <v>110</v>
      </c>
      <c r="CZ4" s="91" t="s">
        <v>25</v>
      </c>
      <c r="DA4" s="90" t="s">
        <v>19</v>
      </c>
      <c r="DB4" s="52" t="s">
        <v>53</v>
      </c>
      <c r="DC4" s="52" t="s">
        <v>58</v>
      </c>
      <c r="DD4" s="60" t="s">
        <v>110</v>
      </c>
      <c r="DE4" s="91" t="s">
        <v>25</v>
      </c>
      <c r="DF4" s="90" t="s">
        <v>19</v>
      </c>
      <c r="DG4" s="60" t="s">
        <v>53</v>
      </c>
      <c r="DH4" s="60" t="s">
        <v>58</v>
      </c>
      <c r="DI4" s="92" t="s">
        <v>110</v>
      </c>
      <c r="DJ4" s="91" t="s">
        <v>25</v>
      </c>
      <c r="DK4" s="90" t="s">
        <v>19</v>
      </c>
      <c r="DL4" s="52" t="s">
        <v>53</v>
      </c>
      <c r="DM4" s="52" t="s">
        <v>58</v>
      </c>
      <c r="DN4" s="60" t="s">
        <v>110</v>
      </c>
      <c r="DO4" s="49" t="s">
        <v>111</v>
      </c>
      <c r="DP4" s="59" t="s">
        <v>112</v>
      </c>
      <c r="DQ4" s="59" t="s">
        <v>113</v>
      </c>
      <c r="DR4" s="49" t="s">
        <v>111</v>
      </c>
      <c r="DS4" s="59" t="s">
        <v>112</v>
      </c>
      <c r="DT4" s="59" t="s">
        <v>113</v>
      </c>
      <c r="DU4" s="49" t="s">
        <v>111</v>
      </c>
      <c r="DV4" s="59" t="s">
        <v>112</v>
      </c>
      <c r="DW4" s="59" t="s">
        <v>113</v>
      </c>
      <c r="DX4" s="49" t="s">
        <v>111</v>
      </c>
      <c r="DY4" s="59" t="s">
        <v>112</v>
      </c>
      <c r="DZ4" s="59" t="s">
        <v>113</v>
      </c>
      <c r="EA4" s="49" t="s">
        <v>111</v>
      </c>
      <c r="EB4" s="59" t="s">
        <v>112</v>
      </c>
      <c r="EC4" s="59" t="s">
        <v>113</v>
      </c>
      <c r="ED4" s="49" t="s">
        <v>111</v>
      </c>
      <c r="EE4" s="59" t="s">
        <v>112</v>
      </c>
      <c r="EF4" s="59" t="s">
        <v>113</v>
      </c>
    </row>
    <row xmlns:x14ac="http://schemas.microsoft.com/office/spreadsheetml/2009/9/ac" r="5" ht="48" hidden="true" x14ac:dyDescent="0.2">
      <c r="A5" s="45" t="s">
        <v>39</v>
      </c>
      <c r="B5" s="45" t="s">
        <v>40</v>
      </c>
      <c r="C5" s="45" t="s">
        <v>41</v>
      </c>
      <c r="D5" s="130" t="s">
        <v>135</v>
      </c>
      <c r="E5" s="131" t="s">
        <v>42</v>
      </c>
      <c r="F5" s="132" t="s">
        <v>207</v>
      </c>
      <c r="G5" s="130" t="s">
        <v>136</v>
      </c>
      <c r="H5" s="131" t="s">
        <v>43</v>
      </c>
      <c r="I5" s="132" t="s">
        <v>208</v>
      </c>
      <c r="J5" s="130" t="s">
        <v>137</v>
      </c>
      <c r="K5" s="131" t="s">
        <v>44</v>
      </c>
      <c r="L5" s="132" t="s">
        <v>209</v>
      </c>
      <c r="M5" s="130" t="s">
        <v>138</v>
      </c>
      <c r="N5" s="131" t="s">
        <v>86</v>
      </c>
      <c r="O5" s="132" t="s">
        <v>210</v>
      </c>
      <c r="P5" s="130" t="s">
        <v>139</v>
      </c>
      <c r="Q5" s="131" t="s">
        <v>87</v>
      </c>
      <c r="R5" s="132" t="s">
        <v>211</v>
      </c>
      <c r="S5" s="130" t="s">
        <v>140</v>
      </c>
      <c r="T5" s="131" t="s">
        <v>88</v>
      </c>
      <c r="U5" s="133" t="s">
        <v>212</v>
      </c>
      <c r="V5" s="134" t="s">
        <v>129</v>
      </c>
      <c r="W5" s="135" t="s">
        <v>45</v>
      </c>
      <c r="X5" s="136" t="s">
        <v>65</v>
      </c>
      <c r="Y5" s="136" t="s">
        <v>66</v>
      </c>
      <c r="Z5" s="137" t="s">
        <v>213</v>
      </c>
      <c r="AA5" s="134" t="s">
        <v>130</v>
      </c>
      <c r="AB5" s="135" t="s">
        <v>46</v>
      </c>
      <c r="AC5" s="136" t="s">
        <v>67</v>
      </c>
      <c r="AD5" s="136" t="s">
        <v>68</v>
      </c>
      <c r="AE5" s="137" t="s">
        <v>214</v>
      </c>
      <c r="AF5" s="134" t="s">
        <v>131</v>
      </c>
      <c r="AG5" s="135" t="s">
        <v>47</v>
      </c>
      <c r="AH5" s="136" t="s">
        <v>69</v>
      </c>
      <c r="AI5" s="136" t="s">
        <v>70</v>
      </c>
      <c r="AJ5" s="137" t="s">
        <v>215</v>
      </c>
      <c r="AK5" s="134" t="s">
        <v>132</v>
      </c>
      <c r="AL5" s="135" t="s">
        <v>71</v>
      </c>
      <c r="AM5" s="136" t="s">
        <v>72</v>
      </c>
      <c r="AN5" s="136" t="s">
        <v>73</v>
      </c>
      <c r="AO5" s="137" t="s">
        <v>216</v>
      </c>
      <c r="AP5" s="134" t="s">
        <v>133</v>
      </c>
      <c r="AQ5" s="135" t="s">
        <v>74</v>
      </c>
      <c r="AR5" s="136" t="s">
        <v>75</v>
      </c>
      <c r="AS5" s="136" t="s">
        <v>76</v>
      </c>
      <c r="AT5" s="137" t="s">
        <v>217</v>
      </c>
      <c r="AU5" s="134" t="s">
        <v>134</v>
      </c>
      <c r="AV5" s="135" t="s">
        <v>77</v>
      </c>
      <c r="AW5" s="136" t="s">
        <v>78</v>
      </c>
      <c r="AX5" s="136" t="s">
        <v>79</v>
      </c>
      <c r="AY5" s="138" t="s">
        <v>218</v>
      </c>
      <c r="AZ5" s="139" t="s">
        <v>80</v>
      </c>
      <c r="BA5" s="140" t="s">
        <v>114</v>
      </c>
      <c r="BB5" s="141" t="s">
        <v>219</v>
      </c>
      <c r="BC5" s="139" t="s">
        <v>85</v>
      </c>
      <c r="BD5" s="140" t="s">
        <v>115</v>
      </c>
      <c r="BE5" s="141" t="s">
        <v>220</v>
      </c>
      <c r="BF5" s="139" t="s">
        <v>84</v>
      </c>
      <c r="BG5" s="140" t="s">
        <v>116</v>
      </c>
      <c r="BH5" s="141" t="s">
        <v>221</v>
      </c>
      <c r="BI5" s="139" t="s">
        <v>83</v>
      </c>
      <c r="BJ5" s="140" t="s">
        <v>117</v>
      </c>
      <c r="BK5" s="141" t="s">
        <v>222</v>
      </c>
      <c r="BL5" s="139" t="s">
        <v>82</v>
      </c>
      <c r="BM5" s="140" t="s">
        <v>118</v>
      </c>
      <c r="BN5" s="141" t="s">
        <v>223</v>
      </c>
      <c r="BO5" s="139" t="s">
        <v>81</v>
      </c>
      <c r="BP5" s="140" t="s">
        <v>119</v>
      </c>
      <c r="BQ5" s="141" t="s">
        <v>224</v>
      </c>
    </row>
    <row xmlns:x14ac="http://schemas.microsoft.com/office/spreadsheetml/2009/9/ac" r="6" x14ac:dyDescent="0.2">
      <c r="A6" s="38" t="str">
        <f>IF('Water Data'!$B$2="","",'Water Data'!$B$2)</f>
        <v>MEX_2004_FLS</v>
      </c>
      <c r="B6" s="38" t="str">
        <f>+'Water Data'!C2</f>
        <v>Survey</v>
      </c>
      <c r="C6" s="330">
        <f>+IF(ISNUMBER(VALUE(MID(A6,5,4))), VALUE(MID(A6, 5,4)),"")</f>
        <v>2004</v>
      </c>
      <c r="D6" s="99">
        <f>+IF(AND(ISTEXT('Water Data'!B2),BS6="Yes"),100-'Water Data'!D4,IF(AND(ISTEXT('Water Data'!B2),BS6="No",ISNUMBER('Water Data'!D4)),CONCATENATE("[",ROUND(100-'Water Data'!D4,0),"]"),NA()))</f>
        <v>99.448022079116839</v>
      </c>
      <c r="E6" s="99">
        <f>+IF(AND(ISTEXT('Water Data'!B2),BT6="Yes"),'Water Data'!D6,IF(AND(ISTEXT('Water Data'!B2),BT6="No",ISNUMBER('Water Data'!D6)),CONCATENATE("[",ROUND('Water Data'!D6,0),"]"),NA()))</f>
        <v>97.93008279668814</v>
      </c>
      <c r="F6" s="99" t="e">
        <f>+IF(AND(ISTEXT('Water Data'!B2),BU6="Yes"),'Water Data'!D9,IF(AND(ISTEXT('Water Data'!B2),BU6="No",ISNUMBER('Water Data'!D9)),CONCATENATE("[",ROUND('Water Data'!D9,0),"]"),NA()))</f>
        <v>#N/A</v>
      </c>
      <c r="G6" s="99" t="e">
        <f>+IF(AND(ISTEXT('Water Data'!B2),BV6="Yes"),100-'Water Data'!E4,IF(AND(ISTEXT('Water Data'!B2),BV6="No",ISNUMBER('Water Data'!E4)),CONCATENATE("[",ROUND(100-'Water Data'!E4,0),"]"),NA()))</f>
        <v>#N/A</v>
      </c>
      <c r="H6" s="99" t="e">
        <f>+IF(AND(ISTEXT('Water Data'!B2),BW6="Yes"),'Water Data'!E6,IF(AND(ISTEXT('Water Data'!B2),BW6="No",ISNUMBER('Water Data'!E6)),CONCATENATE("[",ROUND('Water Data'!E6,0),"]"),NA()))</f>
        <v>#N/A</v>
      </c>
      <c r="I6" s="99" t="e">
        <f>+IF(AND(ISTEXT('Water Data'!B2),BX6="Yes"),'Water Data'!E9,IF(AND(ISTEXT('Water Data'!B2),BX6="No",ISNUMBER('Water Data'!E9)),CONCATENATE("[",ROUND('Water Data'!E9,0),"]"),NA()))</f>
        <v>#N/A</v>
      </c>
      <c r="J6" s="99" t="e">
        <f>+IF(AND(ISTEXT('Water Data'!B2),BY6="Yes"),100-'Water Data'!F4,IF(AND(ISTEXT('Water Data'!B2),BY6="No",ISNUMBER('Water Data'!F4)),CONCATENATE("[",ROUND(100-'Water Data'!F4,0),"]"),NA()))</f>
        <v>#N/A</v>
      </c>
      <c r="K6" s="99" t="e">
        <f>+IF(AND(ISTEXT('Water Data'!B2),BZ6="Yes"),'Water Data'!F6,IF(AND(ISTEXT('Water Data'!B2),BZ6="No",ISNUMBER('Water Data'!F6)),CONCATENATE("[",ROUND('Water Data'!F6,0),"]"),NA()))</f>
        <v>#N/A</v>
      </c>
      <c r="L6" s="99" t="e">
        <f>+IF(AND(ISTEXT('Water Data'!B2),CA6="Yes"),'Water Data'!F9,IF(AND(ISTEXT('Water Data'!B2),CA6="No",ISNUMBER('Water Data'!F9)),CONCATENATE("[",ROUND('Water Data'!F9,0),"]"),NA()))</f>
        <v>#N/A</v>
      </c>
      <c r="M6" s="99" t="e">
        <f>+IF(AND(ISTEXT('Water Data'!B2),CB6="Yes"),100-'Water Data'!G4,IF(AND(ISTEXT('Water Data'!B2),CB6="No",ISNUMBER('Water Data'!G4)),CONCATENATE("[",ROUND(100-'Water Data'!G4,0),"]"),NA()))</f>
        <v>#N/A</v>
      </c>
      <c r="N6" s="99" t="e">
        <f>+IF(AND(ISTEXT('Water Data'!B2),CC6="Yes"),'Water Data'!G6,IF(AND(ISTEXT('Water Data'!B2),CC6="No",ISNUMBER('Water Data'!G6)),CONCATENATE("[",ROUND('Water Data'!G6,0),"]"),NA()))</f>
        <v>#N/A</v>
      </c>
      <c r="O6" s="99" t="e">
        <f>+IF(AND(ISTEXT('Water Data'!B2),CD6="Yes"),'Water Data'!G9,IF(AND(ISTEXT('Water Data'!B2),CD6="No",ISNUMBER('Water Data'!G9)),CONCATENATE("[",ROUND('Water Data'!G9,0),"]"),NA()))</f>
        <v>#N/A</v>
      </c>
      <c r="P6" s="99">
        <f>+IF(AND(ISTEXT('Water Data'!B2),CE6="Yes"),100-'Water Data'!H4,IF(AND(ISTEXT('Water Data'!B2),CE6="No",ISNUMBER('Water Data'!H4)),CONCATENATE("[",ROUND(100-'Water Data'!H4,0),"]"),NA()))</f>
        <v>99.377916018662518</v>
      </c>
      <c r="Q6" s="99">
        <f>+IF(AND(ISTEXT('Water Data'!B2),CF6="Yes"),'Water Data'!H6,IF(AND(ISTEXT('Water Data'!B2),CF6="No",ISNUMBER('Water Data'!H6)),CONCATENATE("[",ROUND('Water Data'!H6,0),"]"),NA()))</f>
        <v>98.055987558320382</v>
      </c>
      <c r="R6" s="99" t="e">
        <f>+IF(AND(ISTEXT('Water Data'!B2),CG6="Yes"),'Water Data'!H9,IF(AND(ISTEXT('Water Data'!B2),CG6="No",ISNUMBER('Water Data'!H9)),CONCATENATE("[",ROUND('Water Data'!H9,0),"]"),NA()))</f>
        <v>#N/A</v>
      </c>
      <c r="S6" s="99">
        <f>+IF(AND(ISTEXT('Water Data'!B2),CH6="Yes"),100-'Water Data'!I4,IF(AND(ISTEXT('Water Data'!B2),CH6="No",ISNUMBER('Water Data'!I4)),CONCATENATE("[",ROUND(100-'Water Data'!I4,0),"]"),NA()))</f>
        <v>99.606299212598429</v>
      </c>
      <c r="T6" s="99">
        <f>+IF(AND(ISTEXT('Water Data'!B2),CI6="Yes"),'Water Data'!I6,IF(AND(ISTEXT('Water Data'!B2),CI6="No",ISNUMBER('Water Data'!I6)),CONCATENATE("[",ROUND('Water Data'!I6,0),"]"),NA()))</f>
        <v>98.031496062992119</v>
      </c>
      <c r="U6" s="99" t="e">
        <f>+IF(AND(ISTEXT('Water Data'!B2),CJ6="Yes"),'Water Data'!I9,IF(AND(ISTEXT('Water Data'!B2),CJ6="No",ISNUMBER('Water Data'!I9)),CONCATENATE("[",ROUND('Water Data'!I9,0),"]"),NA()))</f>
        <v>#N/A</v>
      </c>
      <c r="V6" s="100">
        <f>+IF(AND(ISTEXT('Sanitation Data'!B2),CK6="Yes"),100-'Sanitation Data'!D4,IF(AND(ISTEXT('Sanitation Data'!B2),CK6="No",ISNUMBER('Sanitation Data'!D4)),CONCATENATE("[",ROUND(100-'Sanitation Data'!D4,0),"]"),NA()))</f>
        <v>100</v>
      </c>
      <c r="W6" s="100">
        <f>+IF(AND(ISTEXT('Sanitation Data'!B2),CL6="Yes"),'Sanitation Data'!D6,IF(AND(ISTEXT('Sanitation Data'!B2),CL6="No",ISNUMBER('Sanitation Data'!D6)),CONCATENATE("[",ROUND('Sanitation Data'!D6,0),"]"),NA()))</f>
        <v>98.988040478380867</v>
      </c>
      <c r="X6" s="100">
        <f>+IF(AND(ISTEXT('Sanitation Data'!B2),CM6="Yes"),'Sanitation Data'!D10,IF(AND(ISTEXT('Sanitation Data'!B2),CM6="No",ISNUMBER('Sanitation Data'!D10)),CONCATENATE("[",ROUND('Sanitation Data'!D10,0),"]"),NA()))</f>
        <v>87.456999999999994</v>
      </c>
      <c r="Y6" s="100" t="e">
        <f>+IF(AND(ISTEXT('Sanitation Data'!B2),CN6="Yes"),'Sanitation Data'!D11,IF(AND(ISTEXT('Sanitation Data'!B2),CN6="No",ISNUMBER('Sanitation Data'!D11)),CONCATENATE("[",ROUND('Sanitation Data'!D11,0),"]"),NA()))</f>
        <v>#N/A</v>
      </c>
      <c r="Z6" s="100">
        <f>+IF(AND(ISTEXT('Sanitation Data'!B2),CO6="Yes"),'Sanitation Data'!D12,IF(AND(ISTEXT('Sanitation Data'!B2),CO6="No",ISNUMBER('Sanitation Data'!D12)),CONCATENATE("[",ROUND('Sanitation Data'!D12,0),"]"),NA()))</f>
        <v>87.456999999999994</v>
      </c>
      <c r="AA6" s="100" t="e">
        <f>+IF(AND(ISTEXT('Sanitation Data'!B2),CP6="Yes"),100-'Sanitation Data'!E4,IF(AND(ISTEXT('Sanitation Data'!B2),CP6="No",ISNUMBER('Sanitation Data'!E4)),CONCATENATE("[",ROUND(100-'Sanitation Data'!E4,0),"]"),NA()))</f>
        <v>#N/A</v>
      </c>
      <c r="AB6" s="100" t="e">
        <f>+IF(AND(ISTEXT('Sanitation Data'!B2),CQ6="Yes"),'Sanitation Data'!E6,IF(AND(ISTEXT('Sanitation Data'!B2),CQ6="No",ISNUMBER('Sanitation Data'!E6)),CONCATENATE("[",ROUND('Sanitation Data'!E6,0),"]"),NA()))</f>
        <v>#N/A</v>
      </c>
      <c r="AC6" s="100" t="e">
        <f>+IF(AND(ISTEXT('Sanitation Data'!B2),CR6="Yes"),'Sanitation Data'!E10,IF(AND(ISTEXT('Sanitation Data'!B2),CR6="No",ISNUMBER('Sanitation Data'!E10)),CONCATENATE("[",ROUND('Sanitation Data'!E10,0),"]"),NA()))</f>
        <v>#N/A</v>
      </c>
      <c r="AD6" s="100" t="e">
        <f>+IF(AND(ISTEXT('Sanitation Data'!B2),CS6="Yes"),'Sanitation Data'!E11,IF(AND(ISTEXT('Sanitation Data'!B2),CS6="No",ISNUMBER('Sanitation Data'!E11)),CONCATENATE("[",ROUND('Sanitation Data'!E11,0),"]"),NA()))</f>
        <v>#N/A</v>
      </c>
      <c r="AE6" s="100" t="e">
        <f>+IF(AND(ISTEXT('Sanitation Data'!B2),CT6="Yes"),'Sanitation Data'!E12,IF(AND(ISTEXT('Sanitation Data'!B2),CT6="No",ISNUMBER('Sanitation Data'!E12)),CONCATENATE("[",ROUND('Sanitation Data'!E12,0),"]"),NA()))</f>
        <v>#N/A</v>
      </c>
      <c r="AF6" s="100" t="e">
        <f>+IF(AND(ISTEXT('Sanitation Data'!B2),CU6="Yes"),100-'Sanitation Data'!F4,IF(AND(ISTEXT('Sanitation Data'!B2),CU6="No",ISNUMBER('Sanitation Data'!F4)),CONCATENATE("[",ROUND(100-'Sanitation Data'!F4,0),"]"),NA()))</f>
        <v>#N/A</v>
      </c>
      <c r="AG6" s="100" t="e">
        <f>+IF(AND(ISTEXT('Sanitation Data'!B2),CV6="Yes"),'Sanitation Data'!F6,IF(AND(ISTEXT('Sanitation Data'!B2),CV6="No",ISNUMBER('Sanitation Data'!F6)),CONCATENATE("[",ROUND('Sanitation Data'!F6,0),"]"),NA()))</f>
        <v>#N/A</v>
      </c>
      <c r="AH6" s="100" t="e">
        <f>+IF(AND(ISTEXT('Sanitation Data'!B2),CW6="Yes"),'Sanitation Data'!F10,IF(AND(ISTEXT('Sanitation Data'!B2),CW6="No",ISNUMBER('Sanitation Data'!F10)),CONCATENATE("[",ROUND('Sanitation Data'!F10,0),"]"),NA()))</f>
        <v>#N/A</v>
      </c>
      <c r="AI6" s="100" t="e">
        <f>+IF(AND(ISTEXT('Sanitation Data'!B2),CX6="Yes"),'Sanitation Data'!F11,IF(AND(ISTEXT('Sanitation Data'!B2),CX6="No",ISNUMBER('Sanitation Data'!F11)),CONCATENATE("[",ROUND('Sanitation Data'!F11,0),"]"),NA()))</f>
        <v>#N/A</v>
      </c>
      <c r="AJ6" s="100" t="e">
        <f>+IF(AND(ISTEXT('Sanitation Data'!B2),CY6="Yes"),'Sanitation Data'!F12,IF(AND(ISTEXT('Sanitation Data'!B2),CY6="No",ISNUMBER('Sanitation Data'!F12)),CONCATENATE("[",ROUND('Sanitation Data'!F12,0),"]"),NA()))</f>
        <v>#N/A</v>
      </c>
      <c r="AK6" s="100" t="e">
        <f>+IF(AND(ISTEXT('Sanitation Data'!B2),CZ6="Yes"),100-'Sanitation Data'!G4,IF(AND(ISTEXT('Sanitation Data'!B2),CZ6="No",ISNUMBER('Sanitation Data'!G4)),CONCATENATE("[",ROUND(100-'Sanitation Data'!G4,0),"]"),NA()))</f>
        <v>#N/A</v>
      </c>
      <c r="AL6" s="100" t="e">
        <f>+IF(AND(ISTEXT('Sanitation Data'!B2),DA6="Yes"),'Sanitation Data'!G6,IF(AND(ISTEXT('Sanitation Data'!B2),DA6="No",ISNUMBER('Sanitation Data'!G6)),CONCATENATE("[",ROUND('Sanitation Data'!G6,0),"]"),NA()))</f>
        <v>#N/A</v>
      </c>
      <c r="AM6" s="100" t="e">
        <f>+IF(AND(ISTEXT('Sanitation Data'!B2),DB6="Yes"),'Sanitation Data'!G10,IF(AND(ISTEXT('Sanitation Data'!B2),DB6="No",ISNUMBER('Sanitation Data'!G10)),CONCATENATE("[",ROUND('Sanitation Data'!G10,0),"]"),NA()))</f>
        <v>#N/A</v>
      </c>
      <c r="AN6" s="100" t="e">
        <f>+IF(AND(ISTEXT('Sanitation Data'!B2),DC6="Yes"),'Sanitation Data'!G11,IF(AND(ISTEXT('Sanitation Data'!B2),DC6="No",ISNUMBER('Sanitation Data'!G11)),CONCATENATE("[",ROUND('Sanitation Data'!G11,0),"]"),NA()))</f>
        <v>#N/A</v>
      </c>
      <c r="AO6" s="100" t="e">
        <f>+IF(AND(ISTEXT('Sanitation Data'!B2),DD6="Yes"),'Sanitation Data'!G12,IF(AND(ISTEXT('Sanitation Data'!B2),DD6="No",ISNUMBER('Sanitation Data'!G12)),CONCATENATE("[",ROUND('Sanitation Data'!G12,0),"]"),NA()))</f>
        <v>#N/A</v>
      </c>
      <c r="AP6" s="100">
        <f>+IF(AND(ISTEXT('Sanitation Data'!B2),DE6="Yes"),100-'Sanitation Data'!H4,IF(AND(ISTEXT('Sanitation Data'!B2),DE6="No",ISNUMBER('Sanitation Data'!H4)),CONCATENATE("[",ROUND(100-'Sanitation Data'!H4,0),"]"),NA()))</f>
        <v>100</v>
      </c>
      <c r="AQ6" s="100">
        <f>+IF(AND(ISTEXT('Sanitation Data'!B2),DF6="Yes"),'Sanitation Data'!H6,IF(AND(ISTEXT('Sanitation Data'!B2),DF6="No",ISTEXT('Sanitation Data'!H6)),CONCATENATE("[",ROUND('Sanitation Data'!H6,0),"]"),NA()))</f>
        <v>98.91135303265942</v>
      </c>
      <c r="AR6" s="100">
        <f>+IF(AND(ISTEXT('Sanitation Data'!B2),DG6="Yes"),'Sanitation Data'!H10,IF(AND(ISTEXT('Sanitation Data'!B2),DG6="No",ISNUMBER('Sanitation Data'!H10)),CONCATENATE("[",ROUND('Sanitation Data'!H10,0),"]"),NA()))</f>
        <v>84.974000000000004</v>
      </c>
      <c r="AS6" s="100" t="e">
        <f>+IF(AND(ISTEXT('Sanitation Data'!B2),DH6="Yes"),'Sanitation Data'!H11,IF(AND(ISTEXT('Sanitation Data'!B2),DH6="No",ISNUMBER('Sanitation Data'!H11)),CONCATENATE("[",ROUND('Sanitation Data'!H11,0),"]"),NA()))</f>
        <v>#N/A</v>
      </c>
      <c r="AT6" s="100">
        <f>+IF(AND(ISTEXT('Sanitation Data'!B2),DI6="Yes"),'Sanitation Data'!H12,IF(AND(ISTEXT('Sanitation Data'!B2),DI6="No",ISNUMBER('Sanitation Data'!H12)),CONCATENATE("[",ROUND('Sanitation Data'!H12,0),"]"),NA()))</f>
        <v>84.974000000000004</v>
      </c>
      <c r="AU6" s="100">
        <f>+IF(AND(ISTEXT('Sanitation Data'!B2),DJ6="Yes"),100-'Sanitation Data'!I4,IF(AND(ISTEXT('Sanitation Data'!B2),DJ6="No",ISNUMBER('Sanitation Data'!I4)),CONCATENATE("[",ROUND(100-'Sanitation Data'!I4,0),"]"),NA()))</f>
        <v>100</v>
      </c>
      <c r="AV6" s="100">
        <f>+IF(AND(ISTEXT('Sanitation Data'!B2),DK6="Yes"),'Sanitation Data'!I6,IF(AND(ISTEXT('Sanitation Data'!B2),DK6="No",ISNUMBER('Sanitation Data'!I6)),CONCATENATE("[",ROUND('Sanitation Data'!I6,0),"]"),NA()))</f>
        <v>99.212598425196845</v>
      </c>
      <c r="AW6" s="100">
        <f>+IF(AND(ISTEXT('Sanitation Data'!B2),DL6="Yes"),'Sanitation Data'!I10,IF(AND(ISTEXT('Sanitation Data'!B2),DL6="No",ISNUMBER('Sanitation Data'!I10)),CONCATENATE("[",ROUND('Sanitation Data'!I10,0),"]"),NA()))</f>
        <v>90.765770000000003</v>
      </c>
      <c r="AX6" s="100" t="e">
        <f>+IF(AND(ISTEXT('Sanitation Data'!B2),DM6="Yes"),'Sanitation Data'!I11,IF(AND(ISTEXT('Sanitation Data'!B2),DM6="No",ISNUMBER('Sanitation Data'!I11)),CONCATENATE("[",ROUND('Sanitation Data'!I11,0),"]"),NA()))</f>
        <v>#N/A</v>
      </c>
      <c r="AY6" s="100">
        <f>+IF(AND(ISTEXT('Sanitation Data'!B2),DN6="Yes"),'Sanitation Data'!I12,IF(AND(ISTEXT('Sanitation Data'!B2),DN6="No",ISNUMBER('Sanitation Data'!I12)),CONCATENATE("[",ROUND('Sanitation Data'!I12,0),"]"),NA()))</f>
        <v>90.765770000000003</v>
      </c>
      <c r="AZ6" s="101">
        <f>+IF(AND(ISTEXT('Hygiene Data'!B2),DO6="Yes"),'Hygiene Data'!D5,IF(AND(ISTEXT('Hygiene Data'!B2),DO6="No",ISNUMBER('Hygiene Data'!D5)),CONCATENATE("[",ROUND('Hygiene Data'!D5,0),"]"),NA()))</f>
        <v>99.539999999999992</v>
      </c>
      <c r="BA6" s="101" t="e">
        <f>+IF(AND(ISTEXT('Hygiene Data'!B2),DP6="Yes"),'Hygiene Data'!D7,IF(AND(ISTEXT('Hygiene Data'!B2),DP6="No",ISNUMBER('Hygiene Data'!D7)),CONCATENATE("[",ROUND('Hygiene Data'!D7,0),"]"),NA()))</f>
        <v>#N/A</v>
      </c>
      <c r="BB6" s="101">
        <f>+IF(AND(ISTEXT('Hygiene Data'!B2),DQ6="Yes"),'Hygiene Data'!D9,IF(AND(ISTEXT('Hygiene Data'!B2),DQ6="No",ISNUMBER('Hygiene Data'!D9)),CONCATENATE("[",ROUND('Hygiene Data'!D9,0),"]"),NA()))</f>
        <v>42.23</v>
      </c>
      <c r="BC6" s="101" t="e">
        <f>+IF(AND(ISTEXT('Hygiene Data'!B2),DR6="Yes"),'Hygiene Data'!E5,IF(AND(ISTEXT('Hygiene Data'!B2),DR6="No",ISNUMBER('Hygiene Data'!E5)),CONCATENATE("[",ROUND('Hygiene Data'!E5,0),"]"),NA()))</f>
        <v>#N/A</v>
      </c>
      <c r="BD6" s="101" t="e">
        <f>+IF(AND(ISTEXT('Hygiene Data'!B2),DS6="Yes"),'Hygiene Data'!E7,IF(AND(ISTEXT('Hygiene Data'!B2),DS6="No",ISNUMBER('Hygiene Data'!E7)),CONCATENATE("[",ROUND('Hygiene Data'!E7,0),"]"),NA()))</f>
        <v>#N/A</v>
      </c>
      <c r="BE6" s="101" t="e">
        <f>+IF(AND(ISTEXT('Hygiene Data'!B2),DT6="Yes"),'Hygiene Data'!E9,IF(AND(ISTEXT('Hygiene Data'!B2),DT6="No",ISNUMBER('Hygiene Data'!E9)),CONCATENATE("[",ROUND('Hygiene Data'!E9,0),"]"),NA()))</f>
        <v>#N/A</v>
      </c>
      <c r="BF6" s="101" t="e">
        <f>+IF(AND(ISTEXT('Hygiene Data'!B2),DU6="Yes"),'Hygiene Data'!F5,IF(AND(ISTEXT('Hygiene Data'!B2),DU6="No",ISNUMBER('Hygiene Data'!F5)),CONCATENATE("[",ROUND('Hygiene Data'!F5,0),"]"),NA()))</f>
        <v>#N/A</v>
      </c>
      <c r="BG6" s="101" t="e">
        <f>+IF(AND(ISTEXT('Hygiene Data'!B2),DV6="Yes"),'Hygiene Data'!F7,IF(AND(ISTEXT('Hygiene Data'!B2),DV6="No",ISNUMBER('Hygiene Data'!F7)),CONCATENATE("[",ROUND('Hygiene Data'!F7,0),"]"),NA()))</f>
        <v>#N/A</v>
      </c>
      <c r="BH6" s="101" t="e">
        <f>+IF(AND(ISTEXT('Hygiene Data'!B2),DW6="Yes"),'Hygiene Data'!F9,IF(AND(ISTEXT('Hygiene Data'!B2),DW6="No",ISNUMBER('Hygiene Data'!F9)),CONCATENATE("[",ROUND('Hygiene Data'!F9,0),"]"),NA()))</f>
        <v>#N/A</v>
      </c>
      <c r="BI6" s="101" t="e">
        <f>+IF(AND(ISTEXT('Hygiene Data'!B2),DX6="Yes"),'Hygiene Data'!G5,IF(AND(ISTEXT('Hygiene Data'!B2),DX6="No",ISNUMBER('Hygiene Data'!G5)),CONCATENATE("[",ROUND('Hygiene Data'!G5,0),"]"),NA()))</f>
        <v>#N/A</v>
      </c>
      <c r="BJ6" s="101" t="e">
        <f>+IF(AND(ISTEXT('Hygiene Data'!B2),DY6="Yes"),'Hygiene Data'!G7,IF(AND(ISTEXT('Hygiene Data'!B2),DY6="No",ISNUMBER('Hygiene Data'!G7)),CONCATENATE("[",ROUND('Hygiene Data'!G7,0),"]"),NA()))</f>
        <v>#N/A</v>
      </c>
      <c r="BK6" s="101" t="e">
        <f>+IF(AND(ISTEXT('Hygiene Data'!B2),DZ6="Yes"),'Hygiene Data'!G9,IF(AND(ISTEXT('Hygiene Data'!B2),DZ6="No",ISNUMBER('Hygiene Data'!G9)),CONCATENATE("[",ROUND('Hygiene Data'!G9,0),"]"),NA()))</f>
        <v>#N/A</v>
      </c>
      <c r="BL6" s="101">
        <f>+IF(AND(ISTEXT('Hygiene Data'!B2),EA6="Yes"),'Hygiene Data'!H5,IF(AND(ISTEXT('Hygiene Data'!B2),EA6="No",ISNUMBER('Hygiene Data'!H5)),CONCATENATE("[",ROUND('Hygiene Data'!H5,0),"]"),NA()))</f>
        <v>99.377916018662518</v>
      </c>
      <c r="BM6" s="101" t="e">
        <f>+IF(AND(ISTEXT('Hygiene Data'!B2),EB6="Yes"),'Hygiene Data'!H7,IF(AND(ISTEXT('Hygiene Data'!B2),EB6="No",ISNUMBER('Hygiene Data'!H7)),CONCATENATE("[",ROUND('Hygiene Data'!H7,0),"]"),NA()))</f>
        <v>#N/A</v>
      </c>
      <c r="BN6" s="101">
        <f>+IF(AND(ISTEXT('Hygiene Data'!B2),EC6="Yes"),'Hygiene Data'!H9,IF(AND(ISTEXT('Hygiene Data'!B2),EC6="No",ISNUMBER('Hygiene Data'!H9)),CONCATENATE("[",ROUND('Hygiene Data'!H9,0),"]"),NA()))</f>
        <v>43.7</v>
      </c>
      <c r="BO6" s="101">
        <f>+IF(AND(ISTEXT('Hygiene Data'!B2),ED6="Yes"),'Hygiene Data'!I5,IF(AND(ISTEXT('Hygiene Data'!B2),ED6="No",ISNUMBER('Hygiene Data'!I5)),CONCATENATE("[",ROUND('Hygiene Data'!I5,0),"]"),NA()))</f>
        <v>99.803149606299215</v>
      </c>
      <c r="BP6" s="101" t="e">
        <f>+IF(AND(ISTEXT('Hygiene Data'!B2),EE6="Yes"),'Hygiene Data'!I7,IF(AND(ISTEXT('Hygiene Data'!B2),EE6="No",ISNUMBER('Hygiene Data'!I7)),CONCATENATE("[",ROUND('Hygiene Data'!I7,0),"]"),NA()))</f>
        <v>#N/A</v>
      </c>
      <c r="BQ6" s="101">
        <f>+IF(AND(ISTEXT('Hygiene Data'!B2),EF6="Yes"),'Hygiene Data'!I9,IF(AND(ISTEXT('Hygiene Data'!B2),EF6="No",ISNUMBER('Hygiene Data'!I9)),CONCATENATE("[",ROUND('Hygiene Data'!I9,0),"]"),NA()))</f>
        <v>44.09</v>
      </c>
      <c r="BR6" s="274"/>
      <c r="BS6" s="274" t="str">
        <f>+'Water Data'!D27</f>
        <v>Yes</v>
      </c>
      <c r="BT6" s="274" t="str">
        <f>+'Water Data'!D28</f>
        <v>Yes</v>
      </c>
      <c r="BU6" s="274">
        <f>+'Water Data'!D29</f>
        <v>0</v>
      </c>
      <c r="BV6" s="274">
        <f>+'Water Data'!E27</f>
        <v>0</v>
      </c>
      <c r="BW6" s="274">
        <f>+'Water Data'!E28</f>
        <v>0</v>
      </c>
      <c r="BX6" s="274">
        <f>+'Water Data'!E29</f>
        <v>0</v>
      </c>
      <c r="BY6" s="274">
        <f>+'Water Data'!F27</f>
        <v>0</v>
      </c>
      <c r="BZ6" s="274">
        <f>+'Water Data'!F28</f>
        <v>0</v>
      </c>
      <c r="CA6" s="274">
        <f>+'Water Data'!F29</f>
        <v>0</v>
      </c>
      <c r="CB6" s="274">
        <f>+'Water Data'!G27</f>
        <v>0</v>
      </c>
      <c r="CC6" s="274">
        <f>+'Water Data'!G28</f>
        <v>0</v>
      </c>
      <c r="CD6" s="274">
        <f>+'Water Data'!G29</f>
        <v>0</v>
      </c>
      <c r="CE6" s="274" t="str">
        <f>+'Water Data'!H27</f>
        <v>Yes</v>
      </c>
      <c r="CF6" s="274" t="str">
        <f>+'Water Data'!H28</f>
        <v>Yes</v>
      </c>
      <c r="CG6" s="274">
        <f>+'Water Data'!H29</f>
        <v>0</v>
      </c>
      <c r="CH6" s="274" t="str">
        <f>+'Water Data'!I27</f>
        <v>Yes</v>
      </c>
      <c r="CI6" s="274" t="str">
        <f>+'Water Data'!I28</f>
        <v>Yes</v>
      </c>
      <c r="CJ6" s="274">
        <f>+'Water Data'!I29</f>
        <v>0</v>
      </c>
      <c r="CK6" s="274" t="str">
        <f>+'Sanitation Data'!D28</f>
        <v>Yes</v>
      </c>
      <c r="CL6" s="274" t="str">
        <f>+'Sanitation Data'!D29</f>
        <v>Yes</v>
      </c>
      <c r="CM6" s="274" t="str">
        <f>+'Sanitation Data'!D30</f>
        <v>Yes</v>
      </c>
      <c r="CN6" s="274">
        <f>+'Sanitation Data'!D31</f>
        <v>0</v>
      </c>
      <c r="CO6" s="274" t="str">
        <f>+'Sanitation Data'!D32</f>
        <v>Yes</v>
      </c>
      <c r="CP6" s="274">
        <f>+'Sanitation Data'!E28</f>
        <v>0</v>
      </c>
      <c r="CQ6" s="274">
        <f>+'Sanitation Data'!E29</f>
        <v>0</v>
      </c>
      <c r="CR6" s="274">
        <f>+'Sanitation Data'!E30</f>
        <v>0</v>
      </c>
      <c r="CS6" s="274">
        <f>+'Sanitation Data'!E31</f>
        <v>0</v>
      </c>
      <c r="CT6" s="274">
        <f>+'Sanitation Data'!E32</f>
        <v>0</v>
      </c>
      <c r="CU6" s="274">
        <f>+'Sanitation Data'!F28</f>
        <v>0</v>
      </c>
      <c r="CV6" s="274">
        <f>+'Sanitation Data'!F29</f>
        <v>0</v>
      </c>
      <c r="CW6" s="274">
        <f>+'Sanitation Data'!F30</f>
        <v>0</v>
      </c>
      <c r="CX6" s="274">
        <f>+'Sanitation Data'!F31</f>
        <v>0</v>
      </c>
      <c r="CY6" s="274">
        <f>+'Sanitation Data'!F32</f>
        <v>0</v>
      </c>
      <c r="CZ6" s="274">
        <f>+'Sanitation Data'!G28</f>
        <v>0</v>
      </c>
      <c r="DA6" s="274">
        <f>+'Sanitation Data'!G29</f>
        <v>0</v>
      </c>
      <c r="DB6" s="274">
        <f>+'Sanitation Data'!G30</f>
        <v>0</v>
      </c>
      <c r="DC6" s="274">
        <f>+'Sanitation Data'!G31</f>
        <v>0</v>
      </c>
      <c r="DD6" s="274">
        <f>+'Sanitation Data'!G32</f>
        <v>0</v>
      </c>
      <c r="DE6" s="274" t="str">
        <f>+'Sanitation Data'!H28</f>
        <v>Yes</v>
      </c>
      <c r="DF6" s="274" t="str">
        <f>+'Sanitation Data'!H29</f>
        <v>Yes</v>
      </c>
      <c r="DG6" s="274" t="str">
        <f>+'Sanitation Data'!H30</f>
        <v>Yes</v>
      </c>
      <c r="DH6" s="274">
        <f>+'Sanitation Data'!H31</f>
        <v>0</v>
      </c>
      <c r="DI6" s="274" t="str">
        <f>+'Sanitation Data'!H32</f>
        <v>Yes</v>
      </c>
      <c r="DJ6" s="274" t="str">
        <f>+'Sanitation Data'!I28</f>
        <v>Yes</v>
      </c>
      <c r="DK6" s="274" t="str">
        <f>+'Sanitation Data'!I29</f>
        <v>Yes</v>
      </c>
      <c r="DL6" s="274" t="str">
        <f>+'Sanitation Data'!I30</f>
        <v>Yes</v>
      </c>
      <c r="DM6" s="274">
        <f>+'Sanitation Data'!I31</f>
        <v>0</v>
      </c>
      <c r="DN6" s="274" t="str">
        <f>+'Sanitation Data'!I32</f>
        <v>Yes</v>
      </c>
      <c r="DO6" s="274" t="str">
        <f>+'Hygiene Data'!D11</f>
        <v>Yes</v>
      </c>
      <c r="DP6" s="274">
        <f>+'Hygiene Data'!D12</f>
        <v>0</v>
      </c>
      <c r="DQ6" s="274" t="str">
        <f>+'Hygiene Data'!D13</f>
        <v>Yes</v>
      </c>
      <c r="DR6" s="274">
        <f>+'Hygiene Data'!E11</f>
        <v>0</v>
      </c>
      <c r="DS6" s="274">
        <f>+'Hygiene Data'!E12</f>
        <v>0</v>
      </c>
      <c r="DT6" s="274">
        <f>+'Hygiene Data'!E13</f>
        <v>0</v>
      </c>
      <c r="DU6" s="274">
        <f>+'Hygiene Data'!F11</f>
        <v>0</v>
      </c>
      <c r="DV6" s="274">
        <f>+'Hygiene Data'!F12</f>
        <v>0</v>
      </c>
      <c r="DW6" s="274">
        <f>+'Hygiene Data'!F13</f>
        <v>0</v>
      </c>
      <c r="DX6" s="274">
        <f>+'Hygiene Data'!G11</f>
        <v>0</v>
      </c>
      <c r="DY6" s="274">
        <f>+'Hygiene Data'!G12</f>
        <v>0</v>
      </c>
      <c r="DZ6" s="274">
        <f>+'Hygiene Data'!G13</f>
        <v>0</v>
      </c>
      <c r="EA6" s="274" t="str">
        <f>+'Hygiene Data'!H11</f>
        <v>Yes</v>
      </c>
      <c r="EB6" s="274">
        <f>+'Hygiene Data'!H12</f>
        <v>0</v>
      </c>
      <c r="EC6" s="274" t="str">
        <f>+'Hygiene Data'!H13</f>
        <v>Yes</v>
      </c>
      <c r="ED6" s="274" t="str">
        <f>+'Hygiene Data'!I11</f>
        <v>Yes</v>
      </c>
      <c r="EE6" s="274">
        <f>+'Hygiene Data'!I12</f>
        <v>0</v>
      </c>
      <c r="EF6" s="274" t="str">
        <f>+'Hygiene Data'!I13</f>
        <v>Yes</v>
      </c>
    </row>
    <row xmlns:x14ac="http://schemas.microsoft.com/office/spreadsheetml/2009/9/ac" r="7" x14ac:dyDescent="0.2">
      <c r="A7" s="38" t="str">
        <f ca="true">+IF(OFFSET('Water Data'!$B$2,0,10*ROW('Water Data'!E1))="","",OFFSET('Water Data'!$B$2,0,10*ROW('Water Data'!E1)))</f>
        <v>MEX_2006_LLECE</v>
      </c>
      <c r="B7" s="38" t="str">
        <f ca="true">+IF(OFFSET('Water Data'!$C$2,0,10*ROW('Water Data'!F1))="","",OFFSET('Water Data'!$C$2,0,10*ROW('Water Data'!F1)))</f>
        <v>Survey</v>
      </c>
      <c r="C7" s="330">
        <f t="shared" ref="C7:C70" ca="true" si="0">+IF(ISNUMBER(VALUE(MID(A7,5,4))), VALUE(MID(A7, 5,4)),"")</f>
        <v>2006</v>
      </c>
      <c r="D7" s="99"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9">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81.3</v>
      </c>
      <c r="F7" s="99"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9"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9">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96.6</v>
      </c>
      <c r="I7" s="99"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9"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9">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62.7</v>
      </c>
      <c r="L7" s="99"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9"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9"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9"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9"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9">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81.3</v>
      </c>
      <c r="R7" s="99"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9"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9"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9"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100"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100"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[70]</v>
      </c>
      <c r="X7" s="100"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100"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100"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100"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100" t="str">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[89]</v>
      </c>
      <c r="AC7" s="100"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100"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100"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100"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100" t="str">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[45]</v>
      </c>
      <c r="AH7" s="100"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100"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100"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100"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100"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100"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100"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100"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100"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100"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100"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100"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100"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100"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100"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100"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100"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100"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101"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101"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101"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101"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101"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101"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101"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101"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101"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101"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101"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101"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101"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101"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101"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101"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101"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101"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4"/>
      <c r="BS7" s="274" t="str">
        <f ca="true">+IF(OFFSET('Water Data'!$D$27,0,10*ROW('Water Data'!D1))="","",OFFSET('Water Data'!$D$27,0,10*ROW('Water Data'!D1)))</f>
        <v/>
      </c>
      <c r="BT7" s="274" t="str">
        <f ca="true">+IF(OFFSET('Water Data'!$D$28,0,10*ROW('Water Data'!D1))="","",OFFSET('Water Data'!$D$28,0,10*ROW('Water Data'!D1)))</f>
        <v>Yes</v>
      </c>
      <c r="BU7" s="274" t="str">
        <f ca="true">+IF(OFFSET('Water Data'!$D$29,0,10*ROW('Water Data'!D1))="","",OFFSET('Water Data'!$D$29,0,10*ROW('Water Data'!D1)))</f>
        <v/>
      </c>
      <c r="BV7" s="274" t="str">
        <f ca="true">+IF(OFFSET('Water Data'!$E$27,0,10*ROW('Water Data'!E1))="","",OFFSET('Water Data'!$E$27,0,10*ROW('Water Data'!E1)))</f>
        <v/>
      </c>
      <c r="BW7" s="274" t="str">
        <f ca="true">+IF(OFFSET('Water Data'!$E$28,0,10*ROW('Water Data'!E1))="","",OFFSET('Water Data'!$E$28,0,10*ROW('Water Data'!E1)))</f>
        <v>Yes</v>
      </c>
      <c r="BX7" s="274" t="str">
        <f ca="true">+IF(OFFSET('Water Data'!$E$29,0,10*ROW('Water Data'!E1))="","",OFFSET('Water Data'!$E$29,0,10*ROW('Water Data'!E1)))</f>
        <v/>
      </c>
      <c r="BY7" s="274" t="str">
        <f ca="true">+IF(OFFSET('Water Data'!$F$27,0,10*ROW('Water Data'!F1))="","",OFFSET('Water Data'!$F$27,0,10*ROW('Water Data'!F1)))</f>
        <v/>
      </c>
      <c r="BZ7" s="274" t="str">
        <f ca="true">+IF(OFFSET('Water Data'!$F$28,0,10*ROW('Water Data'!F1))="","",OFFSET('Water Data'!$F$28,0,10*ROW('Water Data'!F1)))</f>
        <v>Yes</v>
      </c>
      <c r="CA7" s="274" t="str">
        <f ca="true">+IF(OFFSET('Water Data'!$F$29,0,10*ROW('Water Data'!F1))="","",OFFSET('Water Data'!$F$29,0,10*ROW('Water Data'!F1)))</f>
        <v/>
      </c>
      <c r="CB7" s="274" t="str">
        <f ca="true">+IF(OFFSET('Water Data'!$G$27,0,10*ROW('Water Data'!G1))="","",OFFSET('Water Data'!$G$27,0,10*ROW('Water Data'!G1)))</f>
        <v/>
      </c>
      <c r="CC7" s="274" t="str">
        <f ca="true">+IF(OFFSET('Water Data'!$G$28,0,10*ROW('Water Data'!G1))="","",OFFSET('Water Data'!$G$28,0,10*ROW('Water Data'!G1)))</f>
        <v/>
      </c>
      <c r="CD7" s="274" t="str">
        <f ca="true">+IF(OFFSET('Water Data'!$G$29,0,10*ROW('Water Data'!G1))="","",OFFSET('Water Data'!$G$29,0,10*ROW('Water Data'!G1)))</f>
        <v/>
      </c>
      <c r="CE7" s="274" t="str">
        <f ca="true">+IF(OFFSET('Water Data'!$H$27,0,10*ROW('Water Data'!H1))="","",OFFSET('Water Data'!$H$27,0,10*ROW('Water Data'!H1)))</f>
        <v/>
      </c>
      <c r="CF7" s="274" t="str">
        <f ca="true">+IF(OFFSET('Water Data'!$H$28,0,10*ROW('Water Data'!H1))="","",OFFSET('Water Data'!$H$28,0,10*ROW('Water Data'!H1)))</f>
        <v>Yes</v>
      </c>
      <c r="CG7" s="274" t="str">
        <f ca="true">+IF(OFFSET('Water Data'!$H$29,0,10*ROW('Water Data'!H1))="","",OFFSET('Water Data'!$H$29,0,10*ROW('Water Data'!H1)))</f>
        <v/>
      </c>
      <c r="CH7" s="274" t="str">
        <f ca="true">+IF(OFFSET('Water Data'!$I$27,0,10*ROW('Water Data'!I1))="","",OFFSET('Water Data'!$I$27,0,10*ROW('Water Data'!I1)))</f>
        <v/>
      </c>
      <c r="CI7" s="274" t="str">
        <f ca="true">+IF(OFFSET('Water Data'!$I$28,0,10*ROW('Water Data'!I1))="","",OFFSET('Water Data'!$I$28,0,10*ROW('Water Data'!I1)))</f>
        <v/>
      </c>
      <c r="CJ7" s="274" t="str">
        <f ca="true">+IF(OFFSET('Water Data'!$I$29,0,10*ROW('Water Data'!I1))="","",OFFSET('Water Data'!$I$29,0,10*ROW('Water Data'!I1)))</f>
        <v/>
      </c>
      <c r="CK7" s="274" t="str">
        <f ca="true">+IF(OFFSET('Sanitation Data'!$D$28,0,10*ROW('Sanitation Data'!D1))="","",OFFSET('Sanitation Data'!$D$28,0,10*ROW('Sanitation Data'!D1)))</f>
        <v/>
      </c>
      <c r="CL7" s="274" t="str">
        <f ca="true">+IF(OFFSET('Sanitation Data'!$D$29,0,10*ROW('Sanitation Data'!D1))="","",OFFSET('Sanitation Data'!$D$29,0,10*ROW('Sanitation Data'!D1)))</f>
        <v>No</v>
      </c>
      <c r="CM7" s="274" t="str">
        <f ca="true">+IF(OFFSET('Sanitation Data'!$D$30,0,10*ROW('Sanitation Data'!D1))="","",OFFSET('Sanitation Data'!$D$30,0,10*ROW('Sanitation Data'!D1)))</f>
        <v/>
      </c>
      <c r="CN7" s="274" t="str">
        <f ca="true">+IF(OFFSET('Sanitation Data'!$D$31,0,10*ROW('Sanitation Data'!D1))="","",OFFSET('Sanitation Data'!$D$31,0,10*ROW('Sanitation Data'!D1)))</f>
        <v/>
      </c>
      <c r="CO7" s="274" t="str">
        <f ca="true">+IF(OFFSET('Sanitation Data'!$D$32,0,10*ROW('Sanitation Data'!D1))="","",OFFSET('Sanitation Data'!$D$32,0,10*ROW('Sanitation Data'!D1)))</f>
        <v/>
      </c>
      <c r="CP7" s="274" t="str">
        <f ca="true">+IF(OFFSET('Sanitation Data'!$E$28,0,10*ROW('Sanitation Data'!E1))="","",OFFSET('Sanitation Data'!$E$28,0,10*ROW('Sanitation Data'!E1)))</f>
        <v/>
      </c>
      <c r="CQ7" s="274" t="str">
        <f ca="true">+IF(OFFSET('Sanitation Data'!$E$29,0,10*ROW('Sanitation Data'!E1))="","",OFFSET('Sanitation Data'!$E$29,0,10*ROW('Sanitation Data'!E1)))</f>
        <v>No</v>
      </c>
      <c r="CR7" s="274" t="str">
        <f ca="true">+IF(OFFSET('Sanitation Data'!$E$30,0,10*ROW('Sanitation Data'!E1))="","",OFFSET('Sanitation Data'!$E$30,0,10*ROW('Sanitation Data'!E1)))</f>
        <v/>
      </c>
      <c r="CS7" s="274" t="str">
        <f ca="true">+IF(OFFSET('Sanitation Data'!$E$31,0,10*ROW('Sanitation Data'!E1))="","",OFFSET('Sanitation Data'!$E$31,0,10*ROW('Sanitation Data'!E1)))</f>
        <v/>
      </c>
      <c r="CT7" s="274" t="str">
        <f ca="true">+IF(OFFSET('Sanitation Data'!$E$32,0,10*ROW('Sanitation Data'!E1))="","",OFFSET('Sanitation Data'!$E$32,0,10*ROW('Sanitation Data'!E1)))</f>
        <v/>
      </c>
      <c r="CU7" s="274" t="str">
        <f ca="true">+IF(OFFSET('Sanitation Data'!$F$28,0,10*ROW('Sanitation Data'!F1))="","",OFFSET('Sanitation Data'!$F$28,0,10*ROW('Sanitation Data'!F1)))</f>
        <v/>
      </c>
      <c r="CV7" s="274" t="str">
        <f ca="true">+IF(OFFSET('Sanitation Data'!$F$29,0,10*ROW('Sanitation Data'!F1))="","",OFFSET('Sanitation Data'!$F$29,0,10*ROW('Sanitation Data'!F1)))</f>
        <v>No</v>
      </c>
      <c r="CW7" s="274" t="str">
        <f ca="true">+IF(OFFSET('Sanitation Data'!$F$30,0,10*ROW('Sanitation Data'!F1))="","",OFFSET('Sanitation Data'!$F$30,0,10*ROW('Sanitation Data'!F1)))</f>
        <v/>
      </c>
      <c r="CX7" s="274" t="str">
        <f ca="true">+IF(OFFSET('Sanitation Data'!$F$31,0,10*ROW('Sanitation Data'!F1))="","",OFFSET('Sanitation Data'!$F$31,0,10*ROW('Sanitation Data'!F1)))</f>
        <v/>
      </c>
      <c r="CY7" s="274" t="str">
        <f ca="true">+IF(OFFSET('Sanitation Data'!$F$32,0,10*ROW('Sanitation Data'!F1))="","",OFFSET('Sanitation Data'!$F$32,0,10*ROW('Sanitation Data'!F1)))</f>
        <v/>
      </c>
      <c r="CZ7" s="274" t="str">
        <f ca="true">+IF(OFFSET('Sanitation Data'!$G$28,0,10*ROW('Sanitation Data'!G1))="","",OFFSET('Sanitation Data'!$G$28,0,10*ROW('Sanitation Data'!G1)))</f>
        <v/>
      </c>
      <c r="DA7" s="274" t="str">
        <f ca="true">+IF(OFFSET('Sanitation Data'!$G$29,0,10*ROW('Sanitation Data'!G1))="","",OFFSET('Sanitation Data'!$G$29,0,10*ROW('Sanitation Data'!G1)))</f>
        <v/>
      </c>
      <c r="DB7" s="274" t="str">
        <f ca="true">+IF(OFFSET('Sanitation Data'!$G$30,0,10*ROW('Sanitation Data'!G1))="","",OFFSET('Sanitation Data'!$G$30,0,10*ROW('Sanitation Data'!G1)))</f>
        <v/>
      </c>
      <c r="DC7" s="274" t="str">
        <f ca="true">+IF(OFFSET('Sanitation Data'!$G$31,0,10*ROW('Sanitation Data'!G1))="","",OFFSET('Sanitation Data'!$G$31,0,10*ROW('Sanitation Data'!G1)))</f>
        <v/>
      </c>
      <c r="DD7" s="274" t="str">
        <f ca="true">+IF(OFFSET('Sanitation Data'!$G$32,0,10*ROW('Sanitation Data'!G1))="","",OFFSET('Sanitation Data'!$G$32,0,10*ROW('Sanitation Data'!G1)))</f>
        <v/>
      </c>
      <c r="DE7" s="274" t="str">
        <f ca="true">+IF(OFFSET('Sanitation Data'!$H$28,0,10*ROW('Sanitation Data'!H1))="","",OFFSET('Sanitation Data'!$H$28,0,10*ROW('Sanitation Data'!H1)))</f>
        <v/>
      </c>
      <c r="DF7" s="274" t="str">
        <f ca="true">+IF(OFFSET('Sanitation Data'!$H$29,0,10*ROW('Sanitation Data'!H1))="","",OFFSET('Sanitation Data'!$H$29,0,10*ROW('Sanitation Data'!H1)))</f>
        <v/>
      </c>
      <c r="DG7" s="274" t="str">
        <f ca="true">+IF(OFFSET('Sanitation Data'!$H$30,0,10*ROW('Sanitation Data'!H1))="","",OFFSET('Sanitation Data'!$H$30,0,10*ROW('Sanitation Data'!H1)))</f>
        <v/>
      </c>
      <c r="DH7" s="274" t="str">
        <f ca="true">+IF(OFFSET('Sanitation Data'!$H$31,0,10*ROW('Sanitation Data'!H1))="","",OFFSET('Sanitation Data'!$H$31,0,10*ROW('Sanitation Data'!H1)))</f>
        <v/>
      </c>
      <c r="DI7" s="274" t="str">
        <f ca="true">+IF(OFFSET('Sanitation Data'!$H$32,0,10*ROW('Sanitation Data'!H1))="","",OFFSET('Sanitation Data'!$H$32,0,10*ROW('Sanitation Data'!H1)))</f>
        <v/>
      </c>
      <c r="DJ7" s="274" t="str">
        <f ca="true">+IF(OFFSET('Sanitation Data'!$I$28,0,10*ROW('Sanitation Data'!I1))="","",OFFSET('Sanitation Data'!$I$28,0,10*ROW('Sanitation Data'!I1)))</f>
        <v/>
      </c>
      <c r="DK7" s="274" t="str">
        <f ca="true">+IF(OFFSET('Sanitation Data'!$I$29,0,10*ROW('Sanitation Data'!I1))="","",OFFSET('Sanitation Data'!$I$29,0,10*ROW('Sanitation Data'!I1)))</f>
        <v/>
      </c>
      <c r="DL7" s="274" t="str">
        <f ca="true">+IF(OFFSET('Sanitation Data'!$I$30,0,10*ROW('Sanitation Data'!I1))="","",OFFSET('Sanitation Data'!$I$30,0,10*ROW('Sanitation Data'!I1)))</f>
        <v/>
      </c>
      <c r="DM7" s="274" t="str">
        <f ca="true">+IF(OFFSET('Sanitation Data'!$I$31,0,10*ROW('Sanitation Data'!I1))="","",OFFSET('Sanitation Data'!$I$31,0,10*ROW('Sanitation Data'!I1)))</f>
        <v/>
      </c>
      <c r="DN7" s="274" t="str">
        <f ca="true">+IF(OFFSET('Sanitation Data'!$I$32,0,10*ROW('Sanitation Data'!I1))="","",OFFSET('Sanitation Data'!$I$32,0,10*ROW('Sanitation Data'!I1)))</f>
        <v/>
      </c>
      <c r="DO7" s="274" t="str">
        <f ca="true">+IF(OFFSET('Hygiene Data'!$D$11,0,10*ROW('Hygiene Data'!D1))="","",OFFSET('Hygiene Data'!$D$11,0,10*ROW('Hygiene Data'!D1)))</f>
        <v/>
      </c>
      <c r="DP7" s="274" t="str">
        <f ca="true">+IF(OFFSET('Hygiene Data'!$D$12,0,10*ROW('Hygiene Data'!D1))="","",OFFSET('Hygiene Data'!$D$12,0,10*ROW('Hygiene Data'!D1)))</f>
        <v/>
      </c>
      <c r="DQ7" s="274" t="str">
        <f ca="true">+IF(OFFSET('Hygiene Data'!$D$13,0,10*ROW('Hygiene Data'!D1))="","",OFFSET('Hygiene Data'!$D$13,0,10*ROW('Hygiene Data'!D1)))</f>
        <v/>
      </c>
      <c r="DR7" s="274" t="str">
        <f ca="true">+IF(OFFSET('Hygiene Data'!$E$11,0,10*ROW('Hygiene Data'!E1))="","",OFFSET('Hygiene Data'!$E$11,0,10*ROW('Hygiene Data'!E1)))</f>
        <v/>
      </c>
      <c r="DS7" s="274" t="str">
        <f ca="true">+IF(OFFSET('Hygiene Data'!$E$12,0,10*ROW('Hygiene Data'!E1))="","",OFFSET('Hygiene Data'!$E$12,0,10*ROW('Hygiene Data'!E1)))</f>
        <v/>
      </c>
      <c r="DT7" s="274" t="str">
        <f ca="true">+IF(OFFSET('Hygiene Data'!$E$13,0,10*ROW('Hygiene Data'!E1))="","",OFFSET('Hygiene Data'!$E$13,0,10*ROW('Hygiene Data'!E1)))</f>
        <v/>
      </c>
      <c r="DU7" s="274" t="str">
        <f ca="true">+IF(OFFSET('Hygiene Data'!$F$11,0,10*ROW('Hygiene Data'!F1))="","",OFFSET('Hygiene Data'!$F$11,0,10*ROW('Hygiene Data'!F1)))</f>
        <v/>
      </c>
      <c r="DV7" s="274" t="str">
        <f ca="true">+IF(OFFSET('Hygiene Data'!$F$12,0,10*ROW('Hygiene Data'!F1))="","",OFFSET('Hygiene Data'!$F$12,0,10*ROW('Hygiene Data'!F1)))</f>
        <v/>
      </c>
      <c r="DW7" s="274" t="str">
        <f ca="true">+IF(OFFSET('Hygiene Data'!$F$13,0,10*ROW('Hygiene Data'!F1))="","",OFFSET('Hygiene Data'!$F$13,0,10*ROW('Hygiene Data'!F1)))</f>
        <v/>
      </c>
      <c r="DX7" s="274" t="str">
        <f ca="true">+IF(OFFSET('Hygiene Data'!$G$11,0,10*ROW('Hygiene Data'!G1))="","",OFFSET('Hygiene Data'!$G$11,0,10*ROW('Hygiene Data'!G1)))</f>
        <v/>
      </c>
      <c r="DY7" s="274" t="str">
        <f ca="true">+IF(OFFSET('Hygiene Data'!$G$12,0,10*ROW('Hygiene Data'!G1))="","",OFFSET('Hygiene Data'!$G$12,0,10*ROW('Hygiene Data'!G1)))</f>
        <v/>
      </c>
      <c r="DZ7" s="274" t="str">
        <f ca="true">+IF(OFFSET('Hygiene Data'!$G$13,0,10*ROW('Hygiene Data'!G1))="","",OFFSET('Hygiene Data'!$G$13,0,10*ROW('Hygiene Data'!G1)))</f>
        <v/>
      </c>
      <c r="EA7" s="274" t="str">
        <f ca="true">+IF(OFFSET('Hygiene Data'!$H$11,0,10*ROW('Hygiene Data'!H1))="","",OFFSET('Hygiene Data'!$H$11,0,10*ROW('Hygiene Data'!H1)))</f>
        <v/>
      </c>
      <c r="EB7" s="274" t="str">
        <f ca="true">+IF(OFFSET('Hygiene Data'!$H$12,0,10*ROW('Hygiene Data'!H1))="","",OFFSET('Hygiene Data'!$H$12,0,10*ROW('Hygiene Data'!H1)))</f>
        <v/>
      </c>
      <c r="EC7" s="274" t="str">
        <f ca="true">+IF(OFFSET('Hygiene Data'!$H$13,0,10*ROW('Hygiene Data'!H1))="","",OFFSET('Hygiene Data'!$H$13,0,10*ROW('Hygiene Data'!H1)))</f>
        <v/>
      </c>
      <c r="ED7" s="274" t="str">
        <f ca="true">+IF(OFFSET('Hygiene Data'!$I$11,0,10*ROW('Hygiene Data'!I1))="","",OFFSET('Hygiene Data'!$I$11,0,10*ROW('Hygiene Data'!I1)))</f>
        <v/>
      </c>
      <c r="EE7" s="274" t="str">
        <f ca="true">+IF(OFFSET('Hygiene Data'!$I$12,0,10*ROW('Hygiene Data'!I1))="","",OFFSET('Hygiene Data'!$I$12,0,10*ROW('Hygiene Data'!I1)))</f>
        <v/>
      </c>
      <c r="EF7" s="274"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MEX_2013_LLECE</v>
      </c>
      <c r="B8" s="38" t="str">
        <f ca="true">+IF(OFFSET('Water Data'!$C$2,0,10*ROW('Water Data'!F2))="","",OFFSET('Water Data'!$C$2,0,10*ROW('Water Data'!F2)))</f>
        <v>Survey</v>
      </c>
      <c r="C8" s="330">
        <f t="shared" ca="true" si="0"/>
        <v>2013</v>
      </c>
      <c r="D8" s="99"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9">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85.11904761904762</v>
      </c>
      <c r="F8" s="99"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9"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9">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97.115384615384613</v>
      </c>
      <c r="I8" s="99"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9"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9">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65.625</v>
      </c>
      <c r="L8" s="99"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9"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9"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9"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9"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9">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85.1</v>
      </c>
      <c r="R8" s="99"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9"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9"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9"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100"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100"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[73]</v>
      </c>
      <c r="X8" s="100"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100"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100">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74.702380952380949</v>
      </c>
      <c r="AA8" s="100"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100">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97.59615384615384</v>
      </c>
      <c r="AC8" s="100"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100"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100">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85.576923076923066</v>
      </c>
      <c r="AF8" s="100"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100" t="str">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[38]</v>
      </c>
      <c r="AH8" s="100"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100"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100">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57.03125</v>
      </c>
      <c r="AK8" s="100"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100"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100"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100"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100"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100"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100" t="str">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[73]</v>
      </c>
      <c r="AR8" s="100"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100"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100">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74.7</v>
      </c>
      <c r="AU8" s="100"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100"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100"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100"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100"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101"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101"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101"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101"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101"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101"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101"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101"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101"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101"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101"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101"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101"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101"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101"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101"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101"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101"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4"/>
      <c r="BS8" s="274" t="str">
        <f ca="true">+IF(OFFSET('Water Data'!$D$27,0,10*ROW('Water Data'!D2))="","",OFFSET('Water Data'!$D$27,0,10*ROW('Water Data'!D2)))</f>
        <v/>
      </c>
      <c r="BT8" s="274" t="str">
        <f ca="true">+IF(OFFSET('Water Data'!$D$28,0,10*ROW('Water Data'!D2))="","",OFFSET('Water Data'!$D$28,0,10*ROW('Water Data'!D2)))</f>
        <v>Yes</v>
      </c>
      <c r="BU8" s="274" t="str">
        <f ca="true">+IF(OFFSET('Water Data'!$D$29,0,10*ROW('Water Data'!D2))="","",OFFSET('Water Data'!$D$29,0,10*ROW('Water Data'!D2)))</f>
        <v/>
      </c>
      <c r="BV8" s="274" t="str">
        <f ca="true">+IF(OFFSET('Water Data'!$E$27,0,10*ROW('Water Data'!E2))="","",OFFSET('Water Data'!$E$27,0,10*ROW('Water Data'!E2)))</f>
        <v/>
      </c>
      <c r="BW8" s="274" t="str">
        <f ca="true">+IF(OFFSET('Water Data'!$E$28,0,10*ROW('Water Data'!E2))="","",OFFSET('Water Data'!$E$28,0,10*ROW('Water Data'!E2)))</f>
        <v>Yes</v>
      </c>
      <c r="BX8" s="274" t="str">
        <f ca="true">+IF(OFFSET('Water Data'!$E$29,0,10*ROW('Water Data'!E2))="","",OFFSET('Water Data'!$E$29,0,10*ROW('Water Data'!E2)))</f>
        <v/>
      </c>
      <c r="BY8" s="274" t="str">
        <f ca="true">+IF(OFFSET('Water Data'!$F$27,0,10*ROW('Water Data'!F2))="","",OFFSET('Water Data'!$F$27,0,10*ROW('Water Data'!F2)))</f>
        <v/>
      </c>
      <c r="BZ8" s="274" t="str">
        <f ca="true">+IF(OFFSET('Water Data'!$F$28,0,10*ROW('Water Data'!F2))="","",OFFSET('Water Data'!$F$28,0,10*ROW('Water Data'!F2)))</f>
        <v>Yes</v>
      </c>
      <c r="CA8" s="274" t="str">
        <f ca="true">+IF(OFFSET('Water Data'!$F$29,0,10*ROW('Water Data'!F2))="","",OFFSET('Water Data'!$F$29,0,10*ROW('Water Data'!F2)))</f>
        <v/>
      </c>
      <c r="CB8" s="274" t="str">
        <f ca="true">+IF(OFFSET('Water Data'!$G$27,0,10*ROW('Water Data'!G2))="","",OFFSET('Water Data'!$G$27,0,10*ROW('Water Data'!G2)))</f>
        <v/>
      </c>
      <c r="CC8" s="274" t="str">
        <f ca="true">+IF(OFFSET('Water Data'!$G$28,0,10*ROW('Water Data'!G2))="","",OFFSET('Water Data'!$G$28,0,10*ROW('Water Data'!G2)))</f>
        <v/>
      </c>
      <c r="CD8" s="274" t="str">
        <f ca="true">+IF(OFFSET('Water Data'!$G$29,0,10*ROW('Water Data'!G2))="","",OFFSET('Water Data'!$G$29,0,10*ROW('Water Data'!G2)))</f>
        <v/>
      </c>
      <c r="CE8" s="274" t="str">
        <f ca="true">+IF(OFFSET('Water Data'!$H$27,0,10*ROW('Water Data'!H2))="","",OFFSET('Water Data'!$H$27,0,10*ROW('Water Data'!H2)))</f>
        <v/>
      </c>
      <c r="CF8" s="274" t="str">
        <f ca="true">+IF(OFFSET('Water Data'!$H$28,0,10*ROW('Water Data'!H2))="","",OFFSET('Water Data'!$H$28,0,10*ROW('Water Data'!H2)))</f>
        <v>Yes</v>
      </c>
      <c r="CG8" s="274" t="str">
        <f ca="true">+IF(OFFSET('Water Data'!$H$29,0,10*ROW('Water Data'!H2))="","",OFFSET('Water Data'!$H$29,0,10*ROW('Water Data'!H2)))</f>
        <v/>
      </c>
      <c r="CH8" s="274" t="str">
        <f ca="true">+IF(OFFSET('Water Data'!$I$27,0,10*ROW('Water Data'!I2))="","",OFFSET('Water Data'!$I$27,0,10*ROW('Water Data'!I2)))</f>
        <v/>
      </c>
      <c r="CI8" s="274" t="str">
        <f ca="true">+IF(OFFSET('Water Data'!$I$28,0,10*ROW('Water Data'!I2))="","",OFFSET('Water Data'!$I$28,0,10*ROW('Water Data'!I2)))</f>
        <v/>
      </c>
      <c r="CJ8" s="274" t="str">
        <f ca="true">+IF(OFFSET('Water Data'!$I$29,0,10*ROW('Water Data'!I2))="","",OFFSET('Water Data'!$I$29,0,10*ROW('Water Data'!I2)))</f>
        <v/>
      </c>
      <c r="CK8" s="274" t="str">
        <f ca="true">+IF(OFFSET('Sanitation Data'!$D$28,0,10*ROW('Sanitation Data'!D2))="","",OFFSET('Sanitation Data'!$D$28,0,10*ROW('Sanitation Data'!D2)))</f>
        <v/>
      </c>
      <c r="CL8" s="274" t="str">
        <f ca="true">+IF(OFFSET('Sanitation Data'!$D$29,0,10*ROW('Sanitation Data'!D2))="","",OFFSET('Sanitation Data'!$D$29,0,10*ROW('Sanitation Data'!D2)))</f>
        <v>No</v>
      </c>
      <c r="CM8" s="274" t="str">
        <f ca="true">+IF(OFFSET('Sanitation Data'!$D$30,0,10*ROW('Sanitation Data'!D2))="","",OFFSET('Sanitation Data'!$D$30,0,10*ROW('Sanitation Data'!D2)))</f>
        <v/>
      </c>
      <c r="CN8" s="274" t="str">
        <f ca="true">+IF(OFFSET('Sanitation Data'!$D$31,0,10*ROW('Sanitation Data'!D2))="","",OFFSET('Sanitation Data'!$D$31,0,10*ROW('Sanitation Data'!D2)))</f>
        <v/>
      </c>
      <c r="CO8" s="274" t="str">
        <f ca="true">+IF(OFFSET('Sanitation Data'!$D$32,0,10*ROW('Sanitation Data'!D2))="","",OFFSET('Sanitation Data'!$D$32,0,10*ROW('Sanitation Data'!D2)))</f>
        <v>Yes</v>
      </c>
      <c r="CP8" s="274" t="str">
        <f ca="true">+IF(OFFSET('Sanitation Data'!$E$28,0,10*ROW('Sanitation Data'!E2))="","",OFFSET('Sanitation Data'!$E$28,0,10*ROW('Sanitation Data'!E2)))</f>
        <v/>
      </c>
      <c r="CQ8" s="274" t="str">
        <f ca="true">+IF(OFFSET('Sanitation Data'!$E$29,0,10*ROW('Sanitation Data'!E2))="","",OFFSET('Sanitation Data'!$E$29,0,10*ROW('Sanitation Data'!E2)))</f>
        <v>Yes</v>
      </c>
      <c r="CR8" s="274" t="str">
        <f ca="true">+IF(OFFSET('Sanitation Data'!$E$30,0,10*ROW('Sanitation Data'!E2))="","",OFFSET('Sanitation Data'!$E$30,0,10*ROW('Sanitation Data'!E2)))</f>
        <v/>
      </c>
      <c r="CS8" s="274" t="str">
        <f ca="true">+IF(OFFSET('Sanitation Data'!$E$31,0,10*ROW('Sanitation Data'!E2))="","",OFFSET('Sanitation Data'!$E$31,0,10*ROW('Sanitation Data'!E2)))</f>
        <v/>
      </c>
      <c r="CT8" s="274" t="str">
        <f ca="true">+IF(OFFSET('Sanitation Data'!$E$32,0,10*ROW('Sanitation Data'!E2))="","",OFFSET('Sanitation Data'!$E$32,0,10*ROW('Sanitation Data'!E2)))</f>
        <v>Yes</v>
      </c>
      <c r="CU8" s="274" t="str">
        <f ca="true">+IF(OFFSET('Sanitation Data'!$F$28,0,10*ROW('Sanitation Data'!F2))="","",OFFSET('Sanitation Data'!$F$28,0,10*ROW('Sanitation Data'!F2)))</f>
        <v/>
      </c>
      <c r="CV8" s="274" t="str">
        <f ca="true">+IF(OFFSET('Sanitation Data'!$F$29,0,10*ROW('Sanitation Data'!F2))="","",OFFSET('Sanitation Data'!$F$29,0,10*ROW('Sanitation Data'!F2)))</f>
        <v>No</v>
      </c>
      <c r="CW8" s="274" t="str">
        <f ca="true">+IF(OFFSET('Sanitation Data'!$F$30,0,10*ROW('Sanitation Data'!F2))="","",OFFSET('Sanitation Data'!$F$30,0,10*ROW('Sanitation Data'!F2)))</f>
        <v/>
      </c>
      <c r="CX8" s="274" t="str">
        <f ca="true">+IF(OFFSET('Sanitation Data'!$F$31,0,10*ROW('Sanitation Data'!F2))="","",OFFSET('Sanitation Data'!$F$31,0,10*ROW('Sanitation Data'!F2)))</f>
        <v/>
      </c>
      <c r="CY8" s="274" t="str">
        <f ca="true">+IF(OFFSET('Sanitation Data'!$F$32,0,10*ROW('Sanitation Data'!F2))="","",OFFSET('Sanitation Data'!$F$32,0,10*ROW('Sanitation Data'!F2)))</f>
        <v>Yes</v>
      </c>
      <c r="CZ8" s="274" t="str">
        <f ca="true">+IF(OFFSET('Sanitation Data'!$G$28,0,10*ROW('Sanitation Data'!G2))="","",OFFSET('Sanitation Data'!$G$28,0,10*ROW('Sanitation Data'!G2)))</f>
        <v/>
      </c>
      <c r="DA8" s="274" t="str">
        <f ca="true">+IF(OFFSET('Sanitation Data'!$G$29,0,10*ROW('Sanitation Data'!G2))="","",OFFSET('Sanitation Data'!$G$29,0,10*ROW('Sanitation Data'!G2)))</f>
        <v/>
      </c>
      <c r="DB8" s="274" t="str">
        <f ca="true">+IF(OFFSET('Sanitation Data'!$G$30,0,10*ROW('Sanitation Data'!G2))="","",OFFSET('Sanitation Data'!$G$30,0,10*ROW('Sanitation Data'!G2)))</f>
        <v/>
      </c>
      <c r="DC8" s="274" t="str">
        <f ca="true">+IF(OFFSET('Sanitation Data'!$G$31,0,10*ROW('Sanitation Data'!G2))="","",OFFSET('Sanitation Data'!$G$31,0,10*ROW('Sanitation Data'!G2)))</f>
        <v/>
      </c>
      <c r="DD8" s="274" t="str">
        <f ca="true">+IF(OFFSET('Sanitation Data'!$G$32,0,10*ROW('Sanitation Data'!G2))="","",OFFSET('Sanitation Data'!$G$32,0,10*ROW('Sanitation Data'!G2)))</f>
        <v/>
      </c>
      <c r="DE8" s="274" t="str">
        <f ca="true">+IF(OFFSET('Sanitation Data'!$H$28,0,10*ROW('Sanitation Data'!H2))="","",OFFSET('Sanitation Data'!$H$28,0,10*ROW('Sanitation Data'!H2)))</f>
        <v/>
      </c>
      <c r="DF8" s="274" t="str">
        <f ca="true">+IF(OFFSET('Sanitation Data'!$H$29,0,10*ROW('Sanitation Data'!H2))="","",OFFSET('Sanitation Data'!$H$29,0,10*ROW('Sanitation Data'!H2)))</f>
        <v>No</v>
      </c>
      <c r="DG8" s="274" t="str">
        <f ca="true">+IF(OFFSET('Sanitation Data'!$H$30,0,10*ROW('Sanitation Data'!H2))="","",OFFSET('Sanitation Data'!$H$30,0,10*ROW('Sanitation Data'!H2)))</f>
        <v/>
      </c>
      <c r="DH8" s="274" t="str">
        <f ca="true">+IF(OFFSET('Sanitation Data'!$H$31,0,10*ROW('Sanitation Data'!H2))="","",OFFSET('Sanitation Data'!$H$31,0,10*ROW('Sanitation Data'!H2)))</f>
        <v/>
      </c>
      <c r="DI8" s="274" t="str">
        <f ca="true">+IF(OFFSET('Sanitation Data'!$H$32,0,10*ROW('Sanitation Data'!H2))="","",OFFSET('Sanitation Data'!$H$32,0,10*ROW('Sanitation Data'!H2)))</f>
        <v>Yes</v>
      </c>
      <c r="DJ8" s="274" t="str">
        <f ca="true">+IF(OFFSET('Sanitation Data'!$I$28,0,10*ROW('Sanitation Data'!I2))="","",OFFSET('Sanitation Data'!$I$28,0,10*ROW('Sanitation Data'!I2)))</f>
        <v/>
      </c>
      <c r="DK8" s="274" t="str">
        <f ca="true">+IF(OFFSET('Sanitation Data'!$I$29,0,10*ROW('Sanitation Data'!I2))="","",OFFSET('Sanitation Data'!$I$29,0,10*ROW('Sanitation Data'!I2)))</f>
        <v/>
      </c>
      <c r="DL8" s="274" t="str">
        <f ca="true">+IF(OFFSET('Sanitation Data'!$I$30,0,10*ROW('Sanitation Data'!I2))="","",OFFSET('Sanitation Data'!$I$30,0,10*ROW('Sanitation Data'!I2)))</f>
        <v/>
      </c>
      <c r="DM8" s="274" t="str">
        <f ca="true">+IF(OFFSET('Sanitation Data'!$I$31,0,10*ROW('Sanitation Data'!I2))="","",OFFSET('Sanitation Data'!$I$31,0,10*ROW('Sanitation Data'!I2)))</f>
        <v/>
      </c>
      <c r="DN8" s="274" t="str">
        <f ca="true">+IF(OFFSET('Sanitation Data'!$I$32,0,10*ROW('Sanitation Data'!I2))="","",OFFSET('Sanitation Data'!$I$32,0,10*ROW('Sanitation Data'!I2)))</f>
        <v/>
      </c>
      <c r="DO8" s="274" t="str">
        <f ca="true">+IF(OFFSET('Hygiene Data'!$D$11,0,10*ROW('Hygiene Data'!D2))="","",OFFSET('Hygiene Data'!$D$11,0,10*ROW('Hygiene Data'!D2)))</f>
        <v/>
      </c>
      <c r="DP8" s="274" t="str">
        <f ca="true">+IF(OFFSET('Hygiene Data'!$D$12,0,10*ROW('Hygiene Data'!D2))="","",OFFSET('Hygiene Data'!$D$12,0,10*ROW('Hygiene Data'!D2)))</f>
        <v/>
      </c>
      <c r="DQ8" s="274" t="str">
        <f ca="true">+IF(OFFSET('Hygiene Data'!$D$13,0,10*ROW('Hygiene Data'!D2))="","",OFFSET('Hygiene Data'!$D$13,0,10*ROW('Hygiene Data'!D2)))</f>
        <v/>
      </c>
      <c r="DR8" s="274" t="str">
        <f ca="true">+IF(OFFSET('Hygiene Data'!$E$11,0,10*ROW('Hygiene Data'!E2))="","",OFFSET('Hygiene Data'!$E$11,0,10*ROW('Hygiene Data'!E2)))</f>
        <v/>
      </c>
      <c r="DS8" s="274" t="str">
        <f ca="true">+IF(OFFSET('Hygiene Data'!$E$12,0,10*ROW('Hygiene Data'!E2))="","",OFFSET('Hygiene Data'!$E$12,0,10*ROW('Hygiene Data'!E2)))</f>
        <v/>
      </c>
      <c r="DT8" s="274" t="str">
        <f ca="true">+IF(OFFSET('Hygiene Data'!$E$13,0,10*ROW('Hygiene Data'!E2))="","",OFFSET('Hygiene Data'!$E$13,0,10*ROW('Hygiene Data'!E2)))</f>
        <v/>
      </c>
      <c r="DU8" s="274" t="str">
        <f ca="true">+IF(OFFSET('Hygiene Data'!$F$11,0,10*ROW('Hygiene Data'!F2))="","",OFFSET('Hygiene Data'!$F$11,0,10*ROW('Hygiene Data'!F2)))</f>
        <v/>
      </c>
      <c r="DV8" s="274" t="str">
        <f ca="true">+IF(OFFSET('Hygiene Data'!$F$12,0,10*ROW('Hygiene Data'!F2))="","",OFFSET('Hygiene Data'!$F$12,0,10*ROW('Hygiene Data'!F2)))</f>
        <v/>
      </c>
      <c r="DW8" s="274" t="str">
        <f ca="true">+IF(OFFSET('Hygiene Data'!$F$13,0,10*ROW('Hygiene Data'!F2))="","",OFFSET('Hygiene Data'!$F$13,0,10*ROW('Hygiene Data'!F2)))</f>
        <v/>
      </c>
      <c r="DX8" s="274" t="str">
        <f ca="true">+IF(OFFSET('Hygiene Data'!$G$11,0,10*ROW('Hygiene Data'!G2))="","",OFFSET('Hygiene Data'!$G$11,0,10*ROW('Hygiene Data'!G2)))</f>
        <v/>
      </c>
      <c r="DY8" s="274" t="str">
        <f ca="true">+IF(OFFSET('Hygiene Data'!$G$12,0,10*ROW('Hygiene Data'!G2))="","",OFFSET('Hygiene Data'!$G$12,0,10*ROW('Hygiene Data'!G2)))</f>
        <v/>
      </c>
      <c r="DZ8" s="274" t="str">
        <f ca="true">+IF(OFFSET('Hygiene Data'!$G$13,0,10*ROW('Hygiene Data'!G2))="","",OFFSET('Hygiene Data'!$G$13,0,10*ROW('Hygiene Data'!G2)))</f>
        <v/>
      </c>
      <c r="EA8" s="274" t="str">
        <f ca="true">+IF(OFFSET('Hygiene Data'!$H$11,0,10*ROW('Hygiene Data'!H2))="","",OFFSET('Hygiene Data'!$H$11,0,10*ROW('Hygiene Data'!H2)))</f>
        <v/>
      </c>
      <c r="EB8" s="274" t="str">
        <f ca="true">+IF(OFFSET('Hygiene Data'!$H$12,0,10*ROW('Hygiene Data'!H2))="","",OFFSET('Hygiene Data'!$H$12,0,10*ROW('Hygiene Data'!H2)))</f>
        <v/>
      </c>
      <c r="EC8" s="274" t="str">
        <f ca="true">+IF(OFFSET('Hygiene Data'!$H$13,0,10*ROW('Hygiene Data'!H2))="","",OFFSET('Hygiene Data'!$H$13,0,10*ROW('Hygiene Data'!H2)))</f>
        <v/>
      </c>
      <c r="ED8" s="274" t="str">
        <f ca="true">+IF(OFFSET('Hygiene Data'!$I$11,0,10*ROW('Hygiene Data'!I2))="","",OFFSET('Hygiene Data'!$I$11,0,10*ROW('Hygiene Data'!I2)))</f>
        <v/>
      </c>
      <c r="EE8" s="274" t="str">
        <f ca="true">+IF(OFFSET('Hygiene Data'!$I$12,0,10*ROW('Hygiene Data'!I2))="","",OFFSET('Hygiene Data'!$I$12,0,10*ROW('Hygiene Data'!I2)))</f>
        <v/>
      </c>
      <c r="EF8" s="274"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MEX_2014_EMIS</v>
      </c>
      <c r="B9" s="38" t="str">
        <f ca="true">+IF(OFFSET('Water Data'!$C$2,0,10*ROW('Water Data'!F3))="","",OFFSET('Water Data'!$C$2,0,10*ROW('Water Data'!F3)))</f>
        <v>EMIS</v>
      </c>
      <c r="C9" s="330">
        <f t="shared" ca="true" si="0"/>
        <v>2014</v>
      </c>
      <c r="D9" s="99">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98.36</v>
      </c>
      <c r="E9" s="99">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88.24499999999999</v>
      </c>
      <c r="F9" s="99"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9">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99.771147286152257</v>
      </c>
      <c r="H9" s="99">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97.195474761431853</v>
      </c>
      <c r="I9" s="99"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9">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97.617162296908916</v>
      </c>
      <c r="K9" s="99">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80.574373863569718</v>
      </c>
      <c r="L9" s="99"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9">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98.35</v>
      </c>
      <c r="N9" s="99">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90.11999999999999</v>
      </c>
      <c r="O9" s="99"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9">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98.32</v>
      </c>
      <c r="Q9" s="99">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86.559999999999988</v>
      </c>
      <c r="R9" s="99"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9">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98.47</v>
      </c>
      <c r="T9" s="99">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87.740000000000009</v>
      </c>
      <c r="U9" s="99"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100">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98.23</v>
      </c>
      <c r="W9" s="100">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95.267830781256151</v>
      </c>
      <c r="X9" s="100"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100"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100"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100">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98.97554242332744</v>
      </c>
      <c r="AB9" s="100">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98.360867877323898</v>
      </c>
      <c r="AC9" s="100"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100"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100"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100">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98.049266278082072</v>
      </c>
      <c r="AG9" s="100">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93.258838346855697</v>
      </c>
      <c r="AH9" s="100"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100"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100"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100">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98.07</v>
      </c>
      <c r="AL9" s="100">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95.08</v>
      </c>
      <c r="AM9" s="100"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100"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100"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100">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98.47</v>
      </c>
      <c r="AQ9" s="100">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95.35</v>
      </c>
      <c r="AR9" s="100"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100"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100"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100">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98.39</v>
      </c>
      <c r="AV9" s="100">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96.045000000000002</v>
      </c>
      <c r="AW9" s="100"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100"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100"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101">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88.025294300313348</v>
      </c>
      <c r="BA9" s="101">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70.39832876944358</v>
      </c>
      <c r="BB9" s="101"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101">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97.881039685887657</v>
      </c>
      <c r="BD9" s="101">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87.760002595969752</v>
      </c>
      <c r="BE9" s="101"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101">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79.59519161615124</v>
      </c>
      <c r="BG9" s="101">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52.344747618558365</v>
      </c>
      <c r="BH9" s="101"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101">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88.22</v>
      </c>
      <c r="BJ9" s="101">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72.69244772291961</v>
      </c>
      <c r="BK9" s="101"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101">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86.16</v>
      </c>
      <c r="BM9" s="101">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67.193321822218195</v>
      </c>
      <c r="BN9" s="101"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101">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91.21</v>
      </c>
      <c r="BP9" s="101">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71.838607594936704</v>
      </c>
      <c r="BQ9" s="101"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4"/>
      <c r="BS9" s="274" t="str">
        <f ca="true">+IF(OFFSET('Water Data'!$D$27,0,10*ROW('Water Data'!D3))="","",OFFSET('Water Data'!$D$27,0,10*ROW('Water Data'!D3)))</f>
        <v>Yes</v>
      </c>
      <c r="BT9" s="274" t="str">
        <f ca="true">+IF(OFFSET('Water Data'!$D$28,0,10*ROW('Water Data'!D3))="","",OFFSET('Water Data'!$D$28,0,10*ROW('Water Data'!D3)))</f>
        <v>Yes</v>
      </c>
      <c r="BU9" s="274" t="str">
        <f ca="true">+IF(OFFSET('Water Data'!$D$29,0,10*ROW('Water Data'!D3))="","",OFFSET('Water Data'!$D$29,0,10*ROW('Water Data'!D3)))</f>
        <v/>
      </c>
      <c r="BV9" s="274" t="str">
        <f ca="true">+IF(OFFSET('Water Data'!$E$27,0,10*ROW('Water Data'!E3))="","",OFFSET('Water Data'!$E$27,0,10*ROW('Water Data'!E3)))</f>
        <v>Yes</v>
      </c>
      <c r="BW9" s="274" t="str">
        <f ca="true">+IF(OFFSET('Water Data'!$E$28,0,10*ROW('Water Data'!E3))="","",OFFSET('Water Data'!$E$28,0,10*ROW('Water Data'!E3)))</f>
        <v>Yes</v>
      </c>
      <c r="BX9" s="274" t="str">
        <f ca="true">+IF(OFFSET('Water Data'!$E$29,0,10*ROW('Water Data'!E3))="","",OFFSET('Water Data'!$E$29,0,10*ROW('Water Data'!E3)))</f>
        <v/>
      </c>
      <c r="BY9" s="274" t="str">
        <f ca="true">+IF(OFFSET('Water Data'!$F$27,0,10*ROW('Water Data'!F3))="","",OFFSET('Water Data'!$F$27,0,10*ROW('Water Data'!F3)))</f>
        <v>Yes</v>
      </c>
      <c r="BZ9" s="274" t="str">
        <f ca="true">+IF(OFFSET('Water Data'!$F$28,0,10*ROW('Water Data'!F3))="","",OFFSET('Water Data'!$F$28,0,10*ROW('Water Data'!F3)))</f>
        <v>Yes</v>
      </c>
      <c r="CA9" s="274" t="str">
        <f ca="true">+IF(OFFSET('Water Data'!$F$29,0,10*ROW('Water Data'!F3))="","",OFFSET('Water Data'!$F$29,0,10*ROW('Water Data'!F3)))</f>
        <v/>
      </c>
      <c r="CB9" s="274" t="str">
        <f ca="true">+IF(OFFSET('Water Data'!$G$27,0,10*ROW('Water Data'!G3))="","",OFFSET('Water Data'!$G$27,0,10*ROW('Water Data'!G3)))</f>
        <v>Yes</v>
      </c>
      <c r="CC9" s="274" t="str">
        <f ca="true">+IF(OFFSET('Water Data'!$G$28,0,10*ROW('Water Data'!G3))="","",OFFSET('Water Data'!$G$28,0,10*ROW('Water Data'!G3)))</f>
        <v>Yes</v>
      </c>
      <c r="CD9" s="274" t="str">
        <f ca="true">+IF(OFFSET('Water Data'!$G$29,0,10*ROW('Water Data'!G3))="","",OFFSET('Water Data'!$G$29,0,10*ROW('Water Data'!G3)))</f>
        <v/>
      </c>
      <c r="CE9" s="274" t="str">
        <f ca="true">+IF(OFFSET('Water Data'!$H$27,0,10*ROW('Water Data'!H3))="","",OFFSET('Water Data'!$H$27,0,10*ROW('Water Data'!H3)))</f>
        <v>Yes</v>
      </c>
      <c r="CF9" s="274" t="str">
        <f ca="true">+IF(OFFSET('Water Data'!$H$28,0,10*ROW('Water Data'!H3))="","",OFFSET('Water Data'!$H$28,0,10*ROW('Water Data'!H3)))</f>
        <v>Yes</v>
      </c>
      <c r="CG9" s="274" t="str">
        <f ca="true">+IF(OFFSET('Water Data'!$H$29,0,10*ROW('Water Data'!H3))="","",OFFSET('Water Data'!$H$29,0,10*ROW('Water Data'!H3)))</f>
        <v/>
      </c>
      <c r="CH9" s="274" t="str">
        <f ca="true">+IF(OFFSET('Water Data'!$I$27,0,10*ROW('Water Data'!I3))="","",OFFSET('Water Data'!$I$27,0,10*ROW('Water Data'!I3)))</f>
        <v>Yes</v>
      </c>
      <c r="CI9" s="274" t="str">
        <f ca="true">+IF(OFFSET('Water Data'!$I$28,0,10*ROW('Water Data'!I3))="","",OFFSET('Water Data'!$I$28,0,10*ROW('Water Data'!I3)))</f>
        <v>Yes</v>
      </c>
      <c r="CJ9" s="274" t="str">
        <f ca="true">+IF(OFFSET('Water Data'!$I$29,0,10*ROW('Water Data'!I3))="","",OFFSET('Water Data'!$I$29,0,10*ROW('Water Data'!I3)))</f>
        <v/>
      </c>
      <c r="CK9" s="274" t="str">
        <f ca="true">+IF(OFFSET('Sanitation Data'!$D$28,0,10*ROW('Sanitation Data'!D3))="","",OFFSET('Sanitation Data'!$D$28,0,10*ROW('Sanitation Data'!D3)))</f>
        <v>Yes</v>
      </c>
      <c r="CL9" s="274" t="str">
        <f ca="true">+IF(OFFSET('Sanitation Data'!$D$29,0,10*ROW('Sanitation Data'!D3))="","",OFFSET('Sanitation Data'!$D$29,0,10*ROW('Sanitation Data'!D3)))</f>
        <v>Yes</v>
      </c>
      <c r="CM9" s="274" t="str">
        <f ca="true">+IF(OFFSET('Sanitation Data'!$D$30,0,10*ROW('Sanitation Data'!D3))="","",OFFSET('Sanitation Data'!$D$30,0,10*ROW('Sanitation Data'!D3)))</f>
        <v/>
      </c>
      <c r="CN9" s="274" t="str">
        <f ca="true">+IF(OFFSET('Sanitation Data'!$D$31,0,10*ROW('Sanitation Data'!D3))="","",OFFSET('Sanitation Data'!$D$31,0,10*ROW('Sanitation Data'!D3)))</f>
        <v/>
      </c>
      <c r="CO9" s="274" t="str">
        <f ca="true">+IF(OFFSET('Sanitation Data'!$D$32,0,10*ROW('Sanitation Data'!D3))="","",OFFSET('Sanitation Data'!$D$32,0,10*ROW('Sanitation Data'!D3)))</f>
        <v/>
      </c>
      <c r="CP9" s="274" t="str">
        <f ca="true">+IF(OFFSET('Sanitation Data'!$E$28,0,10*ROW('Sanitation Data'!E3))="","",OFFSET('Sanitation Data'!$E$28,0,10*ROW('Sanitation Data'!E3)))</f>
        <v>Yes</v>
      </c>
      <c r="CQ9" s="274" t="str">
        <f ca="true">+IF(OFFSET('Sanitation Data'!$E$29,0,10*ROW('Sanitation Data'!E3))="","",OFFSET('Sanitation Data'!$E$29,0,10*ROW('Sanitation Data'!E3)))</f>
        <v>Yes</v>
      </c>
      <c r="CR9" s="274" t="str">
        <f ca="true">+IF(OFFSET('Sanitation Data'!$E$30,0,10*ROW('Sanitation Data'!E3))="","",OFFSET('Sanitation Data'!$E$30,0,10*ROW('Sanitation Data'!E3)))</f>
        <v/>
      </c>
      <c r="CS9" s="274" t="str">
        <f ca="true">+IF(OFFSET('Sanitation Data'!$E$31,0,10*ROW('Sanitation Data'!E3))="","",OFFSET('Sanitation Data'!$E$31,0,10*ROW('Sanitation Data'!E3)))</f>
        <v/>
      </c>
      <c r="CT9" s="274" t="str">
        <f ca="true">+IF(OFFSET('Sanitation Data'!$E$32,0,10*ROW('Sanitation Data'!E3))="","",OFFSET('Sanitation Data'!$E$32,0,10*ROW('Sanitation Data'!E3)))</f>
        <v/>
      </c>
      <c r="CU9" s="274" t="str">
        <f ca="true">+IF(OFFSET('Sanitation Data'!$F$28,0,10*ROW('Sanitation Data'!F3))="","",OFFSET('Sanitation Data'!$F$28,0,10*ROW('Sanitation Data'!F3)))</f>
        <v>Yes</v>
      </c>
      <c r="CV9" s="274" t="str">
        <f ca="true">+IF(OFFSET('Sanitation Data'!$F$29,0,10*ROW('Sanitation Data'!F3))="","",OFFSET('Sanitation Data'!$F$29,0,10*ROW('Sanitation Data'!F3)))</f>
        <v>Yes</v>
      </c>
      <c r="CW9" s="274" t="str">
        <f ca="true">+IF(OFFSET('Sanitation Data'!$F$30,0,10*ROW('Sanitation Data'!F3))="","",OFFSET('Sanitation Data'!$F$30,0,10*ROW('Sanitation Data'!F3)))</f>
        <v/>
      </c>
      <c r="CX9" s="274" t="str">
        <f ca="true">+IF(OFFSET('Sanitation Data'!$F$31,0,10*ROW('Sanitation Data'!F3))="","",OFFSET('Sanitation Data'!$F$31,0,10*ROW('Sanitation Data'!F3)))</f>
        <v/>
      </c>
      <c r="CY9" s="274" t="str">
        <f ca="true">+IF(OFFSET('Sanitation Data'!$F$32,0,10*ROW('Sanitation Data'!F3))="","",OFFSET('Sanitation Data'!$F$32,0,10*ROW('Sanitation Data'!F3)))</f>
        <v/>
      </c>
      <c r="CZ9" s="274" t="str">
        <f ca="true">+IF(OFFSET('Sanitation Data'!$G$28,0,10*ROW('Sanitation Data'!G3))="","",OFFSET('Sanitation Data'!$G$28,0,10*ROW('Sanitation Data'!G3)))</f>
        <v>Yes</v>
      </c>
      <c r="DA9" s="274" t="str">
        <f ca="true">+IF(OFFSET('Sanitation Data'!$G$29,0,10*ROW('Sanitation Data'!G3))="","",OFFSET('Sanitation Data'!$G$29,0,10*ROW('Sanitation Data'!G3)))</f>
        <v>Yes</v>
      </c>
      <c r="DB9" s="274" t="str">
        <f ca="true">+IF(OFFSET('Sanitation Data'!$G$30,0,10*ROW('Sanitation Data'!G3))="","",OFFSET('Sanitation Data'!$G$30,0,10*ROW('Sanitation Data'!G3)))</f>
        <v/>
      </c>
      <c r="DC9" s="274" t="str">
        <f ca="true">+IF(OFFSET('Sanitation Data'!$G$31,0,10*ROW('Sanitation Data'!G3))="","",OFFSET('Sanitation Data'!$G$31,0,10*ROW('Sanitation Data'!G3)))</f>
        <v/>
      </c>
      <c r="DD9" s="274" t="str">
        <f ca="true">+IF(OFFSET('Sanitation Data'!$G$32,0,10*ROW('Sanitation Data'!G3))="","",OFFSET('Sanitation Data'!$G$32,0,10*ROW('Sanitation Data'!G3)))</f>
        <v/>
      </c>
      <c r="DE9" s="274" t="str">
        <f ca="true">+IF(OFFSET('Sanitation Data'!$H$28,0,10*ROW('Sanitation Data'!H3))="","",OFFSET('Sanitation Data'!$H$28,0,10*ROW('Sanitation Data'!H3)))</f>
        <v>Yes</v>
      </c>
      <c r="DF9" s="274" t="str">
        <f ca="true">+IF(OFFSET('Sanitation Data'!$H$29,0,10*ROW('Sanitation Data'!H3))="","",OFFSET('Sanitation Data'!$H$29,0,10*ROW('Sanitation Data'!H3)))</f>
        <v>Yes</v>
      </c>
      <c r="DG9" s="274" t="str">
        <f ca="true">+IF(OFFSET('Sanitation Data'!$H$30,0,10*ROW('Sanitation Data'!H3))="","",OFFSET('Sanitation Data'!$H$30,0,10*ROW('Sanitation Data'!H3)))</f>
        <v/>
      </c>
      <c r="DH9" s="274" t="str">
        <f ca="true">+IF(OFFSET('Sanitation Data'!$H$31,0,10*ROW('Sanitation Data'!H3))="","",OFFSET('Sanitation Data'!$H$31,0,10*ROW('Sanitation Data'!H3)))</f>
        <v/>
      </c>
      <c r="DI9" s="274" t="str">
        <f ca="true">+IF(OFFSET('Sanitation Data'!$H$32,0,10*ROW('Sanitation Data'!H3))="","",OFFSET('Sanitation Data'!$H$32,0,10*ROW('Sanitation Data'!H3)))</f>
        <v/>
      </c>
      <c r="DJ9" s="274" t="str">
        <f ca="true">+IF(OFFSET('Sanitation Data'!$I$28,0,10*ROW('Sanitation Data'!I3))="","",OFFSET('Sanitation Data'!$I$28,0,10*ROW('Sanitation Data'!I3)))</f>
        <v>Yes</v>
      </c>
      <c r="DK9" s="274" t="str">
        <f ca="true">+IF(OFFSET('Sanitation Data'!$I$29,0,10*ROW('Sanitation Data'!I3))="","",OFFSET('Sanitation Data'!$I$29,0,10*ROW('Sanitation Data'!I3)))</f>
        <v>Yes</v>
      </c>
      <c r="DL9" s="274" t="str">
        <f ca="true">+IF(OFFSET('Sanitation Data'!$I$30,0,10*ROW('Sanitation Data'!I3))="","",OFFSET('Sanitation Data'!$I$30,0,10*ROW('Sanitation Data'!I3)))</f>
        <v/>
      </c>
      <c r="DM9" s="274" t="str">
        <f ca="true">+IF(OFFSET('Sanitation Data'!$I$31,0,10*ROW('Sanitation Data'!I3))="","",OFFSET('Sanitation Data'!$I$31,0,10*ROW('Sanitation Data'!I3)))</f>
        <v/>
      </c>
      <c r="DN9" s="274" t="str">
        <f ca="true">+IF(OFFSET('Sanitation Data'!$I$32,0,10*ROW('Sanitation Data'!I3))="","",OFFSET('Sanitation Data'!$I$32,0,10*ROW('Sanitation Data'!I3)))</f>
        <v/>
      </c>
      <c r="DO9" s="274" t="str">
        <f ca="true">+IF(OFFSET('Hygiene Data'!$D$11,0,10*ROW('Hygiene Data'!D3))="","",OFFSET('Hygiene Data'!$D$11,0,10*ROW('Hygiene Data'!D3)))</f>
        <v>Yes</v>
      </c>
      <c r="DP9" s="274" t="str">
        <f ca="true">+IF(OFFSET('Hygiene Data'!$D$12,0,10*ROW('Hygiene Data'!D3))="","",OFFSET('Hygiene Data'!$D$12,0,10*ROW('Hygiene Data'!D3)))</f>
        <v>Yes</v>
      </c>
      <c r="DQ9" s="274" t="str">
        <f ca="true">+IF(OFFSET('Hygiene Data'!$D$13,0,10*ROW('Hygiene Data'!D3))="","",OFFSET('Hygiene Data'!$D$13,0,10*ROW('Hygiene Data'!D3)))</f>
        <v/>
      </c>
      <c r="DR9" s="274" t="str">
        <f ca="true">+IF(OFFSET('Hygiene Data'!$E$11,0,10*ROW('Hygiene Data'!E3))="","",OFFSET('Hygiene Data'!$E$11,0,10*ROW('Hygiene Data'!E3)))</f>
        <v>Yes</v>
      </c>
      <c r="DS9" s="274" t="str">
        <f ca="true">+IF(OFFSET('Hygiene Data'!$E$12,0,10*ROW('Hygiene Data'!E3))="","",OFFSET('Hygiene Data'!$E$12,0,10*ROW('Hygiene Data'!E3)))</f>
        <v>Yes</v>
      </c>
      <c r="DT9" s="274" t="str">
        <f ca="true">+IF(OFFSET('Hygiene Data'!$E$13,0,10*ROW('Hygiene Data'!E3))="","",OFFSET('Hygiene Data'!$E$13,0,10*ROW('Hygiene Data'!E3)))</f>
        <v/>
      </c>
      <c r="DU9" s="274" t="str">
        <f ca="true">+IF(OFFSET('Hygiene Data'!$F$11,0,10*ROW('Hygiene Data'!F3))="","",OFFSET('Hygiene Data'!$F$11,0,10*ROW('Hygiene Data'!F3)))</f>
        <v>Yes</v>
      </c>
      <c r="DV9" s="274" t="str">
        <f ca="true">+IF(OFFSET('Hygiene Data'!$F$12,0,10*ROW('Hygiene Data'!F3))="","",OFFSET('Hygiene Data'!$F$12,0,10*ROW('Hygiene Data'!F3)))</f>
        <v>Yes</v>
      </c>
      <c r="DW9" s="274" t="str">
        <f ca="true">+IF(OFFSET('Hygiene Data'!$F$13,0,10*ROW('Hygiene Data'!F3))="","",OFFSET('Hygiene Data'!$F$13,0,10*ROW('Hygiene Data'!F3)))</f>
        <v/>
      </c>
      <c r="DX9" s="274" t="str">
        <f ca="true">+IF(OFFSET('Hygiene Data'!$G$11,0,10*ROW('Hygiene Data'!G3))="","",OFFSET('Hygiene Data'!$G$11,0,10*ROW('Hygiene Data'!G3)))</f>
        <v>Yes</v>
      </c>
      <c r="DY9" s="274" t="str">
        <f ca="true">+IF(OFFSET('Hygiene Data'!$G$12,0,10*ROW('Hygiene Data'!G3))="","",OFFSET('Hygiene Data'!$G$12,0,10*ROW('Hygiene Data'!G3)))</f>
        <v>Yes</v>
      </c>
      <c r="DZ9" s="274" t="str">
        <f ca="true">+IF(OFFSET('Hygiene Data'!$G$13,0,10*ROW('Hygiene Data'!G3))="","",OFFSET('Hygiene Data'!$G$13,0,10*ROW('Hygiene Data'!G3)))</f>
        <v/>
      </c>
      <c r="EA9" s="274" t="str">
        <f ca="true">+IF(OFFSET('Hygiene Data'!$H$11,0,10*ROW('Hygiene Data'!H3))="","",OFFSET('Hygiene Data'!$H$11,0,10*ROW('Hygiene Data'!H3)))</f>
        <v>Yes</v>
      </c>
      <c r="EB9" s="274" t="str">
        <f ca="true">+IF(OFFSET('Hygiene Data'!$H$12,0,10*ROW('Hygiene Data'!H3))="","",OFFSET('Hygiene Data'!$H$12,0,10*ROW('Hygiene Data'!H3)))</f>
        <v>Yes</v>
      </c>
      <c r="EC9" s="274" t="str">
        <f ca="true">+IF(OFFSET('Hygiene Data'!$H$13,0,10*ROW('Hygiene Data'!H3))="","",OFFSET('Hygiene Data'!$H$13,0,10*ROW('Hygiene Data'!H3)))</f>
        <v/>
      </c>
      <c r="ED9" s="274" t="str">
        <f ca="true">+IF(OFFSET('Hygiene Data'!$I$11,0,10*ROW('Hygiene Data'!I3))="","",OFFSET('Hygiene Data'!$I$11,0,10*ROW('Hygiene Data'!I3)))</f>
        <v>Yes</v>
      </c>
      <c r="EE9" s="274" t="str">
        <f ca="true">+IF(OFFSET('Hygiene Data'!$I$12,0,10*ROW('Hygiene Data'!I3))="","",OFFSET('Hygiene Data'!$I$12,0,10*ROW('Hygiene Data'!I3)))</f>
        <v>Yes</v>
      </c>
      <c r="EF9" s="274"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MEX_2014_INEE</v>
      </c>
      <c r="B10" s="38" t="str">
        <f ca="true">+IF(OFFSET('Water Data'!$C$2,0,10*ROW('Water Data'!F4))="","",OFFSET('Water Data'!$C$2,0,10*ROW('Water Data'!F4)))</f>
        <v>Survey</v>
      </c>
      <c r="C10" s="330">
        <f t="shared" ca="true" si="0"/>
        <v>2014</v>
      </c>
      <c r="D10" s="99">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96.559629999999999</v>
      </c>
      <c r="E10" s="99"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9">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61.926609999999997</v>
      </c>
      <c r="G10" s="99"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9"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9"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9"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9"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9"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9"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9"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9"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9">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96.559629999999999</v>
      </c>
      <c r="Q10" s="99"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9">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61.926609999999997</v>
      </c>
      <c r="S10" s="99"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9"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9"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100">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94.27</v>
      </c>
      <c r="W10" s="100">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93.979349999999997</v>
      </c>
      <c r="X10" s="100">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90.94</v>
      </c>
      <c r="Y10" s="100"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100">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80.73</v>
      </c>
      <c r="AA10" s="100"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100"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100"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100"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100"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100"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100"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100"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100"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100"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100"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100"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100"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100"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100"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100">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94.27</v>
      </c>
      <c r="AQ10" s="100">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93.979349999999997</v>
      </c>
      <c r="AR10" s="100">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90.94</v>
      </c>
      <c r="AS10" s="100"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100">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80.73</v>
      </c>
      <c r="AU10" s="100"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100"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100"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100"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100"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101"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101">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95.87</v>
      </c>
      <c r="BB10" s="101"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101"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101"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101"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101"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101"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101"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101"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101"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101"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101"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101">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95.87</v>
      </c>
      <c r="BN10" s="101"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101"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101"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101"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4"/>
      <c r="BS10" s="274" t="str">
        <f ca="true">+IF(OFFSET('Water Data'!$D$27,0,10*ROW('Water Data'!D4))="","",OFFSET('Water Data'!$D$27,0,10*ROW('Water Data'!D4)))</f>
        <v>Yes</v>
      </c>
      <c r="BT10" s="274" t="str">
        <f ca="true">+IF(OFFSET('Water Data'!$D$28,0,10*ROW('Water Data'!D4))="","",OFFSET('Water Data'!$D$28,0,10*ROW('Water Data'!D4)))</f>
        <v/>
      </c>
      <c r="BU10" s="274" t="str">
        <f ca="true">+IF(OFFSET('Water Data'!$D$29,0,10*ROW('Water Data'!D4))="","",OFFSET('Water Data'!$D$29,0,10*ROW('Water Data'!D4)))</f>
        <v>Yes</v>
      </c>
      <c r="BV10" s="274" t="str">
        <f ca="true">+IF(OFFSET('Water Data'!$E$27,0,10*ROW('Water Data'!E4))="","",OFFSET('Water Data'!$E$27,0,10*ROW('Water Data'!E4)))</f>
        <v/>
      </c>
      <c r="BW10" s="274" t="str">
        <f ca="true">+IF(OFFSET('Water Data'!$E$28,0,10*ROW('Water Data'!E4))="","",OFFSET('Water Data'!$E$28,0,10*ROW('Water Data'!E4)))</f>
        <v/>
      </c>
      <c r="BX10" s="274" t="str">
        <f ca="true">+IF(OFFSET('Water Data'!$E$29,0,10*ROW('Water Data'!E4))="","",OFFSET('Water Data'!$E$29,0,10*ROW('Water Data'!E4)))</f>
        <v/>
      </c>
      <c r="BY10" s="274" t="str">
        <f ca="true">+IF(OFFSET('Water Data'!$F$27,0,10*ROW('Water Data'!F4))="","",OFFSET('Water Data'!$F$27,0,10*ROW('Water Data'!F4)))</f>
        <v/>
      </c>
      <c r="BZ10" s="274" t="str">
        <f ca="true">+IF(OFFSET('Water Data'!$F$28,0,10*ROW('Water Data'!F4))="","",OFFSET('Water Data'!$F$28,0,10*ROW('Water Data'!F4)))</f>
        <v/>
      </c>
      <c r="CA10" s="274" t="str">
        <f ca="true">+IF(OFFSET('Water Data'!$F$29,0,10*ROW('Water Data'!F4))="","",OFFSET('Water Data'!$F$29,0,10*ROW('Water Data'!F4)))</f>
        <v/>
      </c>
      <c r="CB10" s="274" t="str">
        <f ca="true">+IF(OFFSET('Water Data'!$G$27,0,10*ROW('Water Data'!G4))="","",OFFSET('Water Data'!$G$27,0,10*ROW('Water Data'!G4)))</f>
        <v/>
      </c>
      <c r="CC10" s="274" t="str">
        <f ca="true">+IF(OFFSET('Water Data'!$G$28,0,10*ROW('Water Data'!G4))="","",OFFSET('Water Data'!$G$28,0,10*ROW('Water Data'!G4)))</f>
        <v/>
      </c>
      <c r="CD10" s="274" t="str">
        <f ca="true">+IF(OFFSET('Water Data'!$G$29,0,10*ROW('Water Data'!G4))="","",OFFSET('Water Data'!$G$29,0,10*ROW('Water Data'!G4)))</f>
        <v/>
      </c>
      <c r="CE10" s="274" t="str">
        <f ca="true">+IF(OFFSET('Water Data'!$H$27,0,10*ROW('Water Data'!H4))="","",OFFSET('Water Data'!$H$27,0,10*ROW('Water Data'!H4)))</f>
        <v>Yes</v>
      </c>
      <c r="CF10" s="274" t="str">
        <f ca="true">+IF(OFFSET('Water Data'!$H$28,0,10*ROW('Water Data'!H4))="","",OFFSET('Water Data'!$H$28,0,10*ROW('Water Data'!H4)))</f>
        <v/>
      </c>
      <c r="CG10" s="274" t="str">
        <f ca="true">+IF(OFFSET('Water Data'!$H$29,0,10*ROW('Water Data'!H4))="","",OFFSET('Water Data'!$H$29,0,10*ROW('Water Data'!H4)))</f>
        <v>Yes</v>
      </c>
      <c r="CH10" s="274" t="str">
        <f ca="true">+IF(OFFSET('Water Data'!$I$27,0,10*ROW('Water Data'!I4))="","",OFFSET('Water Data'!$I$27,0,10*ROW('Water Data'!I4)))</f>
        <v/>
      </c>
      <c r="CI10" s="274" t="str">
        <f ca="true">+IF(OFFSET('Water Data'!$I$28,0,10*ROW('Water Data'!I4))="","",OFFSET('Water Data'!$I$28,0,10*ROW('Water Data'!I4)))</f>
        <v/>
      </c>
      <c r="CJ10" s="274" t="str">
        <f ca="true">+IF(OFFSET('Water Data'!$I$29,0,10*ROW('Water Data'!I4))="","",OFFSET('Water Data'!$I$29,0,10*ROW('Water Data'!I4)))</f>
        <v/>
      </c>
      <c r="CK10" s="274" t="str">
        <f ca="true">+IF(OFFSET('Sanitation Data'!$D$28,0,10*ROW('Sanitation Data'!D4))="","",OFFSET('Sanitation Data'!$D$28,0,10*ROW('Sanitation Data'!D4)))</f>
        <v>Yes</v>
      </c>
      <c r="CL10" s="274" t="str">
        <f ca="true">+IF(OFFSET('Sanitation Data'!$D$29,0,10*ROW('Sanitation Data'!D4))="","",OFFSET('Sanitation Data'!$D$29,0,10*ROW('Sanitation Data'!D4)))</f>
        <v>Yes</v>
      </c>
      <c r="CM10" s="274" t="str">
        <f ca="true">+IF(OFFSET('Sanitation Data'!$D$30,0,10*ROW('Sanitation Data'!D4))="","",OFFSET('Sanitation Data'!$D$30,0,10*ROW('Sanitation Data'!D4)))</f>
        <v>Yes</v>
      </c>
      <c r="CN10" s="274" t="str">
        <f ca="true">+IF(OFFSET('Sanitation Data'!$D$31,0,10*ROW('Sanitation Data'!D4))="","",OFFSET('Sanitation Data'!$D$31,0,10*ROW('Sanitation Data'!D4)))</f>
        <v/>
      </c>
      <c r="CO10" s="274" t="str">
        <f ca="true">+IF(OFFSET('Sanitation Data'!$D$32,0,10*ROW('Sanitation Data'!D4))="","",OFFSET('Sanitation Data'!$D$32,0,10*ROW('Sanitation Data'!D4)))</f>
        <v>Yes</v>
      </c>
      <c r="CP10" s="274" t="str">
        <f ca="true">+IF(OFFSET('Sanitation Data'!$E$28,0,10*ROW('Sanitation Data'!E4))="","",OFFSET('Sanitation Data'!$E$28,0,10*ROW('Sanitation Data'!E4)))</f>
        <v/>
      </c>
      <c r="CQ10" s="274" t="str">
        <f ca="true">+IF(OFFSET('Sanitation Data'!$E$29,0,10*ROW('Sanitation Data'!E4))="","",OFFSET('Sanitation Data'!$E$29,0,10*ROW('Sanitation Data'!E4)))</f>
        <v/>
      </c>
      <c r="CR10" s="274" t="str">
        <f ca="true">+IF(OFFSET('Sanitation Data'!$E$30,0,10*ROW('Sanitation Data'!E4))="","",OFFSET('Sanitation Data'!$E$30,0,10*ROW('Sanitation Data'!E4)))</f>
        <v/>
      </c>
      <c r="CS10" s="274" t="str">
        <f ca="true">+IF(OFFSET('Sanitation Data'!$E$31,0,10*ROW('Sanitation Data'!E4))="","",OFFSET('Sanitation Data'!$E$31,0,10*ROW('Sanitation Data'!E4)))</f>
        <v/>
      </c>
      <c r="CT10" s="274" t="str">
        <f ca="true">+IF(OFFSET('Sanitation Data'!$E$32,0,10*ROW('Sanitation Data'!E4))="","",OFFSET('Sanitation Data'!$E$32,0,10*ROW('Sanitation Data'!E4)))</f>
        <v/>
      </c>
      <c r="CU10" s="274" t="str">
        <f ca="true">+IF(OFFSET('Sanitation Data'!$F$28,0,10*ROW('Sanitation Data'!F4))="","",OFFSET('Sanitation Data'!$F$28,0,10*ROW('Sanitation Data'!F4)))</f>
        <v/>
      </c>
      <c r="CV10" s="274" t="str">
        <f ca="true">+IF(OFFSET('Sanitation Data'!$F$29,0,10*ROW('Sanitation Data'!F4))="","",OFFSET('Sanitation Data'!$F$29,0,10*ROW('Sanitation Data'!F4)))</f>
        <v/>
      </c>
      <c r="CW10" s="274" t="str">
        <f ca="true">+IF(OFFSET('Sanitation Data'!$F$30,0,10*ROW('Sanitation Data'!F4))="","",OFFSET('Sanitation Data'!$F$30,0,10*ROW('Sanitation Data'!F4)))</f>
        <v/>
      </c>
      <c r="CX10" s="274" t="str">
        <f ca="true">+IF(OFFSET('Sanitation Data'!$F$31,0,10*ROW('Sanitation Data'!F4))="","",OFFSET('Sanitation Data'!$F$31,0,10*ROW('Sanitation Data'!F4)))</f>
        <v/>
      </c>
      <c r="CY10" s="274" t="str">
        <f ca="true">+IF(OFFSET('Sanitation Data'!$F$32,0,10*ROW('Sanitation Data'!F4))="","",OFFSET('Sanitation Data'!$F$32,0,10*ROW('Sanitation Data'!F4)))</f>
        <v/>
      </c>
      <c r="CZ10" s="274" t="str">
        <f ca="true">+IF(OFFSET('Sanitation Data'!$G$28,0,10*ROW('Sanitation Data'!G4))="","",OFFSET('Sanitation Data'!$G$28,0,10*ROW('Sanitation Data'!G4)))</f>
        <v/>
      </c>
      <c r="DA10" s="274" t="str">
        <f ca="true">+IF(OFFSET('Sanitation Data'!$G$29,0,10*ROW('Sanitation Data'!G4))="","",OFFSET('Sanitation Data'!$G$29,0,10*ROW('Sanitation Data'!G4)))</f>
        <v/>
      </c>
      <c r="DB10" s="274" t="str">
        <f ca="true">+IF(OFFSET('Sanitation Data'!$G$30,0,10*ROW('Sanitation Data'!G4))="","",OFFSET('Sanitation Data'!$G$30,0,10*ROW('Sanitation Data'!G4)))</f>
        <v/>
      </c>
      <c r="DC10" s="274" t="str">
        <f ca="true">+IF(OFFSET('Sanitation Data'!$G$31,0,10*ROW('Sanitation Data'!G4))="","",OFFSET('Sanitation Data'!$G$31,0,10*ROW('Sanitation Data'!G4)))</f>
        <v/>
      </c>
      <c r="DD10" s="274" t="str">
        <f ca="true">+IF(OFFSET('Sanitation Data'!$G$32,0,10*ROW('Sanitation Data'!G4))="","",OFFSET('Sanitation Data'!$G$32,0,10*ROW('Sanitation Data'!G4)))</f>
        <v/>
      </c>
      <c r="DE10" s="274" t="str">
        <f ca="true">+IF(OFFSET('Sanitation Data'!$H$28,0,10*ROW('Sanitation Data'!H4))="","",OFFSET('Sanitation Data'!$H$28,0,10*ROW('Sanitation Data'!H4)))</f>
        <v>Yes</v>
      </c>
      <c r="DF10" s="274" t="str">
        <f ca="true">+IF(OFFSET('Sanitation Data'!$H$29,0,10*ROW('Sanitation Data'!H4))="","",OFFSET('Sanitation Data'!$H$29,0,10*ROW('Sanitation Data'!H4)))</f>
        <v>Yes</v>
      </c>
      <c r="DG10" s="274" t="str">
        <f ca="true">+IF(OFFSET('Sanitation Data'!$H$30,0,10*ROW('Sanitation Data'!H4))="","",OFFSET('Sanitation Data'!$H$30,0,10*ROW('Sanitation Data'!H4)))</f>
        <v>Yes</v>
      </c>
      <c r="DH10" s="274" t="str">
        <f ca="true">+IF(OFFSET('Sanitation Data'!$H$31,0,10*ROW('Sanitation Data'!H4))="","",OFFSET('Sanitation Data'!$H$31,0,10*ROW('Sanitation Data'!H4)))</f>
        <v/>
      </c>
      <c r="DI10" s="274" t="str">
        <f ca="true">+IF(OFFSET('Sanitation Data'!$H$32,0,10*ROW('Sanitation Data'!H4))="","",OFFSET('Sanitation Data'!$H$32,0,10*ROW('Sanitation Data'!H4)))</f>
        <v>Yes</v>
      </c>
      <c r="DJ10" s="274" t="str">
        <f ca="true">+IF(OFFSET('Sanitation Data'!$I$28,0,10*ROW('Sanitation Data'!I4))="","",OFFSET('Sanitation Data'!$I$28,0,10*ROW('Sanitation Data'!I4)))</f>
        <v/>
      </c>
      <c r="DK10" s="274" t="str">
        <f ca="true">+IF(OFFSET('Sanitation Data'!$I$29,0,10*ROW('Sanitation Data'!I4))="","",OFFSET('Sanitation Data'!$I$29,0,10*ROW('Sanitation Data'!I4)))</f>
        <v/>
      </c>
      <c r="DL10" s="274" t="str">
        <f ca="true">+IF(OFFSET('Sanitation Data'!$I$30,0,10*ROW('Sanitation Data'!I4))="","",OFFSET('Sanitation Data'!$I$30,0,10*ROW('Sanitation Data'!I4)))</f>
        <v/>
      </c>
      <c r="DM10" s="274" t="str">
        <f ca="true">+IF(OFFSET('Sanitation Data'!$I$31,0,10*ROW('Sanitation Data'!I4))="","",OFFSET('Sanitation Data'!$I$31,0,10*ROW('Sanitation Data'!I4)))</f>
        <v/>
      </c>
      <c r="DN10" s="274" t="str">
        <f ca="true">+IF(OFFSET('Sanitation Data'!$I$32,0,10*ROW('Sanitation Data'!I4))="","",OFFSET('Sanitation Data'!$I$32,0,10*ROW('Sanitation Data'!I4)))</f>
        <v/>
      </c>
      <c r="DO10" s="274" t="str">
        <f ca="true">+IF(OFFSET('Hygiene Data'!$D$11,0,10*ROW('Hygiene Data'!D4))="","",OFFSET('Hygiene Data'!$D$11,0,10*ROW('Hygiene Data'!D4)))</f>
        <v/>
      </c>
      <c r="DP10" s="274" t="str">
        <f ca="true">+IF(OFFSET('Hygiene Data'!$D$12,0,10*ROW('Hygiene Data'!D4))="","",OFFSET('Hygiene Data'!$D$12,0,10*ROW('Hygiene Data'!D4)))</f>
        <v>Yes</v>
      </c>
      <c r="DQ10" s="274" t="str">
        <f ca="true">+IF(OFFSET('Hygiene Data'!$D$13,0,10*ROW('Hygiene Data'!D4))="","",OFFSET('Hygiene Data'!$D$13,0,10*ROW('Hygiene Data'!D4)))</f>
        <v/>
      </c>
      <c r="DR10" s="274" t="str">
        <f ca="true">+IF(OFFSET('Hygiene Data'!$E$11,0,10*ROW('Hygiene Data'!E4))="","",OFFSET('Hygiene Data'!$E$11,0,10*ROW('Hygiene Data'!E4)))</f>
        <v/>
      </c>
      <c r="DS10" s="274" t="str">
        <f ca="true">+IF(OFFSET('Hygiene Data'!$E$12,0,10*ROW('Hygiene Data'!E4))="","",OFFSET('Hygiene Data'!$E$12,0,10*ROW('Hygiene Data'!E4)))</f>
        <v/>
      </c>
      <c r="DT10" s="274" t="str">
        <f ca="true">+IF(OFFSET('Hygiene Data'!$E$13,0,10*ROW('Hygiene Data'!E4))="","",OFFSET('Hygiene Data'!$E$13,0,10*ROW('Hygiene Data'!E4)))</f>
        <v/>
      </c>
      <c r="DU10" s="274" t="str">
        <f ca="true">+IF(OFFSET('Hygiene Data'!$F$11,0,10*ROW('Hygiene Data'!F4))="","",OFFSET('Hygiene Data'!$F$11,0,10*ROW('Hygiene Data'!F4)))</f>
        <v/>
      </c>
      <c r="DV10" s="274" t="str">
        <f ca="true">+IF(OFFSET('Hygiene Data'!$F$12,0,10*ROW('Hygiene Data'!F4))="","",OFFSET('Hygiene Data'!$F$12,0,10*ROW('Hygiene Data'!F4)))</f>
        <v/>
      </c>
      <c r="DW10" s="274" t="str">
        <f ca="true">+IF(OFFSET('Hygiene Data'!$F$13,0,10*ROW('Hygiene Data'!F4))="","",OFFSET('Hygiene Data'!$F$13,0,10*ROW('Hygiene Data'!F4)))</f>
        <v/>
      </c>
      <c r="DX10" s="274" t="str">
        <f ca="true">+IF(OFFSET('Hygiene Data'!$G$11,0,10*ROW('Hygiene Data'!G4))="","",OFFSET('Hygiene Data'!$G$11,0,10*ROW('Hygiene Data'!G4)))</f>
        <v/>
      </c>
      <c r="DY10" s="274" t="str">
        <f ca="true">+IF(OFFSET('Hygiene Data'!$G$12,0,10*ROW('Hygiene Data'!G4))="","",OFFSET('Hygiene Data'!$G$12,0,10*ROW('Hygiene Data'!G4)))</f>
        <v/>
      </c>
      <c r="DZ10" s="274" t="str">
        <f ca="true">+IF(OFFSET('Hygiene Data'!$G$13,0,10*ROW('Hygiene Data'!G4))="","",OFFSET('Hygiene Data'!$G$13,0,10*ROW('Hygiene Data'!G4)))</f>
        <v/>
      </c>
      <c r="EA10" s="274" t="str">
        <f ca="true">+IF(OFFSET('Hygiene Data'!$H$11,0,10*ROW('Hygiene Data'!H4))="","",OFFSET('Hygiene Data'!$H$11,0,10*ROW('Hygiene Data'!H4)))</f>
        <v/>
      </c>
      <c r="EB10" s="274" t="str">
        <f ca="true">+IF(OFFSET('Hygiene Data'!$H$12,0,10*ROW('Hygiene Data'!H4))="","",OFFSET('Hygiene Data'!$H$12,0,10*ROW('Hygiene Data'!H4)))</f>
        <v>Yes</v>
      </c>
      <c r="EC10" s="274" t="str">
        <f ca="true">+IF(OFFSET('Hygiene Data'!$H$13,0,10*ROW('Hygiene Data'!H4))="","",OFFSET('Hygiene Data'!$H$13,0,10*ROW('Hygiene Data'!H4)))</f>
        <v/>
      </c>
      <c r="ED10" s="274" t="str">
        <f ca="true">+IF(OFFSET('Hygiene Data'!$I$11,0,10*ROW('Hygiene Data'!I4))="","",OFFSET('Hygiene Data'!$I$11,0,10*ROW('Hygiene Data'!I4)))</f>
        <v/>
      </c>
      <c r="EE10" s="274" t="str">
        <f ca="true">+IF(OFFSET('Hygiene Data'!$I$12,0,10*ROW('Hygiene Data'!I4))="","",OFFSET('Hygiene Data'!$I$12,0,10*ROW('Hygiene Data'!I4)))</f>
        <v/>
      </c>
      <c r="EF10" s="274"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MEX_2016_UIS</v>
      </c>
      <c r="B11" s="38" t="str">
        <f ca="true">+IF(OFFSET('Water Data'!$C$2,0,10*ROW('Water Data'!F5))="","",OFFSET('Water Data'!$C$2,0,10*ROW('Water Data'!F5)))</f>
        <v>Other</v>
      </c>
      <c r="C11" s="330">
        <f t="shared" ca="true" si="0"/>
        <v>2016</v>
      </c>
      <c r="D11" s="99"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9"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9"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9"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9"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9"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9"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9"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9"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9"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9"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9"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9"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9"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9"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9"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9"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9">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49.04</v>
      </c>
      <c r="V11" s="100"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100"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100"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100"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100">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76.624278873109986</v>
      </c>
      <c r="AA11" s="100"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100"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100"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100"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100"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100"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100"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100"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100"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100"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100"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100"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100"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100"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100"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100"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100"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100"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100"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100">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74.7</v>
      </c>
      <c r="AU11" s="100"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100"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100"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100"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100">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81.31</v>
      </c>
      <c r="AZ11" s="101"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101"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101"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101"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101"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101"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101"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101"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101"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101"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101"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101"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101"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101"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101"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101"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101"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101">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76.88</v>
      </c>
      <c r="BR11" s="274"/>
      <c r="BS11" s="274" t="str">
        <f ca="true">+IF(OFFSET('Water Data'!$D$27,0,10*ROW('Water Data'!D5))="","",OFFSET('Water Data'!$D$27,0,10*ROW('Water Data'!D5)))</f>
        <v/>
      </c>
      <c r="BT11" s="274" t="str">
        <f ca="true">+IF(OFFSET('Water Data'!$D$28,0,10*ROW('Water Data'!D5))="","",OFFSET('Water Data'!$D$28,0,10*ROW('Water Data'!D5)))</f>
        <v/>
      </c>
      <c r="BU11" s="274" t="str">
        <f ca="true">+IF(OFFSET('Water Data'!$D$29,0,10*ROW('Water Data'!D5))="","",OFFSET('Water Data'!$D$29,0,10*ROW('Water Data'!D5)))</f>
        <v/>
      </c>
      <c r="BV11" s="274" t="str">
        <f ca="true">+IF(OFFSET('Water Data'!$E$27,0,10*ROW('Water Data'!E5))="","",OFFSET('Water Data'!$E$27,0,10*ROW('Water Data'!E5)))</f>
        <v/>
      </c>
      <c r="BW11" s="274" t="str">
        <f ca="true">+IF(OFFSET('Water Data'!$E$28,0,10*ROW('Water Data'!E5))="","",OFFSET('Water Data'!$E$28,0,10*ROW('Water Data'!E5)))</f>
        <v/>
      </c>
      <c r="BX11" s="274" t="str">
        <f ca="true">+IF(OFFSET('Water Data'!$E$29,0,10*ROW('Water Data'!E5))="","",OFFSET('Water Data'!$E$29,0,10*ROW('Water Data'!E5)))</f>
        <v/>
      </c>
      <c r="BY11" s="274" t="str">
        <f ca="true">+IF(OFFSET('Water Data'!$F$27,0,10*ROW('Water Data'!F5))="","",OFFSET('Water Data'!$F$27,0,10*ROW('Water Data'!F5)))</f>
        <v/>
      </c>
      <c r="BZ11" s="274" t="str">
        <f ca="true">+IF(OFFSET('Water Data'!$F$28,0,10*ROW('Water Data'!F5))="","",OFFSET('Water Data'!$F$28,0,10*ROW('Water Data'!F5)))</f>
        <v/>
      </c>
      <c r="CA11" s="274" t="str">
        <f ca="true">+IF(OFFSET('Water Data'!$F$29,0,10*ROW('Water Data'!F5))="","",OFFSET('Water Data'!$F$29,0,10*ROW('Water Data'!F5)))</f>
        <v/>
      </c>
      <c r="CB11" s="274" t="str">
        <f ca="true">+IF(OFFSET('Water Data'!$G$27,0,10*ROW('Water Data'!G5))="","",OFFSET('Water Data'!$G$27,0,10*ROW('Water Data'!G5)))</f>
        <v/>
      </c>
      <c r="CC11" s="274" t="str">
        <f ca="true">+IF(OFFSET('Water Data'!$G$28,0,10*ROW('Water Data'!G5))="","",OFFSET('Water Data'!$G$28,0,10*ROW('Water Data'!G5)))</f>
        <v/>
      </c>
      <c r="CD11" s="274" t="str">
        <f ca="true">+IF(OFFSET('Water Data'!$G$29,0,10*ROW('Water Data'!G5))="","",OFFSET('Water Data'!$G$29,0,10*ROW('Water Data'!G5)))</f>
        <v/>
      </c>
      <c r="CE11" s="274" t="str">
        <f ca="true">+IF(OFFSET('Water Data'!$H$27,0,10*ROW('Water Data'!H5))="","",OFFSET('Water Data'!$H$27,0,10*ROW('Water Data'!H5)))</f>
        <v/>
      </c>
      <c r="CF11" s="274" t="str">
        <f ca="true">+IF(OFFSET('Water Data'!$H$28,0,10*ROW('Water Data'!H5))="","",OFFSET('Water Data'!$H$28,0,10*ROW('Water Data'!H5)))</f>
        <v/>
      </c>
      <c r="CG11" s="274" t="str">
        <f ca="true">+IF(OFFSET('Water Data'!$H$29,0,10*ROW('Water Data'!H5))="","",OFFSET('Water Data'!$H$29,0,10*ROW('Water Data'!H5)))</f>
        <v/>
      </c>
      <c r="CH11" s="274" t="str">
        <f ca="true">+IF(OFFSET('Water Data'!$I$27,0,10*ROW('Water Data'!I5))="","",OFFSET('Water Data'!$I$27,0,10*ROW('Water Data'!I5)))</f>
        <v/>
      </c>
      <c r="CI11" s="274" t="str">
        <f ca="true">+IF(OFFSET('Water Data'!$I$28,0,10*ROW('Water Data'!I5))="","",OFFSET('Water Data'!$I$28,0,10*ROW('Water Data'!I5)))</f>
        <v/>
      </c>
      <c r="CJ11" s="274" t="str">
        <f ca="true">+IF(OFFSET('Water Data'!$I$29,0,10*ROW('Water Data'!I5))="","",OFFSET('Water Data'!$I$29,0,10*ROW('Water Data'!I5)))</f>
        <v>Yes</v>
      </c>
      <c r="CK11" s="274" t="str">
        <f ca="true">+IF(OFFSET('Sanitation Data'!$D$28,0,10*ROW('Sanitation Data'!D5))="","",OFFSET('Sanitation Data'!$D$28,0,10*ROW('Sanitation Data'!D5)))</f>
        <v/>
      </c>
      <c r="CL11" s="274" t="str">
        <f ca="true">+IF(OFFSET('Sanitation Data'!$D$29,0,10*ROW('Sanitation Data'!D5))="","",OFFSET('Sanitation Data'!$D$29,0,10*ROW('Sanitation Data'!D5)))</f>
        <v/>
      </c>
      <c r="CM11" s="274" t="str">
        <f ca="true">+IF(OFFSET('Sanitation Data'!$D$30,0,10*ROW('Sanitation Data'!D5))="","",OFFSET('Sanitation Data'!$D$30,0,10*ROW('Sanitation Data'!D5)))</f>
        <v/>
      </c>
      <c r="CN11" s="274" t="str">
        <f ca="true">+IF(OFFSET('Sanitation Data'!$D$31,0,10*ROW('Sanitation Data'!D5))="","",OFFSET('Sanitation Data'!$D$31,0,10*ROW('Sanitation Data'!D5)))</f>
        <v/>
      </c>
      <c r="CO11" s="274" t="str">
        <f ca="true">+IF(OFFSET('Sanitation Data'!$D$32,0,10*ROW('Sanitation Data'!D5))="","",OFFSET('Sanitation Data'!$D$32,0,10*ROW('Sanitation Data'!D5)))</f>
        <v>Yes</v>
      </c>
      <c r="CP11" s="274" t="str">
        <f ca="true">+IF(OFFSET('Sanitation Data'!$E$28,0,10*ROW('Sanitation Data'!E5))="","",OFFSET('Sanitation Data'!$E$28,0,10*ROW('Sanitation Data'!E5)))</f>
        <v/>
      </c>
      <c r="CQ11" s="274" t="str">
        <f ca="true">+IF(OFFSET('Sanitation Data'!$E$29,0,10*ROW('Sanitation Data'!E5))="","",OFFSET('Sanitation Data'!$E$29,0,10*ROW('Sanitation Data'!E5)))</f>
        <v/>
      </c>
      <c r="CR11" s="274" t="str">
        <f ca="true">+IF(OFFSET('Sanitation Data'!$E$30,0,10*ROW('Sanitation Data'!E5))="","",OFFSET('Sanitation Data'!$E$30,0,10*ROW('Sanitation Data'!E5)))</f>
        <v/>
      </c>
      <c r="CS11" s="274" t="str">
        <f ca="true">+IF(OFFSET('Sanitation Data'!$E$31,0,10*ROW('Sanitation Data'!E5))="","",OFFSET('Sanitation Data'!$E$31,0,10*ROW('Sanitation Data'!E5)))</f>
        <v/>
      </c>
      <c r="CT11" s="274" t="str">
        <f ca="true">+IF(OFFSET('Sanitation Data'!$E$32,0,10*ROW('Sanitation Data'!E5))="","",OFFSET('Sanitation Data'!$E$32,0,10*ROW('Sanitation Data'!E5)))</f>
        <v/>
      </c>
      <c r="CU11" s="274" t="str">
        <f ca="true">+IF(OFFSET('Sanitation Data'!$F$28,0,10*ROW('Sanitation Data'!F5))="","",OFFSET('Sanitation Data'!$F$28,0,10*ROW('Sanitation Data'!F5)))</f>
        <v/>
      </c>
      <c r="CV11" s="274" t="str">
        <f ca="true">+IF(OFFSET('Sanitation Data'!$F$29,0,10*ROW('Sanitation Data'!F5))="","",OFFSET('Sanitation Data'!$F$29,0,10*ROW('Sanitation Data'!F5)))</f>
        <v/>
      </c>
      <c r="CW11" s="274" t="str">
        <f ca="true">+IF(OFFSET('Sanitation Data'!$F$30,0,10*ROW('Sanitation Data'!F5))="","",OFFSET('Sanitation Data'!$F$30,0,10*ROW('Sanitation Data'!F5)))</f>
        <v/>
      </c>
      <c r="CX11" s="274" t="str">
        <f ca="true">+IF(OFFSET('Sanitation Data'!$F$31,0,10*ROW('Sanitation Data'!F5))="","",OFFSET('Sanitation Data'!$F$31,0,10*ROW('Sanitation Data'!F5)))</f>
        <v/>
      </c>
      <c r="CY11" s="274" t="str">
        <f ca="true">+IF(OFFSET('Sanitation Data'!$F$32,0,10*ROW('Sanitation Data'!F5))="","",OFFSET('Sanitation Data'!$F$32,0,10*ROW('Sanitation Data'!F5)))</f>
        <v/>
      </c>
      <c r="CZ11" s="274" t="str">
        <f ca="true">+IF(OFFSET('Sanitation Data'!$G$28,0,10*ROW('Sanitation Data'!G5))="","",OFFSET('Sanitation Data'!$G$28,0,10*ROW('Sanitation Data'!G5)))</f>
        <v/>
      </c>
      <c r="DA11" s="274" t="str">
        <f ca="true">+IF(OFFSET('Sanitation Data'!$G$29,0,10*ROW('Sanitation Data'!G5))="","",OFFSET('Sanitation Data'!$G$29,0,10*ROW('Sanitation Data'!G5)))</f>
        <v/>
      </c>
      <c r="DB11" s="274" t="str">
        <f ca="true">+IF(OFFSET('Sanitation Data'!$G$30,0,10*ROW('Sanitation Data'!G5))="","",OFFSET('Sanitation Data'!$G$30,0,10*ROW('Sanitation Data'!G5)))</f>
        <v/>
      </c>
      <c r="DC11" s="274" t="str">
        <f ca="true">+IF(OFFSET('Sanitation Data'!$G$31,0,10*ROW('Sanitation Data'!G5))="","",OFFSET('Sanitation Data'!$G$31,0,10*ROW('Sanitation Data'!G5)))</f>
        <v/>
      </c>
      <c r="DD11" s="274" t="str">
        <f ca="true">+IF(OFFSET('Sanitation Data'!$G$32,0,10*ROW('Sanitation Data'!G5))="","",OFFSET('Sanitation Data'!$G$32,0,10*ROW('Sanitation Data'!G5)))</f>
        <v/>
      </c>
      <c r="DE11" s="274" t="str">
        <f ca="true">+IF(OFFSET('Sanitation Data'!$H$28,0,10*ROW('Sanitation Data'!H5))="","",OFFSET('Sanitation Data'!$H$28,0,10*ROW('Sanitation Data'!H5)))</f>
        <v/>
      </c>
      <c r="DF11" s="274" t="str">
        <f ca="true">+IF(OFFSET('Sanitation Data'!$H$29,0,10*ROW('Sanitation Data'!H5))="","",OFFSET('Sanitation Data'!$H$29,0,10*ROW('Sanitation Data'!H5)))</f>
        <v/>
      </c>
      <c r="DG11" s="274" t="str">
        <f ca="true">+IF(OFFSET('Sanitation Data'!$H$30,0,10*ROW('Sanitation Data'!H5))="","",OFFSET('Sanitation Data'!$H$30,0,10*ROW('Sanitation Data'!H5)))</f>
        <v/>
      </c>
      <c r="DH11" s="274" t="str">
        <f ca="true">+IF(OFFSET('Sanitation Data'!$H$31,0,10*ROW('Sanitation Data'!H5))="","",OFFSET('Sanitation Data'!$H$31,0,10*ROW('Sanitation Data'!H5)))</f>
        <v/>
      </c>
      <c r="DI11" s="274" t="str">
        <f ca="true">+IF(OFFSET('Sanitation Data'!$H$32,0,10*ROW('Sanitation Data'!H5))="","",OFFSET('Sanitation Data'!$H$32,0,10*ROW('Sanitation Data'!H5)))</f>
        <v>Yes</v>
      </c>
      <c r="DJ11" s="274" t="str">
        <f ca="true">+IF(OFFSET('Sanitation Data'!$I$28,0,10*ROW('Sanitation Data'!I5))="","",OFFSET('Sanitation Data'!$I$28,0,10*ROW('Sanitation Data'!I5)))</f>
        <v/>
      </c>
      <c r="DK11" s="274" t="str">
        <f ca="true">+IF(OFFSET('Sanitation Data'!$I$29,0,10*ROW('Sanitation Data'!I5))="","",OFFSET('Sanitation Data'!$I$29,0,10*ROW('Sanitation Data'!I5)))</f>
        <v/>
      </c>
      <c r="DL11" s="274" t="str">
        <f ca="true">+IF(OFFSET('Sanitation Data'!$I$30,0,10*ROW('Sanitation Data'!I5))="","",OFFSET('Sanitation Data'!$I$30,0,10*ROW('Sanitation Data'!I5)))</f>
        <v/>
      </c>
      <c r="DM11" s="274" t="str">
        <f ca="true">+IF(OFFSET('Sanitation Data'!$I$31,0,10*ROW('Sanitation Data'!I5))="","",OFFSET('Sanitation Data'!$I$31,0,10*ROW('Sanitation Data'!I5)))</f>
        <v/>
      </c>
      <c r="DN11" s="274" t="str">
        <f ca="true">+IF(OFFSET('Sanitation Data'!$I$32,0,10*ROW('Sanitation Data'!I5))="","",OFFSET('Sanitation Data'!$I$32,0,10*ROW('Sanitation Data'!I5)))</f>
        <v>Yes</v>
      </c>
      <c r="DO11" s="274" t="str">
        <f ca="true">+IF(OFFSET('Hygiene Data'!$D$11,0,10*ROW('Hygiene Data'!D5))="","",OFFSET('Hygiene Data'!$D$11,0,10*ROW('Hygiene Data'!D5)))</f>
        <v/>
      </c>
      <c r="DP11" s="274" t="str">
        <f ca="true">+IF(OFFSET('Hygiene Data'!$D$12,0,10*ROW('Hygiene Data'!D5))="","",OFFSET('Hygiene Data'!$D$12,0,10*ROW('Hygiene Data'!D5)))</f>
        <v/>
      </c>
      <c r="DQ11" s="274" t="str">
        <f ca="true">+IF(OFFSET('Hygiene Data'!$D$13,0,10*ROW('Hygiene Data'!D5))="","",OFFSET('Hygiene Data'!$D$13,0,10*ROW('Hygiene Data'!D5)))</f>
        <v/>
      </c>
      <c r="DR11" s="274" t="str">
        <f ca="true">+IF(OFFSET('Hygiene Data'!$E$11,0,10*ROW('Hygiene Data'!E5))="","",OFFSET('Hygiene Data'!$E$11,0,10*ROW('Hygiene Data'!E5)))</f>
        <v/>
      </c>
      <c r="DS11" s="274" t="str">
        <f ca="true">+IF(OFFSET('Hygiene Data'!$E$12,0,10*ROW('Hygiene Data'!E5))="","",OFFSET('Hygiene Data'!$E$12,0,10*ROW('Hygiene Data'!E5)))</f>
        <v/>
      </c>
      <c r="DT11" s="274" t="str">
        <f ca="true">+IF(OFFSET('Hygiene Data'!$E$13,0,10*ROW('Hygiene Data'!E5))="","",OFFSET('Hygiene Data'!$E$13,0,10*ROW('Hygiene Data'!E5)))</f>
        <v/>
      </c>
      <c r="DU11" s="274" t="str">
        <f ca="true">+IF(OFFSET('Hygiene Data'!$F$11,0,10*ROW('Hygiene Data'!F5))="","",OFFSET('Hygiene Data'!$F$11,0,10*ROW('Hygiene Data'!F5)))</f>
        <v/>
      </c>
      <c r="DV11" s="274" t="str">
        <f ca="true">+IF(OFFSET('Hygiene Data'!$F$12,0,10*ROW('Hygiene Data'!F5))="","",OFFSET('Hygiene Data'!$F$12,0,10*ROW('Hygiene Data'!F5)))</f>
        <v/>
      </c>
      <c r="DW11" s="274" t="str">
        <f ca="true">+IF(OFFSET('Hygiene Data'!$F$13,0,10*ROW('Hygiene Data'!F5))="","",OFFSET('Hygiene Data'!$F$13,0,10*ROW('Hygiene Data'!F5)))</f>
        <v/>
      </c>
      <c r="DX11" s="274" t="str">
        <f ca="true">+IF(OFFSET('Hygiene Data'!$G$11,0,10*ROW('Hygiene Data'!G5))="","",OFFSET('Hygiene Data'!$G$11,0,10*ROW('Hygiene Data'!G5)))</f>
        <v/>
      </c>
      <c r="DY11" s="274" t="str">
        <f ca="true">+IF(OFFSET('Hygiene Data'!$G$12,0,10*ROW('Hygiene Data'!G5))="","",OFFSET('Hygiene Data'!$G$12,0,10*ROW('Hygiene Data'!G5)))</f>
        <v/>
      </c>
      <c r="DZ11" s="274" t="str">
        <f ca="true">+IF(OFFSET('Hygiene Data'!$G$13,0,10*ROW('Hygiene Data'!G5))="","",OFFSET('Hygiene Data'!$G$13,0,10*ROW('Hygiene Data'!G5)))</f>
        <v/>
      </c>
      <c r="EA11" s="274" t="str">
        <f ca="true">+IF(OFFSET('Hygiene Data'!$H$11,0,10*ROW('Hygiene Data'!H5))="","",OFFSET('Hygiene Data'!$H$11,0,10*ROW('Hygiene Data'!H5)))</f>
        <v/>
      </c>
      <c r="EB11" s="274" t="str">
        <f ca="true">+IF(OFFSET('Hygiene Data'!$H$12,0,10*ROW('Hygiene Data'!H5))="","",OFFSET('Hygiene Data'!$H$12,0,10*ROW('Hygiene Data'!H5)))</f>
        <v/>
      </c>
      <c r="EC11" s="274" t="str">
        <f ca="true">+IF(OFFSET('Hygiene Data'!$H$13,0,10*ROW('Hygiene Data'!H5))="","",OFFSET('Hygiene Data'!$H$13,0,10*ROW('Hygiene Data'!H5)))</f>
        <v/>
      </c>
      <c r="ED11" s="274" t="str">
        <f ca="true">+IF(OFFSET('Hygiene Data'!$I$11,0,10*ROW('Hygiene Data'!I5))="","",OFFSET('Hygiene Data'!$I$11,0,10*ROW('Hygiene Data'!I5)))</f>
        <v/>
      </c>
      <c r="EE11" s="274" t="str">
        <f ca="true">+IF(OFFSET('Hygiene Data'!$I$12,0,10*ROW('Hygiene Data'!I5))="","",OFFSET('Hygiene Data'!$I$12,0,10*ROW('Hygiene Data'!I5)))</f>
        <v/>
      </c>
      <c r="EF11" s="274" t="str">
        <f ca="true">+IF(OFFSET('Hygiene Data'!$I$13,0,10*ROW('Hygiene Data'!I5))="","",OFFSET('Hygiene Data'!$I$13,0,10*ROW('Hygiene Data'!I5)))</f>
        <v>Yes</v>
      </c>
    </row>
    <row xmlns:x14ac="http://schemas.microsoft.com/office/spreadsheetml/2009/9/ac" r="12" x14ac:dyDescent="0.2">
      <c r="A12" s="38" t="str">
        <f ca="true">+IF(OFFSET('Water Data'!$B$2,0,10*ROW('Water Data'!E6))="","",OFFSET('Water Data'!$B$2,0,10*ROW('Water Data'!E6)))</f>
        <v>MEX_2017_INEE</v>
      </c>
      <c r="B12" s="38" t="str">
        <f ca="true">+IF(OFFSET('Water Data'!$C$2,0,10*ROW('Water Data'!F6))="","",OFFSET('Water Data'!$C$2,0,10*ROW('Water Data'!F6)))</f>
        <v>Survey</v>
      </c>
      <c r="C12" s="330">
        <f t="shared" ca="true" si="0"/>
        <v>2017</v>
      </c>
      <c r="D12" s="99"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9"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9"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9"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9"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9"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9"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9"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9"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9"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9">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90.1</v>
      </c>
      <c r="O12" s="99">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60.9</v>
      </c>
      <c r="P12" s="99"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9"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9"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9"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9"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9"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100"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100"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100"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100"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100"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100"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100"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100"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100"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100"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100"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100"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100"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100"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100"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100"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100">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93</v>
      </c>
      <c r="AM12" s="100"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100"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100"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100"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100"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100"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100"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100"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100"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100"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100"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100"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100"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101"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101"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101"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101"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101"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101"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101"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101"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101"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101"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101"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101"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101"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101"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101"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101"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101"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101"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4"/>
      <c r="BS12" s="274" t="str">
        <f ca="true">+IF(OFFSET('Water Data'!$D$27,0,10*ROW('Water Data'!D6))="","",OFFSET('Water Data'!$D$27,0,10*ROW('Water Data'!D6)))</f>
        <v/>
      </c>
      <c r="BT12" s="274" t="str">
        <f ca="true">+IF(OFFSET('Water Data'!$D$28,0,10*ROW('Water Data'!D6))="","",OFFSET('Water Data'!$D$28,0,10*ROW('Water Data'!D6)))</f>
        <v/>
      </c>
      <c r="BU12" s="274" t="str">
        <f ca="true">+IF(OFFSET('Water Data'!$D$29,0,10*ROW('Water Data'!D6))="","",OFFSET('Water Data'!$D$29,0,10*ROW('Water Data'!D6)))</f>
        <v/>
      </c>
      <c r="BV12" s="274" t="str">
        <f ca="true">+IF(OFFSET('Water Data'!$E$27,0,10*ROW('Water Data'!E6))="","",OFFSET('Water Data'!$E$27,0,10*ROW('Water Data'!E6)))</f>
        <v/>
      </c>
      <c r="BW12" s="274" t="str">
        <f ca="true">+IF(OFFSET('Water Data'!$E$28,0,10*ROW('Water Data'!E6))="","",OFFSET('Water Data'!$E$28,0,10*ROW('Water Data'!E6)))</f>
        <v/>
      </c>
      <c r="BX12" s="274" t="str">
        <f ca="true">+IF(OFFSET('Water Data'!$E$29,0,10*ROW('Water Data'!E6))="","",OFFSET('Water Data'!$E$29,0,10*ROW('Water Data'!E6)))</f>
        <v/>
      </c>
      <c r="BY12" s="274" t="str">
        <f ca="true">+IF(OFFSET('Water Data'!$F$27,0,10*ROW('Water Data'!F6))="","",OFFSET('Water Data'!$F$27,0,10*ROW('Water Data'!F6)))</f>
        <v/>
      </c>
      <c r="BZ12" s="274" t="str">
        <f ca="true">+IF(OFFSET('Water Data'!$F$28,0,10*ROW('Water Data'!F6))="","",OFFSET('Water Data'!$F$28,0,10*ROW('Water Data'!F6)))</f>
        <v/>
      </c>
      <c r="CA12" s="274" t="str">
        <f ca="true">+IF(OFFSET('Water Data'!$F$29,0,10*ROW('Water Data'!F6))="","",OFFSET('Water Data'!$F$29,0,10*ROW('Water Data'!F6)))</f>
        <v/>
      </c>
      <c r="CB12" s="274" t="str">
        <f ca="true">+IF(OFFSET('Water Data'!$G$27,0,10*ROW('Water Data'!G6))="","",OFFSET('Water Data'!$G$27,0,10*ROW('Water Data'!G6)))</f>
        <v/>
      </c>
      <c r="CC12" s="274" t="str">
        <f ca="true">+IF(OFFSET('Water Data'!$G$28,0,10*ROW('Water Data'!G6))="","",OFFSET('Water Data'!$G$28,0,10*ROW('Water Data'!G6)))</f>
        <v>Yes</v>
      </c>
      <c r="CD12" s="274" t="str">
        <f ca="true">+IF(OFFSET('Water Data'!$G$29,0,10*ROW('Water Data'!G6))="","",OFFSET('Water Data'!$G$29,0,10*ROW('Water Data'!G6)))</f>
        <v>Yes</v>
      </c>
      <c r="CE12" s="274" t="str">
        <f ca="true">+IF(OFFSET('Water Data'!$H$27,0,10*ROW('Water Data'!H6))="","",OFFSET('Water Data'!$H$27,0,10*ROW('Water Data'!H6)))</f>
        <v/>
      </c>
      <c r="CF12" s="274" t="str">
        <f ca="true">+IF(OFFSET('Water Data'!$H$28,0,10*ROW('Water Data'!H6))="","",OFFSET('Water Data'!$H$28,0,10*ROW('Water Data'!H6)))</f>
        <v/>
      </c>
      <c r="CG12" s="274" t="str">
        <f ca="true">+IF(OFFSET('Water Data'!$H$29,0,10*ROW('Water Data'!H6))="","",OFFSET('Water Data'!$H$29,0,10*ROW('Water Data'!H6)))</f>
        <v/>
      </c>
      <c r="CH12" s="274" t="str">
        <f ca="true">+IF(OFFSET('Water Data'!$I$27,0,10*ROW('Water Data'!I6))="","",OFFSET('Water Data'!$I$27,0,10*ROW('Water Data'!I6)))</f>
        <v/>
      </c>
      <c r="CI12" s="274" t="str">
        <f ca="true">+IF(OFFSET('Water Data'!$I$28,0,10*ROW('Water Data'!I6))="","",OFFSET('Water Data'!$I$28,0,10*ROW('Water Data'!I6)))</f>
        <v/>
      </c>
      <c r="CJ12" s="274" t="str">
        <f ca="true">+IF(OFFSET('Water Data'!$I$29,0,10*ROW('Water Data'!I6))="","",OFFSET('Water Data'!$I$29,0,10*ROW('Water Data'!I6)))</f>
        <v/>
      </c>
      <c r="CK12" s="274" t="str">
        <f ca="true">+IF(OFFSET('Sanitation Data'!$D$28,0,10*ROW('Sanitation Data'!D6))="","",OFFSET('Sanitation Data'!$D$28,0,10*ROW('Sanitation Data'!D6)))</f>
        <v/>
      </c>
      <c r="CL12" s="274" t="str">
        <f ca="true">+IF(OFFSET('Sanitation Data'!$D$29,0,10*ROW('Sanitation Data'!D6))="","",OFFSET('Sanitation Data'!$D$29,0,10*ROW('Sanitation Data'!D6)))</f>
        <v/>
      </c>
      <c r="CM12" s="274" t="str">
        <f ca="true">+IF(OFFSET('Sanitation Data'!$D$30,0,10*ROW('Sanitation Data'!D6))="","",OFFSET('Sanitation Data'!$D$30,0,10*ROW('Sanitation Data'!D6)))</f>
        <v/>
      </c>
      <c r="CN12" s="274" t="str">
        <f ca="true">+IF(OFFSET('Sanitation Data'!$D$31,0,10*ROW('Sanitation Data'!D6))="","",OFFSET('Sanitation Data'!$D$31,0,10*ROW('Sanitation Data'!D6)))</f>
        <v/>
      </c>
      <c r="CO12" s="274" t="str">
        <f ca="true">+IF(OFFSET('Sanitation Data'!$D$32,0,10*ROW('Sanitation Data'!D6))="","",OFFSET('Sanitation Data'!$D$32,0,10*ROW('Sanitation Data'!D6)))</f>
        <v/>
      </c>
      <c r="CP12" s="274" t="str">
        <f ca="true">+IF(OFFSET('Sanitation Data'!$E$28,0,10*ROW('Sanitation Data'!E6))="","",OFFSET('Sanitation Data'!$E$28,0,10*ROW('Sanitation Data'!E6)))</f>
        <v/>
      </c>
      <c r="CQ12" s="274" t="str">
        <f ca="true">+IF(OFFSET('Sanitation Data'!$E$29,0,10*ROW('Sanitation Data'!E6))="","",OFFSET('Sanitation Data'!$E$29,0,10*ROW('Sanitation Data'!E6)))</f>
        <v/>
      </c>
      <c r="CR12" s="274" t="str">
        <f ca="true">+IF(OFFSET('Sanitation Data'!$E$30,0,10*ROW('Sanitation Data'!E6))="","",OFFSET('Sanitation Data'!$E$30,0,10*ROW('Sanitation Data'!E6)))</f>
        <v/>
      </c>
      <c r="CS12" s="274" t="str">
        <f ca="true">+IF(OFFSET('Sanitation Data'!$E$31,0,10*ROW('Sanitation Data'!E6))="","",OFFSET('Sanitation Data'!$E$31,0,10*ROW('Sanitation Data'!E6)))</f>
        <v/>
      </c>
      <c r="CT12" s="274" t="str">
        <f ca="true">+IF(OFFSET('Sanitation Data'!$E$32,0,10*ROW('Sanitation Data'!E6))="","",OFFSET('Sanitation Data'!$E$32,0,10*ROW('Sanitation Data'!E6)))</f>
        <v/>
      </c>
      <c r="CU12" s="274" t="str">
        <f ca="true">+IF(OFFSET('Sanitation Data'!$F$28,0,10*ROW('Sanitation Data'!F6))="","",OFFSET('Sanitation Data'!$F$28,0,10*ROW('Sanitation Data'!F6)))</f>
        <v/>
      </c>
      <c r="CV12" s="274" t="str">
        <f ca="true">+IF(OFFSET('Sanitation Data'!$F$29,0,10*ROW('Sanitation Data'!F6))="","",OFFSET('Sanitation Data'!$F$29,0,10*ROW('Sanitation Data'!F6)))</f>
        <v/>
      </c>
      <c r="CW12" s="274" t="str">
        <f ca="true">+IF(OFFSET('Sanitation Data'!$F$30,0,10*ROW('Sanitation Data'!F6))="","",OFFSET('Sanitation Data'!$F$30,0,10*ROW('Sanitation Data'!F6)))</f>
        <v/>
      </c>
      <c r="CX12" s="274" t="str">
        <f ca="true">+IF(OFFSET('Sanitation Data'!$F$31,0,10*ROW('Sanitation Data'!F6))="","",OFFSET('Sanitation Data'!$F$31,0,10*ROW('Sanitation Data'!F6)))</f>
        <v/>
      </c>
      <c r="CY12" s="274" t="str">
        <f ca="true">+IF(OFFSET('Sanitation Data'!$F$32,0,10*ROW('Sanitation Data'!F6))="","",OFFSET('Sanitation Data'!$F$32,0,10*ROW('Sanitation Data'!F6)))</f>
        <v/>
      </c>
      <c r="CZ12" s="274" t="str">
        <f ca="true">+IF(OFFSET('Sanitation Data'!$G$28,0,10*ROW('Sanitation Data'!G6))="","",OFFSET('Sanitation Data'!$G$28,0,10*ROW('Sanitation Data'!G6)))</f>
        <v/>
      </c>
      <c r="DA12" s="274" t="str">
        <f ca="true">+IF(OFFSET('Sanitation Data'!$G$29,0,10*ROW('Sanitation Data'!G6))="","",OFFSET('Sanitation Data'!$G$29,0,10*ROW('Sanitation Data'!G6)))</f>
        <v>Yes</v>
      </c>
      <c r="DB12" s="274" t="str">
        <f ca="true">+IF(OFFSET('Sanitation Data'!$G$30,0,10*ROW('Sanitation Data'!G6))="","",OFFSET('Sanitation Data'!$G$30,0,10*ROW('Sanitation Data'!G6)))</f>
        <v/>
      </c>
      <c r="DC12" s="274" t="str">
        <f ca="true">+IF(OFFSET('Sanitation Data'!$G$31,0,10*ROW('Sanitation Data'!G6))="","",OFFSET('Sanitation Data'!$G$31,0,10*ROW('Sanitation Data'!G6)))</f>
        <v/>
      </c>
      <c r="DD12" s="274" t="str">
        <f ca="true">+IF(OFFSET('Sanitation Data'!$G$32,0,10*ROW('Sanitation Data'!G6))="","",OFFSET('Sanitation Data'!$G$32,0,10*ROW('Sanitation Data'!G6)))</f>
        <v/>
      </c>
      <c r="DE12" s="274" t="str">
        <f ca="true">+IF(OFFSET('Sanitation Data'!$H$28,0,10*ROW('Sanitation Data'!H6))="","",OFFSET('Sanitation Data'!$H$28,0,10*ROW('Sanitation Data'!H6)))</f>
        <v/>
      </c>
      <c r="DF12" s="274" t="str">
        <f ca="true">+IF(OFFSET('Sanitation Data'!$H$29,0,10*ROW('Sanitation Data'!H6))="","",OFFSET('Sanitation Data'!$H$29,0,10*ROW('Sanitation Data'!H6)))</f>
        <v/>
      </c>
      <c r="DG12" s="274" t="str">
        <f ca="true">+IF(OFFSET('Sanitation Data'!$H$30,0,10*ROW('Sanitation Data'!H6))="","",OFFSET('Sanitation Data'!$H$30,0,10*ROW('Sanitation Data'!H6)))</f>
        <v/>
      </c>
      <c r="DH12" s="274" t="str">
        <f ca="true">+IF(OFFSET('Sanitation Data'!$H$31,0,10*ROW('Sanitation Data'!H6))="","",OFFSET('Sanitation Data'!$H$31,0,10*ROW('Sanitation Data'!H6)))</f>
        <v/>
      </c>
      <c r="DI12" s="274" t="str">
        <f ca="true">+IF(OFFSET('Sanitation Data'!$H$32,0,10*ROW('Sanitation Data'!H6))="","",OFFSET('Sanitation Data'!$H$32,0,10*ROW('Sanitation Data'!H6)))</f>
        <v/>
      </c>
      <c r="DJ12" s="274" t="str">
        <f ca="true">+IF(OFFSET('Sanitation Data'!$I$28,0,10*ROW('Sanitation Data'!I6))="","",OFFSET('Sanitation Data'!$I$28,0,10*ROW('Sanitation Data'!I6)))</f>
        <v/>
      </c>
      <c r="DK12" s="274" t="str">
        <f ca="true">+IF(OFFSET('Sanitation Data'!$I$29,0,10*ROW('Sanitation Data'!I6))="","",OFFSET('Sanitation Data'!$I$29,0,10*ROW('Sanitation Data'!I6)))</f>
        <v/>
      </c>
      <c r="DL12" s="274" t="str">
        <f ca="true">+IF(OFFSET('Sanitation Data'!$I$30,0,10*ROW('Sanitation Data'!I6))="","",OFFSET('Sanitation Data'!$I$30,0,10*ROW('Sanitation Data'!I6)))</f>
        <v/>
      </c>
      <c r="DM12" s="274" t="str">
        <f ca="true">+IF(OFFSET('Sanitation Data'!$I$31,0,10*ROW('Sanitation Data'!I6))="","",OFFSET('Sanitation Data'!$I$31,0,10*ROW('Sanitation Data'!I6)))</f>
        <v/>
      </c>
      <c r="DN12" s="274" t="str">
        <f ca="true">+IF(OFFSET('Sanitation Data'!$I$32,0,10*ROW('Sanitation Data'!I6))="","",OFFSET('Sanitation Data'!$I$32,0,10*ROW('Sanitation Data'!I6)))</f>
        <v/>
      </c>
      <c r="DO12" s="274" t="str">
        <f ca="true">+IF(OFFSET('Hygiene Data'!$D$11,0,10*ROW('Hygiene Data'!D6))="","",OFFSET('Hygiene Data'!$D$11,0,10*ROW('Hygiene Data'!D6)))</f>
        <v/>
      </c>
      <c r="DP12" s="274" t="str">
        <f ca="true">+IF(OFFSET('Hygiene Data'!$D$12,0,10*ROW('Hygiene Data'!D6))="","",OFFSET('Hygiene Data'!$D$12,0,10*ROW('Hygiene Data'!D6)))</f>
        <v/>
      </c>
      <c r="DQ12" s="274" t="str">
        <f ca="true">+IF(OFFSET('Hygiene Data'!$D$13,0,10*ROW('Hygiene Data'!D6))="","",OFFSET('Hygiene Data'!$D$13,0,10*ROW('Hygiene Data'!D6)))</f>
        <v/>
      </c>
      <c r="DR12" s="274" t="str">
        <f ca="true">+IF(OFFSET('Hygiene Data'!$E$11,0,10*ROW('Hygiene Data'!E6))="","",OFFSET('Hygiene Data'!$E$11,0,10*ROW('Hygiene Data'!E6)))</f>
        <v/>
      </c>
      <c r="DS12" s="274" t="str">
        <f ca="true">+IF(OFFSET('Hygiene Data'!$E$12,0,10*ROW('Hygiene Data'!E6))="","",OFFSET('Hygiene Data'!$E$12,0,10*ROW('Hygiene Data'!E6)))</f>
        <v/>
      </c>
      <c r="DT12" s="274" t="str">
        <f ca="true">+IF(OFFSET('Hygiene Data'!$E$13,0,10*ROW('Hygiene Data'!E6))="","",OFFSET('Hygiene Data'!$E$13,0,10*ROW('Hygiene Data'!E6)))</f>
        <v/>
      </c>
      <c r="DU12" s="274" t="str">
        <f ca="true">+IF(OFFSET('Hygiene Data'!$F$11,0,10*ROW('Hygiene Data'!F6))="","",OFFSET('Hygiene Data'!$F$11,0,10*ROW('Hygiene Data'!F6)))</f>
        <v/>
      </c>
      <c r="DV12" s="274" t="str">
        <f ca="true">+IF(OFFSET('Hygiene Data'!$F$12,0,10*ROW('Hygiene Data'!F6))="","",OFFSET('Hygiene Data'!$F$12,0,10*ROW('Hygiene Data'!F6)))</f>
        <v/>
      </c>
      <c r="DW12" s="274" t="str">
        <f ca="true">+IF(OFFSET('Hygiene Data'!$F$13,0,10*ROW('Hygiene Data'!F6))="","",OFFSET('Hygiene Data'!$F$13,0,10*ROW('Hygiene Data'!F6)))</f>
        <v/>
      </c>
      <c r="DX12" s="274" t="str">
        <f ca="true">+IF(OFFSET('Hygiene Data'!$G$11,0,10*ROW('Hygiene Data'!G6))="","",OFFSET('Hygiene Data'!$G$11,0,10*ROW('Hygiene Data'!G6)))</f>
        <v/>
      </c>
      <c r="DY12" s="274" t="str">
        <f ca="true">+IF(OFFSET('Hygiene Data'!$G$12,0,10*ROW('Hygiene Data'!G6))="","",OFFSET('Hygiene Data'!$G$12,0,10*ROW('Hygiene Data'!G6)))</f>
        <v/>
      </c>
      <c r="DZ12" s="274" t="str">
        <f ca="true">+IF(OFFSET('Hygiene Data'!$G$13,0,10*ROW('Hygiene Data'!G6))="","",OFFSET('Hygiene Data'!$G$13,0,10*ROW('Hygiene Data'!G6)))</f>
        <v/>
      </c>
      <c r="EA12" s="274" t="str">
        <f ca="true">+IF(OFFSET('Hygiene Data'!$H$11,0,10*ROW('Hygiene Data'!H6))="","",OFFSET('Hygiene Data'!$H$11,0,10*ROW('Hygiene Data'!H6)))</f>
        <v/>
      </c>
      <c r="EB12" s="274" t="str">
        <f ca="true">+IF(OFFSET('Hygiene Data'!$H$12,0,10*ROW('Hygiene Data'!H6))="","",OFFSET('Hygiene Data'!$H$12,0,10*ROW('Hygiene Data'!H6)))</f>
        <v/>
      </c>
      <c r="EC12" s="274" t="str">
        <f ca="true">+IF(OFFSET('Hygiene Data'!$H$13,0,10*ROW('Hygiene Data'!H6))="","",OFFSET('Hygiene Data'!$H$13,0,10*ROW('Hygiene Data'!H6)))</f>
        <v/>
      </c>
      <c r="ED12" s="274" t="str">
        <f ca="true">+IF(OFFSET('Hygiene Data'!$I$11,0,10*ROW('Hygiene Data'!I6))="","",OFFSET('Hygiene Data'!$I$11,0,10*ROW('Hygiene Data'!I6)))</f>
        <v/>
      </c>
      <c r="EE12" s="274" t="str">
        <f ca="true">+IF(OFFSET('Hygiene Data'!$I$12,0,10*ROW('Hygiene Data'!I6))="","",OFFSET('Hygiene Data'!$I$12,0,10*ROW('Hygiene Data'!I6)))</f>
        <v/>
      </c>
      <c r="EF12" s="274"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MEX_2018_INEE</v>
      </c>
      <c r="B13" s="38" t="str">
        <f ca="true">+IF(OFFSET('Water Data'!$C$2,0,10*ROW('Water Data'!F7))="","",OFFSET('Water Data'!$C$2,0,10*ROW('Water Data'!F7)))</f>
        <v>EMIS</v>
      </c>
      <c r="C13" s="330">
        <f t="shared" ca="true" si="0"/>
        <v>2018</v>
      </c>
      <c r="D13" s="99">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93.1</v>
      </c>
      <c r="E13" s="99"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9">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52.1</v>
      </c>
      <c r="G13" s="99"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9"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9"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9"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9"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9"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9"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9"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9"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9">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93.1</v>
      </c>
      <c r="Q13" s="99"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9">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52.1</v>
      </c>
      <c r="S13" s="99"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9"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9"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100">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95.8</v>
      </c>
      <c r="W13" s="100"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100"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100"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100"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100"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100"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100"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100"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100"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100"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100"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100"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100"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100"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100"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100"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100"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100"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100"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100">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95.8</v>
      </c>
      <c r="AQ13" s="100"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100"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100"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100"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100"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100"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100"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100"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100"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101"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101"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101"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101"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101"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101"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101"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101"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101"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101"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101"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101"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101"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101"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101"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101"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101"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101"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4"/>
      <c r="BS13" s="274" t="str">
        <f ca="true">+IF(OFFSET('Water Data'!$D$27,0,10*ROW('Water Data'!D7))="","",OFFSET('Water Data'!$D$27,0,10*ROW('Water Data'!D7)))</f>
        <v>Yes</v>
      </c>
      <c r="BT13" s="274" t="str">
        <f ca="true">+IF(OFFSET('Water Data'!$D$28,0,10*ROW('Water Data'!D7))="","",OFFSET('Water Data'!$D$28,0,10*ROW('Water Data'!D7)))</f>
        <v/>
      </c>
      <c r="BU13" s="274" t="str">
        <f ca="true">+IF(OFFSET('Water Data'!$D$29,0,10*ROW('Water Data'!D7))="","",OFFSET('Water Data'!$D$29,0,10*ROW('Water Data'!D7)))</f>
        <v>Yes</v>
      </c>
      <c r="BV13" s="274" t="str">
        <f ca="true">+IF(OFFSET('Water Data'!$E$27,0,10*ROW('Water Data'!E7))="","",OFFSET('Water Data'!$E$27,0,10*ROW('Water Data'!E7)))</f>
        <v/>
      </c>
      <c r="BW13" s="274" t="str">
        <f ca="true">+IF(OFFSET('Water Data'!$E$28,0,10*ROW('Water Data'!E7))="","",OFFSET('Water Data'!$E$28,0,10*ROW('Water Data'!E7)))</f>
        <v/>
      </c>
      <c r="BX13" s="274" t="str">
        <f ca="true">+IF(OFFSET('Water Data'!$E$29,0,10*ROW('Water Data'!E7))="","",OFFSET('Water Data'!$E$29,0,10*ROW('Water Data'!E7)))</f>
        <v/>
      </c>
      <c r="BY13" s="274" t="str">
        <f ca="true">+IF(OFFSET('Water Data'!$F$27,0,10*ROW('Water Data'!F7))="","",OFFSET('Water Data'!$F$27,0,10*ROW('Water Data'!F7)))</f>
        <v/>
      </c>
      <c r="BZ13" s="274" t="str">
        <f ca="true">+IF(OFFSET('Water Data'!$F$28,0,10*ROW('Water Data'!F7))="","",OFFSET('Water Data'!$F$28,0,10*ROW('Water Data'!F7)))</f>
        <v/>
      </c>
      <c r="CA13" s="274" t="str">
        <f ca="true">+IF(OFFSET('Water Data'!$F$29,0,10*ROW('Water Data'!F7))="","",OFFSET('Water Data'!$F$29,0,10*ROW('Water Data'!F7)))</f>
        <v/>
      </c>
      <c r="CB13" s="274" t="str">
        <f ca="true">+IF(OFFSET('Water Data'!$G$27,0,10*ROW('Water Data'!G7))="","",OFFSET('Water Data'!$G$27,0,10*ROW('Water Data'!G7)))</f>
        <v/>
      </c>
      <c r="CC13" s="274" t="str">
        <f ca="true">+IF(OFFSET('Water Data'!$G$28,0,10*ROW('Water Data'!G7))="","",OFFSET('Water Data'!$G$28,0,10*ROW('Water Data'!G7)))</f>
        <v/>
      </c>
      <c r="CD13" s="274" t="str">
        <f ca="true">+IF(OFFSET('Water Data'!$G$29,0,10*ROW('Water Data'!G7))="","",OFFSET('Water Data'!$G$29,0,10*ROW('Water Data'!G7)))</f>
        <v/>
      </c>
      <c r="CE13" s="274" t="str">
        <f ca="true">+IF(OFFSET('Water Data'!$H$27,0,10*ROW('Water Data'!H7))="","",OFFSET('Water Data'!$H$27,0,10*ROW('Water Data'!H7)))</f>
        <v>Yes</v>
      </c>
      <c r="CF13" s="274" t="str">
        <f ca="true">+IF(OFFSET('Water Data'!$H$28,0,10*ROW('Water Data'!H7))="","",OFFSET('Water Data'!$H$28,0,10*ROW('Water Data'!H7)))</f>
        <v/>
      </c>
      <c r="CG13" s="274" t="str">
        <f ca="true">+IF(OFFSET('Water Data'!$H$29,0,10*ROW('Water Data'!H7))="","",OFFSET('Water Data'!$H$29,0,10*ROW('Water Data'!H7)))</f>
        <v>Yes</v>
      </c>
      <c r="CH13" s="274" t="str">
        <f ca="true">+IF(OFFSET('Water Data'!$I$27,0,10*ROW('Water Data'!I7))="","",OFFSET('Water Data'!$I$27,0,10*ROW('Water Data'!I7)))</f>
        <v/>
      </c>
      <c r="CI13" s="274" t="str">
        <f ca="true">+IF(OFFSET('Water Data'!$I$28,0,10*ROW('Water Data'!I7))="","",OFFSET('Water Data'!$I$28,0,10*ROW('Water Data'!I7)))</f>
        <v/>
      </c>
      <c r="CJ13" s="274" t="str">
        <f ca="true">+IF(OFFSET('Water Data'!$I$29,0,10*ROW('Water Data'!I7))="","",OFFSET('Water Data'!$I$29,0,10*ROW('Water Data'!I7)))</f>
        <v/>
      </c>
      <c r="CK13" s="274" t="str">
        <f ca="true">+IF(OFFSET('Sanitation Data'!$D$28,0,10*ROW('Sanitation Data'!D7))="","",OFFSET('Sanitation Data'!$D$28,0,10*ROW('Sanitation Data'!D7)))</f>
        <v>Yes</v>
      </c>
      <c r="CL13" s="274" t="str">
        <f ca="true">+IF(OFFSET('Sanitation Data'!$D$29,0,10*ROW('Sanitation Data'!D7))="","",OFFSET('Sanitation Data'!$D$29,0,10*ROW('Sanitation Data'!D7)))</f>
        <v/>
      </c>
      <c r="CM13" s="274" t="str">
        <f ca="true">+IF(OFFSET('Sanitation Data'!$D$30,0,10*ROW('Sanitation Data'!D7))="","",OFFSET('Sanitation Data'!$D$30,0,10*ROW('Sanitation Data'!D7)))</f>
        <v/>
      </c>
      <c r="CN13" s="274" t="str">
        <f ca="true">+IF(OFFSET('Sanitation Data'!$D$31,0,10*ROW('Sanitation Data'!D7))="","",OFFSET('Sanitation Data'!$D$31,0,10*ROW('Sanitation Data'!D7)))</f>
        <v/>
      </c>
      <c r="CO13" s="274" t="str">
        <f ca="true">+IF(OFFSET('Sanitation Data'!$D$32,0,10*ROW('Sanitation Data'!D7))="","",OFFSET('Sanitation Data'!$D$32,0,10*ROW('Sanitation Data'!D7)))</f>
        <v/>
      </c>
      <c r="CP13" s="274" t="str">
        <f ca="true">+IF(OFFSET('Sanitation Data'!$E$28,0,10*ROW('Sanitation Data'!E7))="","",OFFSET('Sanitation Data'!$E$28,0,10*ROW('Sanitation Data'!E7)))</f>
        <v/>
      </c>
      <c r="CQ13" s="274" t="str">
        <f ca="true">+IF(OFFSET('Sanitation Data'!$E$29,0,10*ROW('Sanitation Data'!E7))="","",OFFSET('Sanitation Data'!$E$29,0,10*ROW('Sanitation Data'!E7)))</f>
        <v/>
      </c>
      <c r="CR13" s="274" t="str">
        <f ca="true">+IF(OFFSET('Sanitation Data'!$E$30,0,10*ROW('Sanitation Data'!E7))="","",OFFSET('Sanitation Data'!$E$30,0,10*ROW('Sanitation Data'!E7)))</f>
        <v/>
      </c>
      <c r="CS13" s="274" t="str">
        <f ca="true">+IF(OFFSET('Sanitation Data'!$E$31,0,10*ROW('Sanitation Data'!E7))="","",OFFSET('Sanitation Data'!$E$31,0,10*ROW('Sanitation Data'!E7)))</f>
        <v/>
      </c>
      <c r="CT13" s="274" t="str">
        <f ca="true">+IF(OFFSET('Sanitation Data'!$E$32,0,10*ROW('Sanitation Data'!E7))="","",OFFSET('Sanitation Data'!$E$32,0,10*ROW('Sanitation Data'!E7)))</f>
        <v/>
      </c>
      <c r="CU13" s="274" t="str">
        <f ca="true">+IF(OFFSET('Sanitation Data'!$F$28,0,10*ROW('Sanitation Data'!F7))="","",OFFSET('Sanitation Data'!$F$28,0,10*ROW('Sanitation Data'!F7)))</f>
        <v/>
      </c>
      <c r="CV13" s="274" t="str">
        <f ca="true">+IF(OFFSET('Sanitation Data'!$F$29,0,10*ROW('Sanitation Data'!F7))="","",OFFSET('Sanitation Data'!$F$29,0,10*ROW('Sanitation Data'!F7)))</f>
        <v/>
      </c>
      <c r="CW13" s="274" t="str">
        <f ca="true">+IF(OFFSET('Sanitation Data'!$F$30,0,10*ROW('Sanitation Data'!F7))="","",OFFSET('Sanitation Data'!$F$30,0,10*ROW('Sanitation Data'!F7)))</f>
        <v/>
      </c>
      <c r="CX13" s="274" t="str">
        <f ca="true">+IF(OFFSET('Sanitation Data'!$F$31,0,10*ROW('Sanitation Data'!F7))="","",OFFSET('Sanitation Data'!$F$31,0,10*ROW('Sanitation Data'!F7)))</f>
        <v/>
      </c>
      <c r="CY13" s="274" t="str">
        <f ca="true">+IF(OFFSET('Sanitation Data'!$F$32,0,10*ROW('Sanitation Data'!F7))="","",OFFSET('Sanitation Data'!$F$32,0,10*ROW('Sanitation Data'!F7)))</f>
        <v/>
      </c>
      <c r="CZ13" s="274" t="str">
        <f ca="true">+IF(OFFSET('Sanitation Data'!$G$28,0,10*ROW('Sanitation Data'!G7))="","",OFFSET('Sanitation Data'!$G$28,0,10*ROW('Sanitation Data'!G7)))</f>
        <v/>
      </c>
      <c r="DA13" s="274" t="str">
        <f ca="true">+IF(OFFSET('Sanitation Data'!$G$29,0,10*ROW('Sanitation Data'!G7))="","",OFFSET('Sanitation Data'!$G$29,0,10*ROW('Sanitation Data'!G7)))</f>
        <v/>
      </c>
      <c r="DB13" s="274" t="str">
        <f ca="true">+IF(OFFSET('Sanitation Data'!$G$30,0,10*ROW('Sanitation Data'!G7))="","",OFFSET('Sanitation Data'!$G$30,0,10*ROW('Sanitation Data'!G7)))</f>
        <v/>
      </c>
      <c r="DC13" s="274" t="str">
        <f ca="true">+IF(OFFSET('Sanitation Data'!$G$31,0,10*ROW('Sanitation Data'!G7))="","",OFFSET('Sanitation Data'!$G$31,0,10*ROW('Sanitation Data'!G7)))</f>
        <v/>
      </c>
      <c r="DD13" s="274" t="str">
        <f ca="true">+IF(OFFSET('Sanitation Data'!$G$32,0,10*ROW('Sanitation Data'!G7))="","",OFFSET('Sanitation Data'!$G$32,0,10*ROW('Sanitation Data'!G7)))</f>
        <v/>
      </c>
      <c r="DE13" s="274" t="str">
        <f ca="true">+IF(OFFSET('Sanitation Data'!$H$28,0,10*ROW('Sanitation Data'!H7))="","",OFFSET('Sanitation Data'!$H$28,0,10*ROW('Sanitation Data'!H7)))</f>
        <v>Yes</v>
      </c>
      <c r="DF13" s="274" t="str">
        <f ca="true">+IF(OFFSET('Sanitation Data'!$H$29,0,10*ROW('Sanitation Data'!H7))="","",OFFSET('Sanitation Data'!$H$29,0,10*ROW('Sanitation Data'!H7)))</f>
        <v/>
      </c>
      <c r="DG13" s="274" t="str">
        <f ca="true">+IF(OFFSET('Sanitation Data'!$H$30,0,10*ROW('Sanitation Data'!H7))="","",OFFSET('Sanitation Data'!$H$30,0,10*ROW('Sanitation Data'!H7)))</f>
        <v/>
      </c>
      <c r="DH13" s="274" t="str">
        <f ca="true">+IF(OFFSET('Sanitation Data'!$H$31,0,10*ROW('Sanitation Data'!H7))="","",OFFSET('Sanitation Data'!$H$31,0,10*ROW('Sanitation Data'!H7)))</f>
        <v/>
      </c>
      <c r="DI13" s="274" t="str">
        <f ca="true">+IF(OFFSET('Sanitation Data'!$H$32,0,10*ROW('Sanitation Data'!H7))="","",OFFSET('Sanitation Data'!$H$32,0,10*ROW('Sanitation Data'!H7)))</f>
        <v/>
      </c>
      <c r="DJ13" s="274" t="str">
        <f ca="true">+IF(OFFSET('Sanitation Data'!$I$28,0,10*ROW('Sanitation Data'!I7))="","",OFFSET('Sanitation Data'!$I$28,0,10*ROW('Sanitation Data'!I7)))</f>
        <v/>
      </c>
      <c r="DK13" s="274" t="str">
        <f ca="true">+IF(OFFSET('Sanitation Data'!$I$29,0,10*ROW('Sanitation Data'!I7))="","",OFFSET('Sanitation Data'!$I$29,0,10*ROW('Sanitation Data'!I7)))</f>
        <v/>
      </c>
      <c r="DL13" s="274" t="str">
        <f ca="true">+IF(OFFSET('Sanitation Data'!$I$30,0,10*ROW('Sanitation Data'!I7))="","",OFFSET('Sanitation Data'!$I$30,0,10*ROW('Sanitation Data'!I7)))</f>
        <v/>
      </c>
      <c r="DM13" s="274" t="str">
        <f ca="true">+IF(OFFSET('Sanitation Data'!$I$31,0,10*ROW('Sanitation Data'!I7))="","",OFFSET('Sanitation Data'!$I$31,0,10*ROW('Sanitation Data'!I7)))</f>
        <v/>
      </c>
      <c r="DN13" s="274" t="str">
        <f ca="true">+IF(OFFSET('Sanitation Data'!$I$32,0,10*ROW('Sanitation Data'!I7))="","",OFFSET('Sanitation Data'!$I$32,0,10*ROW('Sanitation Data'!I7)))</f>
        <v/>
      </c>
      <c r="DO13" s="274" t="str">
        <f ca="true">+IF(OFFSET('Hygiene Data'!$D$11,0,10*ROW('Hygiene Data'!D7))="","",OFFSET('Hygiene Data'!$D$11,0,10*ROW('Hygiene Data'!D7)))</f>
        <v/>
      </c>
      <c r="DP13" s="274" t="str">
        <f ca="true">+IF(OFFSET('Hygiene Data'!$D$12,0,10*ROW('Hygiene Data'!D7))="","",OFFSET('Hygiene Data'!$D$12,0,10*ROW('Hygiene Data'!D7)))</f>
        <v/>
      </c>
      <c r="DQ13" s="274" t="str">
        <f ca="true">+IF(OFFSET('Hygiene Data'!$D$13,0,10*ROW('Hygiene Data'!D7))="","",OFFSET('Hygiene Data'!$D$13,0,10*ROW('Hygiene Data'!D7)))</f>
        <v/>
      </c>
      <c r="DR13" s="274" t="str">
        <f ca="true">+IF(OFFSET('Hygiene Data'!$E$11,0,10*ROW('Hygiene Data'!E7))="","",OFFSET('Hygiene Data'!$E$11,0,10*ROW('Hygiene Data'!E7)))</f>
        <v/>
      </c>
      <c r="DS13" s="274" t="str">
        <f ca="true">+IF(OFFSET('Hygiene Data'!$E$12,0,10*ROW('Hygiene Data'!E7))="","",OFFSET('Hygiene Data'!$E$12,0,10*ROW('Hygiene Data'!E7)))</f>
        <v/>
      </c>
      <c r="DT13" s="274" t="str">
        <f ca="true">+IF(OFFSET('Hygiene Data'!$E$13,0,10*ROW('Hygiene Data'!E7))="","",OFFSET('Hygiene Data'!$E$13,0,10*ROW('Hygiene Data'!E7)))</f>
        <v/>
      </c>
      <c r="DU13" s="274" t="str">
        <f ca="true">+IF(OFFSET('Hygiene Data'!$F$11,0,10*ROW('Hygiene Data'!F7))="","",OFFSET('Hygiene Data'!$F$11,0,10*ROW('Hygiene Data'!F7)))</f>
        <v/>
      </c>
      <c r="DV13" s="274" t="str">
        <f ca="true">+IF(OFFSET('Hygiene Data'!$F$12,0,10*ROW('Hygiene Data'!F7))="","",OFFSET('Hygiene Data'!$F$12,0,10*ROW('Hygiene Data'!F7)))</f>
        <v/>
      </c>
      <c r="DW13" s="274" t="str">
        <f ca="true">+IF(OFFSET('Hygiene Data'!$F$13,0,10*ROW('Hygiene Data'!F7))="","",OFFSET('Hygiene Data'!$F$13,0,10*ROW('Hygiene Data'!F7)))</f>
        <v/>
      </c>
      <c r="DX13" s="274" t="str">
        <f ca="true">+IF(OFFSET('Hygiene Data'!$G$11,0,10*ROW('Hygiene Data'!G7))="","",OFFSET('Hygiene Data'!$G$11,0,10*ROW('Hygiene Data'!G7)))</f>
        <v/>
      </c>
      <c r="DY13" s="274" t="str">
        <f ca="true">+IF(OFFSET('Hygiene Data'!$G$12,0,10*ROW('Hygiene Data'!G7))="","",OFFSET('Hygiene Data'!$G$12,0,10*ROW('Hygiene Data'!G7)))</f>
        <v/>
      </c>
      <c r="DZ13" s="274" t="str">
        <f ca="true">+IF(OFFSET('Hygiene Data'!$G$13,0,10*ROW('Hygiene Data'!G7))="","",OFFSET('Hygiene Data'!$G$13,0,10*ROW('Hygiene Data'!G7)))</f>
        <v/>
      </c>
      <c r="EA13" s="274" t="str">
        <f ca="true">+IF(OFFSET('Hygiene Data'!$H$11,0,10*ROW('Hygiene Data'!H7))="","",OFFSET('Hygiene Data'!$H$11,0,10*ROW('Hygiene Data'!H7)))</f>
        <v/>
      </c>
      <c r="EB13" s="274" t="str">
        <f ca="true">+IF(OFFSET('Hygiene Data'!$H$12,0,10*ROW('Hygiene Data'!H7))="","",OFFSET('Hygiene Data'!$H$12,0,10*ROW('Hygiene Data'!H7)))</f>
        <v/>
      </c>
      <c r="EC13" s="274" t="str">
        <f ca="true">+IF(OFFSET('Hygiene Data'!$H$13,0,10*ROW('Hygiene Data'!H7))="","",OFFSET('Hygiene Data'!$H$13,0,10*ROW('Hygiene Data'!H7)))</f>
        <v/>
      </c>
      <c r="ED13" s="274" t="str">
        <f ca="true">+IF(OFFSET('Hygiene Data'!$I$11,0,10*ROW('Hygiene Data'!I7))="","",OFFSET('Hygiene Data'!$I$11,0,10*ROW('Hygiene Data'!I7)))</f>
        <v/>
      </c>
      <c r="EE13" s="274" t="str">
        <f ca="true">+IF(OFFSET('Hygiene Data'!$I$12,0,10*ROW('Hygiene Data'!I7))="","",OFFSET('Hygiene Data'!$I$12,0,10*ROW('Hygiene Data'!I7)))</f>
        <v/>
      </c>
      <c r="EF13" s="274"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MEX_2019_LLECE</v>
      </c>
      <c r="B14" s="38" t="str">
        <f ca="true">+IF(OFFSET('Water Data'!$C$2,0,10*ROW('Water Data'!F8))="","",OFFSET('Water Data'!$C$2,0,10*ROW('Water Data'!F8)))</f>
        <v>Survey</v>
      </c>
      <c r="C14" s="330">
        <f t="shared" ca="true" si="0"/>
        <v>2019</v>
      </c>
      <c r="D14" s="99"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9">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92.346938775510196</v>
      </c>
      <c r="F14" s="99"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9"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9">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98.064516129032256</v>
      </c>
      <c r="I14" s="99"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9"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9" t="str">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[71]</v>
      </c>
      <c r="L14" s="99"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9"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9"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9"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9"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9">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92.346938775510196</v>
      </c>
      <c r="R14" s="99"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9"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9" t="str">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[95]</v>
      </c>
      <c r="U14" s="99"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100"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100" t="str">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[87]</v>
      </c>
      <c r="X14" s="100">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69.897959183673478</v>
      </c>
      <c r="Y14" s="100"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100">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69.897959183673478</v>
      </c>
      <c r="AA14" s="100"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100">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97.41935483870968</v>
      </c>
      <c r="AC14" s="100">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74.193548387096769</v>
      </c>
      <c r="AD14" s="100"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100">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74.193548387096769</v>
      </c>
      <c r="AF14" s="100"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100" t="str">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[59]</v>
      </c>
      <c r="AH14" s="100" t="str">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[54]</v>
      </c>
      <c r="AI14" s="100"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100" t="str">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[54]</v>
      </c>
      <c r="AK14" s="100"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100"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100"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100"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100"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100"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100" t="str">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[87]</v>
      </c>
      <c r="AR14" s="100">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69.897959183673478</v>
      </c>
      <c r="AS14" s="100"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100">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69.897959183673478</v>
      </c>
      <c r="AU14" s="100"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100" t="str">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[76]</v>
      </c>
      <c r="AW14" s="100" t="str">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[84]</v>
      </c>
      <c r="AX14" s="100"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100" t="str">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[84]</v>
      </c>
      <c r="AZ14" s="101"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101"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101"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101"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101"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101"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101"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101"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101"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101"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101"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101"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101"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101"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101"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101"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101"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101"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4"/>
      <c r="BS14" s="274" t="str">
        <f ca="true">+IF(OFFSET('Water Data'!$D$27,0,10*ROW('Water Data'!D8))="","",OFFSET('Water Data'!$D$27,0,10*ROW('Water Data'!D8)))</f>
        <v/>
      </c>
      <c r="BT14" s="274" t="str">
        <f ca="true">+IF(OFFSET('Water Data'!$D$28,0,10*ROW('Water Data'!D8))="","",OFFSET('Water Data'!$D$28,0,10*ROW('Water Data'!D8)))</f>
        <v>Yes</v>
      </c>
      <c r="BU14" s="274" t="str">
        <f ca="true">+IF(OFFSET('Water Data'!$D$29,0,10*ROW('Water Data'!D8))="","",OFFSET('Water Data'!$D$29,0,10*ROW('Water Data'!D8)))</f>
        <v/>
      </c>
      <c r="BV14" s="274" t="str">
        <f ca="true">+IF(OFFSET('Water Data'!$E$27,0,10*ROW('Water Data'!E8))="","",OFFSET('Water Data'!$E$27,0,10*ROW('Water Data'!E8)))</f>
        <v/>
      </c>
      <c r="BW14" s="274" t="str">
        <f ca="true">+IF(OFFSET('Water Data'!$E$28,0,10*ROW('Water Data'!E8))="","",OFFSET('Water Data'!$E$28,0,10*ROW('Water Data'!E8)))</f>
        <v>Yes</v>
      </c>
      <c r="BX14" s="274" t="str">
        <f ca="true">+IF(OFFSET('Water Data'!$E$29,0,10*ROW('Water Data'!E8))="","",OFFSET('Water Data'!$E$29,0,10*ROW('Water Data'!E8)))</f>
        <v/>
      </c>
      <c r="BY14" s="274" t="str">
        <f ca="true">+IF(OFFSET('Water Data'!$F$27,0,10*ROW('Water Data'!F8))="","",OFFSET('Water Data'!$F$27,0,10*ROW('Water Data'!F8)))</f>
        <v/>
      </c>
      <c r="BZ14" s="274" t="str">
        <f ca="true">+IF(OFFSET('Water Data'!$F$28,0,10*ROW('Water Data'!F8))="","",OFFSET('Water Data'!$F$28,0,10*ROW('Water Data'!F8)))</f>
        <v>No</v>
      </c>
      <c r="CA14" s="274" t="str">
        <f ca="true">+IF(OFFSET('Water Data'!$F$29,0,10*ROW('Water Data'!F8))="","",OFFSET('Water Data'!$F$29,0,10*ROW('Water Data'!F8)))</f>
        <v/>
      </c>
      <c r="CB14" s="274" t="str">
        <f ca="true">+IF(OFFSET('Water Data'!$G$27,0,10*ROW('Water Data'!G8))="","",OFFSET('Water Data'!$G$27,0,10*ROW('Water Data'!G8)))</f>
        <v/>
      </c>
      <c r="CC14" s="274" t="str">
        <f ca="true">+IF(OFFSET('Water Data'!$G$28,0,10*ROW('Water Data'!G8))="","",OFFSET('Water Data'!$G$28,0,10*ROW('Water Data'!G8)))</f>
        <v/>
      </c>
      <c r="CD14" s="274" t="str">
        <f ca="true">+IF(OFFSET('Water Data'!$G$29,0,10*ROW('Water Data'!G8))="","",OFFSET('Water Data'!$G$29,0,10*ROW('Water Data'!G8)))</f>
        <v/>
      </c>
      <c r="CE14" s="274" t="str">
        <f ca="true">+IF(OFFSET('Water Data'!$H$27,0,10*ROW('Water Data'!H8))="","",OFFSET('Water Data'!$H$27,0,10*ROW('Water Data'!H8)))</f>
        <v/>
      </c>
      <c r="CF14" s="274" t="str">
        <f ca="true">+IF(OFFSET('Water Data'!$H$28,0,10*ROW('Water Data'!H8))="","",OFFSET('Water Data'!$H$28,0,10*ROW('Water Data'!H8)))</f>
        <v>Yes</v>
      </c>
      <c r="CG14" s="274" t="str">
        <f ca="true">+IF(OFFSET('Water Data'!$H$29,0,10*ROW('Water Data'!H8))="","",OFFSET('Water Data'!$H$29,0,10*ROW('Water Data'!H8)))</f>
        <v/>
      </c>
      <c r="CH14" s="274" t="str">
        <f ca="true">+IF(OFFSET('Water Data'!$I$27,0,10*ROW('Water Data'!I8))="","",OFFSET('Water Data'!$I$27,0,10*ROW('Water Data'!I8)))</f>
        <v/>
      </c>
      <c r="CI14" s="274" t="str">
        <f ca="true">+IF(OFFSET('Water Data'!$I$28,0,10*ROW('Water Data'!I8))="","",OFFSET('Water Data'!$I$28,0,10*ROW('Water Data'!I8)))</f>
        <v>No</v>
      </c>
      <c r="CJ14" s="274" t="str">
        <f ca="true">+IF(OFFSET('Water Data'!$I$29,0,10*ROW('Water Data'!I8))="","",OFFSET('Water Data'!$I$29,0,10*ROW('Water Data'!I8)))</f>
        <v/>
      </c>
      <c r="CK14" s="274" t="str">
        <f ca="true">+IF(OFFSET('Sanitation Data'!$D$28,0,10*ROW('Sanitation Data'!D8))="","",OFFSET('Sanitation Data'!$D$28,0,10*ROW('Sanitation Data'!D8)))</f>
        <v/>
      </c>
      <c r="CL14" s="274" t="str">
        <f ca="true">+IF(OFFSET('Sanitation Data'!$D$29,0,10*ROW('Sanitation Data'!D8))="","",OFFSET('Sanitation Data'!$D$29,0,10*ROW('Sanitation Data'!D8)))</f>
        <v>No</v>
      </c>
      <c r="CM14" s="274" t="str">
        <f ca="true">+IF(OFFSET('Sanitation Data'!$D$30,0,10*ROW('Sanitation Data'!D8))="","",OFFSET('Sanitation Data'!$D$30,0,10*ROW('Sanitation Data'!D8)))</f>
        <v>Yes</v>
      </c>
      <c r="CN14" s="274" t="str">
        <f ca="true">+IF(OFFSET('Sanitation Data'!$D$31,0,10*ROW('Sanitation Data'!D8))="","",OFFSET('Sanitation Data'!$D$31,0,10*ROW('Sanitation Data'!D8)))</f>
        <v/>
      </c>
      <c r="CO14" s="274" t="str">
        <f ca="true">+IF(OFFSET('Sanitation Data'!$D$32,0,10*ROW('Sanitation Data'!D8))="","",OFFSET('Sanitation Data'!$D$32,0,10*ROW('Sanitation Data'!D8)))</f>
        <v>Yes</v>
      </c>
      <c r="CP14" s="274" t="str">
        <f ca="true">+IF(OFFSET('Sanitation Data'!$E$28,0,10*ROW('Sanitation Data'!E8))="","",OFFSET('Sanitation Data'!$E$28,0,10*ROW('Sanitation Data'!E8)))</f>
        <v/>
      </c>
      <c r="CQ14" s="274" t="str">
        <f ca="true">+IF(OFFSET('Sanitation Data'!$E$29,0,10*ROW('Sanitation Data'!E8))="","",OFFSET('Sanitation Data'!$E$29,0,10*ROW('Sanitation Data'!E8)))</f>
        <v>Yes</v>
      </c>
      <c r="CR14" s="274" t="str">
        <f ca="true">+IF(OFFSET('Sanitation Data'!$E$30,0,10*ROW('Sanitation Data'!E8))="","",OFFSET('Sanitation Data'!$E$30,0,10*ROW('Sanitation Data'!E8)))</f>
        <v>Yes</v>
      </c>
      <c r="CS14" s="274" t="str">
        <f ca="true">+IF(OFFSET('Sanitation Data'!$E$31,0,10*ROW('Sanitation Data'!E8))="","",OFFSET('Sanitation Data'!$E$31,0,10*ROW('Sanitation Data'!E8)))</f>
        <v/>
      </c>
      <c r="CT14" s="274" t="str">
        <f ca="true">+IF(OFFSET('Sanitation Data'!$E$32,0,10*ROW('Sanitation Data'!E8))="","",OFFSET('Sanitation Data'!$E$32,0,10*ROW('Sanitation Data'!E8)))</f>
        <v>Yes</v>
      </c>
      <c r="CU14" s="274" t="str">
        <f ca="true">+IF(OFFSET('Sanitation Data'!$F$28,0,10*ROW('Sanitation Data'!F8))="","",OFFSET('Sanitation Data'!$F$28,0,10*ROW('Sanitation Data'!F8)))</f>
        <v/>
      </c>
      <c r="CV14" s="274" t="str">
        <f ca="true">+IF(OFFSET('Sanitation Data'!$F$29,0,10*ROW('Sanitation Data'!F8))="","",OFFSET('Sanitation Data'!$F$29,0,10*ROW('Sanitation Data'!F8)))</f>
        <v>No</v>
      </c>
      <c r="CW14" s="274" t="str">
        <f ca="true">+IF(OFFSET('Sanitation Data'!$F$30,0,10*ROW('Sanitation Data'!F8))="","",OFFSET('Sanitation Data'!$F$30,0,10*ROW('Sanitation Data'!F8)))</f>
        <v>No</v>
      </c>
      <c r="CX14" s="274" t="str">
        <f ca="true">+IF(OFFSET('Sanitation Data'!$F$31,0,10*ROW('Sanitation Data'!F8))="","",OFFSET('Sanitation Data'!$F$31,0,10*ROW('Sanitation Data'!F8)))</f>
        <v/>
      </c>
      <c r="CY14" s="274" t="str">
        <f ca="true">+IF(OFFSET('Sanitation Data'!$F$32,0,10*ROW('Sanitation Data'!F8))="","",OFFSET('Sanitation Data'!$F$32,0,10*ROW('Sanitation Data'!F8)))</f>
        <v>No</v>
      </c>
      <c r="CZ14" s="274" t="str">
        <f ca="true">+IF(OFFSET('Sanitation Data'!$G$28,0,10*ROW('Sanitation Data'!G8))="","",OFFSET('Sanitation Data'!$G$28,0,10*ROW('Sanitation Data'!G8)))</f>
        <v/>
      </c>
      <c r="DA14" s="274" t="str">
        <f ca="true">+IF(OFFSET('Sanitation Data'!$G$29,0,10*ROW('Sanitation Data'!G8))="","",OFFSET('Sanitation Data'!$G$29,0,10*ROW('Sanitation Data'!G8)))</f>
        <v/>
      </c>
      <c r="DB14" s="274" t="str">
        <f ca="true">+IF(OFFSET('Sanitation Data'!$G$30,0,10*ROW('Sanitation Data'!G8))="","",OFFSET('Sanitation Data'!$G$30,0,10*ROW('Sanitation Data'!G8)))</f>
        <v/>
      </c>
      <c r="DC14" s="274" t="str">
        <f ca="true">+IF(OFFSET('Sanitation Data'!$G$31,0,10*ROW('Sanitation Data'!G8))="","",OFFSET('Sanitation Data'!$G$31,0,10*ROW('Sanitation Data'!G8)))</f>
        <v/>
      </c>
      <c r="DD14" s="274" t="str">
        <f ca="true">+IF(OFFSET('Sanitation Data'!$G$32,0,10*ROW('Sanitation Data'!G8))="","",OFFSET('Sanitation Data'!$G$32,0,10*ROW('Sanitation Data'!G8)))</f>
        <v/>
      </c>
      <c r="DE14" s="274" t="str">
        <f ca="true">+IF(OFFSET('Sanitation Data'!$H$28,0,10*ROW('Sanitation Data'!H8))="","",OFFSET('Sanitation Data'!$H$28,0,10*ROW('Sanitation Data'!H8)))</f>
        <v/>
      </c>
      <c r="DF14" s="274" t="str">
        <f ca="true">+IF(OFFSET('Sanitation Data'!$H$29,0,10*ROW('Sanitation Data'!H8))="","",OFFSET('Sanitation Data'!$H$29,0,10*ROW('Sanitation Data'!H8)))</f>
        <v>No</v>
      </c>
      <c r="DG14" s="274" t="str">
        <f ca="true">+IF(OFFSET('Sanitation Data'!$H$30,0,10*ROW('Sanitation Data'!H8))="","",OFFSET('Sanitation Data'!$H$30,0,10*ROW('Sanitation Data'!H8)))</f>
        <v>Yes</v>
      </c>
      <c r="DH14" s="274" t="str">
        <f ca="true">+IF(OFFSET('Sanitation Data'!$H$31,0,10*ROW('Sanitation Data'!H8))="","",OFFSET('Sanitation Data'!$H$31,0,10*ROW('Sanitation Data'!H8)))</f>
        <v/>
      </c>
      <c r="DI14" s="274" t="str">
        <f ca="true">+IF(OFFSET('Sanitation Data'!$H$32,0,10*ROW('Sanitation Data'!H8))="","",OFFSET('Sanitation Data'!$H$32,0,10*ROW('Sanitation Data'!H8)))</f>
        <v>Yes</v>
      </c>
      <c r="DJ14" s="274" t="str">
        <f ca="true">+IF(OFFSET('Sanitation Data'!$I$28,0,10*ROW('Sanitation Data'!I8))="","",OFFSET('Sanitation Data'!$I$28,0,10*ROW('Sanitation Data'!I8)))</f>
        <v/>
      </c>
      <c r="DK14" s="274" t="str">
        <f ca="true">+IF(OFFSET('Sanitation Data'!$I$29,0,10*ROW('Sanitation Data'!I8))="","",OFFSET('Sanitation Data'!$I$29,0,10*ROW('Sanitation Data'!I8)))</f>
        <v>No</v>
      </c>
      <c r="DL14" s="274" t="str">
        <f ca="true">+IF(OFFSET('Sanitation Data'!$I$30,0,10*ROW('Sanitation Data'!I8))="","",OFFSET('Sanitation Data'!$I$30,0,10*ROW('Sanitation Data'!I8)))</f>
        <v>No</v>
      </c>
      <c r="DM14" s="274" t="str">
        <f ca="true">+IF(OFFSET('Sanitation Data'!$I$31,0,10*ROW('Sanitation Data'!I8))="","",OFFSET('Sanitation Data'!$I$31,0,10*ROW('Sanitation Data'!I8)))</f>
        <v/>
      </c>
      <c r="DN14" s="274" t="str">
        <f ca="true">+IF(OFFSET('Sanitation Data'!$I$32,0,10*ROW('Sanitation Data'!I8))="","",OFFSET('Sanitation Data'!$I$32,0,10*ROW('Sanitation Data'!I8)))</f>
        <v>No</v>
      </c>
      <c r="DO14" s="274" t="str">
        <f ca="true">+IF(OFFSET('Hygiene Data'!$D$11,0,10*ROW('Hygiene Data'!D8))="","",OFFSET('Hygiene Data'!$D$11,0,10*ROW('Hygiene Data'!D8)))</f>
        <v/>
      </c>
      <c r="DP14" s="274" t="str">
        <f ca="true">+IF(OFFSET('Hygiene Data'!$D$12,0,10*ROW('Hygiene Data'!D8))="","",OFFSET('Hygiene Data'!$D$12,0,10*ROW('Hygiene Data'!D8)))</f>
        <v/>
      </c>
      <c r="DQ14" s="274" t="str">
        <f ca="true">+IF(OFFSET('Hygiene Data'!$D$13,0,10*ROW('Hygiene Data'!D8))="","",OFFSET('Hygiene Data'!$D$13,0,10*ROW('Hygiene Data'!D8)))</f>
        <v/>
      </c>
      <c r="DR14" s="274" t="str">
        <f ca="true">+IF(OFFSET('Hygiene Data'!$E$11,0,10*ROW('Hygiene Data'!E8))="","",OFFSET('Hygiene Data'!$E$11,0,10*ROW('Hygiene Data'!E8)))</f>
        <v/>
      </c>
      <c r="DS14" s="274" t="str">
        <f ca="true">+IF(OFFSET('Hygiene Data'!$E$12,0,10*ROW('Hygiene Data'!E8))="","",OFFSET('Hygiene Data'!$E$12,0,10*ROW('Hygiene Data'!E8)))</f>
        <v/>
      </c>
      <c r="DT14" s="274" t="str">
        <f ca="true">+IF(OFFSET('Hygiene Data'!$E$13,0,10*ROW('Hygiene Data'!E8))="","",OFFSET('Hygiene Data'!$E$13,0,10*ROW('Hygiene Data'!E8)))</f>
        <v/>
      </c>
      <c r="DU14" s="274" t="str">
        <f ca="true">+IF(OFFSET('Hygiene Data'!$F$11,0,10*ROW('Hygiene Data'!F8))="","",OFFSET('Hygiene Data'!$F$11,0,10*ROW('Hygiene Data'!F8)))</f>
        <v/>
      </c>
      <c r="DV14" s="274" t="str">
        <f ca="true">+IF(OFFSET('Hygiene Data'!$F$12,0,10*ROW('Hygiene Data'!F8))="","",OFFSET('Hygiene Data'!$F$12,0,10*ROW('Hygiene Data'!F8)))</f>
        <v/>
      </c>
      <c r="DW14" s="274" t="str">
        <f ca="true">+IF(OFFSET('Hygiene Data'!$F$13,0,10*ROW('Hygiene Data'!F8))="","",OFFSET('Hygiene Data'!$F$13,0,10*ROW('Hygiene Data'!F8)))</f>
        <v/>
      </c>
      <c r="DX14" s="274" t="str">
        <f ca="true">+IF(OFFSET('Hygiene Data'!$G$11,0,10*ROW('Hygiene Data'!G8))="","",OFFSET('Hygiene Data'!$G$11,0,10*ROW('Hygiene Data'!G8)))</f>
        <v/>
      </c>
      <c r="DY14" s="274" t="str">
        <f ca="true">+IF(OFFSET('Hygiene Data'!$G$12,0,10*ROW('Hygiene Data'!G8))="","",OFFSET('Hygiene Data'!$G$12,0,10*ROW('Hygiene Data'!G8)))</f>
        <v/>
      </c>
      <c r="DZ14" s="274" t="str">
        <f ca="true">+IF(OFFSET('Hygiene Data'!$G$13,0,10*ROW('Hygiene Data'!G8))="","",OFFSET('Hygiene Data'!$G$13,0,10*ROW('Hygiene Data'!G8)))</f>
        <v/>
      </c>
      <c r="EA14" s="274" t="str">
        <f ca="true">+IF(OFFSET('Hygiene Data'!$H$11,0,10*ROW('Hygiene Data'!H8))="","",OFFSET('Hygiene Data'!$H$11,0,10*ROW('Hygiene Data'!H8)))</f>
        <v/>
      </c>
      <c r="EB14" s="274" t="str">
        <f ca="true">+IF(OFFSET('Hygiene Data'!$H$12,0,10*ROW('Hygiene Data'!H8))="","",OFFSET('Hygiene Data'!$H$12,0,10*ROW('Hygiene Data'!H8)))</f>
        <v/>
      </c>
      <c r="EC14" s="274" t="str">
        <f ca="true">+IF(OFFSET('Hygiene Data'!$H$13,0,10*ROW('Hygiene Data'!H8))="","",OFFSET('Hygiene Data'!$H$13,0,10*ROW('Hygiene Data'!H8)))</f>
        <v/>
      </c>
      <c r="ED14" s="274" t="str">
        <f ca="true">+IF(OFFSET('Hygiene Data'!$I$11,0,10*ROW('Hygiene Data'!I8))="","",OFFSET('Hygiene Data'!$I$11,0,10*ROW('Hygiene Data'!I8)))</f>
        <v/>
      </c>
      <c r="EE14" s="274" t="str">
        <f ca="true">+IF(OFFSET('Hygiene Data'!$I$12,0,10*ROW('Hygiene Data'!I8))="","",OFFSET('Hygiene Data'!$I$12,0,10*ROW('Hygiene Data'!I8)))</f>
        <v/>
      </c>
      <c r="EF14" s="274" t="str">
        <f ca="true">+IF(OFFSET('Hygiene Data'!$I$13,0,10*ROW('Hygiene Data'!I8))="","",OFFSET('Hygiene Data'!$I$13,0,10*ROW('Hygiene Data'!I8)))</f>
        <v/>
      </c>
    </row>
    <row xmlns:x14ac="http://schemas.microsoft.com/office/spreadsheetml/2009/9/ac" r="15" x14ac:dyDescent="0.2">
      <c r="A15" s="38" t="str">
        <f ca="true">+IF(OFFSET('Water Data'!$B$2,0,10*ROW('Water Data'!E9))="","",OFFSET('Water Data'!$B$2,0,10*ROW('Water Data'!E9)))</f>
        <v>MEX_2021_UIS</v>
      </c>
      <c r="B15" s="38" t="str">
        <f ca="true">+IF(OFFSET('Water Data'!$C$2,0,10*ROW('Water Data'!F9))="","",OFFSET('Water Data'!$C$2,0,10*ROW('Water Data'!F9)))</f>
        <v>Other</v>
      </c>
      <c r="C15" s="330">
        <f t="shared" ca="true" si="0"/>
        <v>2021</v>
      </c>
      <c r="D15" s="99"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9"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9">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74.39987145795665</v>
      </c>
      <c r="G15" s="99"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9"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9"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9"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9"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9"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9"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9"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9"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9"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9"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9">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74.58</v>
      </c>
      <c r="S15" s="99"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9"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9">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73.959999999999994</v>
      </c>
      <c r="V15" s="100"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100"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100"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100"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100"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100"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100"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100"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100"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100"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100"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100"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100"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100"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100"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100"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100"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100"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100"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100"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100"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100"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100"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100"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100"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100"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100"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100"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100"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100"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101"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101"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101">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75.273452261564017</v>
      </c>
      <c r="BC15" s="101"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101"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101"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101"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101"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101"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101"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101"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101"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101"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101"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101">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73.599999999999994</v>
      </c>
      <c r="BO15" s="101"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101"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101">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79.36</v>
      </c>
      <c r="BR15" s="274"/>
      <c r="BS15" s="274" t="str">
        <f ca="true">+IF(OFFSET('Water Data'!$D$27,0,10*ROW('Water Data'!D9))="","",OFFSET('Water Data'!$D$27,0,10*ROW('Water Data'!D9)))</f>
        <v/>
      </c>
      <c r="BT15" s="274" t="str">
        <f ca="true">+IF(OFFSET('Water Data'!$D$28,0,10*ROW('Water Data'!D9))="","",OFFSET('Water Data'!$D$28,0,10*ROW('Water Data'!D9)))</f>
        <v/>
      </c>
      <c r="BU15" s="274" t="str">
        <f ca="true">+IF(OFFSET('Water Data'!$D$29,0,10*ROW('Water Data'!D9))="","",OFFSET('Water Data'!$D$29,0,10*ROW('Water Data'!D9)))</f>
        <v>Yes</v>
      </c>
      <c r="BV15" s="274" t="str">
        <f ca="true">+IF(OFFSET('Water Data'!$E$27,0,10*ROW('Water Data'!E9))="","",OFFSET('Water Data'!$E$27,0,10*ROW('Water Data'!E9)))</f>
        <v/>
      </c>
      <c r="BW15" s="274" t="str">
        <f ca="true">+IF(OFFSET('Water Data'!$E$28,0,10*ROW('Water Data'!E9))="","",OFFSET('Water Data'!$E$28,0,10*ROW('Water Data'!E9)))</f>
        <v/>
      </c>
      <c r="BX15" s="274" t="str">
        <f ca="true">+IF(OFFSET('Water Data'!$E$29,0,10*ROW('Water Data'!E9))="","",OFFSET('Water Data'!$E$29,0,10*ROW('Water Data'!E9)))</f>
        <v/>
      </c>
      <c r="BY15" s="274" t="str">
        <f ca="true">+IF(OFFSET('Water Data'!$F$27,0,10*ROW('Water Data'!F9))="","",OFFSET('Water Data'!$F$27,0,10*ROW('Water Data'!F9)))</f>
        <v/>
      </c>
      <c r="BZ15" s="274" t="str">
        <f ca="true">+IF(OFFSET('Water Data'!$F$28,0,10*ROW('Water Data'!F9))="","",OFFSET('Water Data'!$F$28,0,10*ROW('Water Data'!F9)))</f>
        <v/>
      </c>
      <c r="CA15" s="274" t="str">
        <f ca="true">+IF(OFFSET('Water Data'!$F$29,0,10*ROW('Water Data'!F9))="","",OFFSET('Water Data'!$F$29,0,10*ROW('Water Data'!F9)))</f>
        <v/>
      </c>
      <c r="CB15" s="274" t="str">
        <f ca="true">+IF(OFFSET('Water Data'!$G$27,0,10*ROW('Water Data'!G9))="","",OFFSET('Water Data'!$G$27,0,10*ROW('Water Data'!G9)))</f>
        <v/>
      </c>
      <c r="CC15" s="274" t="str">
        <f ca="true">+IF(OFFSET('Water Data'!$G$28,0,10*ROW('Water Data'!G9))="","",OFFSET('Water Data'!$G$28,0,10*ROW('Water Data'!G9)))</f>
        <v/>
      </c>
      <c r="CD15" s="274" t="str">
        <f ca="true">+IF(OFFSET('Water Data'!$G$29,0,10*ROW('Water Data'!G9))="","",OFFSET('Water Data'!$G$29,0,10*ROW('Water Data'!G9)))</f>
        <v/>
      </c>
      <c r="CE15" s="274" t="str">
        <f ca="true">+IF(OFFSET('Water Data'!$H$27,0,10*ROW('Water Data'!H9))="","",OFFSET('Water Data'!$H$27,0,10*ROW('Water Data'!H9)))</f>
        <v/>
      </c>
      <c r="CF15" s="274" t="str">
        <f ca="true">+IF(OFFSET('Water Data'!$H$28,0,10*ROW('Water Data'!H9))="","",OFFSET('Water Data'!$H$28,0,10*ROW('Water Data'!H9)))</f>
        <v/>
      </c>
      <c r="CG15" s="274" t="str">
        <f ca="true">+IF(OFFSET('Water Data'!$H$29,0,10*ROW('Water Data'!H9))="","",OFFSET('Water Data'!$H$29,0,10*ROW('Water Data'!H9)))</f>
        <v>Yes</v>
      </c>
      <c r="CH15" s="274" t="str">
        <f ca="true">+IF(OFFSET('Water Data'!$I$27,0,10*ROW('Water Data'!I9))="","",OFFSET('Water Data'!$I$27,0,10*ROW('Water Data'!I9)))</f>
        <v/>
      </c>
      <c r="CI15" s="274" t="str">
        <f ca="true">+IF(OFFSET('Water Data'!$I$28,0,10*ROW('Water Data'!I9))="","",OFFSET('Water Data'!$I$28,0,10*ROW('Water Data'!I9)))</f>
        <v/>
      </c>
      <c r="CJ15" s="274" t="str">
        <f ca="true">+IF(OFFSET('Water Data'!$I$29,0,10*ROW('Water Data'!I9))="","",OFFSET('Water Data'!$I$29,0,10*ROW('Water Data'!I9)))</f>
        <v>Yes</v>
      </c>
      <c r="CK15" s="274" t="str">
        <f ca="true">+IF(OFFSET('Sanitation Data'!$D$28,0,10*ROW('Sanitation Data'!D9))="","",OFFSET('Sanitation Data'!$D$28,0,10*ROW('Sanitation Data'!D9)))</f>
        <v/>
      </c>
      <c r="CL15" s="274" t="str">
        <f ca="true">+IF(OFFSET('Sanitation Data'!$D$29,0,10*ROW('Sanitation Data'!D9))="","",OFFSET('Sanitation Data'!$D$29,0,10*ROW('Sanitation Data'!D9)))</f>
        <v/>
      </c>
      <c r="CM15" s="274" t="str">
        <f ca="true">+IF(OFFSET('Sanitation Data'!$D$30,0,10*ROW('Sanitation Data'!D9))="","",OFFSET('Sanitation Data'!$D$30,0,10*ROW('Sanitation Data'!D9)))</f>
        <v/>
      </c>
      <c r="CN15" s="274" t="str">
        <f ca="true">+IF(OFFSET('Sanitation Data'!$D$31,0,10*ROW('Sanitation Data'!D9))="","",OFFSET('Sanitation Data'!$D$31,0,10*ROW('Sanitation Data'!D9)))</f>
        <v/>
      </c>
      <c r="CO15" s="274" t="str">
        <f ca="true">+IF(OFFSET('Sanitation Data'!$D$32,0,10*ROW('Sanitation Data'!D9))="","",OFFSET('Sanitation Data'!$D$32,0,10*ROW('Sanitation Data'!D9)))</f>
        <v/>
      </c>
      <c r="CP15" s="274" t="str">
        <f ca="true">+IF(OFFSET('Sanitation Data'!$E$28,0,10*ROW('Sanitation Data'!E9))="","",OFFSET('Sanitation Data'!$E$28,0,10*ROW('Sanitation Data'!E9)))</f>
        <v/>
      </c>
      <c r="CQ15" s="274" t="str">
        <f ca="true">+IF(OFFSET('Sanitation Data'!$E$29,0,10*ROW('Sanitation Data'!E9))="","",OFFSET('Sanitation Data'!$E$29,0,10*ROW('Sanitation Data'!E9)))</f>
        <v/>
      </c>
      <c r="CR15" s="274" t="str">
        <f ca="true">+IF(OFFSET('Sanitation Data'!$E$30,0,10*ROW('Sanitation Data'!E9))="","",OFFSET('Sanitation Data'!$E$30,0,10*ROW('Sanitation Data'!E9)))</f>
        <v/>
      </c>
      <c r="CS15" s="274" t="str">
        <f ca="true">+IF(OFFSET('Sanitation Data'!$E$31,0,10*ROW('Sanitation Data'!E9))="","",OFFSET('Sanitation Data'!$E$31,0,10*ROW('Sanitation Data'!E9)))</f>
        <v/>
      </c>
      <c r="CT15" s="274" t="str">
        <f ca="true">+IF(OFFSET('Sanitation Data'!$E$32,0,10*ROW('Sanitation Data'!E9))="","",OFFSET('Sanitation Data'!$E$32,0,10*ROW('Sanitation Data'!E9)))</f>
        <v/>
      </c>
      <c r="CU15" s="274" t="str">
        <f ca="true">+IF(OFFSET('Sanitation Data'!$F$28,0,10*ROW('Sanitation Data'!F9))="","",OFFSET('Sanitation Data'!$F$28,0,10*ROW('Sanitation Data'!F9)))</f>
        <v/>
      </c>
      <c r="CV15" s="274" t="str">
        <f ca="true">+IF(OFFSET('Sanitation Data'!$F$29,0,10*ROW('Sanitation Data'!F9))="","",OFFSET('Sanitation Data'!$F$29,0,10*ROW('Sanitation Data'!F9)))</f>
        <v/>
      </c>
      <c r="CW15" s="274" t="str">
        <f ca="true">+IF(OFFSET('Sanitation Data'!$F$30,0,10*ROW('Sanitation Data'!F9))="","",OFFSET('Sanitation Data'!$F$30,0,10*ROW('Sanitation Data'!F9)))</f>
        <v/>
      </c>
      <c r="CX15" s="274" t="str">
        <f ca="true">+IF(OFFSET('Sanitation Data'!$F$31,0,10*ROW('Sanitation Data'!F9))="","",OFFSET('Sanitation Data'!$F$31,0,10*ROW('Sanitation Data'!F9)))</f>
        <v/>
      </c>
      <c r="CY15" s="274" t="str">
        <f ca="true">+IF(OFFSET('Sanitation Data'!$F$32,0,10*ROW('Sanitation Data'!F9))="","",OFFSET('Sanitation Data'!$F$32,0,10*ROW('Sanitation Data'!F9)))</f>
        <v/>
      </c>
      <c r="CZ15" s="274" t="str">
        <f ca="true">+IF(OFFSET('Sanitation Data'!$G$28,0,10*ROW('Sanitation Data'!G9))="","",OFFSET('Sanitation Data'!$G$28,0,10*ROW('Sanitation Data'!G9)))</f>
        <v/>
      </c>
      <c r="DA15" s="274" t="str">
        <f ca="true">+IF(OFFSET('Sanitation Data'!$G$29,0,10*ROW('Sanitation Data'!G9))="","",OFFSET('Sanitation Data'!$G$29,0,10*ROW('Sanitation Data'!G9)))</f>
        <v/>
      </c>
      <c r="DB15" s="274" t="str">
        <f ca="true">+IF(OFFSET('Sanitation Data'!$G$30,0,10*ROW('Sanitation Data'!G9))="","",OFFSET('Sanitation Data'!$G$30,0,10*ROW('Sanitation Data'!G9)))</f>
        <v/>
      </c>
      <c r="DC15" s="274" t="str">
        <f ca="true">+IF(OFFSET('Sanitation Data'!$G$31,0,10*ROW('Sanitation Data'!G9))="","",OFFSET('Sanitation Data'!$G$31,0,10*ROW('Sanitation Data'!G9)))</f>
        <v/>
      </c>
      <c r="DD15" s="274" t="str">
        <f ca="true">+IF(OFFSET('Sanitation Data'!$G$32,0,10*ROW('Sanitation Data'!G9))="","",OFFSET('Sanitation Data'!$G$32,0,10*ROW('Sanitation Data'!G9)))</f>
        <v/>
      </c>
      <c r="DE15" s="274" t="str">
        <f ca="true">+IF(OFFSET('Sanitation Data'!$H$28,0,10*ROW('Sanitation Data'!H9))="","",OFFSET('Sanitation Data'!$H$28,0,10*ROW('Sanitation Data'!H9)))</f>
        <v/>
      </c>
      <c r="DF15" s="274" t="str">
        <f ca="true">+IF(OFFSET('Sanitation Data'!$H$29,0,10*ROW('Sanitation Data'!H9))="","",OFFSET('Sanitation Data'!$H$29,0,10*ROW('Sanitation Data'!H9)))</f>
        <v/>
      </c>
      <c r="DG15" s="274" t="str">
        <f ca="true">+IF(OFFSET('Sanitation Data'!$H$30,0,10*ROW('Sanitation Data'!H9))="","",OFFSET('Sanitation Data'!$H$30,0,10*ROW('Sanitation Data'!H9)))</f>
        <v/>
      </c>
      <c r="DH15" s="274" t="str">
        <f ca="true">+IF(OFFSET('Sanitation Data'!$H$31,0,10*ROW('Sanitation Data'!H9))="","",OFFSET('Sanitation Data'!$H$31,0,10*ROW('Sanitation Data'!H9)))</f>
        <v/>
      </c>
      <c r="DI15" s="274" t="str">
        <f ca="true">+IF(OFFSET('Sanitation Data'!$H$32,0,10*ROW('Sanitation Data'!H9))="","",OFFSET('Sanitation Data'!$H$32,0,10*ROW('Sanitation Data'!H9)))</f>
        <v/>
      </c>
      <c r="DJ15" s="274" t="str">
        <f ca="true">+IF(OFFSET('Sanitation Data'!$I$28,0,10*ROW('Sanitation Data'!I9))="","",OFFSET('Sanitation Data'!$I$28,0,10*ROW('Sanitation Data'!I9)))</f>
        <v/>
      </c>
      <c r="DK15" s="274" t="str">
        <f ca="true">+IF(OFFSET('Sanitation Data'!$I$29,0,10*ROW('Sanitation Data'!I9))="","",OFFSET('Sanitation Data'!$I$29,0,10*ROW('Sanitation Data'!I9)))</f>
        <v/>
      </c>
      <c r="DL15" s="274" t="str">
        <f ca="true">+IF(OFFSET('Sanitation Data'!$I$30,0,10*ROW('Sanitation Data'!I9))="","",OFFSET('Sanitation Data'!$I$30,0,10*ROW('Sanitation Data'!I9)))</f>
        <v/>
      </c>
      <c r="DM15" s="274" t="str">
        <f ca="true">+IF(OFFSET('Sanitation Data'!$I$31,0,10*ROW('Sanitation Data'!I9))="","",OFFSET('Sanitation Data'!$I$31,0,10*ROW('Sanitation Data'!I9)))</f>
        <v/>
      </c>
      <c r="DN15" s="274" t="str">
        <f ca="true">+IF(OFFSET('Sanitation Data'!$I$32,0,10*ROW('Sanitation Data'!I9))="","",OFFSET('Sanitation Data'!$I$32,0,10*ROW('Sanitation Data'!I9)))</f>
        <v/>
      </c>
      <c r="DO15" s="274" t="str">
        <f ca="true">+IF(OFFSET('Hygiene Data'!$D$11,0,10*ROW('Hygiene Data'!D9))="","",OFFSET('Hygiene Data'!$D$11,0,10*ROW('Hygiene Data'!D9)))</f>
        <v/>
      </c>
      <c r="DP15" s="274" t="str">
        <f ca="true">+IF(OFFSET('Hygiene Data'!$D$12,0,10*ROW('Hygiene Data'!D9))="","",OFFSET('Hygiene Data'!$D$12,0,10*ROW('Hygiene Data'!D9)))</f>
        <v/>
      </c>
      <c r="DQ15" s="274" t="str">
        <f ca="true">+IF(OFFSET('Hygiene Data'!$D$13,0,10*ROW('Hygiene Data'!D9))="","",OFFSET('Hygiene Data'!$D$13,0,10*ROW('Hygiene Data'!D9)))</f>
        <v>Yes</v>
      </c>
      <c r="DR15" s="274" t="str">
        <f ca="true">+IF(OFFSET('Hygiene Data'!$E$11,0,10*ROW('Hygiene Data'!E9))="","",OFFSET('Hygiene Data'!$E$11,0,10*ROW('Hygiene Data'!E9)))</f>
        <v/>
      </c>
      <c r="DS15" s="274" t="str">
        <f ca="true">+IF(OFFSET('Hygiene Data'!$E$12,0,10*ROW('Hygiene Data'!E9))="","",OFFSET('Hygiene Data'!$E$12,0,10*ROW('Hygiene Data'!E9)))</f>
        <v/>
      </c>
      <c r="DT15" s="274" t="str">
        <f ca="true">+IF(OFFSET('Hygiene Data'!$E$13,0,10*ROW('Hygiene Data'!E9))="","",OFFSET('Hygiene Data'!$E$13,0,10*ROW('Hygiene Data'!E9)))</f>
        <v/>
      </c>
      <c r="DU15" s="274" t="str">
        <f ca="true">+IF(OFFSET('Hygiene Data'!$F$11,0,10*ROW('Hygiene Data'!F9))="","",OFFSET('Hygiene Data'!$F$11,0,10*ROW('Hygiene Data'!F9)))</f>
        <v/>
      </c>
      <c r="DV15" s="274" t="str">
        <f ca="true">+IF(OFFSET('Hygiene Data'!$F$12,0,10*ROW('Hygiene Data'!F9))="","",OFFSET('Hygiene Data'!$F$12,0,10*ROW('Hygiene Data'!F9)))</f>
        <v/>
      </c>
      <c r="DW15" s="274" t="str">
        <f ca="true">+IF(OFFSET('Hygiene Data'!$F$13,0,10*ROW('Hygiene Data'!F9))="","",OFFSET('Hygiene Data'!$F$13,0,10*ROW('Hygiene Data'!F9)))</f>
        <v/>
      </c>
      <c r="DX15" s="274" t="str">
        <f ca="true">+IF(OFFSET('Hygiene Data'!$G$11,0,10*ROW('Hygiene Data'!G9))="","",OFFSET('Hygiene Data'!$G$11,0,10*ROW('Hygiene Data'!G9)))</f>
        <v/>
      </c>
      <c r="DY15" s="274" t="str">
        <f ca="true">+IF(OFFSET('Hygiene Data'!$G$12,0,10*ROW('Hygiene Data'!G9))="","",OFFSET('Hygiene Data'!$G$12,0,10*ROW('Hygiene Data'!G9)))</f>
        <v/>
      </c>
      <c r="DZ15" s="274" t="str">
        <f ca="true">+IF(OFFSET('Hygiene Data'!$G$13,0,10*ROW('Hygiene Data'!G9))="","",OFFSET('Hygiene Data'!$G$13,0,10*ROW('Hygiene Data'!G9)))</f>
        <v/>
      </c>
      <c r="EA15" s="274" t="str">
        <f ca="true">+IF(OFFSET('Hygiene Data'!$H$11,0,10*ROW('Hygiene Data'!H9))="","",OFFSET('Hygiene Data'!$H$11,0,10*ROW('Hygiene Data'!H9)))</f>
        <v/>
      </c>
      <c r="EB15" s="274" t="str">
        <f ca="true">+IF(OFFSET('Hygiene Data'!$H$12,0,10*ROW('Hygiene Data'!H9))="","",OFFSET('Hygiene Data'!$H$12,0,10*ROW('Hygiene Data'!H9)))</f>
        <v/>
      </c>
      <c r="EC15" s="274" t="str">
        <f ca="true">+IF(OFFSET('Hygiene Data'!$H$13,0,10*ROW('Hygiene Data'!H9))="","",OFFSET('Hygiene Data'!$H$13,0,10*ROW('Hygiene Data'!H9)))</f>
        <v>Yes</v>
      </c>
      <c r="ED15" s="274" t="str">
        <f ca="true">+IF(OFFSET('Hygiene Data'!$I$11,0,10*ROW('Hygiene Data'!I9))="","",OFFSET('Hygiene Data'!$I$11,0,10*ROW('Hygiene Data'!I9)))</f>
        <v/>
      </c>
      <c r="EE15" s="274" t="str">
        <f ca="true">+IF(OFFSET('Hygiene Data'!$I$12,0,10*ROW('Hygiene Data'!I9))="","",OFFSET('Hygiene Data'!$I$12,0,10*ROW('Hygiene Data'!I9)))</f>
        <v/>
      </c>
      <c r="EF15" s="274" t="str">
        <f ca="true">+IF(OFFSET('Hygiene Data'!$I$13,0,10*ROW('Hygiene Data'!I9))="","",OFFSET('Hygiene Data'!$I$13,0,10*ROW('Hygiene Data'!I9)))</f>
        <v>Yes</v>
      </c>
    </row>
    <row xmlns:x14ac="http://schemas.microsoft.com/office/spreadsheetml/2009/9/ac" r="16" x14ac:dyDescent="0.2">
      <c r="A16" s="38" t="str">
        <f ca="true">+IF(OFFSET('Water Data'!$B$2,0,10*ROW('Water Data'!E10))="","",OFFSET('Water Data'!$B$2,0,10*ROW('Water Data'!E10)))</f>
        <v/>
      </c>
      <c r="B16" s="38" t="str">
        <f ca="true">+IF(OFFSET('Water Data'!$C$2,0,10*ROW('Water Data'!F10))="","",OFFSET('Water Data'!$C$2,0,10*ROW('Water Data'!F10)))</f>
        <v/>
      </c>
      <c r="C16" s="330" t="str">
        <f t="shared" ca="true" si="0"/>
        <v/>
      </c>
      <c r="D16" s="99"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9"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9"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9"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9"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9"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9"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9"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9"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9"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9"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9"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9"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9"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9"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9"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9"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9"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100"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100"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100"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100"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100"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100"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100"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100"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100"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100"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100"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100"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100"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100"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100"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100"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100"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100"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100"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100"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100"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100"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100"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100"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100"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100"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100"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100"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100"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100"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101"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101"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101"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101"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101"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101"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101"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101"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101"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101"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101"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101"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101"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101"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101"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101"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101"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101"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4"/>
      <c r="BS16" s="274" t="str">
        <f ca="true">+IF(OFFSET('Water Data'!$D$27,0,10*ROW('Water Data'!D10))="","",OFFSET('Water Data'!$D$27,0,10*ROW('Water Data'!D10)))</f>
        <v/>
      </c>
      <c r="BT16" s="274" t="str">
        <f ca="true">+IF(OFFSET('Water Data'!$D$28,0,10*ROW('Water Data'!D10))="","",OFFSET('Water Data'!$D$28,0,10*ROW('Water Data'!D10)))</f>
        <v/>
      </c>
      <c r="BU16" s="274" t="str">
        <f ca="true">+IF(OFFSET('Water Data'!$D$29,0,10*ROW('Water Data'!D10))="","",OFFSET('Water Data'!$D$29,0,10*ROW('Water Data'!D10)))</f>
        <v/>
      </c>
      <c r="BV16" s="274" t="str">
        <f ca="true">+IF(OFFSET('Water Data'!$E$27,0,10*ROW('Water Data'!E10))="","",OFFSET('Water Data'!$E$27,0,10*ROW('Water Data'!E10)))</f>
        <v/>
      </c>
      <c r="BW16" s="274" t="str">
        <f ca="true">+IF(OFFSET('Water Data'!$E$28,0,10*ROW('Water Data'!E10))="","",OFFSET('Water Data'!$E$28,0,10*ROW('Water Data'!E10)))</f>
        <v/>
      </c>
      <c r="BX16" s="274" t="str">
        <f ca="true">+IF(OFFSET('Water Data'!$E$29,0,10*ROW('Water Data'!E10))="","",OFFSET('Water Data'!$E$29,0,10*ROW('Water Data'!E10)))</f>
        <v/>
      </c>
      <c r="BY16" s="274" t="str">
        <f ca="true">+IF(OFFSET('Water Data'!$F$27,0,10*ROW('Water Data'!F10))="","",OFFSET('Water Data'!$F$27,0,10*ROW('Water Data'!F10)))</f>
        <v/>
      </c>
      <c r="BZ16" s="274" t="str">
        <f ca="true">+IF(OFFSET('Water Data'!$F$28,0,10*ROW('Water Data'!F10))="","",OFFSET('Water Data'!$F$28,0,10*ROW('Water Data'!F10)))</f>
        <v/>
      </c>
      <c r="CA16" s="274" t="str">
        <f ca="true">+IF(OFFSET('Water Data'!$F$29,0,10*ROW('Water Data'!F10))="","",OFFSET('Water Data'!$F$29,0,10*ROW('Water Data'!F10)))</f>
        <v/>
      </c>
      <c r="CB16" s="274" t="str">
        <f ca="true">+IF(OFFSET('Water Data'!$G$27,0,10*ROW('Water Data'!G10))="","",OFFSET('Water Data'!$G$27,0,10*ROW('Water Data'!G10)))</f>
        <v/>
      </c>
      <c r="CC16" s="274" t="str">
        <f ca="true">+IF(OFFSET('Water Data'!$G$28,0,10*ROW('Water Data'!G10))="","",OFFSET('Water Data'!$G$28,0,10*ROW('Water Data'!G10)))</f>
        <v/>
      </c>
      <c r="CD16" s="274" t="str">
        <f ca="true">+IF(OFFSET('Water Data'!$G$29,0,10*ROW('Water Data'!G10))="","",OFFSET('Water Data'!$G$29,0,10*ROW('Water Data'!G10)))</f>
        <v/>
      </c>
      <c r="CE16" s="274" t="str">
        <f ca="true">+IF(OFFSET('Water Data'!$H$27,0,10*ROW('Water Data'!H10))="","",OFFSET('Water Data'!$H$27,0,10*ROW('Water Data'!H10)))</f>
        <v/>
      </c>
      <c r="CF16" s="274" t="str">
        <f ca="true">+IF(OFFSET('Water Data'!$H$28,0,10*ROW('Water Data'!H10))="","",OFFSET('Water Data'!$H$28,0,10*ROW('Water Data'!H10)))</f>
        <v/>
      </c>
      <c r="CG16" s="274" t="str">
        <f ca="true">+IF(OFFSET('Water Data'!$H$29,0,10*ROW('Water Data'!H10))="","",OFFSET('Water Data'!$H$29,0,10*ROW('Water Data'!H10)))</f>
        <v/>
      </c>
      <c r="CH16" s="274" t="str">
        <f ca="true">+IF(OFFSET('Water Data'!$I$27,0,10*ROW('Water Data'!I10))="","",OFFSET('Water Data'!$I$27,0,10*ROW('Water Data'!I10)))</f>
        <v/>
      </c>
      <c r="CI16" s="274" t="str">
        <f ca="true">+IF(OFFSET('Water Data'!$I$28,0,10*ROW('Water Data'!I10))="","",OFFSET('Water Data'!$I$28,0,10*ROW('Water Data'!I10)))</f>
        <v/>
      </c>
      <c r="CJ16" s="274" t="str">
        <f ca="true">+IF(OFFSET('Water Data'!$I$29,0,10*ROW('Water Data'!I10))="","",OFFSET('Water Data'!$I$29,0,10*ROW('Water Data'!I10)))</f>
        <v/>
      </c>
      <c r="CK16" s="274" t="str">
        <f ca="true">+IF(OFFSET('Sanitation Data'!$D$28,0,10*ROW('Sanitation Data'!D10))="","",OFFSET('Sanitation Data'!$D$28,0,10*ROW('Sanitation Data'!D10)))</f>
        <v/>
      </c>
      <c r="CL16" s="274" t="str">
        <f ca="true">+IF(OFFSET('Sanitation Data'!$D$29,0,10*ROW('Sanitation Data'!D10))="","",OFFSET('Sanitation Data'!$D$29,0,10*ROW('Sanitation Data'!D10)))</f>
        <v/>
      </c>
      <c r="CM16" s="274" t="str">
        <f ca="true">+IF(OFFSET('Sanitation Data'!$D$30,0,10*ROW('Sanitation Data'!D10))="","",OFFSET('Sanitation Data'!$D$30,0,10*ROW('Sanitation Data'!D10)))</f>
        <v/>
      </c>
      <c r="CN16" s="274" t="str">
        <f ca="true">+IF(OFFSET('Sanitation Data'!$D$31,0,10*ROW('Sanitation Data'!D10))="","",OFFSET('Sanitation Data'!$D$31,0,10*ROW('Sanitation Data'!D10)))</f>
        <v/>
      </c>
      <c r="CO16" s="274" t="str">
        <f ca="true">+IF(OFFSET('Sanitation Data'!$D$32,0,10*ROW('Sanitation Data'!D10))="","",OFFSET('Sanitation Data'!$D$32,0,10*ROW('Sanitation Data'!D10)))</f>
        <v/>
      </c>
      <c r="CP16" s="274" t="str">
        <f ca="true">+IF(OFFSET('Sanitation Data'!$E$28,0,10*ROW('Sanitation Data'!E10))="","",OFFSET('Sanitation Data'!$E$28,0,10*ROW('Sanitation Data'!E10)))</f>
        <v/>
      </c>
      <c r="CQ16" s="274" t="str">
        <f ca="true">+IF(OFFSET('Sanitation Data'!$E$29,0,10*ROW('Sanitation Data'!E10))="","",OFFSET('Sanitation Data'!$E$29,0,10*ROW('Sanitation Data'!E10)))</f>
        <v/>
      </c>
      <c r="CR16" s="274" t="str">
        <f ca="true">+IF(OFFSET('Sanitation Data'!$E$30,0,10*ROW('Sanitation Data'!E10))="","",OFFSET('Sanitation Data'!$E$30,0,10*ROW('Sanitation Data'!E10)))</f>
        <v/>
      </c>
      <c r="CS16" s="274" t="str">
        <f ca="true">+IF(OFFSET('Sanitation Data'!$E$31,0,10*ROW('Sanitation Data'!E10))="","",OFFSET('Sanitation Data'!$E$31,0,10*ROW('Sanitation Data'!E10)))</f>
        <v/>
      </c>
      <c r="CT16" s="274" t="str">
        <f ca="true">+IF(OFFSET('Sanitation Data'!$E$32,0,10*ROW('Sanitation Data'!E10))="","",OFFSET('Sanitation Data'!$E$32,0,10*ROW('Sanitation Data'!E10)))</f>
        <v/>
      </c>
      <c r="CU16" s="274" t="str">
        <f ca="true">+IF(OFFSET('Sanitation Data'!$F$28,0,10*ROW('Sanitation Data'!F10))="","",OFFSET('Sanitation Data'!$F$28,0,10*ROW('Sanitation Data'!F10)))</f>
        <v/>
      </c>
      <c r="CV16" s="274" t="str">
        <f ca="true">+IF(OFFSET('Sanitation Data'!$F$29,0,10*ROW('Sanitation Data'!F10))="","",OFFSET('Sanitation Data'!$F$29,0,10*ROW('Sanitation Data'!F10)))</f>
        <v/>
      </c>
      <c r="CW16" s="274" t="str">
        <f ca="true">+IF(OFFSET('Sanitation Data'!$F$30,0,10*ROW('Sanitation Data'!F10))="","",OFFSET('Sanitation Data'!$F$30,0,10*ROW('Sanitation Data'!F10)))</f>
        <v/>
      </c>
      <c r="CX16" s="274" t="str">
        <f ca="true">+IF(OFFSET('Sanitation Data'!$F$31,0,10*ROW('Sanitation Data'!F10))="","",OFFSET('Sanitation Data'!$F$31,0,10*ROW('Sanitation Data'!F10)))</f>
        <v/>
      </c>
      <c r="CY16" s="274" t="str">
        <f ca="true">+IF(OFFSET('Sanitation Data'!$F$32,0,10*ROW('Sanitation Data'!F10))="","",OFFSET('Sanitation Data'!$F$32,0,10*ROW('Sanitation Data'!F10)))</f>
        <v/>
      </c>
      <c r="CZ16" s="274" t="str">
        <f ca="true">+IF(OFFSET('Sanitation Data'!$G$28,0,10*ROW('Sanitation Data'!G10))="","",OFFSET('Sanitation Data'!$G$28,0,10*ROW('Sanitation Data'!G10)))</f>
        <v/>
      </c>
      <c r="DA16" s="274" t="str">
        <f ca="true">+IF(OFFSET('Sanitation Data'!$G$29,0,10*ROW('Sanitation Data'!G10))="","",OFFSET('Sanitation Data'!$G$29,0,10*ROW('Sanitation Data'!G10)))</f>
        <v/>
      </c>
      <c r="DB16" s="274" t="str">
        <f ca="true">+IF(OFFSET('Sanitation Data'!$G$30,0,10*ROW('Sanitation Data'!G10))="","",OFFSET('Sanitation Data'!$G$30,0,10*ROW('Sanitation Data'!G10)))</f>
        <v/>
      </c>
      <c r="DC16" s="274" t="str">
        <f ca="true">+IF(OFFSET('Sanitation Data'!$G$31,0,10*ROW('Sanitation Data'!G10))="","",OFFSET('Sanitation Data'!$G$31,0,10*ROW('Sanitation Data'!G10)))</f>
        <v/>
      </c>
      <c r="DD16" s="274" t="str">
        <f ca="true">+IF(OFFSET('Sanitation Data'!$G$32,0,10*ROW('Sanitation Data'!G10))="","",OFFSET('Sanitation Data'!$G$32,0,10*ROW('Sanitation Data'!G10)))</f>
        <v/>
      </c>
      <c r="DE16" s="274" t="str">
        <f ca="true">+IF(OFFSET('Sanitation Data'!$H$28,0,10*ROW('Sanitation Data'!H10))="","",OFFSET('Sanitation Data'!$H$28,0,10*ROW('Sanitation Data'!H10)))</f>
        <v/>
      </c>
      <c r="DF16" s="274" t="str">
        <f ca="true">+IF(OFFSET('Sanitation Data'!$H$29,0,10*ROW('Sanitation Data'!H10))="","",OFFSET('Sanitation Data'!$H$29,0,10*ROW('Sanitation Data'!H10)))</f>
        <v/>
      </c>
      <c r="DG16" s="274" t="str">
        <f ca="true">+IF(OFFSET('Sanitation Data'!$H$30,0,10*ROW('Sanitation Data'!H10))="","",OFFSET('Sanitation Data'!$H$30,0,10*ROW('Sanitation Data'!H10)))</f>
        <v/>
      </c>
      <c r="DH16" s="274" t="str">
        <f ca="true">+IF(OFFSET('Sanitation Data'!$H$31,0,10*ROW('Sanitation Data'!H10))="","",OFFSET('Sanitation Data'!$H$31,0,10*ROW('Sanitation Data'!H10)))</f>
        <v/>
      </c>
      <c r="DI16" s="274" t="str">
        <f ca="true">+IF(OFFSET('Sanitation Data'!$H$32,0,10*ROW('Sanitation Data'!H10))="","",OFFSET('Sanitation Data'!$H$32,0,10*ROW('Sanitation Data'!H10)))</f>
        <v/>
      </c>
      <c r="DJ16" s="274" t="str">
        <f ca="true">+IF(OFFSET('Sanitation Data'!$I$28,0,10*ROW('Sanitation Data'!I10))="","",OFFSET('Sanitation Data'!$I$28,0,10*ROW('Sanitation Data'!I10)))</f>
        <v/>
      </c>
      <c r="DK16" s="274" t="str">
        <f ca="true">+IF(OFFSET('Sanitation Data'!$I$29,0,10*ROW('Sanitation Data'!I10))="","",OFFSET('Sanitation Data'!$I$29,0,10*ROW('Sanitation Data'!I10)))</f>
        <v/>
      </c>
      <c r="DL16" s="274" t="str">
        <f ca="true">+IF(OFFSET('Sanitation Data'!$I$30,0,10*ROW('Sanitation Data'!I10))="","",OFFSET('Sanitation Data'!$I$30,0,10*ROW('Sanitation Data'!I10)))</f>
        <v/>
      </c>
      <c r="DM16" s="274" t="str">
        <f ca="true">+IF(OFFSET('Sanitation Data'!$I$31,0,10*ROW('Sanitation Data'!I10))="","",OFFSET('Sanitation Data'!$I$31,0,10*ROW('Sanitation Data'!I10)))</f>
        <v/>
      </c>
      <c r="DN16" s="274" t="str">
        <f ca="true">+IF(OFFSET('Sanitation Data'!$I$32,0,10*ROW('Sanitation Data'!I10))="","",OFFSET('Sanitation Data'!$I$32,0,10*ROW('Sanitation Data'!I10)))</f>
        <v/>
      </c>
      <c r="DO16" s="274" t="str">
        <f ca="true">+IF(OFFSET('Hygiene Data'!$D$11,0,10*ROW('Hygiene Data'!D10))="","",OFFSET('Hygiene Data'!$D$11,0,10*ROW('Hygiene Data'!D10)))</f>
        <v/>
      </c>
      <c r="DP16" s="274" t="str">
        <f ca="true">+IF(OFFSET('Hygiene Data'!$D$12,0,10*ROW('Hygiene Data'!D10))="","",OFFSET('Hygiene Data'!$D$12,0,10*ROW('Hygiene Data'!D10)))</f>
        <v/>
      </c>
      <c r="DQ16" s="274" t="str">
        <f ca="true">+IF(OFFSET('Hygiene Data'!$D$13,0,10*ROW('Hygiene Data'!D10))="","",OFFSET('Hygiene Data'!$D$13,0,10*ROW('Hygiene Data'!D10)))</f>
        <v/>
      </c>
      <c r="DR16" s="274" t="str">
        <f ca="true">+IF(OFFSET('Hygiene Data'!$E$11,0,10*ROW('Hygiene Data'!E10))="","",OFFSET('Hygiene Data'!$E$11,0,10*ROW('Hygiene Data'!E10)))</f>
        <v/>
      </c>
      <c r="DS16" s="274" t="str">
        <f ca="true">+IF(OFFSET('Hygiene Data'!$E$12,0,10*ROW('Hygiene Data'!E10))="","",OFFSET('Hygiene Data'!$E$12,0,10*ROW('Hygiene Data'!E10)))</f>
        <v/>
      </c>
      <c r="DT16" s="274" t="str">
        <f ca="true">+IF(OFFSET('Hygiene Data'!$E$13,0,10*ROW('Hygiene Data'!E10))="","",OFFSET('Hygiene Data'!$E$13,0,10*ROW('Hygiene Data'!E10)))</f>
        <v/>
      </c>
      <c r="DU16" s="274" t="str">
        <f ca="true">+IF(OFFSET('Hygiene Data'!$F$11,0,10*ROW('Hygiene Data'!F10))="","",OFFSET('Hygiene Data'!$F$11,0,10*ROW('Hygiene Data'!F10)))</f>
        <v/>
      </c>
      <c r="DV16" s="274" t="str">
        <f ca="true">+IF(OFFSET('Hygiene Data'!$F$12,0,10*ROW('Hygiene Data'!F10))="","",OFFSET('Hygiene Data'!$F$12,0,10*ROW('Hygiene Data'!F10)))</f>
        <v/>
      </c>
      <c r="DW16" s="274" t="str">
        <f ca="true">+IF(OFFSET('Hygiene Data'!$F$13,0,10*ROW('Hygiene Data'!F10))="","",OFFSET('Hygiene Data'!$F$13,0,10*ROW('Hygiene Data'!F10)))</f>
        <v/>
      </c>
      <c r="DX16" s="274" t="str">
        <f ca="true">+IF(OFFSET('Hygiene Data'!$G$11,0,10*ROW('Hygiene Data'!G10))="","",OFFSET('Hygiene Data'!$G$11,0,10*ROW('Hygiene Data'!G10)))</f>
        <v/>
      </c>
      <c r="DY16" s="274" t="str">
        <f ca="true">+IF(OFFSET('Hygiene Data'!$G$12,0,10*ROW('Hygiene Data'!G10))="","",OFFSET('Hygiene Data'!$G$12,0,10*ROW('Hygiene Data'!G10)))</f>
        <v/>
      </c>
      <c r="DZ16" s="274" t="str">
        <f ca="true">+IF(OFFSET('Hygiene Data'!$G$13,0,10*ROW('Hygiene Data'!G10))="","",OFFSET('Hygiene Data'!$G$13,0,10*ROW('Hygiene Data'!G10)))</f>
        <v/>
      </c>
      <c r="EA16" s="274" t="str">
        <f ca="true">+IF(OFFSET('Hygiene Data'!$H$11,0,10*ROW('Hygiene Data'!H10))="","",OFFSET('Hygiene Data'!$H$11,0,10*ROW('Hygiene Data'!H10)))</f>
        <v/>
      </c>
      <c r="EB16" s="274" t="str">
        <f ca="true">+IF(OFFSET('Hygiene Data'!$H$12,0,10*ROW('Hygiene Data'!H10))="","",OFFSET('Hygiene Data'!$H$12,0,10*ROW('Hygiene Data'!H10)))</f>
        <v/>
      </c>
      <c r="EC16" s="274" t="str">
        <f ca="true">+IF(OFFSET('Hygiene Data'!$H$13,0,10*ROW('Hygiene Data'!H10))="","",OFFSET('Hygiene Data'!$H$13,0,10*ROW('Hygiene Data'!H10)))</f>
        <v/>
      </c>
      <c r="ED16" s="274" t="str">
        <f ca="true">+IF(OFFSET('Hygiene Data'!$I$11,0,10*ROW('Hygiene Data'!I10))="","",OFFSET('Hygiene Data'!$I$11,0,10*ROW('Hygiene Data'!I10)))</f>
        <v/>
      </c>
      <c r="EE16" s="274" t="str">
        <f ca="true">+IF(OFFSET('Hygiene Data'!$I$12,0,10*ROW('Hygiene Data'!I10))="","",OFFSET('Hygiene Data'!$I$12,0,10*ROW('Hygiene Data'!I10)))</f>
        <v/>
      </c>
      <c r="EF16" s="274"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
      </c>
      <c r="B17" s="38" t="str">
        <f ca="true">+IF(OFFSET('Water Data'!$C$2,0,10*ROW('Water Data'!F11))="","",OFFSET('Water Data'!$C$2,0,10*ROW('Water Data'!F11)))</f>
        <v/>
      </c>
      <c r="C17" s="330" t="str">
        <f t="shared" ca="true" si="0"/>
        <v/>
      </c>
      <c r="D17" s="99"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9"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9"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9"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9"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9"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9"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9"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9"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9"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9"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9"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9"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9"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9"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9"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9"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9"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100"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100"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100"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100"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100"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100"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100"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100"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100"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100"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100"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100"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100"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100"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100"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100"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100"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100"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100"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100"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100"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100"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100"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100"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100"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100"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100"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100"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100"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100"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101"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101"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101"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101"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101"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101"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101"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101"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101"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101"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101"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101"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101"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101"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101"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101"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101"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101"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4"/>
      <c r="BS17" s="274" t="str">
        <f ca="true">+IF(OFFSET('Water Data'!$D$27,0,10*ROW('Water Data'!D11))="","",OFFSET('Water Data'!$D$27,0,10*ROW('Water Data'!D11)))</f>
        <v/>
      </c>
      <c r="BT17" s="274" t="str">
        <f ca="true">+IF(OFFSET('Water Data'!$D$28,0,10*ROW('Water Data'!D11))="","",OFFSET('Water Data'!$D$28,0,10*ROW('Water Data'!D11)))</f>
        <v/>
      </c>
      <c r="BU17" s="274" t="str">
        <f ca="true">+IF(OFFSET('Water Data'!$D$29,0,10*ROW('Water Data'!D11))="","",OFFSET('Water Data'!$D$29,0,10*ROW('Water Data'!D11)))</f>
        <v/>
      </c>
      <c r="BV17" s="274" t="str">
        <f ca="true">+IF(OFFSET('Water Data'!$E$27,0,10*ROW('Water Data'!E11))="","",OFFSET('Water Data'!$E$27,0,10*ROW('Water Data'!E11)))</f>
        <v/>
      </c>
      <c r="BW17" s="274" t="str">
        <f ca="true">+IF(OFFSET('Water Data'!$E$28,0,10*ROW('Water Data'!E11))="","",OFFSET('Water Data'!$E$28,0,10*ROW('Water Data'!E11)))</f>
        <v/>
      </c>
      <c r="BX17" s="274" t="str">
        <f ca="true">+IF(OFFSET('Water Data'!$E$29,0,10*ROW('Water Data'!E11))="","",OFFSET('Water Data'!$E$29,0,10*ROW('Water Data'!E11)))</f>
        <v/>
      </c>
      <c r="BY17" s="274" t="str">
        <f ca="true">+IF(OFFSET('Water Data'!$F$27,0,10*ROW('Water Data'!F11))="","",OFFSET('Water Data'!$F$27,0,10*ROW('Water Data'!F11)))</f>
        <v/>
      </c>
      <c r="BZ17" s="274" t="str">
        <f ca="true">+IF(OFFSET('Water Data'!$F$28,0,10*ROW('Water Data'!F11))="","",OFFSET('Water Data'!$F$28,0,10*ROW('Water Data'!F11)))</f>
        <v/>
      </c>
      <c r="CA17" s="274" t="str">
        <f ca="true">+IF(OFFSET('Water Data'!$F$29,0,10*ROW('Water Data'!F11))="","",OFFSET('Water Data'!$F$29,0,10*ROW('Water Data'!F11)))</f>
        <v/>
      </c>
      <c r="CB17" s="274" t="str">
        <f ca="true">+IF(OFFSET('Water Data'!$G$27,0,10*ROW('Water Data'!G11))="","",OFFSET('Water Data'!$G$27,0,10*ROW('Water Data'!G11)))</f>
        <v/>
      </c>
      <c r="CC17" s="274" t="str">
        <f ca="true">+IF(OFFSET('Water Data'!$G$28,0,10*ROW('Water Data'!G11))="","",OFFSET('Water Data'!$G$28,0,10*ROW('Water Data'!G11)))</f>
        <v/>
      </c>
      <c r="CD17" s="274" t="str">
        <f ca="true">+IF(OFFSET('Water Data'!$G$29,0,10*ROW('Water Data'!G11))="","",OFFSET('Water Data'!$G$29,0,10*ROW('Water Data'!G11)))</f>
        <v/>
      </c>
      <c r="CE17" s="274" t="str">
        <f ca="true">+IF(OFFSET('Water Data'!$H$27,0,10*ROW('Water Data'!H11))="","",OFFSET('Water Data'!$H$27,0,10*ROW('Water Data'!H11)))</f>
        <v/>
      </c>
      <c r="CF17" s="274" t="str">
        <f ca="true">+IF(OFFSET('Water Data'!$H$28,0,10*ROW('Water Data'!H11))="","",OFFSET('Water Data'!$H$28,0,10*ROW('Water Data'!H11)))</f>
        <v/>
      </c>
      <c r="CG17" s="274" t="str">
        <f ca="true">+IF(OFFSET('Water Data'!$H$29,0,10*ROW('Water Data'!H11))="","",OFFSET('Water Data'!$H$29,0,10*ROW('Water Data'!H11)))</f>
        <v/>
      </c>
      <c r="CH17" s="274" t="str">
        <f ca="true">+IF(OFFSET('Water Data'!$I$27,0,10*ROW('Water Data'!I11))="","",OFFSET('Water Data'!$I$27,0,10*ROW('Water Data'!I11)))</f>
        <v/>
      </c>
      <c r="CI17" s="274" t="str">
        <f ca="true">+IF(OFFSET('Water Data'!$I$28,0,10*ROW('Water Data'!I11))="","",OFFSET('Water Data'!$I$28,0,10*ROW('Water Data'!I11)))</f>
        <v/>
      </c>
      <c r="CJ17" s="274" t="str">
        <f ca="true">+IF(OFFSET('Water Data'!$I$29,0,10*ROW('Water Data'!I11))="","",OFFSET('Water Data'!$I$29,0,10*ROW('Water Data'!I11)))</f>
        <v/>
      </c>
      <c r="CK17" s="274" t="str">
        <f ca="true">+IF(OFFSET('Sanitation Data'!$D$28,0,10*ROW('Sanitation Data'!D11))="","",OFFSET('Sanitation Data'!$D$28,0,10*ROW('Sanitation Data'!D11)))</f>
        <v/>
      </c>
      <c r="CL17" s="274" t="str">
        <f ca="true">+IF(OFFSET('Sanitation Data'!$D$29,0,10*ROW('Sanitation Data'!D11))="","",OFFSET('Sanitation Data'!$D$29,0,10*ROW('Sanitation Data'!D11)))</f>
        <v/>
      </c>
      <c r="CM17" s="274" t="str">
        <f ca="true">+IF(OFFSET('Sanitation Data'!$D$30,0,10*ROW('Sanitation Data'!D11))="","",OFFSET('Sanitation Data'!$D$30,0,10*ROW('Sanitation Data'!D11)))</f>
        <v/>
      </c>
      <c r="CN17" s="274" t="str">
        <f ca="true">+IF(OFFSET('Sanitation Data'!$D$31,0,10*ROW('Sanitation Data'!D11))="","",OFFSET('Sanitation Data'!$D$31,0,10*ROW('Sanitation Data'!D11)))</f>
        <v/>
      </c>
      <c r="CO17" s="274" t="str">
        <f ca="true">+IF(OFFSET('Sanitation Data'!$D$32,0,10*ROW('Sanitation Data'!D11))="","",OFFSET('Sanitation Data'!$D$32,0,10*ROW('Sanitation Data'!D11)))</f>
        <v/>
      </c>
      <c r="CP17" s="274" t="str">
        <f ca="true">+IF(OFFSET('Sanitation Data'!$E$28,0,10*ROW('Sanitation Data'!E11))="","",OFFSET('Sanitation Data'!$E$28,0,10*ROW('Sanitation Data'!E11)))</f>
        <v/>
      </c>
      <c r="CQ17" s="274" t="str">
        <f ca="true">+IF(OFFSET('Sanitation Data'!$E$29,0,10*ROW('Sanitation Data'!E11))="","",OFFSET('Sanitation Data'!$E$29,0,10*ROW('Sanitation Data'!E11)))</f>
        <v/>
      </c>
      <c r="CR17" s="274" t="str">
        <f ca="true">+IF(OFFSET('Sanitation Data'!$E$30,0,10*ROW('Sanitation Data'!E11))="","",OFFSET('Sanitation Data'!$E$30,0,10*ROW('Sanitation Data'!E11)))</f>
        <v/>
      </c>
      <c r="CS17" s="274" t="str">
        <f ca="true">+IF(OFFSET('Sanitation Data'!$E$31,0,10*ROW('Sanitation Data'!E11))="","",OFFSET('Sanitation Data'!$E$31,0,10*ROW('Sanitation Data'!E11)))</f>
        <v/>
      </c>
      <c r="CT17" s="274" t="str">
        <f ca="true">+IF(OFFSET('Sanitation Data'!$E$32,0,10*ROW('Sanitation Data'!E11))="","",OFFSET('Sanitation Data'!$E$32,0,10*ROW('Sanitation Data'!E11)))</f>
        <v/>
      </c>
      <c r="CU17" s="274" t="str">
        <f ca="true">+IF(OFFSET('Sanitation Data'!$F$28,0,10*ROW('Sanitation Data'!F11))="","",OFFSET('Sanitation Data'!$F$28,0,10*ROW('Sanitation Data'!F11)))</f>
        <v/>
      </c>
      <c r="CV17" s="274" t="str">
        <f ca="true">+IF(OFFSET('Sanitation Data'!$F$29,0,10*ROW('Sanitation Data'!F11))="","",OFFSET('Sanitation Data'!$F$29,0,10*ROW('Sanitation Data'!F11)))</f>
        <v/>
      </c>
      <c r="CW17" s="274" t="str">
        <f ca="true">+IF(OFFSET('Sanitation Data'!$F$30,0,10*ROW('Sanitation Data'!F11))="","",OFFSET('Sanitation Data'!$F$30,0,10*ROW('Sanitation Data'!F11)))</f>
        <v/>
      </c>
      <c r="CX17" s="274" t="str">
        <f ca="true">+IF(OFFSET('Sanitation Data'!$F$31,0,10*ROW('Sanitation Data'!F11))="","",OFFSET('Sanitation Data'!$F$31,0,10*ROW('Sanitation Data'!F11)))</f>
        <v/>
      </c>
      <c r="CY17" s="274" t="str">
        <f ca="true">+IF(OFFSET('Sanitation Data'!$F$32,0,10*ROW('Sanitation Data'!F11))="","",OFFSET('Sanitation Data'!$F$32,0,10*ROW('Sanitation Data'!F11)))</f>
        <v/>
      </c>
      <c r="CZ17" s="274" t="str">
        <f ca="true">+IF(OFFSET('Sanitation Data'!$G$28,0,10*ROW('Sanitation Data'!G11))="","",OFFSET('Sanitation Data'!$G$28,0,10*ROW('Sanitation Data'!G11)))</f>
        <v/>
      </c>
      <c r="DA17" s="274" t="str">
        <f ca="true">+IF(OFFSET('Sanitation Data'!$G$29,0,10*ROW('Sanitation Data'!G11))="","",OFFSET('Sanitation Data'!$G$29,0,10*ROW('Sanitation Data'!G11)))</f>
        <v/>
      </c>
      <c r="DB17" s="274" t="str">
        <f ca="true">+IF(OFFSET('Sanitation Data'!$G$30,0,10*ROW('Sanitation Data'!G11))="","",OFFSET('Sanitation Data'!$G$30,0,10*ROW('Sanitation Data'!G11)))</f>
        <v/>
      </c>
      <c r="DC17" s="274" t="str">
        <f ca="true">+IF(OFFSET('Sanitation Data'!$G$31,0,10*ROW('Sanitation Data'!G11))="","",OFFSET('Sanitation Data'!$G$31,0,10*ROW('Sanitation Data'!G11)))</f>
        <v/>
      </c>
      <c r="DD17" s="274" t="str">
        <f ca="true">+IF(OFFSET('Sanitation Data'!$G$32,0,10*ROW('Sanitation Data'!G11))="","",OFFSET('Sanitation Data'!$G$32,0,10*ROW('Sanitation Data'!G11)))</f>
        <v/>
      </c>
      <c r="DE17" s="274" t="str">
        <f ca="true">+IF(OFFSET('Sanitation Data'!$H$28,0,10*ROW('Sanitation Data'!H11))="","",OFFSET('Sanitation Data'!$H$28,0,10*ROW('Sanitation Data'!H11)))</f>
        <v/>
      </c>
      <c r="DF17" s="274" t="str">
        <f ca="true">+IF(OFFSET('Sanitation Data'!$H$29,0,10*ROW('Sanitation Data'!H11))="","",OFFSET('Sanitation Data'!$H$29,0,10*ROW('Sanitation Data'!H11)))</f>
        <v/>
      </c>
      <c r="DG17" s="274" t="str">
        <f ca="true">+IF(OFFSET('Sanitation Data'!$H$30,0,10*ROW('Sanitation Data'!H11))="","",OFFSET('Sanitation Data'!$H$30,0,10*ROW('Sanitation Data'!H11)))</f>
        <v/>
      </c>
      <c r="DH17" s="274" t="str">
        <f ca="true">+IF(OFFSET('Sanitation Data'!$H$31,0,10*ROW('Sanitation Data'!H11))="","",OFFSET('Sanitation Data'!$H$31,0,10*ROW('Sanitation Data'!H11)))</f>
        <v/>
      </c>
      <c r="DI17" s="274" t="str">
        <f ca="true">+IF(OFFSET('Sanitation Data'!$H$32,0,10*ROW('Sanitation Data'!H11))="","",OFFSET('Sanitation Data'!$H$32,0,10*ROW('Sanitation Data'!H11)))</f>
        <v/>
      </c>
      <c r="DJ17" s="274" t="str">
        <f ca="true">+IF(OFFSET('Sanitation Data'!$I$28,0,10*ROW('Sanitation Data'!I11))="","",OFFSET('Sanitation Data'!$I$28,0,10*ROW('Sanitation Data'!I11)))</f>
        <v/>
      </c>
      <c r="DK17" s="274" t="str">
        <f ca="true">+IF(OFFSET('Sanitation Data'!$I$29,0,10*ROW('Sanitation Data'!I11))="","",OFFSET('Sanitation Data'!$I$29,0,10*ROW('Sanitation Data'!I11)))</f>
        <v/>
      </c>
      <c r="DL17" s="274" t="str">
        <f ca="true">+IF(OFFSET('Sanitation Data'!$I$30,0,10*ROW('Sanitation Data'!I11))="","",OFFSET('Sanitation Data'!$I$30,0,10*ROW('Sanitation Data'!I11)))</f>
        <v/>
      </c>
      <c r="DM17" s="274" t="str">
        <f ca="true">+IF(OFFSET('Sanitation Data'!$I$31,0,10*ROW('Sanitation Data'!I11))="","",OFFSET('Sanitation Data'!$I$31,0,10*ROW('Sanitation Data'!I11)))</f>
        <v/>
      </c>
      <c r="DN17" s="274" t="str">
        <f ca="true">+IF(OFFSET('Sanitation Data'!$I$32,0,10*ROW('Sanitation Data'!I11))="","",OFFSET('Sanitation Data'!$I$32,0,10*ROW('Sanitation Data'!I11)))</f>
        <v/>
      </c>
      <c r="DO17" s="274" t="str">
        <f ca="true">+IF(OFFSET('Hygiene Data'!$D$11,0,10*ROW('Hygiene Data'!D11))="","",OFFSET('Hygiene Data'!$D$11,0,10*ROW('Hygiene Data'!D11)))</f>
        <v/>
      </c>
      <c r="DP17" s="274" t="str">
        <f ca="true">+IF(OFFSET('Hygiene Data'!$D$12,0,10*ROW('Hygiene Data'!D11))="","",OFFSET('Hygiene Data'!$D$12,0,10*ROW('Hygiene Data'!D11)))</f>
        <v/>
      </c>
      <c r="DQ17" s="274" t="str">
        <f ca="true">+IF(OFFSET('Hygiene Data'!$D$13,0,10*ROW('Hygiene Data'!D11))="","",OFFSET('Hygiene Data'!$D$13,0,10*ROW('Hygiene Data'!D11)))</f>
        <v/>
      </c>
      <c r="DR17" s="274" t="str">
        <f ca="true">+IF(OFFSET('Hygiene Data'!$E$11,0,10*ROW('Hygiene Data'!E11))="","",OFFSET('Hygiene Data'!$E$11,0,10*ROW('Hygiene Data'!E11)))</f>
        <v/>
      </c>
      <c r="DS17" s="274" t="str">
        <f ca="true">+IF(OFFSET('Hygiene Data'!$E$12,0,10*ROW('Hygiene Data'!E11))="","",OFFSET('Hygiene Data'!$E$12,0,10*ROW('Hygiene Data'!E11)))</f>
        <v/>
      </c>
      <c r="DT17" s="274" t="str">
        <f ca="true">+IF(OFFSET('Hygiene Data'!$E$13,0,10*ROW('Hygiene Data'!E11))="","",OFFSET('Hygiene Data'!$E$13,0,10*ROW('Hygiene Data'!E11)))</f>
        <v/>
      </c>
      <c r="DU17" s="274" t="str">
        <f ca="true">+IF(OFFSET('Hygiene Data'!$F$11,0,10*ROW('Hygiene Data'!F11))="","",OFFSET('Hygiene Data'!$F$11,0,10*ROW('Hygiene Data'!F11)))</f>
        <v/>
      </c>
      <c r="DV17" s="274" t="str">
        <f ca="true">+IF(OFFSET('Hygiene Data'!$F$12,0,10*ROW('Hygiene Data'!F11))="","",OFFSET('Hygiene Data'!$F$12,0,10*ROW('Hygiene Data'!F11)))</f>
        <v/>
      </c>
      <c r="DW17" s="274" t="str">
        <f ca="true">+IF(OFFSET('Hygiene Data'!$F$13,0,10*ROW('Hygiene Data'!F11))="","",OFFSET('Hygiene Data'!$F$13,0,10*ROW('Hygiene Data'!F11)))</f>
        <v/>
      </c>
      <c r="DX17" s="274" t="str">
        <f ca="true">+IF(OFFSET('Hygiene Data'!$G$11,0,10*ROW('Hygiene Data'!G11))="","",OFFSET('Hygiene Data'!$G$11,0,10*ROW('Hygiene Data'!G11)))</f>
        <v/>
      </c>
      <c r="DY17" s="274" t="str">
        <f ca="true">+IF(OFFSET('Hygiene Data'!$G$12,0,10*ROW('Hygiene Data'!G11))="","",OFFSET('Hygiene Data'!$G$12,0,10*ROW('Hygiene Data'!G11)))</f>
        <v/>
      </c>
      <c r="DZ17" s="274" t="str">
        <f ca="true">+IF(OFFSET('Hygiene Data'!$G$13,0,10*ROW('Hygiene Data'!G11))="","",OFFSET('Hygiene Data'!$G$13,0,10*ROW('Hygiene Data'!G11)))</f>
        <v/>
      </c>
      <c r="EA17" s="274" t="str">
        <f ca="true">+IF(OFFSET('Hygiene Data'!$H$11,0,10*ROW('Hygiene Data'!H11))="","",OFFSET('Hygiene Data'!$H$11,0,10*ROW('Hygiene Data'!H11)))</f>
        <v/>
      </c>
      <c r="EB17" s="274" t="str">
        <f ca="true">+IF(OFFSET('Hygiene Data'!$H$12,0,10*ROW('Hygiene Data'!H11))="","",OFFSET('Hygiene Data'!$H$12,0,10*ROW('Hygiene Data'!H11)))</f>
        <v/>
      </c>
      <c r="EC17" s="274" t="str">
        <f ca="true">+IF(OFFSET('Hygiene Data'!$H$13,0,10*ROW('Hygiene Data'!H11))="","",OFFSET('Hygiene Data'!$H$13,0,10*ROW('Hygiene Data'!H11)))</f>
        <v/>
      </c>
      <c r="ED17" s="274" t="str">
        <f ca="true">+IF(OFFSET('Hygiene Data'!$I$11,0,10*ROW('Hygiene Data'!I11))="","",OFFSET('Hygiene Data'!$I$11,0,10*ROW('Hygiene Data'!I11)))</f>
        <v/>
      </c>
      <c r="EE17" s="274" t="str">
        <f ca="true">+IF(OFFSET('Hygiene Data'!$I$12,0,10*ROW('Hygiene Data'!I11))="","",OFFSET('Hygiene Data'!$I$12,0,10*ROW('Hygiene Data'!I11)))</f>
        <v/>
      </c>
      <c r="EF17" s="274"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
      </c>
      <c r="B18" s="38" t="str">
        <f ca="true">+IF(OFFSET('Water Data'!$C$2,0,10*ROW('Water Data'!F12))="","",OFFSET('Water Data'!$C$2,0,10*ROW('Water Data'!F12)))</f>
        <v/>
      </c>
      <c r="C18" s="330" t="str">
        <f t="shared" ca="true" si="0"/>
        <v/>
      </c>
      <c r="D18" s="99"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9"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9"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9"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9"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9"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9"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9"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9"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9"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9"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9"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9"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9"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9"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9"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9"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9"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100"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100"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100"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100"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100"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100"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100"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100"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100"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100"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100"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100"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100"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100"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100"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100"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100"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100"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100"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100"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100"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100"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100"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100"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100"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100"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100"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100"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100"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100"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101"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101"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101"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101"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101"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101"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101"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101"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101"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101"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101"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101"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101"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101"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101"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101"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101"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101"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4"/>
      <c r="BS18" s="274" t="str">
        <f ca="true">+IF(OFFSET('Water Data'!$D$27,0,10*ROW('Water Data'!D12))="","",OFFSET('Water Data'!$D$27,0,10*ROW('Water Data'!D12)))</f>
        <v/>
      </c>
      <c r="BT18" s="274" t="str">
        <f ca="true">+IF(OFFSET('Water Data'!$D$28,0,10*ROW('Water Data'!D12))="","",OFFSET('Water Data'!$D$28,0,10*ROW('Water Data'!D12)))</f>
        <v/>
      </c>
      <c r="BU18" s="274" t="str">
        <f ca="true">+IF(OFFSET('Water Data'!$D$29,0,10*ROW('Water Data'!D12))="","",OFFSET('Water Data'!$D$29,0,10*ROW('Water Data'!D12)))</f>
        <v/>
      </c>
      <c r="BV18" s="274" t="str">
        <f ca="true">+IF(OFFSET('Water Data'!$E$27,0,10*ROW('Water Data'!E12))="","",OFFSET('Water Data'!$E$27,0,10*ROW('Water Data'!E12)))</f>
        <v/>
      </c>
      <c r="BW18" s="274" t="str">
        <f ca="true">+IF(OFFSET('Water Data'!$E$28,0,10*ROW('Water Data'!E12))="","",OFFSET('Water Data'!$E$28,0,10*ROW('Water Data'!E12)))</f>
        <v/>
      </c>
      <c r="BX18" s="274" t="str">
        <f ca="true">+IF(OFFSET('Water Data'!$E$29,0,10*ROW('Water Data'!E12))="","",OFFSET('Water Data'!$E$29,0,10*ROW('Water Data'!E12)))</f>
        <v/>
      </c>
      <c r="BY18" s="274" t="str">
        <f ca="true">+IF(OFFSET('Water Data'!$F$27,0,10*ROW('Water Data'!F12))="","",OFFSET('Water Data'!$F$27,0,10*ROW('Water Data'!F12)))</f>
        <v/>
      </c>
      <c r="BZ18" s="274" t="str">
        <f ca="true">+IF(OFFSET('Water Data'!$F$28,0,10*ROW('Water Data'!F12))="","",OFFSET('Water Data'!$F$28,0,10*ROW('Water Data'!F12)))</f>
        <v/>
      </c>
      <c r="CA18" s="274" t="str">
        <f ca="true">+IF(OFFSET('Water Data'!$F$29,0,10*ROW('Water Data'!F12))="","",OFFSET('Water Data'!$F$29,0,10*ROW('Water Data'!F12)))</f>
        <v/>
      </c>
      <c r="CB18" s="274" t="str">
        <f ca="true">+IF(OFFSET('Water Data'!$G$27,0,10*ROW('Water Data'!G12))="","",OFFSET('Water Data'!$G$27,0,10*ROW('Water Data'!G12)))</f>
        <v/>
      </c>
      <c r="CC18" s="274" t="str">
        <f ca="true">+IF(OFFSET('Water Data'!$G$28,0,10*ROW('Water Data'!G12))="","",OFFSET('Water Data'!$G$28,0,10*ROW('Water Data'!G12)))</f>
        <v/>
      </c>
      <c r="CD18" s="274" t="str">
        <f ca="true">+IF(OFFSET('Water Data'!$G$29,0,10*ROW('Water Data'!G12))="","",OFFSET('Water Data'!$G$29,0,10*ROW('Water Data'!G12)))</f>
        <v/>
      </c>
      <c r="CE18" s="274" t="str">
        <f ca="true">+IF(OFFSET('Water Data'!$H$27,0,10*ROW('Water Data'!H12))="","",OFFSET('Water Data'!$H$27,0,10*ROW('Water Data'!H12)))</f>
        <v/>
      </c>
      <c r="CF18" s="274" t="str">
        <f ca="true">+IF(OFFSET('Water Data'!$H$28,0,10*ROW('Water Data'!H12))="","",OFFSET('Water Data'!$H$28,0,10*ROW('Water Data'!H12)))</f>
        <v/>
      </c>
      <c r="CG18" s="274" t="str">
        <f ca="true">+IF(OFFSET('Water Data'!$H$29,0,10*ROW('Water Data'!H12))="","",OFFSET('Water Data'!$H$29,0,10*ROW('Water Data'!H12)))</f>
        <v/>
      </c>
      <c r="CH18" s="274" t="str">
        <f ca="true">+IF(OFFSET('Water Data'!$I$27,0,10*ROW('Water Data'!I12))="","",OFFSET('Water Data'!$I$27,0,10*ROW('Water Data'!I12)))</f>
        <v/>
      </c>
      <c r="CI18" s="274" t="str">
        <f ca="true">+IF(OFFSET('Water Data'!$I$28,0,10*ROW('Water Data'!I12))="","",OFFSET('Water Data'!$I$28,0,10*ROW('Water Data'!I12)))</f>
        <v/>
      </c>
      <c r="CJ18" s="274" t="str">
        <f ca="true">+IF(OFFSET('Water Data'!$I$29,0,10*ROW('Water Data'!I12))="","",OFFSET('Water Data'!$I$29,0,10*ROW('Water Data'!I12)))</f>
        <v/>
      </c>
      <c r="CK18" s="274" t="str">
        <f ca="true">+IF(OFFSET('Sanitation Data'!$D$28,0,10*ROW('Sanitation Data'!D12))="","",OFFSET('Sanitation Data'!$D$28,0,10*ROW('Sanitation Data'!D12)))</f>
        <v/>
      </c>
      <c r="CL18" s="274" t="str">
        <f ca="true">+IF(OFFSET('Sanitation Data'!$D$29,0,10*ROW('Sanitation Data'!D12))="","",OFFSET('Sanitation Data'!$D$29,0,10*ROW('Sanitation Data'!D12)))</f>
        <v/>
      </c>
      <c r="CM18" s="274" t="str">
        <f ca="true">+IF(OFFSET('Sanitation Data'!$D$30,0,10*ROW('Sanitation Data'!D12))="","",OFFSET('Sanitation Data'!$D$30,0,10*ROW('Sanitation Data'!D12)))</f>
        <v/>
      </c>
      <c r="CN18" s="274" t="str">
        <f ca="true">+IF(OFFSET('Sanitation Data'!$D$31,0,10*ROW('Sanitation Data'!D12))="","",OFFSET('Sanitation Data'!$D$31,0,10*ROW('Sanitation Data'!D12)))</f>
        <v/>
      </c>
      <c r="CO18" s="274" t="str">
        <f ca="true">+IF(OFFSET('Sanitation Data'!$D$32,0,10*ROW('Sanitation Data'!D12))="","",OFFSET('Sanitation Data'!$D$32,0,10*ROW('Sanitation Data'!D12)))</f>
        <v/>
      </c>
      <c r="CP18" s="274" t="str">
        <f ca="true">+IF(OFFSET('Sanitation Data'!$E$28,0,10*ROW('Sanitation Data'!E12))="","",OFFSET('Sanitation Data'!$E$28,0,10*ROW('Sanitation Data'!E12)))</f>
        <v/>
      </c>
      <c r="CQ18" s="274" t="str">
        <f ca="true">+IF(OFFSET('Sanitation Data'!$E$29,0,10*ROW('Sanitation Data'!E12))="","",OFFSET('Sanitation Data'!$E$29,0,10*ROW('Sanitation Data'!E12)))</f>
        <v/>
      </c>
      <c r="CR18" s="274" t="str">
        <f ca="true">+IF(OFFSET('Sanitation Data'!$E$30,0,10*ROW('Sanitation Data'!E12))="","",OFFSET('Sanitation Data'!$E$30,0,10*ROW('Sanitation Data'!E12)))</f>
        <v/>
      </c>
      <c r="CS18" s="274" t="str">
        <f ca="true">+IF(OFFSET('Sanitation Data'!$E$31,0,10*ROW('Sanitation Data'!E12))="","",OFFSET('Sanitation Data'!$E$31,0,10*ROW('Sanitation Data'!E12)))</f>
        <v/>
      </c>
      <c r="CT18" s="274" t="str">
        <f ca="true">+IF(OFFSET('Sanitation Data'!$E$32,0,10*ROW('Sanitation Data'!E12))="","",OFFSET('Sanitation Data'!$E$32,0,10*ROW('Sanitation Data'!E12)))</f>
        <v/>
      </c>
      <c r="CU18" s="274" t="str">
        <f ca="true">+IF(OFFSET('Sanitation Data'!$F$28,0,10*ROW('Sanitation Data'!F12))="","",OFFSET('Sanitation Data'!$F$28,0,10*ROW('Sanitation Data'!F12)))</f>
        <v/>
      </c>
      <c r="CV18" s="274" t="str">
        <f ca="true">+IF(OFFSET('Sanitation Data'!$F$29,0,10*ROW('Sanitation Data'!F12))="","",OFFSET('Sanitation Data'!$F$29,0,10*ROW('Sanitation Data'!F12)))</f>
        <v/>
      </c>
      <c r="CW18" s="274" t="str">
        <f ca="true">+IF(OFFSET('Sanitation Data'!$F$30,0,10*ROW('Sanitation Data'!F12))="","",OFFSET('Sanitation Data'!$F$30,0,10*ROW('Sanitation Data'!F12)))</f>
        <v/>
      </c>
      <c r="CX18" s="274" t="str">
        <f ca="true">+IF(OFFSET('Sanitation Data'!$F$31,0,10*ROW('Sanitation Data'!F12))="","",OFFSET('Sanitation Data'!$F$31,0,10*ROW('Sanitation Data'!F12)))</f>
        <v/>
      </c>
      <c r="CY18" s="274" t="str">
        <f ca="true">+IF(OFFSET('Sanitation Data'!$F$32,0,10*ROW('Sanitation Data'!F12))="","",OFFSET('Sanitation Data'!$F$32,0,10*ROW('Sanitation Data'!F12)))</f>
        <v/>
      </c>
      <c r="CZ18" s="274" t="str">
        <f ca="true">+IF(OFFSET('Sanitation Data'!$G$28,0,10*ROW('Sanitation Data'!G12))="","",OFFSET('Sanitation Data'!$G$28,0,10*ROW('Sanitation Data'!G12)))</f>
        <v/>
      </c>
      <c r="DA18" s="274" t="str">
        <f ca="true">+IF(OFFSET('Sanitation Data'!$G$29,0,10*ROW('Sanitation Data'!G12))="","",OFFSET('Sanitation Data'!$G$29,0,10*ROW('Sanitation Data'!G12)))</f>
        <v/>
      </c>
      <c r="DB18" s="274" t="str">
        <f ca="true">+IF(OFFSET('Sanitation Data'!$G$30,0,10*ROW('Sanitation Data'!G12))="","",OFFSET('Sanitation Data'!$G$30,0,10*ROW('Sanitation Data'!G12)))</f>
        <v/>
      </c>
      <c r="DC18" s="274" t="str">
        <f ca="true">+IF(OFFSET('Sanitation Data'!$G$31,0,10*ROW('Sanitation Data'!G12))="","",OFFSET('Sanitation Data'!$G$31,0,10*ROW('Sanitation Data'!G12)))</f>
        <v/>
      </c>
      <c r="DD18" s="274" t="str">
        <f ca="true">+IF(OFFSET('Sanitation Data'!$G$32,0,10*ROW('Sanitation Data'!G12))="","",OFFSET('Sanitation Data'!$G$32,0,10*ROW('Sanitation Data'!G12)))</f>
        <v/>
      </c>
      <c r="DE18" s="274" t="str">
        <f ca="true">+IF(OFFSET('Sanitation Data'!$H$28,0,10*ROW('Sanitation Data'!H12))="","",OFFSET('Sanitation Data'!$H$28,0,10*ROW('Sanitation Data'!H12)))</f>
        <v/>
      </c>
      <c r="DF18" s="274" t="str">
        <f ca="true">+IF(OFFSET('Sanitation Data'!$H$29,0,10*ROW('Sanitation Data'!H12))="","",OFFSET('Sanitation Data'!$H$29,0,10*ROW('Sanitation Data'!H12)))</f>
        <v/>
      </c>
      <c r="DG18" s="274" t="str">
        <f ca="true">+IF(OFFSET('Sanitation Data'!$H$30,0,10*ROW('Sanitation Data'!H12))="","",OFFSET('Sanitation Data'!$H$30,0,10*ROW('Sanitation Data'!H12)))</f>
        <v/>
      </c>
      <c r="DH18" s="274" t="str">
        <f ca="true">+IF(OFFSET('Sanitation Data'!$H$31,0,10*ROW('Sanitation Data'!H12))="","",OFFSET('Sanitation Data'!$H$31,0,10*ROW('Sanitation Data'!H12)))</f>
        <v/>
      </c>
      <c r="DI18" s="274" t="str">
        <f ca="true">+IF(OFFSET('Sanitation Data'!$H$32,0,10*ROW('Sanitation Data'!H12))="","",OFFSET('Sanitation Data'!$H$32,0,10*ROW('Sanitation Data'!H12)))</f>
        <v/>
      </c>
      <c r="DJ18" s="274" t="str">
        <f ca="true">+IF(OFFSET('Sanitation Data'!$I$28,0,10*ROW('Sanitation Data'!I12))="","",OFFSET('Sanitation Data'!$I$28,0,10*ROW('Sanitation Data'!I12)))</f>
        <v/>
      </c>
      <c r="DK18" s="274" t="str">
        <f ca="true">+IF(OFFSET('Sanitation Data'!$I$29,0,10*ROW('Sanitation Data'!I12))="","",OFFSET('Sanitation Data'!$I$29,0,10*ROW('Sanitation Data'!I12)))</f>
        <v/>
      </c>
      <c r="DL18" s="274" t="str">
        <f ca="true">+IF(OFFSET('Sanitation Data'!$I$30,0,10*ROW('Sanitation Data'!I12))="","",OFFSET('Sanitation Data'!$I$30,0,10*ROW('Sanitation Data'!I12)))</f>
        <v/>
      </c>
      <c r="DM18" s="274" t="str">
        <f ca="true">+IF(OFFSET('Sanitation Data'!$I$31,0,10*ROW('Sanitation Data'!I12))="","",OFFSET('Sanitation Data'!$I$31,0,10*ROW('Sanitation Data'!I12)))</f>
        <v/>
      </c>
      <c r="DN18" s="274" t="str">
        <f ca="true">+IF(OFFSET('Sanitation Data'!$I$32,0,10*ROW('Sanitation Data'!I12))="","",OFFSET('Sanitation Data'!$I$32,0,10*ROW('Sanitation Data'!I12)))</f>
        <v/>
      </c>
      <c r="DO18" s="274" t="str">
        <f ca="true">+IF(OFFSET('Hygiene Data'!$D$11,0,10*ROW('Hygiene Data'!D12))="","",OFFSET('Hygiene Data'!$D$11,0,10*ROW('Hygiene Data'!D12)))</f>
        <v/>
      </c>
      <c r="DP18" s="274" t="str">
        <f ca="true">+IF(OFFSET('Hygiene Data'!$D$12,0,10*ROW('Hygiene Data'!D12))="","",OFFSET('Hygiene Data'!$D$12,0,10*ROW('Hygiene Data'!D12)))</f>
        <v/>
      </c>
      <c r="DQ18" s="274" t="str">
        <f ca="true">+IF(OFFSET('Hygiene Data'!$D$13,0,10*ROW('Hygiene Data'!D12))="","",OFFSET('Hygiene Data'!$D$13,0,10*ROW('Hygiene Data'!D12)))</f>
        <v/>
      </c>
      <c r="DR18" s="274" t="str">
        <f ca="true">+IF(OFFSET('Hygiene Data'!$E$11,0,10*ROW('Hygiene Data'!E12))="","",OFFSET('Hygiene Data'!$E$11,0,10*ROW('Hygiene Data'!E12)))</f>
        <v/>
      </c>
      <c r="DS18" s="274" t="str">
        <f ca="true">+IF(OFFSET('Hygiene Data'!$E$12,0,10*ROW('Hygiene Data'!E12))="","",OFFSET('Hygiene Data'!$E$12,0,10*ROW('Hygiene Data'!E12)))</f>
        <v/>
      </c>
      <c r="DT18" s="274" t="str">
        <f ca="true">+IF(OFFSET('Hygiene Data'!$E$13,0,10*ROW('Hygiene Data'!E12))="","",OFFSET('Hygiene Data'!$E$13,0,10*ROW('Hygiene Data'!E12)))</f>
        <v/>
      </c>
      <c r="DU18" s="274" t="str">
        <f ca="true">+IF(OFFSET('Hygiene Data'!$F$11,0,10*ROW('Hygiene Data'!F12))="","",OFFSET('Hygiene Data'!$F$11,0,10*ROW('Hygiene Data'!F12)))</f>
        <v/>
      </c>
      <c r="DV18" s="274" t="str">
        <f ca="true">+IF(OFFSET('Hygiene Data'!$F$12,0,10*ROW('Hygiene Data'!F12))="","",OFFSET('Hygiene Data'!$F$12,0,10*ROW('Hygiene Data'!F12)))</f>
        <v/>
      </c>
      <c r="DW18" s="274" t="str">
        <f ca="true">+IF(OFFSET('Hygiene Data'!$F$13,0,10*ROW('Hygiene Data'!F12))="","",OFFSET('Hygiene Data'!$F$13,0,10*ROW('Hygiene Data'!F12)))</f>
        <v/>
      </c>
      <c r="DX18" s="274" t="str">
        <f ca="true">+IF(OFFSET('Hygiene Data'!$G$11,0,10*ROW('Hygiene Data'!G12))="","",OFFSET('Hygiene Data'!$G$11,0,10*ROW('Hygiene Data'!G12)))</f>
        <v/>
      </c>
      <c r="DY18" s="274" t="str">
        <f ca="true">+IF(OFFSET('Hygiene Data'!$G$12,0,10*ROW('Hygiene Data'!G12))="","",OFFSET('Hygiene Data'!$G$12,0,10*ROW('Hygiene Data'!G12)))</f>
        <v/>
      </c>
      <c r="DZ18" s="274" t="str">
        <f ca="true">+IF(OFFSET('Hygiene Data'!$G$13,0,10*ROW('Hygiene Data'!G12))="","",OFFSET('Hygiene Data'!$G$13,0,10*ROW('Hygiene Data'!G12)))</f>
        <v/>
      </c>
      <c r="EA18" s="274" t="str">
        <f ca="true">+IF(OFFSET('Hygiene Data'!$H$11,0,10*ROW('Hygiene Data'!H12))="","",OFFSET('Hygiene Data'!$H$11,0,10*ROW('Hygiene Data'!H12)))</f>
        <v/>
      </c>
      <c r="EB18" s="274" t="str">
        <f ca="true">+IF(OFFSET('Hygiene Data'!$H$12,0,10*ROW('Hygiene Data'!H12))="","",OFFSET('Hygiene Data'!$H$12,0,10*ROW('Hygiene Data'!H12)))</f>
        <v/>
      </c>
      <c r="EC18" s="274" t="str">
        <f ca="true">+IF(OFFSET('Hygiene Data'!$H$13,0,10*ROW('Hygiene Data'!H12))="","",OFFSET('Hygiene Data'!$H$13,0,10*ROW('Hygiene Data'!H12)))</f>
        <v/>
      </c>
      <c r="ED18" s="274" t="str">
        <f ca="true">+IF(OFFSET('Hygiene Data'!$I$11,0,10*ROW('Hygiene Data'!I12))="","",OFFSET('Hygiene Data'!$I$11,0,10*ROW('Hygiene Data'!I12)))</f>
        <v/>
      </c>
      <c r="EE18" s="274" t="str">
        <f ca="true">+IF(OFFSET('Hygiene Data'!$I$12,0,10*ROW('Hygiene Data'!I12))="","",OFFSET('Hygiene Data'!$I$12,0,10*ROW('Hygiene Data'!I12)))</f>
        <v/>
      </c>
      <c r="EF18" s="274"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
      </c>
      <c r="B19" s="38" t="str">
        <f ca="true">+IF(OFFSET('Water Data'!$C$2,0,10*ROW('Water Data'!F13))="","",OFFSET('Water Data'!$C$2,0,10*ROW('Water Data'!F13)))</f>
        <v/>
      </c>
      <c r="C19" s="330" t="str">
        <f t="shared" ca="true" si="0"/>
        <v/>
      </c>
      <c r="D19" s="99"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9"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9"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9"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9"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9"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9"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9"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9"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9"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9"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9"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9"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9"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9"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9"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9"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9"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100"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100"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100"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100"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100"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100"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100"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100"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100"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100"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100"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100"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100"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100"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100"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100"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100"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100"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100"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100"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100"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100"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100"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100"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100"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100"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100"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100"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100"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100"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101"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101"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101"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101"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101"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101"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101"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101"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101"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101"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101"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101"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101"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101"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101"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101"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101"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101"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4"/>
      <c r="BS19" s="274" t="str">
        <f ca="true">+IF(OFFSET('Water Data'!$D$27,0,10*ROW('Water Data'!D13))="","",OFFSET('Water Data'!$D$27,0,10*ROW('Water Data'!D13)))</f>
        <v/>
      </c>
      <c r="BT19" s="274" t="str">
        <f ca="true">+IF(OFFSET('Water Data'!$D$28,0,10*ROW('Water Data'!D13))="","",OFFSET('Water Data'!$D$28,0,10*ROW('Water Data'!D13)))</f>
        <v/>
      </c>
      <c r="BU19" s="274" t="str">
        <f ca="true">+IF(OFFSET('Water Data'!$D$29,0,10*ROW('Water Data'!D13))="","",OFFSET('Water Data'!$D$29,0,10*ROW('Water Data'!D13)))</f>
        <v/>
      </c>
      <c r="BV19" s="274" t="str">
        <f ca="true">+IF(OFFSET('Water Data'!$E$27,0,10*ROW('Water Data'!E13))="","",OFFSET('Water Data'!$E$27,0,10*ROW('Water Data'!E13)))</f>
        <v/>
      </c>
      <c r="BW19" s="274" t="str">
        <f ca="true">+IF(OFFSET('Water Data'!$E$28,0,10*ROW('Water Data'!E13))="","",OFFSET('Water Data'!$E$28,0,10*ROW('Water Data'!E13)))</f>
        <v/>
      </c>
      <c r="BX19" s="274" t="str">
        <f ca="true">+IF(OFFSET('Water Data'!$E$29,0,10*ROW('Water Data'!E13))="","",OFFSET('Water Data'!$E$29,0,10*ROW('Water Data'!E13)))</f>
        <v/>
      </c>
      <c r="BY19" s="274" t="str">
        <f ca="true">+IF(OFFSET('Water Data'!$F$27,0,10*ROW('Water Data'!F13))="","",OFFSET('Water Data'!$F$27,0,10*ROW('Water Data'!F13)))</f>
        <v/>
      </c>
      <c r="BZ19" s="274" t="str">
        <f ca="true">+IF(OFFSET('Water Data'!$F$28,0,10*ROW('Water Data'!F13))="","",OFFSET('Water Data'!$F$28,0,10*ROW('Water Data'!F13)))</f>
        <v/>
      </c>
      <c r="CA19" s="274" t="str">
        <f ca="true">+IF(OFFSET('Water Data'!$F$29,0,10*ROW('Water Data'!F13))="","",OFFSET('Water Data'!$F$29,0,10*ROW('Water Data'!F13)))</f>
        <v/>
      </c>
      <c r="CB19" s="274" t="str">
        <f ca="true">+IF(OFFSET('Water Data'!$G$27,0,10*ROW('Water Data'!G13))="","",OFFSET('Water Data'!$G$27,0,10*ROW('Water Data'!G13)))</f>
        <v/>
      </c>
      <c r="CC19" s="274" t="str">
        <f ca="true">+IF(OFFSET('Water Data'!$G$28,0,10*ROW('Water Data'!G13))="","",OFFSET('Water Data'!$G$28,0,10*ROW('Water Data'!G13)))</f>
        <v/>
      </c>
      <c r="CD19" s="274" t="str">
        <f ca="true">+IF(OFFSET('Water Data'!$G$29,0,10*ROW('Water Data'!G13))="","",OFFSET('Water Data'!$G$29,0,10*ROW('Water Data'!G13)))</f>
        <v/>
      </c>
      <c r="CE19" s="274" t="str">
        <f ca="true">+IF(OFFSET('Water Data'!$H$27,0,10*ROW('Water Data'!H13))="","",OFFSET('Water Data'!$H$27,0,10*ROW('Water Data'!H13)))</f>
        <v/>
      </c>
      <c r="CF19" s="274" t="str">
        <f ca="true">+IF(OFFSET('Water Data'!$H$28,0,10*ROW('Water Data'!H13))="","",OFFSET('Water Data'!$H$28,0,10*ROW('Water Data'!H13)))</f>
        <v/>
      </c>
      <c r="CG19" s="274" t="str">
        <f ca="true">+IF(OFFSET('Water Data'!$H$29,0,10*ROW('Water Data'!H13))="","",OFFSET('Water Data'!$H$29,0,10*ROW('Water Data'!H13)))</f>
        <v/>
      </c>
      <c r="CH19" s="274" t="str">
        <f ca="true">+IF(OFFSET('Water Data'!$I$27,0,10*ROW('Water Data'!I13))="","",OFFSET('Water Data'!$I$27,0,10*ROW('Water Data'!I13)))</f>
        <v/>
      </c>
      <c r="CI19" s="274" t="str">
        <f ca="true">+IF(OFFSET('Water Data'!$I$28,0,10*ROW('Water Data'!I13))="","",OFFSET('Water Data'!$I$28,0,10*ROW('Water Data'!I13)))</f>
        <v/>
      </c>
      <c r="CJ19" s="274" t="str">
        <f ca="true">+IF(OFFSET('Water Data'!$I$29,0,10*ROW('Water Data'!I13))="","",OFFSET('Water Data'!$I$29,0,10*ROW('Water Data'!I13)))</f>
        <v/>
      </c>
      <c r="CK19" s="274" t="str">
        <f ca="true">+IF(OFFSET('Sanitation Data'!$D$28,0,10*ROW('Sanitation Data'!D13))="","",OFFSET('Sanitation Data'!$D$28,0,10*ROW('Sanitation Data'!D13)))</f>
        <v/>
      </c>
      <c r="CL19" s="274" t="str">
        <f ca="true">+IF(OFFSET('Sanitation Data'!$D$29,0,10*ROW('Sanitation Data'!D13))="","",OFFSET('Sanitation Data'!$D$29,0,10*ROW('Sanitation Data'!D13)))</f>
        <v/>
      </c>
      <c r="CM19" s="274" t="str">
        <f ca="true">+IF(OFFSET('Sanitation Data'!$D$30,0,10*ROW('Sanitation Data'!D13))="","",OFFSET('Sanitation Data'!$D$30,0,10*ROW('Sanitation Data'!D13)))</f>
        <v/>
      </c>
      <c r="CN19" s="274" t="str">
        <f ca="true">+IF(OFFSET('Sanitation Data'!$D$31,0,10*ROW('Sanitation Data'!D13))="","",OFFSET('Sanitation Data'!$D$31,0,10*ROW('Sanitation Data'!D13)))</f>
        <v/>
      </c>
      <c r="CO19" s="274" t="str">
        <f ca="true">+IF(OFFSET('Sanitation Data'!$D$32,0,10*ROW('Sanitation Data'!D13))="","",OFFSET('Sanitation Data'!$D$32,0,10*ROW('Sanitation Data'!D13)))</f>
        <v/>
      </c>
      <c r="CP19" s="274" t="str">
        <f ca="true">+IF(OFFSET('Sanitation Data'!$E$28,0,10*ROW('Sanitation Data'!E13))="","",OFFSET('Sanitation Data'!$E$28,0,10*ROW('Sanitation Data'!E13)))</f>
        <v/>
      </c>
      <c r="CQ19" s="274" t="str">
        <f ca="true">+IF(OFFSET('Sanitation Data'!$E$29,0,10*ROW('Sanitation Data'!E13))="","",OFFSET('Sanitation Data'!$E$29,0,10*ROW('Sanitation Data'!E13)))</f>
        <v/>
      </c>
      <c r="CR19" s="274" t="str">
        <f ca="true">+IF(OFFSET('Sanitation Data'!$E$30,0,10*ROW('Sanitation Data'!E13))="","",OFFSET('Sanitation Data'!$E$30,0,10*ROW('Sanitation Data'!E13)))</f>
        <v/>
      </c>
      <c r="CS19" s="274" t="str">
        <f ca="true">+IF(OFFSET('Sanitation Data'!$E$31,0,10*ROW('Sanitation Data'!E13))="","",OFFSET('Sanitation Data'!$E$31,0,10*ROW('Sanitation Data'!E13)))</f>
        <v/>
      </c>
      <c r="CT19" s="274" t="str">
        <f ca="true">+IF(OFFSET('Sanitation Data'!$E$32,0,10*ROW('Sanitation Data'!E13))="","",OFFSET('Sanitation Data'!$E$32,0,10*ROW('Sanitation Data'!E13)))</f>
        <v/>
      </c>
      <c r="CU19" s="274" t="str">
        <f ca="true">+IF(OFFSET('Sanitation Data'!$F$28,0,10*ROW('Sanitation Data'!F13))="","",OFFSET('Sanitation Data'!$F$28,0,10*ROW('Sanitation Data'!F13)))</f>
        <v/>
      </c>
      <c r="CV19" s="274" t="str">
        <f ca="true">+IF(OFFSET('Sanitation Data'!$F$29,0,10*ROW('Sanitation Data'!F13))="","",OFFSET('Sanitation Data'!$F$29,0,10*ROW('Sanitation Data'!F13)))</f>
        <v/>
      </c>
      <c r="CW19" s="274" t="str">
        <f ca="true">+IF(OFFSET('Sanitation Data'!$F$30,0,10*ROW('Sanitation Data'!F13))="","",OFFSET('Sanitation Data'!$F$30,0,10*ROW('Sanitation Data'!F13)))</f>
        <v/>
      </c>
      <c r="CX19" s="274" t="str">
        <f ca="true">+IF(OFFSET('Sanitation Data'!$F$31,0,10*ROW('Sanitation Data'!F13))="","",OFFSET('Sanitation Data'!$F$31,0,10*ROW('Sanitation Data'!F13)))</f>
        <v/>
      </c>
      <c r="CY19" s="274" t="str">
        <f ca="true">+IF(OFFSET('Sanitation Data'!$F$32,0,10*ROW('Sanitation Data'!F13))="","",OFFSET('Sanitation Data'!$F$32,0,10*ROW('Sanitation Data'!F13)))</f>
        <v/>
      </c>
      <c r="CZ19" s="274" t="str">
        <f ca="true">+IF(OFFSET('Sanitation Data'!$G$28,0,10*ROW('Sanitation Data'!G13))="","",OFFSET('Sanitation Data'!$G$28,0,10*ROW('Sanitation Data'!G13)))</f>
        <v/>
      </c>
      <c r="DA19" s="274" t="str">
        <f ca="true">+IF(OFFSET('Sanitation Data'!$G$29,0,10*ROW('Sanitation Data'!G13))="","",OFFSET('Sanitation Data'!$G$29,0,10*ROW('Sanitation Data'!G13)))</f>
        <v/>
      </c>
      <c r="DB19" s="274" t="str">
        <f ca="true">+IF(OFFSET('Sanitation Data'!$G$30,0,10*ROW('Sanitation Data'!G13))="","",OFFSET('Sanitation Data'!$G$30,0,10*ROW('Sanitation Data'!G13)))</f>
        <v/>
      </c>
      <c r="DC19" s="274" t="str">
        <f ca="true">+IF(OFFSET('Sanitation Data'!$G$31,0,10*ROW('Sanitation Data'!G13))="","",OFFSET('Sanitation Data'!$G$31,0,10*ROW('Sanitation Data'!G13)))</f>
        <v/>
      </c>
      <c r="DD19" s="274" t="str">
        <f ca="true">+IF(OFFSET('Sanitation Data'!$G$32,0,10*ROW('Sanitation Data'!G13))="","",OFFSET('Sanitation Data'!$G$32,0,10*ROW('Sanitation Data'!G13)))</f>
        <v/>
      </c>
      <c r="DE19" s="274" t="str">
        <f ca="true">+IF(OFFSET('Sanitation Data'!$H$28,0,10*ROW('Sanitation Data'!H13))="","",OFFSET('Sanitation Data'!$H$28,0,10*ROW('Sanitation Data'!H13)))</f>
        <v/>
      </c>
      <c r="DF19" s="274" t="str">
        <f ca="true">+IF(OFFSET('Sanitation Data'!$H$29,0,10*ROW('Sanitation Data'!H13))="","",OFFSET('Sanitation Data'!$H$29,0,10*ROW('Sanitation Data'!H13)))</f>
        <v/>
      </c>
      <c r="DG19" s="274" t="str">
        <f ca="true">+IF(OFFSET('Sanitation Data'!$H$30,0,10*ROW('Sanitation Data'!H13))="","",OFFSET('Sanitation Data'!$H$30,0,10*ROW('Sanitation Data'!H13)))</f>
        <v/>
      </c>
      <c r="DH19" s="274" t="str">
        <f ca="true">+IF(OFFSET('Sanitation Data'!$H$31,0,10*ROW('Sanitation Data'!H13))="","",OFFSET('Sanitation Data'!$H$31,0,10*ROW('Sanitation Data'!H13)))</f>
        <v/>
      </c>
      <c r="DI19" s="274" t="str">
        <f ca="true">+IF(OFFSET('Sanitation Data'!$H$32,0,10*ROW('Sanitation Data'!H13))="","",OFFSET('Sanitation Data'!$H$32,0,10*ROW('Sanitation Data'!H13)))</f>
        <v/>
      </c>
      <c r="DJ19" s="274" t="str">
        <f ca="true">+IF(OFFSET('Sanitation Data'!$I$28,0,10*ROW('Sanitation Data'!I13))="","",OFFSET('Sanitation Data'!$I$28,0,10*ROW('Sanitation Data'!I13)))</f>
        <v/>
      </c>
      <c r="DK19" s="274" t="str">
        <f ca="true">+IF(OFFSET('Sanitation Data'!$I$29,0,10*ROW('Sanitation Data'!I13))="","",OFFSET('Sanitation Data'!$I$29,0,10*ROW('Sanitation Data'!I13)))</f>
        <v/>
      </c>
      <c r="DL19" s="274" t="str">
        <f ca="true">+IF(OFFSET('Sanitation Data'!$I$30,0,10*ROW('Sanitation Data'!I13))="","",OFFSET('Sanitation Data'!$I$30,0,10*ROW('Sanitation Data'!I13)))</f>
        <v/>
      </c>
      <c r="DM19" s="274" t="str">
        <f ca="true">+IF(OFFSET('Sanitation Data'!$I$31,0,10*ROW('Sanitation Data'!I13))="","",OFFSET('Sanitation Data'!$I$31,0,10*ROW('Sanitation Data'!I13)))</f>
        <v/>
      </c>
      <c r="DN19" s="274" t="str">
        <f ca="true">+IF(OFFSET('Sanitation Data'!$I$32,0,10*ROW('Sanitation Data'!I13))="","",OFFSET('Sanitation Data'!$I$32,0,10*ROW('Sanitation Data'!I13)))</f>
        <v/>
      </c>
      <c r="DO19" s="274" t="str">
        <f ca="true">+IF(OFFSET('Hygiene Data'!$D$11,0,10*ROW('Hygiene Data'!D13))="","",OFFSET('Hygiene Data'!$D$11,0,10*ROW('Hygiene Data'!D13)))</f>
        <v/>
      </c>
      <c r="DP19" s="274" t="str">
        <f ca="true">+IF(OFFSET('Hygiene Data'!$D$12,0,10*ROW('Hygiene Data'!D13))="","",OFFSET('Hygiene Data'!$D$12,0,10*ROW('Hygiene Data'!D13)))</f>
        <v/>
      </c>
      <c r="DQ19" s="274" t="str">
        <f ca="true">+IF(OFFSET('Hygiene Data'!$D$13,0,10*ROW('Hygiene Data'!D13))="","",OFFSET('Hygiene Data'!$D$13,0,10*ROW('Hygiene Data'!D13)))</f>
        <v/>
      </c>
      <c r="DR19" s="274" t="str">
        <f ca="true">+IF(OFFSET('Hygiene Data'!$E$11,0,10*ROW('Hygiene Data'!E13))="","",OFFSET('Hygiene Data'!$E$11,0,10*ROW('Hygiene Data'!E13)))</f>
        <v/>
      </c>
      <c r="DS19" s="274" t="str">
        <f ca="true">+IF(OFFSET('Hygiene Data'!$E$12,0,10*ROW('Hygiene Data'!E13))="","",OFFSET('Hygiene Data'!$E$12,0,10*ROW('Hygiene Data'!E13)))</f>
        <v/>
      </c>
      <c r="DT19" s="274" t="str">
        <f ca="true">+IF(OFFSET('Hygiene Data'!$E$13,0,10*ROW('Hygiene Data'!E13))="","",OFFSET('Hygiene Data'!$E$13,0,10*ROW('Hygiene Data'!E13)))</f>
        <v/>
      </c>
      <c r="DU19" s="274" t="str">
        <f ca="true">+IF(OFFSET('Hygiene Data'!$F$11,0,10*ROW('Hygiene Data'!F13))="","",OFFSET('Hygiene Data'!$F$11,0,10*ROW('Hygiene Data'!F13)))</f>
        <v/>
      </c>
      <c r="DV19" s="274" t="str">
        <f ca="true">+IF(OFFSET('Hygiene Data'!$F$12,0,10*ROW('Hygiene Data'!F13))="","",OFFSET('Hygiene Data'!$F$12,0,10*ROW('Hygiene Data'!F13)))</f>
        <v/>
      </c>
      <c r="DW19" s="274" t="str">
        <f ca="true">+IF(OFFSET('Hygiene Data'!$F$13,0,10*ROW('Hygiene Data'!F13))="","",OFFSET('Hygiene Data'!$F$13,0,10*ROW('Hygiene Data'!F13)))</f>
        <v/>
      </c>
      <c r="DX19" s="274" t="str">
        <f ca="true">+IF(OFFSET('Hygiene Data'!$G$11,0,10*ROW('Hygiene Data'!G13))="","",OFFSET('Hygiene Data'!$G$11,0,10*ROW('Hygiene Data'!G13)))</f>
        <v/>
      </c>
      <c r="DY19" s="274" t="str">
        <f ca="true">+IF(OFFSET('Hygiene Data'!$G$12,0,10*ROW('Hygiene Data'!G13))="","",OFFSET('Hygiene Data'!$G$12,0,10*ROW('Hygiene Data'!G13)))</f>
        <v/>
      </c>
      <c r="DZ19" s="274" t="str">
        <f ca="true">+IF(OFFSET('Hygiene Data'!$G$13,0,10*ROW('Hygiene Data'!G13))="","",OFFSET('Hygiene Data'!$G$13,0,10*ROW('Hygiene Data'!G13)))</f>
        <v/>
      </c>
      <c r="EA19" s="274" t="str">
        <f ca="true">+IF(OFFSET('Hygiene Data'!$H$11,0,10*ROW('Hygiene Data'!H13))="","",OFFSET('Hygiene Data'!$H$11,0,10*ROW('Hygiene Data'!H13)))</f>
        <v/>
      </c>
      <c r="EB19" s="274" t="str">
        <f ca="true">+IF(OFFSET('Hygiene Data'!$H$12,0,10*ROW('Hygiene Data'!H13))="","",OFFSET('Hygiene Data'!$H$12,0,10*ROW('Hygiene Data'!H13)))</f>
        <v/>
      </c>
      <c r="EC19" s="274" t="str">
        <f ca="true">+IF(OFFSET('Hygiene Data'!$H$13,0,10*ROW('Hygiene Data'!H13))="","",OFFSET('Hygiene Data'!$H$13,0,10*ROW('Hygiene Data'!H13)))</f>
        <v/>
      </c>
      <c r="ED19" s="274" t="str">
        <f ca="true">+IF(OFFSET('Hygiene Data'!$I$11,0,10*ROW('Hygiene Data'!I13))="","",OFFSET('Hygiene Data'!$I$11,0,10*ROW('Hygiene Data'!I13)))</f>
        <v/>
      </c>
      <c r="EE19" s="274" t="str">
        <f ca="true">+IF(OFFSET('Hygiene Data'!$I$12,0,10*ROW('Hygiene Data'!I13))="","",OFFSET('Hygiene Data'!$I$12,0,10*ROW('Hygiene Data'!I13)))</f>
        <v/>
      </c>
      <c r="EF19" s="274"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
      </c>
      <c r="B20" s="38" t="str">
        <f ca="true">+IF(OFFSET('Water Data'!$C$2,0,10*ROW('Water Data'!F14))="","",OFFSET('Water Data'!$C$2,0,10*ROW('Water Data'!F14)))</f>
        <v/>
      </c>
      <c r="C20" s="330" t="str">
        <f t="shared" ca="true" si="0"/>
        <v/>
      </c>
      <c r="D20" s="99"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9"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9"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9"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9"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9"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9"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9"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9"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9"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9"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9"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9"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9"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9"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9"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9"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9"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100"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100"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100"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100"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100"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100"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100"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100"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100"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100"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100"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100"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100"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100"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100"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100"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100"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100"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100"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100"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100"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100"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100"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100"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100"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100"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100"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100"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100"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100"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101"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101"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101"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101"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101"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101"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101"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101"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101"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101"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101"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101"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101"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101"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101"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101"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101"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101"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4"/>
      <c r="BS20" s="274" t="str">
        <f ca="true">+IF(OFFSET('Water Data'!$D$27,0,10*ROW('Water Data'!D14))="","",OFFSET('Water Data'!$D$27,0,10*ROW('Water Data'!D14)))</f>
        <v/>
      </c>
      <c r="BT20" s="274" t="str">
        <f ca="true">+IF(OFFSET('Water Data'!$D$28,0,10*ROW('Water Data'!D14))="","",OFFSET('Water Data'!$D$28,0,10*ROW('Water Data'!D14)))</f>
        <v/>
      </c>
      <c r="BU20" s="274" t="str">
        <f ca="true">+IF(OFFSET('Water Data'!$D$29,0,10*ROW('Water Data'!D14))="","",OFFSET('Water Data'!$D$29,0,10*ROW('Water Data'!D14)))</f>
        <v/>
      </c>
      <c r="BV20" s="274" t="str">
        <f ca="true">+IF(OFFSET('Water Data'!$E$27,0,10*ROW('Water Data'!E14))="","",OFFSET('Water Data'!$E$27,0,10*ROW('Water Data'!E14)))</f>
        <v/>
      </c>
      <c r="BW20" s="274" t="str">
        <f ca="true">+IF(OFFSET('Water Data'!$E$28,0,10*ROW('Water Data'!E14))="","",OFFSET('Water Data'!$E$28,0,10*ROW('Water Data'!E14)))</f>
        <v/>
      </c>
      <c r="BX20" s="274" t="str">
        <f ca="true">+IF(OFFSET('Water Data'!$E$29,0,10*ROW('Water Data'!E14))="","",OFFSET('Water Data'!$E$29,0,10*ROW('Water Data'!E14)))</f>
        <v/>
      </c>
      <c r="BY20" s="274" t="str">
        <f ca="true">+IF(OFFSET('Water Data'!$F$27,0,10*ROW('Water Data'!F14))="","",OFFSET('Water Data'!$F$27,0,10*ROW('Water Data'!F14)))</f>
        <v/>
      </c>
      <c r="BZ20" s="274" t="str">
        <f ca="true">+IF(OFFSET('Water Data'!$F$28,0,10*ROW('Water Data'!F14))="","",OFFSET('Water Data'!$F$28,0,10*ROW('Water Data'!F14)))</f>
        <v/>
      </c>
      <c r="CA20" s="274" t="str">
        <f ca="true">+IF(OFFSET('Water Data'!$F$29,0,10*ROW('Water Data'!F14))="","",OFFSET('Water Data'!$F$29,0,10*ROW('Water Data'!F14)))</f>
        <v/>
      </c>
      <c r="CB20" s="274" t="str">
        <f ca="true">+IF(OFFSET('Water Data'!$G$27,0,10*ROW('Water Data'!G14))="","",OFFSET('Water Data'!$G$27,0,10*ROW('Water Data'!G14)))</f>
        <v/>
      </c>
      <c r="CC20" s="274" t="str">
        <f ca="true">+IF(OFFSET('Water Data'!$G$28,0,10*ROW('Water Data'!G14))="","",OFFSET('Water Data'!$G$28,0,10*ROW('Water Data'!G14)))</f>
        <v/>
      </c>
      <c r="CD20" s="274" t="str">
        <f ca="true">+IF(OFFSET('Water Data'!$G$29,0,10*ROW('Water Data'!G14))="","",OFFSET('Water Data'!$G$29,0,10*ROW('Water Data'!G14)))</f>
        <v/>
      </c>
      <c r="CE20" s="274" t="str">
        <f ca="true">+IF(OFFSET('Water Data'!$H$27,0,10*ROW('Water Data'!H14))="","",OFFSET('Water Data'!$H$27,0,10*ROW('Water Data'!H14)))</f>
        <v/>
      </c>
      <c r="CF20" s="274" t="str">
        <f ca="true">+IF(OFFSET('Water Data'!$H$28,0,10*ROW('Water Data'!H14))="","",OFFSET('Water Data'!$H$28,0,10*ROW('Water Data'!H14)))</f>
        <v/>
      </c>
      <c r="CG20" s="274" t="str">
        <f ca="true">+IF(OFFSET('Water Data'!$H$29,0,10*ROW('Water Data'!H14))="","",OFFSET('Water Data'!$H$29,0,10*ROW('Water Data'!H14)))</f>
        <v/>
      </c>
      <c r="CH20" s="274" t="str">
        <f ca="true">+IF(OFFSET('Water Data'!$I$27,0,10*ROW('Water Data'!I14))="","",OFFSET('Water Data'!$I$27,0,10*ROW('Water Data'!I14)))</f>
        <v/>
      </c>
      <c r="CI20" s="274" t="str">
        <f ca="true">+IF(OFFSET('Water Data'!$I$28,0,10*ROW('Water Data'!I14))="","",OFFSET('Water Data'!$I$28,0,10*ROW('Water Data'!I14)))</f>
        <v/>
      </c>
      <c r="CJ20" s="274" t="str">
        <f ca="true">+IF(OFFSET('Water Data'!$I$29,0,10*ROW('Water Data'!I14))="","",OFFSET('Water Data'!$I$29,0,10*ROW('Water Data'!I14)))</f>
        <v/>
      </c>
      <c r="CK20" s="274" t="str">
        <f ca="true">+IF(OFFSET('Sanitation Data'!$D$28,0,10*ROW('Sanitation Data'!D14))="","",OFFSET('Sanitation Data'!$D$28,0,10*ROW('Sanitation Data'!D14)))</f>
        <v/>
      </c>
      <c r="CL20" s="274" t="str">
        <f ca="true">+IF(OFFSET('Sanitation Data'!$D$29,0,10*ROW('Sanitation Data'!D14))="","",OFFSET('Sanitation Data'!$D$29,0,10*ROW('Sanitation Data'!D14)))</f>
        <v/>
      </c>
      <c r="CM20" s="274" t="str">
        <f ca="true">+IF(OFFSET('Sanitation Data'!$D$30,0,10*ROW('Sanitation Data'!D14))="","",OFFSET('Sanitation Data'!$D$30,0,10*ROW('Sanitation Data'!D14)))</f>
        <v/>
      </c>
      <c r="CN20" s="274" t="str">
        <f ca="true">+IF(OFFSET('Sanitation Data'!$D$31,0,10*ROW('Sanitation Data'!D14))="","",OFFSET('Sanitation Data'!$D$31,0,10*ROW('Sanitation Data'!D14)))</f>
        <v/>
      </c>
      <c r="CO20" s="274" t="str">
        <f ca="true">+IF(OFFSET('Sanitation Data'!$D$32,0,10*ROW('Sanitation Data'!D14))="","",OFFSET('Sanitation Data'!$D$32,0,10*ROW('Sanitation Data'!D14)))</f>
        <v/>
      </c>
      <c r="CP20" s="274" t="str">
        <f ca="true">+IF(OFFSET('Sanitation Data'!$E$28,0,10*ROW('Sanitation Data'!E14))="","",OFFSET('Sanitation Data'!$E$28,0,10*ROW('Sanitation Data'!E14)))</f>
        <v/>
      </c>
      <c r="CQ20" s="274" t="str">
        <f ca="true">+IF(OFFSET('Sanitation Data'!$E$29,0,10*ROW('Sanitation Data'!E14))="","",OFFSET('Sanitation Data'!$E$29,0,10*ROW('Sanitation Data'!E14)))</f>
        <v/>
      </c>
      <c r="CR20" s="274" t="str">
        <f ca="true">+IF(OFFSET('Sanitation Data'!$E$30,0,10*ROW('Sanitation Data'!E14))="","",OFFSET('Sanitation Data'!$E$30,0,10*ROW('Sanitation Data'!E14)))</f>
        <v/>
      </c>
      <c r="CS20" s="274" t="str">
        <f ca="true">+IF(OFFSET('Sanitation Data'!$E$31,0,10*ROW('Sanitation Data'!E14))="","",OFFSET('Sanitation Data'!$E$31,0,10*ROW('Sanitation Data'!E14)))</f>
        <v/>
      </c>
      <c r="CT20" s="274" t="str">
        <f ca="true">+IF(OFFSET('Sanitation Data'!$E$32,0,10*ROW('Sanitation Data'!E14))="","",OFFSET('Sanitation Data'!$E$32,0,10*ROW('Sanitation Data'!E14)))</f>
        <v/>
      </c>
      <c r="CU20" s="274" t="str">
        <f ca="true">+IF(OFFSET('Sanitation Data'!$F$28,0,10*ROW('Sanitation Data'!F14))="","",OFFSET('Sanitation Data'!$F$28,0,10*ROW('Sanitation Data'!F14)))</f>
        <v/>
      </c>
      <c r="CV20" s="274" t="str">
        <f ca="true">+IF(OFFSET('Sanitation Data'!$F$29,0,10*ROW('Sanitation Data'!F14))="","",OFFSET('Sanitation Data'!$F$29,0,10*ROW('Sanitation Data'!F14)))</f>
        <v/>
      </c>
      <c r="CW20" s="274" t="str">
        <f ca="true">+IF(OFFSET('Sanitation Data'!$F$30,0,10*ROW('Sanitation Data'!F14))="","",OFFSET('Sanitation Data'!$F$30,0,10*ROW('Sanitation Data'!F14)))</f>
        <v/>
      </c>
      <c r="CX20" s="274" t="str">
        <f ca="true">+IF(OFFSET('Sanitation Data'!$F$31,0,10*ROW('Sanitation Data'!F14))="","",OFFSET('Sanitation Data'!$F$31,0,10*ROW('Sanitation Data'!F14)))</f>
        <v/>
      </c>
      <c r="CY20" s="274" t="str">
        <f ca="true">+IF(OFFSET('Sanitation Data'!$F$32,0,10*ROW('Sanitation Data'!F14))="","",OFFSET('Sanitation Data'!$F$32,0,10*ROW('Sanitation Data'!F14)))</f>
        <v/>
      </c>
      <c r="CZ20" s="274" t="str">
        <f ca="true">+IF(OFFSET('Sanitation Data'!$G$28,0,10*ROW('Sanitation Data'!G14))="","",OFFSET('Sanitation Data'!$G$28,0,10*ROW('Sanitation Data'!G14)))</f>
        <v/>
      </c>
      <c r="DA20" s="274" t="str">
        <f ca="true">+IF(OFFSET('Sanitation Data'!$G$29,0,10*ROW('Sanitation Data'!G14))="","",OFFSET('Sanitation Data'!$G$29,0,10*ROW('Sanitation Data'!G14)))</f>
        <v/>
      </c>
      <c r="DB20" s="274" t="str">
        <f ca="true">+IF(OFFSET('Sanitation Data'!$G$30,0,10*ROW('Sanitation Data'!G14))="","",OFFSET('Sanitation Data'!$G$30,0,10*ROW('Sanitation Data'!G14)))</f>
        <v/>
      </c>
      <c r="DC20" s="274" t="str">
        <f ca="true">+IF(OFFSET('Sanitation Data'!$G$31,0,10*ROW('Sanitation Data'!G14))="","",OFFSET('Sanitation Data'!$G$31,0,10*ROW('Sanitation Data'!G14)))</f>
        <v/>
      </c>
      <c r="DD20" s="274" t="str">
        <f ca="true">+IF(OFFSET('Sanitation Data'!$G$32,0,10*ROW('Sanitation Data'!G14))="","",OFFSET('Sanitation Data'!$G$32,0,10*ROW('Sanitation Data'!G14)))</f>
        <v/>
      </c>
      <c r="DE20" s="274" t="str">
        <f ca="true">+IF(OFFSET('Sanitation Data'!$H$28,0,10*ROW('Sanitation Data'!H14))="","",OFFSET('Sanitation Data'!$H$28,0,10*ROW('Sanitation Data'!H14)))</f>
        <v/>
      </c>
      <c r="DF20" s="274" t="str">
        <f ca="true">+IF(OFFSET('Sanitation Data'!$H$29,0,10*ROW('Sanitation Data'!H14))="","",OFFSET('Sanitation Data'!$H$29,0,10*ROW('Sanitation Data'!H14)))</f>
        <v/>
      </c>
      <c r="DG20" s="274" t="str">
        <f ca="true">+IF(OFFSET('Sanitation Data'!$H$30,0,10*ROW('Sanitation Data'!H14))="","",OFFSET('Sanitation Data'!$H$30,0,10*ROW('Sanitation Data'!H14)))</f>
        <v/>
      </c>
      <c r="DH20" s="274" t="str">
        <f ca="true">+IF(OFFSET('Sanitation Data'!$H$31,0,10*ROW('Sanitation Data'!H14))="","",OFFSET('Sanitation Data'!$H$31,0,10*ROW('Sanitation Data'!H14)))</f>
        <v/>
      </c>
      <c r="DI20" s="274" t="str">
        <f ca="true">+IF(OFFSET('Sanitation Data'!$H$32,0,10*ROW('Sanitation Data'!H14))="","",OFFSET('Sanitation Data'!$H$32,0,10*ROW('Sanitation Data'!H14)))</f>
        <v/>
      </c>
      <c r="DJ20" s="274" t="str">
        <f ca="true">+IF(OFFSET('Sanitation Data'!$I$28,0,10*ROW('Sanitation Data'!I14))="","",OFFSET('Sanitation Data'!$I$28,0,10*ROW('Sanitation Data'!I14)))</f>
        <v/>
      </c>
      <c r="DK20" s="274" t="str">
        <f ca="true">+IF(OFFSET('Sanitation Data'!$I$29,0,10*ROW('Sanitation Data'!I14))="","",OFFSET('Sanitation Data'!$I$29,0,10*ROW('Sanitation Data'!I14)))</f>
        <v/>
      </c>
      <c r="DL20" s="274" t="str">
        <f ca="true">+IF(OFFSET('Sanitation Data'!$I$30,0,10*ROW('Sanitation Data'!I14))="","",OFFSET('Sanitation Data'!$I$30,0,10*ROW('Sanitation Data'!I14)))</f>
        <v/>
      </c>
      <c r="DM20" s="274" t="str">
        <f ca="true">+IF(OFFSET('Sanitation Data'!$I$31,0,10*ROW('Sanitation Data'!I14))="","",OFFSET('Sanitation Data'!$I$31,0,10*ROW('Sanitation Data'!I14)))</f>
        <v/>
      </c>
      <c r="DN20" s="274" t="str">
        <f ca="true">+IF(OFFSET('Sanitation Data'!$I$32,0,10*ROW('Sanitation Data'!I14))="","",OFFSET('Sanitation Data'!$I$32,0,10*ROW('Sanitation Data'!I14)))</f>
        <v/>
      </c>
      <c r="DO20" s="274" t="str">
        <f ca="true">+IF(OFFSET('Hygiene Data'!$D$11,0,10*ROW('Hygiene Data'!D14))="","",OFFSET('Hygiene Data'!$D$11,0,10*ROW('Hygiene Data'!D14)))</f>
        <v/>
      </c>
      <c r="DP20" s="274" t="str">
        <f ca="true">+IF(OFFSET('Hygiene Data'!$D$12,0,10*ROW('Hygiene Data'!D14))="","",OFFSET('Hygiene Data'!$D$12,0,10*ROW('Hygiene Data'!D14)))</f>
        <v/>
      </c>
      <c r="DQ20" s="274" t="str">
        <f ca="true">+IF(OFFSET('Hygiene Data'!$D$13,0,10*ROW('Hygiene Data'!D14))="","",OFFSET('Hygiene Data'!$D$13,0,10*ROW('Hygiene Data'!D14)))</f>
        <v/>
      </c>
      <c r="DR20" s="274" t="str">
        <f ca="true">+IF(OFFSET('Hygiene Data'!$E$11,0,10*ROW('Hygiene Data'!E14))="","",OFFSET('Hygiene Data'!$E$11,0,10*ROW('Hygiene Data'!E14)))</f>
        <v/>
      </c>
      <c r="DS20" s="274" t="str">
        <f ca="true">+IF(OFFSET('Hygiene Data'!$E$12,0,10*ROW('Hygiene Data'!E14))="","",OFFSET('Hygiene Data'!$E$12,0,10*ROW('Hygiene Data'!E14)))</f>
        <v/>
      </c>
      <c r="DT20" s="274" t="str">
        <f ca="true">+IF(OFFSET('Hygiene Data'!$E$13,0,10*ROW('Hygiene Data'!E14))="","",OFFSET('Hygiene Data'!$E$13,0,10*ROW('Hygiene Data'!E14)))</f>
        <v/>
      </c>
      <c r="DU20" s="274" t="str">
        <f ca="true">+IF(OFFSET('Hygiene Data'!$F$11,0,10*ROW('Hygiene Data'!F14))="","",OFFSET('Hygiene Data'!$F$11,0,10*ROW('Hygiene Data'!F14)))</f>
        <v/>
      </c>
      <c r="DV20" s="274" t="str">
        <f ca="true">+IF(OFFSET('Hygiene Data'!$F$12,0,10*ROW('Hygiene Data'!F14))="","",OFFSET('Hygiene Data'!$F$12,0,10*ROW('Hygiene Data'!F14)))</f>
        <v/>
      </c>
      <c r="DW20" s="274" t="str">
        <f ca="true">+IF(OFFSET('Hygiene Data'!$F$13,0,10*ROW('Hygiene Data'!F14))="","",OFFSET('Hygiene Data'!$F$13,0,10*ROW('Hygiene Data'!F14)))</f>
        <v/>
      </c>
      <c r="DX20" s="274" t="str">
        <f ca="true">+IF(OFFSET('Hygiene Data'!$G$11,0,10*ROW('Hygiene Data'!G14))="","",OFFSET('Hygiene Data'!$G$11,0,10*ROW('Hygiene Data'!G14)))</f>
        <v/>
      </c>
      <c r="DY20" s="274" t="str">
        <f ca="true">+IF(OFFSET('Hygiene Data'!$G$12,0,10*ROW('Hygiene Data'!G14))="","",OFFSET('Hygiene Data'!$G$12,0,10*ROW('Hygiene Data'!G14)))</f>
        <v/>
      </c>
      <c r="DZ20" s="274" t="str">
        <f ca="true">+IF(OFFSET('Hygiene Data'!$G$13,0,10*ROW('Hygiene Data'!G14))="","",OFFSET('Hygiene Data'!$G$13,0,10*ROW('Hygiene Data'!G14)))</f>
        <v/>
      </c>
      <c r="EA20" s="274" t="str">
        <f ca="true">+IF(OFFSET('Hygiene Data'!$H$11,0,10*ROW('Hygiene Data'!H14))="","",OFFSET('Hygiene Data'!$H$11,0,10*ROW('Hygiene Data'!H14)))</f>
        <v/>
      </c>
      <c r="EB20" s="274" t="str">
        <f ca="true">+IF(OFFSET('Hygiene Data'!$H$12,0,10*ROW('Hygiene Data'!H14))="","",OFFSET('Hygiene Data'!$H$12,0,10*ROW('Hygiene Data'!H14)))</f>
        <v/>
      </c>
      <c r="EC20" s="274" t="str">
        <f ca="true">+IF(OFFSET('Hygiene Data'!$H$13,0,10*ROW('Hygiene Data'!H14))="","",OFFSET('Hygiene Data'!$H$13,0,10*ROW('Hygiene Data'!H14)))</f>
        <v/>
      </c>
      <c r="ED20" s="274" t="str">
        <f ca="true">+IF(OFFSET('Hygiene Data'!$I$11,0,10*ROW('Hygiene Data'!I14))="","",OFFSET('Hygiene Data'!$I$11,0,10*ROW('Hygiene Data'!I14)))</f>
        <v/>
      </c>
      <c r="EE20" s="274" t="str">
        <f ca="true">+IF(OFFSET('Hygiene Data'!$I$12,0,10*ROW('Hygiene Data'!I14))="","",OFFSET('Hygiene Data'!$I$12,0,10*ROW('Hygiene Data'!I14)))</f>
        <v/>
      </c>
      <c r="EF20" s="274"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
      </c>
      <c r="B21" s="38" t="str">
        <f ca="true">+IF(OFFSET('Water Data'!$C$2,0,10*ROW('Water Data'!F15))="","",OFFSET('Water Data'!$C$2,0,10*ROW('Water Data'!F15)))</f>
        <v/>
      </c>
      <c r="C21" s="330" t="str">
        <f t="shared" ca="true" si="0"/>
        <v/>
      </c>
      <c r="D21" s="99"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9"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9"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9"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9"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9"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9"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9"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9"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9"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9"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9"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9"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9"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9"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9"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9"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9"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100"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100"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100"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100"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100"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100"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100"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100"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100"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100"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100"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100"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100"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100"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100"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100"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100"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100"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100"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100"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100"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100"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100"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100"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100"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100"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100"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100"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100"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100"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101"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101"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101"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101"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101"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101"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101"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101"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101"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101"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101"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101"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101"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101"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101"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101"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101"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101"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4"/>
      <c r="BS21" s="274" t="str">
        <f ca="true">+IF(OFFSET('Water Data'!$D$27,0,10*ROW('Water Data'!D15))="","",OFFSET('Water Data'!$D$27,0,10*ROW('Water Data'!D15)))</f>
        <v/>
      </c>
      <c r="BT21" s="274" t="str">
        <f ca="true">+IF(OFFSET('Water Data'!$D$28,0,10*ROW('Water Data'!D15))="","",OFFSET('Water Data'!$D$28,0,10*ROW('Water Data'!D15)))</f>
        <v/>
      </c>
      <c r="BU21" s="274" t="str">
        <f ca="true">+IF(OFFSET('Water Data'!$D$29,0,10*ROW('Water Data'!D15))="","",OFFSET('Water Data'!$D$29,0,10*ROW('Water Data'!D15)))</f>
        <v/>
      </c>
      <c r="BV21" s="274" t="str">
        <f ca="true">+IF(OFFSET('Water Data'!$E$27,0,10*ROW('Water Data'!E15))="","",OFFSET('Water Data'!$E$27,0,10*ROW('Water Data'!E15)))</f>
        <v/>
      </c>
      <c r="BW21" s="274" t="str">
        <f ca="true">+IF(OFFSET('Water Data'!$E$28,0,10*ROW('Water Data'!E15))="","",OFFSET('Water Data'!$E$28,0,10*ROW('Water Data'!E15)))</f>
        <v/>
      </c>
      <c r="BX21" s="274" t="str">
        <f ca="true">+IF(OFFSET('Water Data'!$E$29,0,10*ROW('Water Data'!E15))="","",OFFSET('Water Data'!$E$29,0,10*ROW('Water Data'!E15)))</f>
        <v/>
      </c>
      <c r="BY21" s="274" t="str">
        <f ca="true">+IF(OFFSET('Water Data'!$F$27,0,10*ROW('Water Data'!F15))="","",OFFSET('Water Data'!$F$27,0,10*ROW('Water Data'!F15)))</f>
        <v/>
      </c>
      <c r="BZ21" s="274" t="str">
        <f ca="true">+IF(OFFSET('Water Data'!$F$28,0,10*ROW('Water Data'!F15))="","",OFFSET('Water Data'!$F$28,0,10*ROW('Water Data'!F15)))</f>
        <v/>
      </c>
      <c r="CA21" s="274" t="str">
        <f ca="true">+IF(OFFSET('Water Data'!$F$29,0,10*ROW('Water Data'!F15))="","",OFFSET('Water Data'!$F$29,0,10*ROW('Water Data'!F15)))</f>
        <v/>
      </c>
      <c r="CB21" s="274" t="str">
        <f ca="true">+IF(OFFSET('Water Data'!$G$27,0,10*ROW('Water Data'!G15))="","",OFFSET('Water Data'!$G$27,0,10*ROW('Water Data'!G15)))</f>
        <v/>
      </c>
      <c r="CC21" s="274" t="str">
        <f ca="true">+IF(OFFSET('Water Data'!$G$28,0,10*ROW('Water Data'!G15))="","",OFFSET('Water Data'!$G$28,0,10*ROW('Water Data'!G15)))</f>
        <v/>
      </c>
      <c r="CD21" s="274" t="str">
        <f ca="true">+IF(OFFSET('Water Data'!$G$29,0,10*ROW('Water Data'!G15))="","",OFFSET('Water Data'!$G$29,0,10*ROW('Water Data'!G15)))</f>
        <v/>
      </c>
      <c r="CE21" s="274" t="str">
        <f ca="true">+IF(OFFSET('Water Data'!$H$27,0,10*ROW('Water Data'!H15))="","",OFFSET('Water Data'!$H$27,0,10*ROW('Water Data'!H15)))</f>
        <v/>
      </c>
      <c r="CF21" s="274" t="str">
        <f ca="true">+IF(OFFSET('Water Data'!$H$28,0,10*ROW('Water Data'!H15))="","",OFFSET('Water Data'!$H$28,0,10*ROW('Water Data'!H15)))</f>
        <v/>
      </c>
      <c r="CG21" s="274" t="str">
        <f ca="true">+IF(OFFSET('Water Data'!$H$29,0,10*ROW('Water Data'!H15))="","",OFFSET('Water Data'!$H$29,0,10*ROW('Water Data'!H15)))</f>
        <v/>
      </c>
      <c r="CH21" s="274" t="str">
        <f ca="true">+IF(OFFSET('Water Data'!$I$27,0,10*ROW('Water Data'!I15))="","",OFFSET('Water Data'!$I$27,0,10*ROW('Water Data'!I15)))</f>
        <v/>
      </c>
      <c r="CI21" s="274" t="str">
        <f ca="true">+IF(OFFSET('Water Data'!$I$28,0,10*ROW('Water Data'!I15))="","",OFFSET('Water Data'!$I$28,0,10*ROW('Water Data'!I15)))</f>
        <v/>
      </c>
      <c r="CJ21" s="274" t="str">
        <f ca="true">+IF(OFFSET('Water Data'!$I$29,0,10*ROW('Water Data'!I15))="","",OFFSET('Water Data'!$I$29,0,10*ROW('Water Data'!I15)))</f>
        <v/>
      </c>
      <c r="CK21" s="274" t="str">
        <f ca="true">+IF(OFFSET('Sanitation Data'!$D$28,0,10*ROW('Sanitation Data'!D15))="","",OFFSET('Sanitation Data'!$D$28,0,10*ROW('Sanitation Data'!D15)))</f>
        <v/>
      </c>
      <c r="CL21" s="274" t="str">
        <f ca="true">+IF(OFFSET('Sanitation Data'!$D$29,0,10*ROW('Sanitation Data'!D15))="","",OFFSET('Sanitation Data'!$D$29,0,10*ROW('Sanitation Data'!D15)))</f>
        <v/>
      </c>
      <c r="CM21" s="274" t="str">
        <f ca="true">+IF(OFFSET('Sanitation Data'!$D$30,0,10*ROW('Sanitation Data'!D15))="","",OFFSET('Sanitation Data'!$D$30,0,10*ROW('Sanitation Data'!D15)))</f>
        <v/>
      </c>
      <c r="CN21" s="274" t="str">
        <f ca="true">+IF(OFFSET('Sanitation Data'!$D$31,0,10*ROW('Sanitation Data'!D15))="","",OFFSET('Sanitation Data'!$D$31,0,10*ROW('Sanitation Data'!D15)))</f>
        <v/>
      </c>
      <c r="CO21" s="274" t="str">
        <f ca="true">+IF(OFFSET('Sanitation Data'!$D$32,0,10*ROW('Sanitation Data'!D15))="","",OFFSET('Sanitation Data'!$D$32,0,10*ROW('Sanitation Data'!D15)))</f>
        <v/>
      </c>
      <c r="CP21" s="274" t="str">
        <f ca="true">+IF(OFFSET('Sanitation Data'!$E$28,0,10*ROW('Sanitation Data'!E15))="","",OFFSET('Sanitation Data'!$E$28,0,10*ROW('Sanitation Data'!E15)))</f>
        <v/>
      </c>
      <c r="CQ21" s="274" t="str">
        <f ca="true">+IF(OFFSET('Sanitation Data'!$E$29,0,10*ROW('Sanitation Data'!E15))="","",OFFSET('Sanitation Data'!$E$29,0,10*ROW('Sanitation Data'!E15)))</f>
        <v/>
      </c>
      <c r="CR21" s="274" t="str">
        <f ca="true">+IF(OFFSET('Sanitation Data'!$E$30,0,10*ROW('Sanitation Data'!E15))="","",OFFSET('Sanitation Data'!$E$30,0,10*ROW('Sanitation Data'!E15)))</f>
        <v/>
      </c>
      <c r="CS21" s="274" t="str">
        <f ca="true">+IF(OFFSET('Sanitation Data'!$E$31,0,10*ROW('Sanitation Data'!E15))="","",OFFSET('Sanitation Data'!$E$31,0,10*ROW('Sanitation Data'!E15)))</f>
        <v/>
      </c>
      <c r="CT21" s="274" t="str">
        <f ca="true">+IF(OFFSET('Sanitation Data'!$E$32,0,10*ROW('Sanitation Data'!E15))="","",OFFSET('Sanitation Data'!$E$32,0,10*ROW('Sanitation Data'!E15)))</f>
        <v/>
      </c>
      <c r="CU21" s="274" t="str">
        <f ca="true">+IF(OFFSET('Sanitation Data'!$F$28,0,10*ROW('Sanitation Data'!F15))="","",OFFSET('Sanitation Data'!$F$28,0,10*ROW('Sanitation Data'!F15)))</f>
        <v/>
      </c>
      <c r="CV21" s="274" t="str">
        <f ca="true">+IF(OFFSET('Sanitation Data'!$F$29,0,10*ROW('Sanitation Data'!F15))="","",OFFSET('Sanitation Data'!$F$29,0,10*ROW('Sanitation Data'!F15)))</f>
        <v/>
      </c>
      <c r="CW21" s="274" t="str">
        <f ca="true">+IF(OFFSET('Sanitation Data'!$F$30,0,10*ROW('Sanitation Data'!F15))="","",OFFSET('Sanitation Data'!$F$30,0,10*ROW('Sanitation Data'!F15)))</f>
        <v/>
      </c>
      <c r="CX21" s="274" t="str">
        <f ca="true">+IF(OFFSET('Sanitation Data'!$F$31,0,10*ROW('Sanitation Data'!F15))="","",OFFSET('Sanitation Data'!$F$31,0,10*ROW('Sanitation Data'!F15)))</f>
        <v/>
      </c>
      <c r="CY21" s="274" t="str">
        <f ca="true">+IF(OFFSET('Sanitation Data'!$F$32,0,10*ROW('Sanitation Data'!F15))="","",OFFSET('Sanitation Data'!$F$32,0,10*ROW('Sanitation Data'!F15)))</f>
        <v/>
      </c>
      <c r="CZ21" s="274" t="str">
        <f ca="true">+IF(OFFSET('Sanitation Data'!$G$28,0,10*ROW('Sanitation Data'!G15))="","",OFFSET('Sanitation Data'!$G$28,0,10*ROW('Sanitation Data'!G15)))</f>
        <v/>
      </c>
      <c r="DA21" s="274" t="str">
        <f ca="true">+IF(OFFSET('Sanitation Data'!$G$29,0,10*ROW('Sanitation Data'!G15))="","",OFFSET('Sanitation Data'!$G$29,0,10*ROW('Sanitation Data'!G15)))</f>
        <v/>
      </c>
      <c r="DB21" s="274" t="str">
        <f ca="true">+IF(OFFSET('Sanitation Data'!$G$30,0,10*ROW('Sanitation Data'!G15))="","",OFFSET('Sanitation Data'!$G$30,0,10*ROW('Sanitation Data'!G15)))</f>
        <v/>
      </c>
      <c r="DC21" s="274" t="str">
        <f ca="true">+IF(OFFSET('Sanitation Data'!$G$31,0,10*ROW('Sanitation Data'!G15))="","",OFFSET('Sanitation Data'!$G$31,0,10*ROW('Sanitation Data'!G15)))</f>
        <v/>
      </c>
      <c r="DD21" s="274" t="str">
        <f ca="true">+IF(OFFSET('Sanitation Data'!$G$32,0,10*ROW('Sanitation Data'!G15))="","",OFFSET('Sanitation Data'!$G$32,0,10*ROW('Sanitation Data'!G15)))</f>
        <v/>
      </c>
      <c r="DE21" s="274" t="str">
        <f ca="true">+IF(OFFSET('Sanitation Data'!$H$28,0,10*ROW('Sanitation Data'!H15))="","",OFFSET('Sanitation Data'!$H$28,0,10*ROW('Sanitation Data'!H15)))</f>
        <v/>
      </c>
      <c r="DF21" s="274" t="str">
        <f ca="true">+IF(OFFSET('Sanitation Data'!$H$29,0,10*ROW('Sanitation Data'!H15))="","",OFFSET('Sanitation Data'!$H$29,0,10*ROW('Sanitation Data'!H15)))</f>
        <v/>
      </c>
      <c r="DG21" s="274" t="str">
        <f ca="true">+IF(OFFSET('Sanitation Data'!$H$30,0,10*ROW('Sanitation Data'!H15))="","",OFFSET('Sanitation Data'!$H$30,0,10*ROW('Sanitation Data'!H15)))</f>
        <v/>
      </c>
      <c r="DH21" s="274" t="str">
        <f ca="true">+IF(OFFSET('Sanitation Data'!$H$31,0,10*ROW('Sanitation Data'!H15))="","",OFFSET('Sanitation Data'!$H$31,0,10*ROW('Sanitation Data'!H15)))</f>
        <v/>
      </c>
      <c r="DI21" s="274" t="str">
        <f ca="true">+IF(OFFSET('Sanitation Data'!$H$32,0,10*ROW('Sanitation Data'!H15))="","",OFFSET('Sanitation Data'!$H$32,0,10*ROW('Sanitation Data'!H15)))</f>
        <v/>
      </c>
      <c r="DJ21" s="274" t="str">
        <f ca="true">+IF(OFFSET('Sanitation Data'!$I$28,0,10*ROW('Sanitation Data'!I15))="","",OFFSET('Sanitation Data'!$I$28,0,10*ROW('Sanitation Data'!I15)))</f>
        <v/>
      </c>
      <c r="DK21" s="274" t="str">
        <f ca="true">+IF(OFFSET('Sanitation Data'!$I$29,0,10*ROW('Sanitation Data'!I15))="","",OFFSET('Sanitation Data'!$I$29,0,10*ROW('Sanitation Data'!I15)))</f>
        <v/>
      </c>
      <c r="DL21" s="274" t="str">
        <f ca="true">+IF(OFFSET('Sanitation Data'!$I$30,0,10*ROW('Sanitation Data'!I15))="","",OFFSET('Sanitation Data'!$I$30,0,10*ROW('Sanitation Data'!I15)))</f>
        <v/>
      </c>
      <c r="DM21" s="274" t="str">
        <f ca="true">+IF(OFFSET('Sanitation Data'!$I$31,0,10*ROW('Sanitation Data'!I15))="","",OFFSET('Sanitation Data'!$I$31,0,10*ROW('Sanitation Data'!I15)))</f>
        <v/>
      </c>
      <c r="DN21" s="274" t="str">
        <f ca="true">+IF(OFFSET('Sanitation Data'!$I$32,0,10*ROW('Sanitation Data'!I15))="","",OFFSET('Sanitation Data'!$I$32,0,10*ROW('Sanitation Data'!I15)))</f>
        <v/>
      </c>
      <c r="DO21" s="274" t="str">
        <f ca="true">+IF(OFFSET('Hygiene Data'!$D$11,0,10*ROW('Hygiene Data'!D15))="","",OFFSET('Hygiene Data'!$D$11,0,10*ROW('Hygiene Data'!D15)))</f>
        <v/>
      </c>
      <c r="DP21" s="274" t="str">
        <f ca="true">+IF(OFFSET('Hygiene Data'!$D$12,0,10*ROW('Hygiene Data'!D15))="","",OFFSET('Hygiene Data'!$D$12,0,10*ROW('Hygiene Data'!D15)))</f>
        <v/>
      </c>
      <c r="DQ21" s="274" t="str">
        <f ca="true">+IF(OFFSET('Hygiene Data'!$D$13,0,10*ROW('Hygiene Data'!D15))="","",OFFSET('Hygiene Data'!$D$13,0,10*ROW('Hygiene Data'!D15)))</f>
        <v/>
      </c>
      <c r="DR21" s="274" t="str">
        <f ca="true">+IF(OFFSET('Hygiene Data'!$E$11,0,10*ROW('Hygiene Data'!E15))="","",OFFSET('Hygiene Data'!$E$11,0,10*ROW('Hygiene Data'!E15)))</f>
        <v/>
      </c>
      <c r="DS21" s="274" t="str">
        <f ca="true">+IF(OFFSET('Hygiene Data'!$E$12,0,10*ROW('Hygiene Data'!E15))="","",OFFSET('Hygiene Data'!$E$12,0,10*ROW('Hygiene Data'!E15)))</f>
        <v/>
      </c>
      <c r="DT21" s="274" t="str">
        <f ca="true">+IF(OFFSET('Hygiene Data'!$E$13,0,10*ROW('Hygiene Data'!E15))="","",OFFSET('Hygiene Data'!$E$13,0,10*ROW('Hygiene Data'!E15)))</f>
        <v/>
      </c>
      <c r="DU21" s="274" t="str">
        <f ca="true">+IF(OFFSET('Hygiene Data'!$F$11,0,10*ROW('Hygiene Data'!F15))="","",OFFSET('Hygiene Data'!$F$11,0,10*ROW('Hygiene Data'!F15)))</f>
        <v/>
      </c>
      <c r="DV21" s="274" t="str">
        <f ca="true">+IF(OFFSET('Hygiene Data'!$F$12,0,10*ROW('Hygiene Data'!F15))="","",OFFSET('Hygiene Data'!$F$12,0,10*ROW('Hygiene Data'!F15)))</f>
        <v/>
      </c>
      <c r="DW21" s="274" t="str">
        <f ca="true">+IF(OFFSET('Hygiene Data'!$F$13,0,10*ROW('Hygiene Data'!F15))="","",OFFSET('Hygiene Data'!$F$13,0,10*ROW('Hygiene Data'!F15)))</f>
        <v/>
      </c>
      <c r="DX21" s="274" t="str">
        <f ca="true">+IF(OFFSET('Hygiene Data'!$G$11,0,10*ROW('Hygiene Data'!G15))="","",OFFSET('Hygiene Data'!$G$11,0,10*ROW('Hygiene Data'!G15)))</f>
        <v/>
      </c>
      <c r="DY21" s="274" t="str">
        <f ca="true">+IF(OFFSET('Hygiene Data'!$G$12,0,10*ROW('Hygiene Data'!G15))="","",OFFSET('Hygiene Data'!$G$12,0,10*ROW('Hygiene Data'!G15)))</f>
        <v/>
      </c>
      <c r="DZ21" s="274" t="str">
        <f ca="true">+IF(OFFSET('Hygiene Data'!$G$13,0,10*ROW('Hygiene Data'!G15))="","",OFFSET('Hygiene Data'!$G$13,0,10*ROW('Hygiene Data'!G15)))</f>
        <v/>
      </c>
      <c r="EA21" s="274" t="str">
        <f ca="true">+IF(OFFSET('Hygiene Data'!$H$11,0,10*ROW('Hygiene Data'!H15))="","",OFFSET('Hygiene Data'!$H$11,0,10*ROW('Hygiene Data'!H15)))</f>
        <v/>
      </c>
      <c r="EB21" s="274" t="str">
        <f ca="true">+IF(OFFSET('Hygiene Data'!$H$12,0,10*ROW('Hygiene Data'!H15))="","",OFFSET('Hygiene Data'!$H$12,0,10*ROW('Hygiene Data'!H15)))</f>
        <v/>
      </c>
      <c r="EC21" s="274" t="str">
        <f ca="true">+IF(OFFSET('Hygiene Data'!$H$13,0,10*ROW('Hygiene Data'!H15))="","",OFFSET('Hygiene Data'!$H$13,0,10*ROW('Hygiene Data'!H15)))</f>
        <v/>
      </c>
      <c r="ED21" s="274" t="str">
        <f ca="true">+IF(OFFSET('Hygiene Data'!$I$11,0,10*ROW('Hygiene Data'!I15))="","",OFFSET('Hygiene Data'!$I$11,0,10*ROW('Hygiene Data'!I15)))</f>
        <v/>
      </c>
      <c r="EE21" s="274" t="str">
        <f ca="true">+IF(OFFSET('Hygiene Data'!$I$12,0,10*ROW('Hygiene Data'!I15))="","",OFFSET('Hygiene Data'!$I$12,0,10*ROW('Hygiene Data'!I15)))</f>
        <v/>
      </c>
      <c r="EF21" s="274"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
      </c>
      <c r="B22" s="38" t="str">
        <f ca="true">+IF(OFFSET('Water Data'!$C$2,0,10*ROW('Water Data'!F16))="","",OFFSET('Water Data'!$C$2,0,10*ROW('Water Data'!F16)))</f>
        <v/>
      </c>
      <c r="C22" s="330" t="str">
        <f t="shared" ca="true" si="0"/>
        <v/>
      </c>
      <c r="D22" s="99"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9"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9"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9"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9"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9"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9"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9"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9"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9"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9"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9"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9"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9"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9"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9"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9"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9"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100"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100"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100"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100"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100"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100"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100"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100"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100"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100"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100"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100"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100"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100"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100"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100"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100"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100"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100"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100"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100"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100"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100"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100"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100"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100"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100"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100"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100"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100"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101"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101"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101"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101"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101"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101"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101"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101"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101"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101"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101"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101"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101"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101"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101"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101"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101"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101"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4"/>
      <c r="BS22" s="274" t="str">
        <f ca="true">+IF(OFFSET('Water Data'!$D$27,0,10*ROW('Water Data'!D16))="","",OFFSET('Water Data'!$D$27,0,10*ROW('Water Data'!D16)))</f>
        <v/>
      </c>
      <c r="BT22" s="274" t="str">
        <f ca="true">+IF(OFFSET('Water Data'!$D$28,0,10*ROW('Water Data'!D16))="","",OFFSET('Water Data'!$D$28,0,10*ROW('Water Data'!D16)))</f>
        <v/>
      </c>
      <c r="BU22" s="274" t="str">
        <f ca="true">+IF(OFFSET('Water Data'!$D$29,0,10*ROW('Water Data'!D16))="","",OFFSET('Water Data'!$D$29,0,10*ROW('Water Data'!D16)))</f>
        <v/>
      </c>
      <c r="BV22" s="274" t="str">
        <f ca="true">+IF(OFFSET('Water Data'!$E$27,0,10*ROW('Water Data'!E16))="","",OFFSET('Water Data'!$E$27,0,10*ROW('Water Data'!E16)))</f>
        <v/>
      </c>
      <c r="BW22" s="274" t="str">
        <f ca="true">+IF(OFFSET('Water Data'!$E$28,0,10*ROW('Water Data'!E16))="","",OFFSET('Water Data'!$E$28,0,10*ROW('Water Data'!E16)))</f>
        <v/>
      </c>
      <c r="BX22" s="274" t="str">
        <f ca="true">+IF(OFFSET('Water Data'!$E$29,0,10*ROW('Water Data'!E16))="","",OFFSET('Water Data'!$E$29,0,10*ROW('Water Data'!E16)))</f>
        <v/>
      </c>
      <c r="BY22" s="274" t="str">
        <f ca="true">+IF(OFFSET('Water Data'!$F$27,0,10*ROW('Water Data'!F16))="","",OFFSET('Water Data'!$F$27,0,10*ROW('Water Data'!F16)))</f>
        <v/>
      </c>
      <c r="BZ22" s="274" t="str">
        <f ca="true">+IF(OFFSET('Water Data'!$F$28,0,10*ROW('Water Data'!F16))="","",OFFSET('Water Data'!$F$28,0,10*ROW('Water Data'!F16)))</f>
        <v/>
      </c>
      <c r="CA22" s="274" t="str">
        <f ca="true">+IF(OFFSET('Water Data'!$F$29,0,10*ROW('Water Data'!F16))="","",OFFSET('Water Data'!$F$29,0,10*ROW('Water Data'!F16)))</f>
        <v/>
      </c>
      <c r="CB22" s="274" t="str">
        <f ca="true">+IF(OFFSET('Water Data'!$G$27,0,10*ROW('Water Data'!G16))="","",OFFSET('Water Data'!$G$27,0,10*ROW('Water Data'!G16)))</f>
        <v/>
      </c>
      <c r="CC22" s="274" t="str">
        <f ca="true">+IF(OFFSET('Water Data'!$G$28,0,10*ROW('Water Data'!G16))="","",OFFSET('Water Data'!$G$28,0,10*ROW('Water Data'!G16)))</f>
        <v/>
      </c>
      <c r="CD22" s="274" t="str">
        <f ca="true">+IF(OFFSET('Water Data'!$G$29,0,10*ROW('Water Data'!G16))="","",OFFSET('Water Data'!$G$29,0,10*ROW('Water Data'!G16)))</f>
        <v/>
      </c>
      <c r="CE22" s="274" t="str">
        <f ca="true">+IF(OFFSET('Water Data'!$H$27,0,10*ROW('Water Data'!H16))="","",OFFSET('Water Data'!$H$27,0,10*ROW('Water Data'!H16)))</f>
        <v/>
      </c>
      <c r="CF22" s="274" t="str">
        <f ca="true">+IF(OFFSET('Water Data'!$H$28,0,10*ROW('Water Data'!H16))="","",OFFSET('Water Data'!$H$28,0,10*ROW('Water Data'!H16)))</f>
        <v/>
      </c>
      <c r="CG22" s="274" t="str">
        <f ca="true">+IF(OFFSET('Water Data'!$H$29,0,10*ROW('Water Data'!H16))="","",OFFSET('Water Data'!$H$29,0,10*ROW('Water Data'!H16)))</f>
        <v/>
      </c>
      <c r="CH22" s="274" t="str">
        <f ca="true">+IF(OFFSET('Water Data'!$I$27,0,10*ROW('Water Data'!I16))="","",OFFSET('Water Data'!$I$27,0,10*ROW('Water Data'!I16)))</f>
        <v/>
      </c>
      <c r="CI22" s="274" t="str">
        <f ca="true">+IF(OFFSET('Water Data'!$I$28,0,10*ROW('Water Data'!I16))="","",OFFSET('Water Data'!$I$28,0,10*ROW('Water Data'!I16)))</f>
        <v/>
      </c>
      <c r="CJ22" s="274" t="str">
        <f ca="true">+IF(OFFSET('Water Data'!$I$29,0,10*ROW('Water Data'!I16))="","",OFFSET('Water Data'!$I$29,0,10*ROW('Water Data'!I16)))</f>
        <v/>
      </c>
      <c r="CK22" s="274" t="str">
        <f ca="true">+IF(OFFSET('Sanitation Data'!$D$28,0,10*ROW('Sanitation Data'!D16))="","",OFFSET('Sanitation Data'!$D$28,0,10*ROW('Sanitation Data'!D16)))</f>
        <v/>
      </c>
      <c r="CL22" s="274" t="str">
        <f ca="true">+IF(OFFSET('Sanitation Data'!$D$29,0,10*ROW('Sanitation Data'!D16))="","",OFFSET('Sanitation Data'!$D$29,0,10*ROW('Sanitation Data'!D16)))</f>
        <v/>
      </c>
      <c r="CM22" s="274" t="str">
        <f ca="true">+IF(OFFSET('Sanitation Data'!$D$30,0,10*ROW('Sanitation Data'!D16))="","",OFFSET('Sanitation Data'!$D$30,0,10*ROW('Sanitation Data'!D16)))</f>
        <v/>
      </c>
      <c r="CN22" s="274" t="str">
        <f ca="true">+IF(OFFSET('Sanitation Data'!$D$31,0,10*ROW('Sanitation Data'!D16))="","",OFFSET('Sanitation Data'!$D$31,0,10*ROW('Sanitation Data'!D16)))</f>
        <v/>
      </c>
      <c r="CO22" s="274" t="str">
        <f ca="true">+IF(OFFSET('Sanitation Data'!$D$32,0,10*ROW('Sanitation Data'!D16))="","",OFFSET('Sanitation Data'!$D$32,0,10*ROW('Sanitation Data'!D16)))</f>
        <v/>
      </c>
      <c r="CP22" s="274" t="str">
        <f ca="true">+IF(OFFSET('Sanitation Data'!$E$28,0,10*ROW('Sanitation Data'!E16))="","",OFFSET('Sanitation Data'!$E$28,0,10*ROW('Sanitation Data'!E16)))</f>
        <v/>
      </c>
      <c r="CQ22" s="274" t="str">
        <f ca="true">+IF(OFFSET('Sanitation Data'!$E$29,0,10*ROW('Sanitation Data'!E16))="","",OFFSET('Sanitation Data'!$E$29,0,10*ROW('Sanitation Data'!E16)))</f>
        <v/>
      </c>
      <c r="CR22" s="274" t="str">
        <f ca="true">+IF(OFFSET('Sanitation Data'!$E$30,0,10*ROW('Sanitation Data'!E16))="","",OFFSET('Sanitation Data'!$E$30,0,10*ROW('Sanitation Data'!E16)))</f>
        <v/>
      </c>
      <c r="CS22" s="274" t="str">
        <f ca="true">+IF(OFFSET('Sanitation Data'!$E$31,0,10*ROW('Sanitation Data'!E16))="","",OFFSET('Sanitation Data'!$E$31,0,10*ROW('Sanitation Data'!E16)))</f>
        <v/>
      </c>
      <c r="CT22" s="274" t="str">
        <f ca="true">+IF(OFFSET('Sanitation Data'!$E$32,0,10*ROW('Sanitation Data'!E16))="","",OFFSET('Sanitation Data'!$E$32,0,10*ROW('Sanitation Data'!E16)))</f>
        <v/>
      </c>
      <c r="CU22" s="274" t="str">
        <f ca="true">+IF(OFFSET('Sanitation Data'!$F$28,0,10*ROW('Sanitation Data'!F16))="","",OFFSET('Sanitation Data'!$F$28,0,10*ROW('Sanitation Data'!F16)))</f>
        <v/>
      </c>
      <c r="CV22" s="274" t="str">
        <f ca="true">+IF(OFFSET('Sanitation Data'!$F$29,0,10*ROW('Sanitation Data'!F16))="","",OFFSET('Sanitation Data'!$F$29,0,10*ROW('Sanitation Data'!F16)))</f>
        <v/>
      </c>
      <c r="CW22" s="274" t="str">
        <f ca="true">+IF(OFFSET('Sanitation Data'!$F$30,0,10*ROW('Sanitation Data'!F16))="","",OFFSET('Sanitation Data'!$F$30,0,10*ROW('Sanitation Data'!F16)))</f>
        <v/>
      </c>
      <c r="CX22" s="274" t="str">
        <f ca="true">+IF(OFFSET('Sanitation Data'!$F$31,0,10*ROW('Sanitation Data'!F16))="","",OFFSET('Sanitation Data'!$F$31,0,10*ROW('Sanitation Data'!F16)))</f>
        <v/>
      </c>
      <c r="CY22" s="274" t="str">
        <f ca="true">+IF(OFFSET('Sanitation Data'!$F$32,0,10*ROW('Sanitation Data'!F16))="","",OFFSET('Sanitation Data'!$F$32,0,10*ROW('Sanitation Data'!F16)))</f>
        <v/>
      </c>
      <c r="CZ22" s="274" t="str">
        <f ca="true">+IF(OFFSET('Sanitation Data'!$G$28,0,10*ROW('Sanitation Data'!G16))="","",OFFSET('Sanitation Data'!$G$28,0,10*ROW('Sanitation Data'!G16)))</f>
        <v/>
      </c>
      <c r="DA22" s="274" t="str">
        <f ca="true">+IF(OFFSET('Sanitation Data'!$G$29,0,10*ROW('Sanitation Data'!G16))="","",OFFSET('Sanitation Data'!$G$29,0,10*ROW('Sanitation Data'!G16)))</f>
        <v/>
      </c>
      <c r="DB22" s="274" t="str">
        <f ca="true">+IF(OFFSET('Sanitation Data'!$G$30,0,10*ROW('Sanitation Data'!G16))="","",OFFSET('Sanitation Data'!$G$30,0,10*ROW('Sanitation Data'!G16)))</f>
        <v/>
      </c>
      <c r="DC22" s="274" t="str">
        <f ca="true">+IF(OFFSET('Sanitation Data'!$G$31,0,10*ROW('Sanitation Data'!G16))="","",OFFSET('Sanitation Data'!$G$31,0,10*ROW('Sanitation Data'!G16)))</f>
        <v/>
      </c>
      <c r="DD22" s="274" t="str">
        <f ca="true">+IF(OFFSET('Sanitation Data'!$G$32,0,10*ROW('Sanitation Data'!G16))="","",OFFSET('Sanitation Data'!$G$32,0,10*ROW('Sanitation Data'!G16)))</f>
        <v/>
      </c>
      <c r="DE22" s="274" t="str">
        <f ca="true">+IF(OFFSET('Sanitation Data'!$H$28,0,10*ROW('Sanitation Data'!H16))="","",OFFSET('Sanitation Data'!$H$28,0,10*ROW('Sanitation Data'!H16)))</f>
        <v/>
      </c>
      <c r="DF22" s="274" t="str">
        <f ca="true">+IF(OFFSET('Sanitation Data'!$H$29,0,10*ROW('Sanitation Data'!H16))="","",OFFSET('Sanitation Data'!$H$29,0,10*ROW('Sanitation Data'!H16)))</f>
        <v/>
      </c>
      <c r="DG22" s="274" t="str">
        <f ca="true">+IF(OFFSET('Sanitation Data'!$H$30,0,10*ROW('Sanitation Data'!H16))="","",OFFSET('Sanitation Data'!$H$30,0,10*ROW('Sanitation Data'!H16)))</f>
        <v/>
      </c>
      <c r="DH22" s="274" t="str">
        <f ca="true">+IF(OFFSET('Sanitation Data'!$H$31,0,10*ROW('Sanitation Data'!H16))="","",OFFSET('Sanitation Data'!$H$31,0,10*ROW('Sanitation Data'!H16)))</f>
        <v/>
      </c>
      <c r="DI22" s="274" t="str">
        <f ca="true">+IF(OFFSET('Sanitation Data'!$H$32,0,10*ROW('Sanitation Data'!H16))="","",OFFSET('Sanitation Data'!$H$32,0,10*ROW('Sanitation Data'!H16)))</f>
        <v/>
      </c>
      <c r="DJ22" s="274" t="str">
        <f ca="true">+IF(OFFSET('Sanitation Data'!$I$28,0,10*ROW('Sanitation Data'!I16))="","",OFFSET('Sanitation Data'!$I$28,0,10*ROW('Sanitation Data'!I16)))</f>
        <v/>
      </c>
      <c r="DK22" s="274" t="str">
        <f ca="true">+IF(OFFSET('Sanitation Data'!$I$29,0,10*ROW('Sanitation Data'!I16))="","",OFFSET('Sanitation Data'!$I$29,0,10*ROW('Sanitation Data'!I16)))</f>
        <v/>
      </c>
      <c r="DL22" s="274" t="str">
        <f ca="true">+IF(OFFSET('Sanitation Data'!$I$30,0,10*ROW('Sanitation Data'!I16))="","",OFFSET('Sanitation Data'!$I$30,0,10*ROW('Sanitation Data'!I16)))</f>
        <v/>
      </c>
      <c r="DM22" s="274" t="str">
        <f ca="true">+IF(OFFSET('Sanitation Data'!$I$31,0,10*ROW('Sanitation Data'!I16))="","",OFFSET('Sanitation Data'!$I$31,0,10*ROW('Sanitation Data'!I16)))</f>
        <v/>
      </c>
      <c r="DN22" s="274" t="str">
        <f ca="true">+IF(OFFSET('Sanitation Data'!$I$32,0,10*ROW('Sanitation Data'!I16))="","",OFFSET('Sanitation Data'!$I$32,0,10*ROW('Sanitation Data'!I16)))</f>
        <v/>
      </c>
      <c r="DO22" s="274" t="str">
        <f ca="true">+IF(OFFSET('Hygiene Data'!$D$11,0,10*ROW('Hygiene Data'!D16))="","",OFFSET('Hygiene Data'!$D$11,0,10*ROW('Hygiene Data'!D16)))</f>
        <v/>
      </c>
      <c r="DP22" s="274" t="str">
        <f ca="true">+IF(OFFSET('Hygiene Data'!$D$12,0,10*ROW('Hygiene Data'!D16))="","",OFFSET('Hygiene Data'!$D$12,0,10*ROW('Hygiene Data'!D16)))</f>
        <v/>
      </c>
      <c r="DQ22" s="274" t="str">
        <f ca="true">+IF(OFFSET('Hygiene Data'!$D$13,0,10*ROW('Hygiene Data'!D16))="","",OFFSET('Hygiene Data'!$D$13,0,10*ROW('Hygiene Data'!D16)))</f>
        <v/>
      </c>
      <c r="DR22" s="274" t="str">
        <f ca="true">+IF(OFFSET('Hygiene Data'!$E$11,0,10*ROW('Hygiene Data'!E16))="","",OFFSET('Hygiene Data'!$E$11,0,10*ROW('Hygiene Data'!E16)))</f>
        <v/>
      </c>
      <c r="DS22" s="274" t="str">
        <f ca="true">+IF(OFFSET('Hygiene Data'!$E$12,0,10*ROW('Hygiene Data'!E16))="","",OFFSET('Hygiene Data'!$E$12,0,10*ROW('Hygiene Data'!E16)))</f>
        <v/>
      </c>
      <c r="DT22" s="274" t="str">
        <f ca="true">+IF(OFFSET('Hygiene Data'!$E$13,0,10*ROW('Hygiene Data'!E16))="","",OFFSET('Hygiene Data'!$E$13,0,10*ROW('Hygiene Data'!E16)))</f>
        <v/>
      </c>
      <c r="DU22" s="274" t="str">
        <f ca="true">+IF(OFFSET('Hygiene Data'!$F$11,0,10*ROW('Hygiene Data'!F16))="","",OFFSET('Hygiene Data'!$F$11,0,10*ROW('Hygiene Data'!F16)))</f>
        <v/>
      </c>
      <c r="DV22" s="274" t="str">
        <f ca="true">+IF(OFFSET('Hygiene Data'!$F$12,0,10*ROW('Hygiene Data'!F16))="","",OFFSET('Hygiene Data'!$F$12,0,10*ROW('Hygiene Data'!F16)))</f>
        <v/>
      </c>
      <c r="DW22" s="274" t="str">
        <f ca="true">+IF(OFFSET('Hygiene Data'!$F$13,0,10*ROW('Hygiene Data'!F16))="","",OFFSET('Hygiene Data'!$F$13,0,10*ROW('Hygiene Data'!F16)))</f>
        <v/>
      </c>
      <c r="DX22" s="274" t="str">
        <f ca="true">+IF(OFFSET('Hygiene Data'!$G$11,0,10*ROW('Hygiene Data'!G16))="","",OFFSET('Hygiene Data'!$G$11,0,10*ROW('Hygiene Data'!G16)))</f>
        <v/>
      </c>
      <c r="DY22" s="274" t="str">
        <f ca="true">+IF(OFFSET('Hygiene Data'!$G$12,0,10*ROW('Hygiene Data'!G16))="","",OFFSET('Hygiene Data'!$G$12,0,10*ROW('Hygiene Data'!G16)))</f>
        <v/>
      </c>
      <c r="DZ22" s="274" t="str">
        <f ca="true">+IF(OFFSET('Hygiene Data'!$G$13,0,10*ROW('Hygiene Data'!G16))="","",OFFSET('Hygiene Data'!$G$13,0,10*ROW('Hygiene Data'!G16)))</f>
        <v/>
      </c>
      <c r="EA22" s="274" t="str">
        <f ca="true">+IF(OFFSET('Hygiene Data'!$H$11,0,10*ROW('Hygiene Data'!H16))="","",OFFSET('Hygiene Data'!$H$11,0,10*ROW('Hygiene Data'!H16)))</f>
        <v/>
      </c>
      <c r="EB22" s="274" t="str">
        <f ca="true">+IF(OFFSET('Hygiene Data'!$H$12,0,10*ROW('Hygiene Data'!H16))="","",OFFSET('Hygiene Data'!$H$12,0,10*ROW('Hygiene Data'!H16)))</f>
        <v/>
      </c>
      <c r="EC22" s="274" t="str">
        <f ca="true">+IF(OFFSET('Hygiene Data'!$H$13,0,10*ROW('Hygiene Data'!H16))="","",OFFSET('Hygiene Data'!$H$13,0,10*ROW('Hygiene Data'!H16)))</f>
        <v/>
      </c>
      <c r="ED22" s="274" t="str">
        <f ca="true">+IF(OFFSET('Hygiene Data'!$I$11,0,10*ROW('Hygiene Data'!I16))="","",OFFSET('Hygiene Data'!$I$11,0,10*ROW('Hygiene Data'!I16)))</f>
        <v/>
      </c>
      <c r="EE22" s="274" t="str">
        <f ca="true">+IF(OFFSET('Hygiene Data'!$I$12,0,10*ROW('Hygiene Data'!I16))="","",OFFSET('Hygiene Data'!$I$12,0,10*ROW('Hygiene Data'!I16)))</f>
        <v/>
      </c>
      <c r="EF22" s="274"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
      </c>
      <c r="B23" s="38" t="str">
        <f ca="true">+IF(OFFSET('Water Data'!$C$2,0,10*ROW('Water Data'!F17))="","",OFFSET('Water Data'!$C$2,0,10*ROW('Water Data'!F17)))</f>
        <v/>
      </c>
      <c r="C23" s="330" t="str">
        <f t="shared" ca="true" si="0"/>
        <v/>
      </c>
      <c r="D23" s="99"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9"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9"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9"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9"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9"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9"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9"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9"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9"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9"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9"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9"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9"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9"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9"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9"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9"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100"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100"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100"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100"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100"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100"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100"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100"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100"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100"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100"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100"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100"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100"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100"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100"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100"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100"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100"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100"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100"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100"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100"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100"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100"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100"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100"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100"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100"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100"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101"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101"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101"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101"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101"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101"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101"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101"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101"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101"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101"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101"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101"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101"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101"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101"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101"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101"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4"/>
      <c r="BS23" s="274" t="str">
        <f ca="true">+IF(OFFSET('Water Data'!$D$27,0,10*ROW('Water Data'!D17))="","",OFFSET('Water Data'!$D$27,0,10*ROW('Water Data'!D17)))</f>
        <v/>
      </c>
      <c r="BT23" s="274" t="str">
        <f ca="true">+IF(OFFSET('Water Data'!$D$28,0,10*ROW('Water Data'!D17))="","",OFFSET('Water Data'!$D$28,0,10*ROW('Water Data'!D17)))</f>
        <v/>
      </c>
      <c r="BU23" s="274" t="str">
        <f ca="true">+IF(OFFSET('Water Data'!$D$29,0,10*ROW('Water Data'!D17))="","",OFFSET('Water Data'!$D$29,0,10*ROW('Water Data'!D17)))</f>
        <v/>
      </c>
      <c r="BV23" s="274" t="str">
        <f ca="true">+IF(OFFSET('Water Data'!$E$27,0,10*ROW('Water Data'!E17))="","",OFFSET('Water Data'!$E$27,0,10*ROW('Water Data'!E17)))</f>
        <v/>
      </c>
      <c r="BW23" s="274" t="str">
        <f ca="true">+IF(OFFSET('Water Data'!$E$28,0,10*ROW('Water Data'!E17))="","",OFFSET('Water Data'!$E$28,0,10*ROW('Water Data'!E17)))</f>
        <v/>
      </c>
      <c r="BX23" s="274" t="str">
        <f ca="true">+IF(OFFSET('Water Data'!$E$29,0,10*ROW('Water Data'!E17))="","",OFFSET('Water Data'!$E$29,0,10*ROW('Water Data'!E17)))</f>
        <v/>
      </c>
      <c r="BY23" s="274" t="str">
        <f ca="true">+IF(OFFSET('Water Data'!$F$27,0,10*ROW('Water Data'!F17))="","",OFFSET('Water Data'!$F$27,0,10*ROW('Water Data'!F17)))</f>
        <v/>
      </c>
      <c r="BZ23" s="274" t="str">
        <f ca="true">+IF(OFFSET('Water Data'!$F$28,0,10*ROW('Water Data'!F17))="","",OFFSET('Water Data'!$F$28,0,10*ROW('Water Data'!F17)))</f>
        <v/>
      </c>
      <c r="CA23" s="274" t="str">
        <f ca="true">+IF(OFFSET('Water Data'!$F$29,0,10*ROW('Water Data'!F17))="","",OFFSET('Water Data'!$F$29,0,10*ROW('Water Data'!F17)))</f>
        <v/>
      </c>
      <c r="CB23" s="274" t="str">
        <f ca="true">+IF(OFFSET('Water Data'!$G$27,0,10*ROW('Water Data'!G17))="","",OFFSET('Water Data'!$G$27,0,10*ROW('Water Data'!G17)))</f>
        <v/>
      </c>
      <c r="CC23" s="274" t="str">
        <f ca="true">+IF(OFFSET('Water Data'!$G$28,0,10*ROW('Water Data'!G17))="","",OFFSET('Water Data'!$G$28,0,10*ROW('Water Data'!G17)))</f>
        <v/>
      </c>
      <c r="CD23" s="274" t="str">
        <f ca="true">+IF(OFFSET('Water Data'!$G$29,0,10*ROW('Water Data'!G17))="","",OFFSET('Water Data'!$G$29,0,10*ROW('Water Data'!G17)))</f>
        <v/>
      </c>
      <c r="CE23" s="274" t="str">
        <f ca="true">+IF(OFFSET('Water Data'!$H$27,0,10*ROW('Water Data'!H17))="","",OFFSET('Water Data'!$H$27,0,10*ROW('Water Data'!H17)))</f>
        <v/>
      </c>
      <c r="CF23" s="274" t="str">
        <f ca="true">+IF(OFFSET('Water Data'!$H$28,0,10*ROW('Water Data'!H17))="","",OFFSET('Water Data'!$H$28,0,10*ROW('Water Data'!H17)))</f>
        <v/>
      </c>
      <c r="CG23" s="274" t="str">
        <f ca="true">+IF(OFFSET('Water Data'!$H$29,0,10*ROW('Water Data'!H17))="","",OFFSET('Water Data'!$H$29,0,10*ROW('Water Data'!H17)))</f>
        <v/>
      </c>
      <c r="CH23" s="274" t="str">
        <f ca="true">+IF(OFFSET('Water Data'!$I$27,0,10*ROW('Water Data'!I17))="","",OFFSET('Water Data'!$I$27,0,10*ROW('Water Data'!I17)))</f>
        <v/>
      </c>
      <c r="CI23" s="274" t="str">
        <f ca="true">+IF(OFFSET('Water Data'!$I$28,0,10*ROW('Water Data'!I17))="","",OFFSET('Water Data'!$I$28,0,10*ROW('Water Data'!I17)))</f>
        <v/>
      </c>
      <c r="CJ23" s="274" t="str">
        <f ca="true">+IF(OFFSET('Water Data'!$I$29,0,10*ROW('Water Data'!I17))="","",OFFSET('Water Data'!$I$29,0,10*ROW('Water Data'!I17)))</f>
        <v/>
      </c>
      <c r="CK23" s="274" t="str">
        <f ca="true">+IF(OFFSET('Sanitation Data'!$D$28,0,10*ROW('Sanitation Data'!D17))="","",OFFSET('Sanitation Data'!$D$28,0,10*ROW('Sanitation Data'!D17)))</f>
        <v/>
      </c>
      <c r="CL23" s="274" t="str">
        <f ca="true">+IF(OFFSET('Sanitation Data'!$D$29,0,10*ROW('Sanitation Data'!D17))="","",OFFSET('Sanitation Data'!$D$29,0,10*ROW('Sanitation Data'!D17)))</f>
        <v/>
      </c>
      <c r="CM23" s="274" t="str">
        <f ca="true">+IF(OFFSET('Sanitation Data'!$D$30,0,10*ROW('Sanitation Data'!D17))="","",OFFSET('Sanitation Data'!$D$30,0,10*ROW('Sanitation Data'!D17)))</f>
        <v/>
      </c>
      <c r="CN23" s="274" t="str">
        <f ca="true">+IF(OFFSET('Sanitation Data'!$D$31,0,10*ROW('Sanitation Data'!D17))="","",OFFSET('Sanitation Data'!$D$31,0,10*ROW('Sanitation Data'!D17)))</f>
        <v/>
      </c>
      <c r="CO23" s="274" t="str">
        <f ca="true">+IF(OFFSET('Sanitation Data'!$D$32,0,10*ROW('Sanitation Data'!D17))="","",OFFSET('Sanitation Data'!$D$32,0,10*ROW('Sanitation Data'!D17)))</f>
        <v/>
      </c>
      <c r="CP23" s="274" t="str">
        <f ca="true">+IF(OFFSET('Sanitation Data'!$E$28,0,10*ROW('Sanitation Data'!E17))="","",OFFSET('Sanitation Data'!$E$28,0,10*ROW('Sanitation Data'!E17)))</f>
        <v/>
      </c>
      <c r="CQ23" s="274" t="str">
        <f ca="true">+IF(OFFSET('Sanitation Data'!$E$29,0,10*ROW('Sanitation Data'!E17))="","",OFFSET('Sanitation Data'!$E$29,0,10*ROW('Sanitation Data'!E17)))</f>
        <v/>
      </c>
      <c r="CR23" s="274" t="str">
        <f ca="true">+IF(OFFSET('Sanitation Data'!$E$30,0,10*ROW('Sanitation Data'!E17))="","",OFFSET('Sanitation Data'!$E$30,0,10*ROW('Sanitation Data'!E17)))</f>
        <v/>
      </c>
      <c r="CS23" s="274" t="str">
        <f ca="true">+IF(OFFSET('Sanitation Data'!$E$31,0,10*ROW('Sanitation Data'!E17))="","",OFFSET('Sanitation Data'!$E$31,0,10*ROW('Sanitation Data'!E17)))</f>
        <v/>
      </c>
      <c r="CT23" s="274" t="str">
        <f ca="true">+IF(OFFSET('Sanitation Data'!$E$32,0,10*ROW('Sanitation Data'!E17))="","",OFFSET('Sanitation Data'!$E$32,0,10*ROW('Sanitation Data'!E17)))</f>
        <v/>
      </c>
      <c r="CU23" s="274" t="str">
        <f ca="true">+IF(OFFSET('Sanitation Data'!$F$28,0,10*ROW('Sanitation Data'!F17))="","",OFFSET('Sanitation Data'!$F$28,0,10*ROW('Sanitation Data'!F17)))</f>
        <v/>
      </c>
      <c r="CV23" s="274" t="str">
        <f ca="true">+IF(OFFSET('Sanitation Data'!$F$29,0,10*ROW('Sanitation Data'!F17))="","",OFFSET('Sanitation Data'!$F$29,0,10*ROW('Sanitation Data'!F17)))</f>
        <v/>
      </c>
      <c r="CW23" s="274" t="str">
        <f ca="true">+IF(OFFSET('Sanitation Data'!$F$30,0,10*ROW('Sanitation Data'!F17))="","",OFFSET('Sanitation Data'!$F$30,0,10*ROW('Sanitation Data'!F17)))</f>
        <v/>
      </c>
      <c r="CX23" s="274" t="str">
        <f ca="true">+IF(OFFSET('Sanitation Data'!$F$31,0,10*ROW('Sanitation Data'!F17))="","",OFFSET('Sanitation Data'!$F$31,0,10*ROW('Sanitation Data'!F17)))</f>
        <v/>
      </c>
      <c r="CY23" s="274" t="str">
        <f ca="true">+IF(OFFSET('Sanitation Data'!$F$32,0,10*ROW('Sanitation Data'!F17))="","",OFFSET('Sanitation Data'!$F$32,0,10*ROW('Sanitation Data'!F17)))</f>
        <v/>
      </c>
      <c r="CZ23" s="274" t="str">
        <f ca="true">+IF(OFFSET('Sanitation Data'!$G$28,0,10*ROW('Sanitation Data'!G17))="","",OFFSET('Sanitation Data'!$G$28,0,10*ROW('Sanitation Data'!G17)))</f>
        <v/>
      </c>
      <c r="DA23" s="274" t="str">
        <f ca="true">+IF(OFFSET('Sanitation Data'!$G$29,0,10*ROW('Sanitation Data'!G17))="","",OFFSET('Sanitation Data'!$G$29,0,10*ROW('Sanitation Data'!G17)))</f>
        <v/>
      </c>
      <c r="DB23" s="274" t="str">
        <f ca="true">+IF(OFFSET('Sanitation Data'!$G$30,0,10*ROW('Sanitation Data'!G17))="","",OFFSET('Sanitation Data'!$G$30,0,10*ROW('Sanitation Data'!G17)))</f>
        <v/>
      </c>
      <c r="DC23" s="274" t="str">
        <f ca="true">+IF(OFFSET('Sanitation Data'!$G$31,0,10*ROW('Sanitation Data'!G17))="","",OFFSET('Sanitation Data'!$G$31,0,10*ROW('Sanitation Data'!G17)))</f>
        <v/>
      </c>
      <c r="DD23" s="274" t="str">
        <f ca="true">+IF(OFFSET('Sanitation Data'!$G$32,0,10*ROW('Sanitation Data'!G17))="","",OFFSET('Sanitation Data'!$G$32,0,10*ROW('Sanitation Data'!G17)))</f>
        <v/>
      </c>
      <c r="DE23" s="274" t="str">
        <f ca="true">+IF(OFFSET('Sanitation Data'!$H$28,0,10*ROW('Sanitation Data'!H17))="","",OFFSET('Sanitation Data'!$H$28,0,10*ROW('Sanitation Data'!H17)))</f>
        <v/>
      </c>
      <c r="DF23" s="274" t="str">
        <f ca="true">+IF(OFFSET('Sanitation Data'!$H$29,0,10*ROW('Sanitation Data'!H17))="","",OFFSET('Sanitation Data'!$H$29,0,10*ROW('Sanitation Data'!H17)))</f>
        <v/>
      </c>
      <c r="DG23" s="274" t="str">
        <f ca="true">+IF(OFFSET('Sanitation Data'!$H$30,0,10*ROW('Sanitation Data'!H17))="","",OFFSET('Sanitation Data'!$H$30,0,10*ROW('Sanitation Data'!H17)))</f>
        <v/>
      </c>
      <c r="DH23" s="274" t="str">
        <f ca="true">+IF(OFFSET('Sanitation Data'!$H$31,0,10*ROW('Sanitation Data'!H17))="","",OFFSET('Sanitation Data'!$H$31,0,10*ROW('Sanitation Data'!H17)))</f>
        <v/>
      </c>
      <c r="DI23" s="274" t="str">
        <f ca="true">+IF(OFFSET('Sanitation Data'!$H$32,0,10*ROW('Sanitation Data'!H17))="","",OFFSET('Sanitation Data'!$H$32,0,10*ROW('Sanitation Data'!H17)))</f>
        <v/>
      </c>
      <c r="DJ23" s="274" t="str">
        <f ca="true">+IF(OFFSET('Sanitation Data'!$I$28,0,10*ROW('Sanitation Data'!I17))="","",OFFSET('Sanitation Data'!$I$28,0,10*ROW('Sanitation Data'!I17)))</f>
        <v/>
      </c>
      <c r="DK23" s="274" t="str">
        <f ca="true">+IF(OFFSET('Sanitation Data'!$I$29,0,10*ROW('Sanitation Data'!I17))="","",OFFSET('Sanitation Data'!$I$29,0,10*ROW('Sanitation Data'!I17)))</f>
        <v/>
      </c>
      <c r="DL23" s="274" t="str">
        <f ca="true">+IF(OFFSET('Sanitation Data'!$I$30,0,10*ROW('Sanitation Data'!I17))="","",OFFSET('Sanitation Data'!$I$30,0,10*ROW('Sanitation Data'!I17)))</f>
        <v/>
      </c>
      <c r="DM23" s="274" t="str">
        <f ca="true">+IF(OFFSET('Sanitation Data'!$I$31,0,10*ROW('Sanitation Data'!I17))="","",OFFSET('Sanitation Data'!$I$31,0,10*ROW('Sanitation Data'!I17)))</f>
        <v/>
      </c>
      <c r="DN23" s="274" t="str">
        <f ca="true">+IF(OFFSET('Sanitation Data'!$I$32,0,10*ROW('Sanitation Data'!I17))="","",OFFSET('Sanitation Data'!$I$32,0,10*ROW('Sanitation Data'!I17)))</f>
        <v/>
      </c>
      <c r="DO23" s="274" t="str">
        <f ca="true">+IF(OFFSET('Hygiene Data'!$D$11,0,10*ROW('Hygiene Data'!D17))="","",OFFSET('Hygiene Data'!$D$11,0,10*ROW('Hygiene Data'!D17)))</f>
        <v/>
      </c>
      <c r="DP23" s="274" t="str">
        <f ca="true">+IF(OFFSET('Hygiene Data'!$D$12,0,10*ROW('Hygiene Data'!D17))="","",OFFSET('Hygiene Data'!$D$12,0,10*ROW('Hygiene Data'!D17)))</f>
        <v/>
      </c>
      <c r="DQ23" s="274" t="str">
        <f ca="true">+IF(OFFSET('Hygiene Data'!$D$13,0,10*ROW('Hygiene Data'!D17))="","",OFFSET('Hygiene Data'!$D$13,0,10*ROW('Hygiene Data'!D17)))</f>
        <v/>
      </c>
      <c r="DR23" s="274" t="str">
        <f ca="true">+IF(OFFSET('Hygiene Data'!$E$11,0,10*ROW('Hygiene Data'!E17))="","",OFFSET('Hygiene Data'!$E$11,0,10*ROW('Hygiene Data'!E17)))</f>
        <v/>
      </c>
      <c r="DS23" s="274" t="str">
        <f ca="true">+IF(OFFSET('Hygiene Data'!$E$12,0,10*ROW('Hygiene Data'!E17))="","",OFFSET('Hygiene Data'!$E$12,0,10*ROW('Hygiene Data'!E17)))</f>
        <v/>
      </c>
      <c r="DT23" s="274" t="str">
        <f ca="true">+IF(OFFSET('Hygiene Data'!$E$13,0,10*ROW('Hygiene Data'!E17))="","",OFFSET('Hygiene Data'!$E$13,0,10*ROW('Hygiene Data'!E17)))</f>
        <v/>
      </c>
      <c r="DU23" s="274" t="str">
        <f ca="true">+IF(OFFSET('Hygiene Data'!$F$11,0,10*ROW('Hygiene Data'!F17))="","",OFFSET('Hygiene Data'!$F$11,0,10*ROW('Hygiene Data'!F17)))</f>
        <v/>
      </c>
      <c r="DV23" s="274" t="str">
        <f ca="true">+IF(OFFSET('Hygiene Data'!$F$12,0,10*ROW('Hygiene Data'!F17))="","",OFFSET('Hygiene Data'!$F$12,0,10*ROW('Hygiene Data'!F17)))</f>
        <v/>
      </c>
      <c r="DW23" s="274" t="str">
        <f ca="true">+IF(OFFSET('Hygiene Data'!$F$13,0,10*ROW('Hygiene Data'!F17))="","",OFFSET('Hygiene Data'!$F$13,0,10*ROW('Hygiene Data'!F17)))</f>
        <v/>
      </c>
      <c r="DX23" s="274" t="str">
        <f ca="true">+IF(OFFSET('Hygiene Data'!$G$11,0,10*ROW('Hygiene Data'!G17))="","",OFFSET('Hygiene Data'!$G$11,0,10*ROW('Hygiene Data'!G17)))</f>
        <v/>
      </c>
      <c r="DY23" s="274" t="str">
        <f ca="true">+IF(OFFSET('Hygiene Data'!$G$12,0,10*ROW('Hygiene Data'!G17))="","",OFFSET('Hygiene Data'!$G$12,0,10*ROW('Hygiene Data'!G17)))</f>
        <v/>
      </c>
      <c r="DZ23" s="274" t="str">
        <f ca="true">+IF(OFFSET('Hygiene Data'!$G$13,0,10*ROW('Hygiene Data'!G17))="","",OFFSET('Hygiene Data'!$G$13,0,10*ROW('Hygiene Data'!G17)))</f>
        <v/>
      </c>
      <c r="EA23" s="274" t="str">
        <f ca="true">+IF(OFFSET('Hygiene Data'!$H$11,0,10*ROW('Hygiene Data'!H17))="","",OFFSET('Hygiene Data'!$H$11,0,10*ROW('Hygiene Data'!H17)))</f>
        <v/>
      </c>
      <c r="EB23" s="274" t="str">
        <f ca="true">+IF(OFFSET('Hygiene Data'!$H$12,0,10*ROW('Hygiene Data'!H17))="","",OFFSET('Hygiene Data'!$H$12,0,10*ROW('Hygiene Data'!H17)))</f>
        <v/>
      </c>
      <c r="EC23" s="274" t="str">
        <f ca="true">+IF(OFFSET('Hygiene Data'!$H$13,0,10*ROW('Hygiene Data'!H17))="","",OFFSET('Hygiene Data'!$H$13,0,10*ROW('Hygiene Data'!H17)))</f>
        <v/>
      </c>
      <c r="ED23" s="274" t="str">
        <f ca="true">+IF(OFFSET('Hygiene Data'!$I$11,0,10*ROW('Hygiene Data'!I17))="","",OFFSET('Hygiene Data'!$I$11,0,10*ROW('Hygiene Data'!I17)))</f>
        <v/>
      </c>
      <c r="EE23" s="274" t="str">
        <f ca="true">+IF(OFFSET('Hygiene Data'!$I$12,0,10*ROW('Hygiene Data'!I17))="","",OFFSET('Hygiene Data'!$I$12,0,10*ROW('Hygiene Data'!I17)))</f>
        <v/>
      </c>
      <c r="EF23" s="274" t="str">
        <f ca="true">+IF(OFFSET('Hygiene Data'!$I$13,0,10*ROW('Hygiene Data'!I17))="","",OFFSET('Hygiene Data'!$I$13,0,10*ROW('Hygiene Data'!I17)))</f>
        <v/>
      </c>
    </row>
    <row xmlns:x14ac="http://schemas.microsoft.com/office/spreadsheetml/2009/9/ac" r="24" x14ac:dyDescent="0.2">
      <c r="A24" s="38" t="str">
        <f ca="true">+IF(OFFSET('Water Data'!$B$2,0,10*ROW('Water Data'!E18))="","",OFFSET('Water Data'!$B$2,0,10*ROW('Water Data'!E18)))</f>
        <v/>
      </c>
      <c r="B24" s="38" t="str">
        <f ca="true">+IF(OFFSET('Water Data'!$C$2,0,10*ROW('Water Data'!F18))="","",OFFSET('Water Data'!$C$2,0,10*ROW('Water Data'!F18)))</f>
        <v/>
      </c>
      <c r="C24" s="330" t="str">
        <f t="shared" ca="true" si="0"/>
        <v/>
      </c>
      <c r="D24" s="99"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9"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9"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9"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9"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9"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9"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9"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9"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9"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9"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9"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9"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9"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9"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9"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9"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9"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100"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100"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100"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100"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100"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100"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100"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100"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100"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100"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100"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100"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100"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100"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100"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100"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100"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100"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100"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100"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100"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100"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100"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100"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100"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100"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100"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100"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100"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100"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101"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101"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101"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101"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101"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101"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101"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101"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101"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101"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101"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101"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101"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101"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101"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101"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101"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101"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4"/>
      <c r="BS24" s="274" t="str">
        <f ca="true">+IF(OFFSET('Water Data'!$D$27,0,10*ROW('Water Data'!D18))="","",OFFSET('Water Data'!$D$27,0,10*ROW('Water Data'!D18)))</f>
        <v/>
      </c>
      <c r="BT24" s="274" t="str">
        <f ca="true">+IF(OFFSET('Water Data'!$D$28,0,10*ROW('Water Data'!D18))="","",OFFSET('Water Data'!$D$28,0,10*ROW('Water Data'!D18)))</f>
        <v/>
      </c>
      <c r="BU24" s="274" t="str">
        <f ca="true">+IF(OFFSET('Water Data'!$D$29,0,10*ROW('Water Data'!D18))="","",OFFSET('Water Data'!$D$29,0,10*ROW('Water Data'!D18)))</f>
        <v/>
      </c>
      <c r="BV24" s="274" t="str">
        <f ca="true">+IF(OFFSET('Water Data'!$E$27,0,10*ROW('Water Data'!E18))="","",OFFSET('Water Data'!$E$27,0,10*ROW('Water Data'!E18)))</f>
        <v/>
      </c>
      <c r="BW24" s="274" t="str">
        <f ca="true">+IF(OFFSET('Water Data'!$E$28,0,10*ROW('Water Data'!E18))="","",OFFSET('Water Data'!$E$28,0,10*ROW('Water Data'!E18)))</f>
        <v/>
      </c>
      <c r="BX24" s="274" t="str">
        <f ca="true">+IF(OFFSET('Water Data'!$E$29,0,10*ROW('Water Data'!E18))="","",OFFSET('Water Data'!$E$29,0,10*ROW('Water Data'!E18)))</f>
        <v/>
      </c>
      <c r="BY24" s="274" t="str">
        <f ca="true">+IF(OFFSET('Water Data'!$F$27,0,10*ROW('Water Data'!F18))="","",OFFSET('Water Data'!$F$27,0,10*ROW('Water Data'!F18)))</f>
        <v/>
      </c>
      <c r="BZ24" s="274" t="str">
        <f ca="true">+IF(OFFSET('Water Data'!$F$28,0,10*ROW('Water Data'!F18))="","",OFFSET('Water Data'!$F$28,0,10*ROW('Water Data'!F18)))</f>
        <v/>
      </c>
      <c r="CA24" s="274" t="str">
        <f ca="true">+IF(OFFSET('Water Data'!$F$29,0,10*ROW('Water Data'!F18))="","",OFFSET('Water Data'!$F$29,0,10*ROW('Water Data'!F18)))</f>
        <v/>
      </c>
      <c r="CB24" s="274" t="str">
        <f ca="true">+IF(OFFSET('Water Data'!$G$27,0,10*ROW('Water Data'!G18))="","",OFFSET('Water Data'!$G$27,0,10*ROW('Water Data'!G18)))</f>
        <v/>
      </c>
      <c r="CC24" s="274" t="str">
        <f ca="true">+IF(OFFSET('Water Data'!$G$28,0,10*ROW('Water Data'!G18))="","",OFFSET('Water Data'!$G$28,0,10*ROW('Water Data'!G18)))</f>
        <v/>
      </c>
      <c r="CD24" s="274" t="str">
        <f ca="true">+IF(OFFSET('Water Data'!$G$29,0,10*ROW('Water Data'!G18))="","",OFFSET('Water Data'!$G$29,0,10*ROW('Water Data'!G18)))</f>
        <v/>
      </c>
      <c r="CE24" s="274" t="str">
        <f ca="true">+IF(OFFSET('Water Data'!$H$27,0,10*ROW('Water Data'!H18))="","",OFFSET('Water Data'!$H$27,0,10*ROW('Water Data'!H18)))</f>
        <v/>
      </c>
      <c r="CF24" s="274" t="str">
        <f ca="true">+IF(OFFSET('Water Data'!$H$28,0,10*ROW('Water Data'!H18))="","",OFFSET('Water Data'!$H$28,0,10*ROW('Water Data'!H18)))</f>
        <v/>
      </c>
      <c r="CG24" s="274" t="str">
        <f ca="true">+IF(OFFSET('Water Data'!$H$29,0,10*ROW('Water Data'!H18))="","",OFFSET('Water Data'!$H$29,0,10*ROW('Water Data'!H18)))</f>
        <v/>
      </c>
      <c r="CH24" s="274" t="str">
        <f ca="true">+IF(OFFSET('Water Data'!$I$27,0,10*ROW('Water Data'!I18))="","",OFFSET('Water Data'!$I$27,0,10*ROW('Water Data'!I18)))</f>
        <v/>
      </c>
      <c r="CI24" s="274" t="str">
        <f ca="true">+IF(OFFSET('Water Data'!$I$28,0,10*ROW('Water Data'!I18))="","",OFFSET('Water Data'!$I$28,0,10*ROW('Water Data'!I18)))</f>
        <v/>
      </c>
      <c r="CJ24" s="274" t="str">
        <f ca="true">+IF(OFFSET('Water Data'!$I$29,0,10*ROW('Water Data'!I18))="","",OFFSET('Water Data'!$I$29,0,10*ROW('Water Data'!I18)))</f>
        <v/>
      </c>
      <c r="CK24" s="274" t="str">
        <f ca="true">+IF(OFFSET('Sanitation Data'!$D$28,0,10*ROW('Sanitation Data'!D18))="","",OFFSET('Sanitation Data'!$D$28,0,10*ROW('Sanitation Data'!D18)))</f>
        <v/>
      </c>
      <c r="CL24" s="274" t="str">
        <f ca="true">+IF(OFFSET('Sanitation Data'!$D$29,0,10*ROW('Sanitation Data'!D18))="","",OFFSET('Sanitation Data'!$D$29,0,10*ROW('Sanitation Data'!D18)))</f>
        <v/>
      </c>
      <c r="CM24" s="274" t="str">
        <f ca="true">+IF(OFFSET('Sanitation Data'!$D$30,0,10*ROW('Sanitation Data'!D18))="","",OFFSET('Sanitation Data'!$D$30,0,10*ROW('Sanitation Data'!D18)))</f>
        <v/>
      </c>
      <c r="CN24" s="274" t="str">
        <f ca="true">+IF(OFFSET('Sanitation Data'!$D$31,0,10*ROW('Sanitation Data'!D18))="","",OFFSET('Sanitation Data'!$D$31,0,10*ROW('Sanitation Data'!D18)))</f>
        <v/>
      </c>
      <c r="CO24" s="274" t="str">
        <f ca="true">+IF(OFFSET('Sanitation Data'!$D$32,0,10*ROW('Sanitation Data'!D18))="","",OFFSET('Sanitation Data'!$D$32,0,10*ROW('Sanitation Data'!D18)))</f>
        <v/>
      </c>
      <c r="CP24" s="274" t="str">
        <f ca="true">+IF(OFFSET('Sanitation Data'!$E$28,0,10*ROW('Sanitation Data'!E18))="","",OFFSET('Sanitation Data'!$E$28,0,10*ROW('Sanitation Data'!E18)))</f>
        <v/>
      </c>
      <c r="CQ24" s="274" t="str">
        <f ca="true">+IF(OFFSET('Sanitation Data'!$E$29,0,10*ROW('Sanitation Data'!E18))="","",OFFSET('Sanitation Data'!$E$29,0,10*ROW('Sanitation Data'!E18)))</f>
        <v/>
      </c>
      <c r="CR24" s="274" t="str">
        <f ca="true">+IF(OFFSET('Sanitation Data'!$E$30,0,10*ROW('Sanitation Data'!E18))="","",OFFSET('Sanitation Data'!$E$30,0,10*ROW('Sanitation Data'!E18)))</f>
        <v/>
      </c>
      <c r="CS24" s="274" t="str">
        <f ca="true">+IF(OFFSET('Sanitation Data'!$E$31,0,10*ROW('Sanitation Data'!E18))="","",OFFSET('Sanitation Data'!$E$31,0,10*ROW('Sanitation Data'!E18)))</f>
        <v/>
      </c>
      <c r="CT24" s="274" t="str">
        <f ca="true">+IF(OFFSET('Sanitation Data'!$E$32,0,10*ROW('Sanitation Data'!E18))="","",OFFSET('Sanitation Data'!$E$32,0,10*ROW('Sanitation Data'!E18)))</f>
        <v/>
      </c>
      <c r="CU24" s="274" t="str">
        <f ca="true">+IF(OFFSET('Sanitation Data'!$F$28,0,10*ROW('Sanitation Data'!F18))="","",OFFSET('Sanitation Data'!$F$28,0,10*ROW('Sanitation Data'!F18)))</f>
        <v/>
      </c>
      <c r="CV24" s="274" t="str">
        <f ca="true">+IF(OFFSET('Sanitation Data'!$F$29,0,10*ROW('Sanitation Data'!F18))="","",OFFSET('Sanitation Data'!$F$29,0,10*ROW('Sanitation Data'!F18)))</f>
        <v/>
      </c>
      <c r="CW24" s="274" t="str">
        <f ca="true">+IF(OFFSET('Sanitation Data'!$F$30,0,10*ROW('Sanitation Data'!F18))="","",OFFSET('Sanitation Data'!$F$30,0,10*ROW('Sanitation Data'!F18)))</f>
        <v/>
      </c>
      <c r="CX24" s="274" t="str">
        <f ca="true">+IF(OFFSET('Sanitation Data'!$F$31,0,10*ROW('Sanitation Data'!F18))="","",OFFSET('Sanitation Data'!$F$31,0,10*ROW('Sanitation Data'!F18)))</f>
        <v/>
      </c>
      <c r="CY24" s="274" t="str">
        <f ca="true">+IF(OFFSET('Sanitation Data'!$F$32,0,10*ROW('Sanitation Data'!F18))="","",OFFSET('Sanitation Data'!$F$32,0,10*ROW('Sanitation Data'!F18)))</f>
        <v/>
      </c>
      <c r="CZ24" s="274" t="str">
        <f ca="true">+IF(OFFSET('Sanitation Data'!$G$28,0,10*ROW('Sanitation Data'!G18))="","",OFFSET('Sanitation Data'!$G$28,0,10*ROW('Sanitation Data'!G18)))</f>
        <v/>
      </c>
      <c r="DA24" s="274" t="str">
        <f ca="true">+IF(OFFSET('Sanitation Data'!$G$29,0,10*ROW('Sanitation Data'!G18))="","",OFFSET('Sanitation Data'!$G$29,0,10*ROW('Sanitation Data'!G18)))</f>
        <v/>
      </c>
      <c r="DB24" s="274" t="str">
        <f ca="true">+IF(OFFSET('Sanitation Data'!$G$30,0,10*ROW('Sanitation Data'!G18))="","",OFFSET('Sanitation Data'!$G$30,0,10*ROW('Sanitation Data'!G18)))</f>
        <v/>
      </c>
      <c r="DC24" s="274" t="str">
        <f ca="true">+IF(OFFSET('Sanitation Data'!$G$31,0,10*ROW('Sanitation Data'!G18))="","",OFFSET('Sanitation Data'!$G$31,0,10*ROW('Sanitation Data'!G18)))</f>
        <v/>
      </c>
      <c r="DD24" s="274" t="str">
        <f ca="true">+IF(OFFSET('Sanitation Data'!$G$32,0,10*ROW('Sanitation Data'!G18))="","",OFFSET('Sanitation Data'!$G$32,0,10*ROW('Sanitation Data'!G18)))</f>
        <v/>
      </c>
      <c r="DE24" s="274" t="str">
        <f ca="true">+IF(OFFSET('Sanitation Data'!$H$28,0,10*ROW('Sanitation Data'!H18))="","",OFFSET('Sanitation Data'!$H$28,0,10*ROW('Sanitation Data'!H18)))</f>
        <v/>
      </c>
      <c r="DF24" s="274" t="str">
        <f ca="true">+IF(OFFSET('Sanitation Data'!$H$29,0,10*ROW('Sanitation Data'!H18))="","",OFFSET('Sanitation Data'!$H$29,0,10*ROW('Sanitation Data'!H18)))</f>
        <v/>
      </c>
      <c r="DG24" s="274" t="str">
        <f ca="true">+IF(OFFSET('Sanitation Data'!$H$30,0,10*ROW('Sanitation Data'!H18))="","",OFFSET('Sanitation Data'!$H$30,0,10*ROW('Sanitation Data'!H18)))</f>
        <v/>
      </c>
      <c r="DH24" s="274" t="str">
        <f ca="true">+IF(OFFSET('Sanitation Data'!$H$31,0,10*ROW('Sanitation Data'!H18))="","",OFFSET('Sanitation Data'!$H$31,0,10*ROW('Sanitation Data'!H18)))</f>
        <v/>
      </c>
      <c r="DI24" s="274" t="str">
        <f ca="true">+IF(OFFSET('Sanitation Data'!$H$32,0,10*ROW('Sanitation Data'!H18))="","",OFFSET('Sanitation Data'!$H$32,0,10*ROW('Sanitation Data'!H18)))</f>
        <v/>
      </c>
      <c r="DJ24" s="274" t="str">
        <f ca="true">+IF(OFFSET('Sanitation Data'!$I$28,0,10*ROW('Sanitation Data'!I18))="","",OFFSET('Sanitation Data'!$I$28,0,10*ROW('Sanitation Data'!I18)))</f>
        <v/>
      </c>
      <c r="DK24" s="274" t="str">
        <f ca="true">+IF(OFFSET('Sanitation Data'!$I$29,0,10*ROW('Sanitation Data'!I18))="","",OFFSET('Sanitation Data'!$I$29,0,10*ROW('Sanitation Data'!I18)))</f>
        <v/>
      </c>
      <c r="DL24" s="274" t="str">
        <f ca="true">+IF(OFFSET('Sanitation Data'!$I$30,0,10*ROW('Sanitation Data'!I18))="","",OFFSET('Sanitation Data'!$I$30,0,10*ROW('Sanitation Data'!I18)))</f>
        <v/>
      </c>
      <c r="DM24" s="274" t="str">
        <f ca="true">+IF(OFFSET('Sanitation Data'!$I$31,0,10*ROW('Sanitation Data'!I18))="","",OFFSET('Sanitation Data'!$I$31,0,10*ROW('Sanitation Data'!I18)))</f>
        <v/>
      </c>
      <c r="DN24" s="274" t="str">
        <f ca="true">+IF(OFFSET('Sanitation Data'!$I$32,0,10*ROW('Sanitation Data'!I18))="","",OFFSET('Sanitation Data'!$I$32,0,10*ROW('Sanitation Data'!I18)))</f>
        <v/>
      </c>
      <c r="DO24" s="274" t="str">
        <f ca="true">+IF(OFFSET('Hygiene Data'!$D$11,0,10*ROW('Hygiene Data'!D18))="","",OFFSET('Hygiene Data'!$D$11,0,10*ROW('Hygiene Data'!D18)))</f>
        <v/>
      </c>
      <c r="DP24" s="274" t="str">
        <f ca="true">+IF(OFFSET('Hygiene Data'!$D$12,0,10*ROW('Hygiene Data'!D18))="","",OFFSET('Hygiene Data'!$D$12,0,10*ROW('Hygiene Data'!D18)))</f>
        <v/>
      </c>
      <c r="DQ24" s="274" t="str">
        <f ca="true">+IF(OFFSET('Hygiene Data'!$D$13,0,10*ROW('Hygiene Data'!D18))="","",OFFSET('Hygiene Data'!$D$13,0,10*ROW('Hygiene Data'!D18)))</f>
        <v/>
      </c>
      <c r="DR24" s="274" t="str">
        <f ca="true">+IF(OFFSET('Hygiene Data'!$E$11,0,10*ROW('Hygiene Data'!E18))="","",OFFSET('Hygiene Data'!$E$11,0,10*ROW('Hygiene Data'!E18)))</f>
        <v/>
      </c>
      <c r="DS24" s="274" t="str">
        <f ca="true">+IF(OFFSET('Hygiene Data'!$E$12,0,10*ROW('Hygiene Data'!E18))="","",OFFSET('Hygiene Data'!$E$12,0,10*ROW('Hygiene Data'!E18)))</f>
        <v/>
      </c>
      <c r="DT24" s="274" t="str">
        <f ca="true">+IF(OFFSET('Hygiene Data'!$E$13,0,10*ROW('Hygiene Data'!E18))="","",OFFSET('Hygiene Data'!$E$13,0,10*ROW('Hygiene Data'!E18)))</f>
        <v/>
      </c>
      <c r="DU24" s="274" t="str">
        <f ca="true">+IF(OFFSET('Hygiene Data'!$F$11,0,10*ROW('Hygiene Data'!F18))="","",OFFSET('Hygiene Data'!$F$11,0,10*ROW('Hygiene Data'!F18)))</f>
        <v/>
      </c>
      <c r="DV24" s="274" t="str">
        <f ca="true">+IF(OFFSET('Hygiene Data'!$F$12,0,10*ROW('Hygiene Data'!F18))="","",OFFSET('Hygiene Data'!$F$12,0,10*ROW('Hygiene Data'!F18)))</f>
        <v/>
      </c>
      <c r="DW24" s="274" t="str">
        <f ca="true">+IF(OFFSET('Hygiene Data'!$F$13,0,10*ROW('Hygiene Data'!F18))="","",OFFSET('Hygiene Data'!$F$13,0,10*ROW('Hygiene Data'!F18)))</f>
        <v/>
      </c>
      <c r="DX24" s="274" t="str">
        <f ca="true">+IF(OFFSET('Hygiene Data'!$G$11,0,10*ROW('Hygiene Data'!G18))="","",OFFSET('Hygiene Data'!$G$11,0,10*ROW('Hygiene Data'!G18)))</f>
        <v/>
      </c>
      <c r="DY24" s="274" t="str">
        <f ca="true">+IF(OFFSET('Hygiene Data'!$G$12,0,10*ROW('Hygiene Data'!G18))="","",OFFSET('Hygiene Data'!$G$12,0,10*ROW('Hygiene Data'!G18)))</f>
        <v/>
      </c>
      <c r="DZ24" s="274" t="str">
        <f ca="true">+IF(OFFSET('Hygiene Data'!$G$13,0,10*ROW('Hygiene Data'!G18))="","",OFFSET('Hygiene Data'!$G$13,0,10*ROW('Hygiene Data'!G18)))</f>
        <v/>
      </c>
      <c r="EA24" s="274" t="str">
        <f ca="true">+IF(OFFSET('Hygiene Data'!$H$11,0,10*ROW('Hygiene Data'!H18))="","",OFFSET('Hygiene Data'!$H$11,0,10*ROW('Hygiene Data'!H18)))</f>
        <v/>
      </c>
      <c r="EB24" s="274" t="str">
        <f ca="true">+IF(OFFSET('Hygiene Data'!$H$12,0,10*ROW('Hygiene Data'!H18))="","",OFFSET('Hygiene Data'!$H$12,0,10*ROW('Hygiene Data'!H18)))</f>
        <v/>
      </c>
      <c r="EC24" s="274" t="str">
        <f ca="true">+IF(OFFSET('Hygiene Data'!$H$13,0,10*ROW('Hygiene Data'!H18))="","",OFFSET('Hygiene Data'!$H$13,0,10*ROW('Hygiene Data'!H18)))</f>
        <v/>
      </c>
      <c r="ED24" s="274" t="str">
        <f ca="true">+IF(OFFSET('Hygiene Data'!$I$11,0,10*ROW('Hygiene Data'!I18))="","",OFFSET('Hygiene Data'!$I$11,0,10*ROW('Hygiene Data'!I18)))</f>
        <v/>
      </c>
      <c r="EE24" s="274" t="str">
        <f ca="true">+IF(OFFSET('Hygiene Data'!$I$12,0,10*ROW('Hygiene Data'!I18))="","",OFFSET('Hygiene Data'!$I$12,0,10*ROW('Hygiene Data'!I18)))</f>
        <v/>
      </c>
      <c r="EF24" s="274"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
      </c>
      <c r="B25" s="38" t="str">
        <f ca="true">+IF(OFFSET('Water Data'!$C$2,0,10*ROW('Water Data'!F19))="","",OFFSET('Water Data'!$C$2,0,10*ROW('Water Data'!F19)))</f>
        <v/>
      </c>
      <c r="C25" s="330" t="str">
        <f t="shared" ca="true" si="0"/>
        <v/>
      </c>
      <c r="D25" s="99"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9"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9"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9"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9"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9"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9"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9"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9"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9"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9"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9"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9"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9"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9"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9"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9"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9"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100"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100"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100"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100"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100"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100"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100"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100"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100"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100"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100"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100"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100"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100"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100"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100"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100"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100"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100"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100"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100"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100"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100"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100"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100"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100"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100"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100"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100"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100"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101"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101"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101"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101"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101"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101"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101"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101"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101"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101"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101"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101"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101"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101"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101"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101"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101"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101"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4"/>
      <c r="BS25" s="274" t="str">
        <f ca="true">+IF(OFFSET('Water Data'!$D$27,0,10*ROW('Water Data'!D19))="","",OFFSET('Water Data'!$D$27,0,10*ROW('Water Data'!D19)))</f>
        <v/>
      </c>
      <c r="BT25" s="274" t="str">
        <f ca="true">+IF(OFFSET('Water Data'!$D$28,0,10*ROW('Water Data'!D19))="","",OFFSET('Water Data'!$D$28,0,10*ROW('Water Data'!D19)))</f>
        <v/>
      </c>
      <c r="BU25" s="274" t="str">
        <f ca="true">+IF(OFFSET('Water Data'!$D$29,0,10*ROW('Water Data'!D19))="","",OFFSET('Water Data'!$D$29,0,10*ROW('Water Data'!D19)))</f>
        <v/>
      </c>
      <c r="BV25" s="274" t="str">
        <f ca="true">+IF(OFFSET('Water Data'!$E$27,0,10*ROW('Water Data'!E19))="","",OFFSET('Water Data'!$E$27,0,10*ROW('Water Data'!E19)))</f>
        <v/>
      </c>
      <c r="BW25" s="274" t="str">
        <f ca="true">+IF(OFFSET('Water Data'!$E$28,0,10*ROW('Water Data'!E19))="","",OFFSET('Water Data'!$E$28,0,10*ROW('Water Data'!E19)))</f>
        <v/>
      </c>
      <c r="BX25" s="274" t="str">
        <f ca="true">+IF(OFFSET('Water Data'!$E$29,0,10*ROW('Water Data'!E19))="","",OFFSET('Water Data'!$E$29,0,10*ROW('Water Data'!E19)))</f>
        <v/>
      </c>
      <c r="BY25" s="274" t="str">
        <f ca="true">+IF(OFFSET('Water Data'!$F$27,0,10*ROW('Water Data'!F19))="","",OFFSET('Water Data'!$F$27,0,10*ROW('Water Data'!F19)))</f>
        <v/>
      </c>
      <c r="BZ25" s="274" t="str">
        <f ca="true">+IF(OFFSET('Water Data'!$F$28,0,10*ROW('Water Data'!F19))="","",OFFSET('Water Data'!$F$28,0,10*ROW('Water Data'!F19)))</f>
        <v/>
      </c>
      <c r="CA25" s="274" t="str">
        <f ca="true">+IF(OFFSET('Water Data'!$F$29,0,10*ROW('Water Data'!F19))="","",OFFSET('Water Data'!$F$29,0,10*ROW('Water Data'!F19)))</f>
        <v/>
      </c>
      <c r="CB25" s="274" t="str">
        <f ca="true">+IF(OFFSET('Water Data'!$G$27,0,10*ROW('Water Data'!G19))="","",OFFSET('Water Data'!$G$27,0,10*ROW('Water Data'!G19)))</f>
        <v/>
      </c>
      <c r="CC25" s="274" t="str">
        <f ca="true">+IF(OFFSET('Water Data'!$G$28,0,10*ROW('Water Data'!G19))="","",OFFSET('Water Data'!$G$28,0,10*ROW('Water Data'!G19)))</f>
        <v/>
      </c>
      <c r="CD25" s="274" t="str">
        <f ca="true">+IF(OFFSET('Water Data'!$G$29,0,10*ROW('Water Data'!G19))="","",OFFSET('Water Data'!$G$29,0,10*ROW('Water Data'!G19)))</f>
        <v/>
      </c>
      <c r="CE25" s="274" t="str">
        <f ca="true">+IF(OFFSET('Water Data'!$H$27,0,10*ROW('Water Data'!H19))="","",OFFSET('Water Data'!$H$27,0,10*ROW('Water Data'!H19)))</f>
        <v/>
      </c>
      <c r="CF25" s="274" t="str">
        <f ca="true">+IF(OFFSET('Water Data'!$H$28,0,10*ROW('Water Data'!H19))="","",OFFSET('Water Data'!$H$28,0,10*ROW('Water Data'!H19)))</f>
        <v/>
      </c>
      <c r="CG25" s="274" t="str">
        <f ca="true">+IF(OFFSET('Water Data'!$H$29,0,10*ROW('Water Data'!H19))="","",OFFSET('Water Data'!$H$29,0,10*ROW('Water Data'!H19)))</f>
        <v/>
      </c>
      <c r="CH25" s="274" t="str">
        <f ca="true">+IF(OFFSET('Water Data'!$I$27,0,10*ROW('Water Data'!I19))="","",OFFSET('Water Data'!$I$27,0,10*ROW('Water Data'!I19)))</f>
        <v/>
      </c>
      <c r="CI25" s="274" t="str">
        <f ca="true">+IF(OFFSET('Water Data'!$I$28,0,10*ROW('Water Data'!I19))="","",OFFSET('Water Data'!$I$28,0,10*ROW('Water Data'!I19)))</f>
        <v/>
      </c>
      <c r="CJ25" s="274" t="str">
        <f ca="true">+IF(OFFSET('Water Data'!$I$29,0,10*ROW('Water Data'!I19))="","",OFFSET('Water Data'!$I$29,0,10*ROW('Water Data'!I19)))</f>
        <v/>
      </c>
      <c r="CK25" s="274" t="str">
        <f ca="true">+IF(OFFSET('Sanitation Data'!$D$28,0,10*ROW('Sanitation Data'!D19))="","",OFFSET('Sanitation Data'!$D$28,0,10*ROW('Sanitation Data'!D19)))</f>
        <v/>
      </c>
      <c r="CL25" s="274" t="str">
        <f ca="true">+IF(OFFSET('Sanitation Data'!$D$29,0,10*ROW('Sanitation Data'!D19))="","",OFFSET('Sanitation Data'!$D$29,0,10*ROW('Sanitation Data'!D19)))</f>
        <v/>
      </c>
      <c r="CM25" s="274" t="str">
        <f ca="true">+IF(OFFSET('Sanitation Data'!$D$30,0,10*ROW('Sanitation Data'!D19))="","",OFFSET('Sanitation Data'!$D$30,0,10*ROW('Sanitation Data'!D19)))</f>
        <v/>
      </c>
      <c r="CN25" s="274" t="str">
        <f ca="true">+IF(OFFSET('Sanitation Data'!$D$31,0,10*ROW('Sanitation Data'!D19))="","",OFFSET('Sanitation Data'!$D$31,0,10*ROW('Sanitation Data'!D19)))</f>
        <v/>
      </c>
      <c r="CO25" s="274" t="str">
        <f ca="true">+IF(OFFSET('Sanitation Data'!$D$32,0,10*ROW('Sanitation Data'!D19))="","",OFFSET('Sanitation Data'!$D$32,0,10*ROW('Sanitation Data'!D19)))</f>
        <v/>
      </c>
      <c r="CP25" s="274" t="str">
        <f ca="true">+IF(OFFSET('Sanitation Data'!$E$28,0,10*ROW('Sanitation Data'!E19))="","",OFFSET('Sanitation Data'!$E$28,0,10*ROW('Sanitation Data'!E19)))</f>
        <v/>
      </c>
      <c r="CQ25" s="274" t="str">
        <f ca="true">+IF(OFFSET('Sanitation Data'!$E$29,0,10*ROW('Sanitation Data'!E19))="","",OFFSET('Sanitation Data'!$E$29,0,10*ROW('Sanitation Data'!E19)))</f>
        <v/>
      </c>
      <c r="CR25" s="274" t="str">
        <f ca="true">+IF(OFFSET('Sanitation Data'!$E$30,0,10*ROW('Sanitation Data'!E19))="","",OFFSET('Sanitation Data'!$E$30,0,10*ROW('Sanitation Data'!E19)))</f>
        <v/>
      </c>
      <c r="CS25" s="274" t="str">
        <f ca="true">+IF(OFFSET('Sanitation Data'!$E$31,0,10*ROW('Sanitation Data'!E19))="","",OFFSET('Sanitation Data'!$E$31,0,10*ROW('Sanitation Data'!E19)))</f>
        <v/>
      </c>
      <c r="CT25" s="274" t="str">
        <f ca="true">+IF(OFFSET('Sanitation Data'!$E$32,0,10*ROW('Sanitation Data'!E19))="","",OFFSET('Sanitation Data'!$E$32,0,10*ROW('Sanitation Data'!E19)))</f>
        <v/>
      </c>
      <c r="CU25" s="274" t="str">
        <f ca="true">+IF(OFFSET('Sanitation Data'!$F$28,0,10*ROW('Sanitation Data'!F19))="","",OFFSET('Sanitation Data'!$F$28,0,10*ROW('Sanitation Data'!F19)))</f>
        <v/>
      </c>
      <c r="CV25" s="274" t="str">
        <f ca="true">+IF(OFFSET('Sanitation Data'!$F$29,0,10*ROW('Sanitation Data'!F19))="","",OFFSET('Sanitation Data'!$F$29,0,10*ROW('Sanitation Data'!F19)))</f>
        <v/>
      </c>
      <c r="CW25" s="274" t="str">
        <f ca="true">+IF(OFFSET('Sanitation Data'!$F$30,0,10*ROW('Sanitation Data'!F19))="","",OFFSET('Sanitation Data'!$F$30,0,10*ROW('Sanitation Data'!F19)))</f>
        <v/>
      </c>
      <c r="CX25" s="274" t="str">
        <f ca="true">+IF(OFFSET('Sanitation Data'!$F$31,0,10*ROW('Sanitation Data'!F19))="","",OFFSET('Sanitation Data'!$F$31,0,10*ROW('Sanitation Data'!F19)))</f>
        <v/>
      </c>
      <c r="CY25" s="274" t="str">
        <f ca="true">+IF(OFFSET('Sanitation Data'!$F$32,0,10*ROW('Sanitation Data'!F19))="","",OFFSET('Sanitation Data'!$F$32,0,10*ROW('Sanitation Data'!F19)))</f>
        <v/>
      </c>
      <c r="CZ25" s="274" t="str">
        <f ca="true">+IF(OFFSET('Sanitation Data'!$G$28,0,10*ROW('Sanitation Data'!G19))="","",OFFSET('Sanitation Data'!$G$28,0,10*ROW('Sanitation Data'!G19)))</f>
        <v/>
      </c>
      <c r="DA25" s="274" t="str">
        <f ca="true">+IF(OFFSET('Sanitation Data'!$G$29,0,10*ROW('Sanitation Data'!G19))="","",OFFSET('Sanitation Data'!$G$29,0,10*ROW('Sanitation Data'!G19)))</f>
        <v/>
      </c>
      <c r="DB25" s="274" t="str">
        <f ca="true">+IF(OFFSET('Sanitation Data'!$G$30,0,10*ROW('Sanitation Data'!G19))="","",OFFSET('Sanitation Data'!$G$30,0,10*ROW('Sanitation Data'!G19)))</f>
        <v/>
      </c>
      <c r="DC25" s="274" t="str">
        <f ca="true">+IF(OFFSET('Sanitation Data'!$G$31,0,10*ROW('Sanitation Data'!G19))="","",OFFSET('Sanitation Data'!$G$31,0,10*ROW('Sanitation Data'!G19)))</f>
        <v/>
      </c>
      <c r="DD25" s="274" t="str">
        <f ca="true">+IF(OFFSET('Sanitation Data'!$G$32,0,10*ROW('Sanitation Data'!G19))="","",OFFSET('Sanitation Data'!$G$32,0,10*ROW('Sanitation Data'!G19)))</f>
        <v/>
      </c>
      <c r="DE25" s="274" t="str">
        <f ca="true">+IF(OFFSET('Sanitation Data'!$H$28,0,10*ROW('Sanitation Data'!H19))="","",OFFSET('Sanitation Data'!$H$28,0,10*ROW('Sanitation Data'!H19)))</f>
        <v/>
      </c>
      <c r="DF25" s="274" t="str">
        <f ca="true">+IF(OFFSET('Sanitation Data'!$H$29,0,10*ROW('Sanitation Data'!H19))="","",OFFSET('Sanitation Data'!$H$29,0,10*ROW('Sanitation Data'!H19)))</f>
        <v/>
      </c>
      <c r="DG25" s="274" t="str">
        <f ca="true">+IF(OFFSET('Sanitation Data'!$H$30,0,10*ROW('Sanitation Data'!H19))="","",OFFSET('Sanitation Data'!$H$30,0,10*ROW('Sanitation Data'!H19)))</f>
        <v/>
      </c>
      <c r="DH25" s="274" t="str">
        <f ca="true">+IF(OFFSET('Sanitation Data'!$H$31,0,10*ROW('Sanitation Data'!H19))="","",OFFSET('Sanitation Data'!$H$31,0,10*ROW('Sanitation Data'!H19)))</f>
        <v/>
      </c>
      <c r="DI25" s="274" t="str">
        <f ca="true">+IF(OFFSET('Sanitation Data'!$H$32,0,10*ROW('Sanitation Data'!H19))="","",OFFSET('Sanitation Data'!$H$32,0,10*ROW('Sanitation Data'!H19)))</f>
        <v/>
      </c>
      <c r="DJ25" s="274" t="str">
        <f ca="true">+IF(OFFSET('Sanitation Data'!$I$28,0,10*ROW('Sanitation Data'!I19))="","",OFFSET('Sanitation Data'!$I$28,0,10*ROW('Sanitation Data'!I19)))</f>
        <v/>
      </c>
      <c r="DK25" s="274" t="str">
        <f ca="true">+IF(OFFSET('Sanitation Data'!$I$29,0,10*ROW('Sanitation Data'!I19))="","",OFFSET('Sanitation Data'!$I$29,0,10*ROW('Sanitation Data'!I19)))</f>
        <v/>
      </c>
      <c r="DL25" s="274" t="str">
        <f ca="true">+IF(OFFSET('Sanitation Data'!$I$30,0,10*ROW('Sanitation Data'!I19))="","",OFFSET('Sanitation Data'!$I$30,0,10*ROW('Sanitation Data'!I19)))</f>
        <v/>
      </c>
      <c r="DM25" s="274" t="str">
        <f ca="true">+IF(OFFSET('Sanitation Data'!$I$31,0,10*ROW('Sanitation Data'!I19))="","",OFFSET('Sanitation Data'!$I$31,0,10*ROW('Sanitation Data'!I19)))</f>
        <v/>
      </c>
      <c r="DN25" s="274" t="str">
        <f ca="true">+IF(OFFSET('Sanitation Data'!$I$32,0,10*ROW('Sanitation Data'!I19))="","",OFFSET('Sanitation Data'!$I$32,0,10*ROW('Sanitation Data'!I19)))</f>
        <v/>
      </c>
      <c r="DO25" s="274" t="str">
        <f ca="true">+IF(OFFSET('Hygiene Data'!$D$11,0,10*ROW('Hygiene Data'!D19))="","",OFFSET('Hygiene Data'!$D$11,0,10*ROW('Hygiene Data'!D19)))</f>
        <v/>
      </c>
      <c r="DP25" s="274" t="str">
        <f ca="true">+IF(OFFSET('Hygiene Data'!$D$12,0,10*ROW('Hygiene Data'!D19))="","",OFFSET('Hygiene Data'!$D$12,0,10*ROW('Hygiene Data'!D19)))</f>
        <v/>
      </c>
      <c r="DQ25" s="274" t="str">
        <f ca="true">+IF(OFFSET('Hygiene Data'!$D$13,0,10*ROW('Hygiene Data'!D19))="","",OFFSET('Hygiene Data'!$D$13,0,10*ROW('Hygiene Data'!D19)))</f>
        <v/>
      </c>
      <c r="DR25" s="274" t="str">
        <f ca="true">+IF(OFFSET('Hygiene Data'!$E$11,0,10*ROW('Hygiene Data'!E19))="","",OFFSET('Hygiene Data'!$E$11,0,10*ROW('Hygiene Data'!E19)))</f>
        <v/>
      </c>
      <c r="DS25" s="274" t="str">
        <f ca="true">+IF(OFFSET('Hygiene Data'!$E$12,0,10*ROW('Hygiene Data'!E19))="","",OFFSET('Hygiene Data'!$E$12,0,10*ROW('Hygiene Data'!E19)))</f>
        <v/>
      </c>
      <c r="DT25" s="274" t="str">
        <f ca="true">+IF(OFFSET('Hygiene Data'!$E$13,0,10*ROW('Hygiene Data'!E19))="","",OFFSET('Hygiene Data'!$E$13,0,10*ROW('Hygiene Data'!E19)))</f>
        <v/>
      </c>
      <c r="DU25" s="274" t="str">
        <f ca="true">+IF(OFFSET('Hygiene Data'!$F$11,0,10*ROW('Hygiene Data'!F19))="","",OFFSET('Hygiene Data'!$F$11,0,10*ROW('Hygiene Data'!F19)))</f>
        <v/>
      </c>
      <c r="DV25" s="274" t="str">
        <f ca="true">+IF(OFFSET('Hygiene Data'!$F$12,0,10*ROW('Hygiene Data'!F19))="","",OFFSET('Hygiene Data'!$F$12,0,10*ROW('Hygiene Data'!F19)))</f>
        <v/>
      </c>
      <c r="DW25" s="274" t="str">
        <f ca="true">+IF(OFFSET('Hygiene Data'!$F$13,0,10*ROW('Hygiene Data'!F19))="","",OFFSET('Hygiene Data'!$F$13,0,10*ROW('Hygiene Data'!F19)))</f>
        <v/>
      </c>
      <c r="DX25" s="274" t="str">
        <f ca="true">+IF(OFFSET('Hygiene Data'!$G$11,0,10*ROW('Hygiene Data'!G19))="","",OFFSET('Hygiene Data'!$G$11,0,10*ROW('Hygiene Data'!G19)))</f>
        <v/>
      </c>
      <c r="DY25" s="274" t="str">
        <f ca="true">+IF(OFFSET('Hygiene Data'!$G$12,0,10*ROW('Hygiene Data'!G19))="","",OFFSET('Hygiene Data'!$G$12,0,10*ROW('Hygiene Data'!G19)))</f>
        <v/>
      </c>
      <c r="DZ25" s="274" t="str">
        <f ca="true">+IF(OFFSET('Hygiene Data'!$G$13,0,10*ROW('Hygiene Data'!G19))="","",OFFSET('Hygiene Data'!$G$13,0,10*ROW('Hygiene Data'!G19)))</f>
        <v/>
      </c>
      <c r="EA25" s="274" t="str">
        <f ca="true">+IF(OFFSET('Hygiene Data'!$H$11,0,10*ROW('Hygiene Data'!H19))="","",OFFSET('Hygiene Data'!$H$11,0,10*ROW('Hygiene Data'!H19)))</f>
        <v/>
      </c>
      <c r="EB25" s="274" t="str">
        <f ca="true">+IF(OFFSET('Hygiene Data'!$H$12,0,10*ROW('Hygiene Data'!H19))="","",OFFSET('Hygiene Data'!$H$12,0,10*ROW('Hygiene Data'!H19)))</f>
        <v/>
      </c>
      <c r="EC25" s="274" t="str">
        <f ca="true">+IF(OFFSET('Hygiene Data'!$H$13,0,10*ROW('Hygiene Data'!H19))="","",OFFSET('Hygiene Data'!$H$13,0,10*ROW('Hygiene Data'!H19)))</f>
        <v/>
      </c>
      <c r="ED25" s="274" t="str">
        <f ca="true">+IF(OFFSET('Hygiene Data'!$I$11,0,10*ROW('Hygiene Data'!I19))="","",OFFSET('Hygiene Data'!$I$11,0,10*ROW('Hygiene Data'!I19)))</f>
        <v/>
      </c>
      <c r="EE25" s="274" t="str">
        <f ca="true">+IF(OFFSET('Hygiene Data'!$I$12,0,10*ROW('Hygiene Data'!I19))="","",OFFSET('Hygiene Data'!$I$12,0,10*ROW('Hygiene Data'!I19)))</f>
        <v/>
      </c>
      <c r="EF25" s="274"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
      </c>
      <c r="B26" s="38" t="str">
        <f ca="true">+IF(OFFSET('Water Data'!$C$2,0,10*ROW('Water Data'!F20))="","",OFFSET('Water Data'!$C$2,0,10*ROW('Water Data'!F20)))</f>
        <v/>
      </c>
      <c r="C26" s="330" t="str">
        <f t="shared" ca="true" si="0"/>
        <v/>
      </c>
      <c r="D26" s="99"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9"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9"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9"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9"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9"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9"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9"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9"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9"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9"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9"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9"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9"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9"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9"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9"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9"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100"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100"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100"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100"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100"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100"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100"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100"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100"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100"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100"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100"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100"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100"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100"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100"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100"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100"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100"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100"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100"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100"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100"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100"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100"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100"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100"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100"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100"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100"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101"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101"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101"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101"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101"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101"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101"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101"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101"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101"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101"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101"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101"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101"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101"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101"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101"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101"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4"/>
      <c r="BS26" s="274" t="str">
        <f ca="true">+IF(OFFSET('Water Data'!$D$27,0,10*ROW('Water Data'!D20))="","",OFFSET('Water Data'!$D$27,0,10*ROW('Water Data'!D20)))</f>
        <v/>
      </c>
      <c r="BT26" s="274" t="str">
        <f ca="true">+IF(OFFSET('Water Data'!$D$28,0,10*ROW('Water Data'!D20))="","",OFFSET('Water Data'!$D$28,0,10*ROW('Water Data'!D20)))</f>
        <v/>
      </c>
      <c r="BU26" s="274" t="str">
        <f ca="true">+IF(OFFSET('Water Data'!$D$29,0,10*ROW('Water Data'!D20))="","",OFFSET('Water Data'!$D$29,0,10*ROW('Water Data'!D20)))</f>
        <v/>
      </c>
      <c r="BV26" s="274" t="str">
        <f ca="true">+IF(OFFSET('Water Data'!$E$27,0,10*ROW('Water Data'!E20))="","",OFFSET('Water Data'!$E$27,0,10*ROW('Water Data'!E20)))</f>
        <v/>
      </c>
      <c r="BW26" s="274" t="str">
        <f ca="true">+IF(OFFSET('Water Data'!$E$28,0,10*ROW('Water Data'!E20))="","",OFFSET('Water Data'!$E$28,0,10*ROW('Water Data'!E20)))</f>
        <v/>
      </c>
      <c r="BX26" s="274" t="str">
        <f ca="true">+IF(OFFSET('Water Data'!$E$29,0,10*ROW('Water Data'!E20))="","",OFFSET('Water Data'!$E$29,0,10*ROW('Water Data'!E20)))</f>
        <v/>
      </c>
      <c r="BY26" s="274" t="str">
        <f ca="true">+IF(OFFSET('Water Data'!$F$27,0,10*ROW('Water Data'!F20))="","",OFFSET('Water Data'!$F$27,0,10*ROW('Water Data'!F20)))</f>
        <v/>
      </c>
      <c r="BZ26" s="274" t="str">
        <f ca="true">+IF(OFFSET('Water Data'!$F$28,0,10*ROW('Water Data'!F20))="","",OFFSET('Water Data'!$F$28,0,10*ROW('Water Data'!F20)))</f>
        <v/>
      </c>
      <c r="CA26" s="274" t="str">
        <f ca="true">+IF(OFFSET('Water Data'!$F$29,0,10*ROW('Water Data'!F20))="","",OFFSET('Water Data'!$F$29,0,10*ROW('Water Data'!F20)))</f>
        <v/>
      </c>
      <c r="CB26" s="274" t="str">
        <f ca="true">+IF(OFFSET('Water Data'!$G$27,0,10*ROW('Water Data'!G20))="","",OFFSET('Water Data'!$G$27,0,10*ROW('Water Data'!G20)))</f>
        <v/>
      </c>
      <c r="CC26" s="274" t="str">
        <f ca="true">+IF(OFFSET('Water Data'!$G$28,0,10*ROW('Water Data'!G20))="","",OFFSET('Water Data'!$G$28,0,10*ROW('Water Data'!G20)))</f>
        <v/>
      </c>
      <c r="CD26" s="274" t="str">
        <f ca="true">+IF(OFFSET('Water Data'!$G$29,0,10*ROW('Water Data'!G20))="","",OFFSET('Water Data'!$G$29,0,10*ROW('Water Data'!G20)))</f>
        <v/>
      </c>
      <c r="CE26" s="274" t="str">
        <f ca="true">+IF(OFFSET('Water Data'!$H$27,0,10*ROW('Water Data'!H20))="","",OFFSET('Water Data'!$H$27,0,10*ROW('Water Data'!H20)))</f>
        <v/>
      </c>
      <c r="CF26" s="274" t="str">
        <f ca="true">+IF(OFFSET('Water Data'!$H$28,0,10*ROW('Water Data'!H20))="","",OFFSET('Water Data'!$H$28,0,10*ROW('Water Data'!H20)))</f>
        <v/>
      </c>
      <c r="CG26" s="274" t="str">
        <f ca="true">+IF(OFFSET('Water Data'!$H$29,0,10*ROW('Water Data'!H20))="","",OFFSET('Water Data'!$H$29,0,10*ROW('Water Data'!H20)))</f>
        <v/>
      </c>
      <c r="CH26" s="274" t="str">
        <f ca="true">+IF(OFFSET('Water Data'!$I$27,0,10*ROW('Water Data'!I20))="","",OFFSET('Water Data'!$I$27,0,10*ROW('Water Data'!I20)))</f>
        <v/>
      </c>
      <c r="CI26" s="274" t="str">
        <f ca="true">+IF(OFFSET('Water Data'!$I$28,0,10*ROW('Water Data'!I20))="","",OFFSET('Water Data'!$I$28,0,10*ROW('Water Data'!I20)))</f>
        <v/>
      </c>
      <c r="CJ26" s="274" t="str">
        <f ca="true">+IF(OFFSET('Water Data'!$I$29,0,10*ROW('Water Data'!I20))="","",OFFSET('Water Data'!$I$29,0,10*ROW('Water Data'!I20)))</f>
        <v/>
      </c>
      <c r="CK26" s="274" t="str">
        <f ca="true">+IF(OFFSET('Sanitation Data'!$D$28,0,10*ROW('Sanitation Data'!D20))="","",OFFSET('Sanitation Data'!$D$28,0,10*ROW('Sanitation Data'!D20)))</f>
        <v/>
      </c>
      <c r="CL26" s="274" t="str">
        <f ca="true">+IF(OFFSET('Sanitation Data'!$D$29,0,10*ROW('Sanitation Data'!D20))="","",OFFSET('Sanitation Data'!$D$29,0,10*ROW('Sanitation Data'!D20)))</f>
        <v/>
      </c>
      <c r="CM26" s="274" t="str">
        <f ca="true">+IF(OFFSET('Sanitation Data'!$D$30,0,10*ROW('Sanitation Data'!D20))="","",OFFSET('Sanitation Data'!$D$30,0,10*ROW('Sanitation Data'!D20)))</f>
        <v/>
      </c>
      <c r="CN26" s="274" t="str">
        <f ca="true">+IF(OFFSET('Sanitation Data'!$D$31,0,10*ROW('Sanitation Data'!D20))="","",OFFSET('Sanitation Data'!$D$31,0,10*ROW('Sanitation Data'!D20)))</f>
        <v/>
      </c>
      <c r="CO26" s="274" t="str">
        <f ca="true">+IF(OFFSET('Sanitation Data'!$D$32,0,10*ROW('Sanitation Data'!D20))="","",OFFSET('Sanitation Data'!$D$32,0,10*ROW('Sanitation Data'!D20)))</f>
        <v/>
      </c>
      <c r="CP26" s="274" t="str">
        <f ca="true">+IF(OFFSET('Sanitation Data'!$E$28,0,10*ROW('Sanitation Data'!E20))="","",OFFSET('Sanitation Data'!$E$28,0,10*ROW('Sanitation Data'!E20)))</f>
        <v/>
      </c>
      <c r="CQ26" s="274" t="str">
        <f ca="true">+IF(OFFSET('Sanitation Data'!$E$29,0,10*ROW('Sanitation Data'!E20))="","",OFFSET('Sanitation Data'!$E$29,0,10*ROW('Sanitation Data'!E20)))</f>
        <v/>
      </c>
      <c r="CR26" s="274" t="str">
        <f ca="true">+IF(OFFSET('Sanitation Data'!$E$30,0,10*ROW('Sanitation Data'!E20))="","",OFFSET('Sanitation Data'!$E$30,0,10*ROW('Sanitation Data'!E20)))</f>
        <v/>
      </c>
      <c r="CS26" s="274" t="str">
        <f ca="true">+IF(OFFSET('Sanitation Data'!$E$31,0,10*ROW('Sanitation Data'!E20))="","",OFFSET('Sanitation Data'!$E$31,0,10*ROW('Sanitation Data'!E20)))</f>
        <v/>
      </c>
      <c r="CT26" s="274" t="str">
        <f ca="true">+IF(OFFSET('Sanitation Data'!$E$32,0,10*ROW('Sanitation Data'!E20))="","",OFFSET('Sanitation Data'!$E$32,0,10*ROW('Sanitation Data'!E20)))</f>
        <v/>
      </c>
      <c r="CU26" s="274" t="str">
        <f ca="true">+IF(OFFSET('Sanitation Data'!$F$28,0,10*ROW('Sanitation Data'!F20))="","",OFFSET('Sanitation Data'!$F$28,0,10*ROW('Sanitation Data'!F20)))</f>
        <v/>
      </c>
      <c r="CV26" s="274" t="str">
        <f ca="true">+IF(OFFSET('Sanitation Data'!$F$29,0,10*ROW('Sanitation Data'!F20))="","",OFFSET('Sanitation Data'!$F$29,0,10*ROW('Sanitation Data'!F20)))</f>
        <v/>
      </c>
      <c r="CW26" s="274" t="str">
        <f ca="true">+IF(OFFSET('Sanitation Data'!$F$30,0,10*ROW('Sanitation Data'!F20))="","",OFFSET('Sanitation Data'!$F$30,0,10*ROW('Sanitation Data'!F20)))</f>
        <v/>
      </c>
      <c r="CX26" s="274" t="str">
        <f ca="true">+IF(OFFSET('Sanitation Data'!$F$31,0,10*ROW('Sanitation Data'!F20))="","",OFFSET('Sanitation Data'!$F$31,0,10*ROW('Sanitation Data'!F20)))</f>
        <v/>
      </c>
      <c r="CY26" s="274" t="str">
        <f ca="true">+IF(OFFSET('Sanitation Data'!$F$32,0,10*ROW('Sanitation Data'!F20))="","",OFFSET('Sanitation Data'!$F$32,0,10*ROW('Sanitation Data'!F20)))</f>
        <v/>
      </c>
      <c r="CZ26" s="274" t="str">
        <f ca="true">+IF(OFFSET('Sanitation Data'!$G$28,0,10*ROW('Sanitation Data'!G20))="","",OFFSET('Sanitation Data'!$G$28,0,10*ROW('Sanitation Data'!G20)))</f>
        <v/>
      </c>
      <c r="DA26" s="274" t="str">
        <f ca="true">+IF(OFFSET('Sanitation Data'!$G$29,0,10*ROW('Sanitation Data'!G20))="","",OFFSET('Sanitation Data'!$G$29,0,10*ROW('Sanitation Data'!G20)))</f>
        <v/>
      </c>
      <c r="DB26" s="274" t="str">
        <f ca="true">+IF(OFFSET('Sanitation Data'!$G$30,0,10*ROW('Sanitation Data'!G20))="","",OFFSET('Sanitation Data'!$G$30,0,10*ROW('Sanitation Data'!G20)))</f>
        <v/>
      </c>
      <c r="DC26" s="274" t="str">
        <f ca="true">+IF(OFFSET('Sanitation Data'!$G$31,0,10*ROW('Sanitation Data'!G20))="","",OFFSET('Sanitation Data'!$G$31,0,10*ROW('Sanitation Data'!G20)))</f>
        <v/>
      </c>
      <c r="DD26" s="274" t="str">
        <f ca="true">+IF(OFFSET('Sanitation Data'!$G$32,0,10*ROW('Sanitation Data'!G20))="","",OFFSET('Sanitation Data'!$G$32,0,10*ROW('Sanitation Data'!G20)))</f>
        <v/>
      </c>
      <c r="DE26" s="274" t="str">
        <f ca="true">+IF(OFFSET('Sanitation Data'!$H$28,0,10*ROW('Sanitation Data'!H20))="","",OFFSET('Sanitation Data'!$H$28,0,10*ROW('Sanitation Data'!H20)))</f>
        <v/>
      </c>
      <c r="DF26" s="274" t="str">
        <f ca="true">+IF(OFFSET('Sanitation Data'!$H$29,0,10*ROW('Sanitation Data'!H20))="","",OFFSET('Sanitation Data'!$H$29,0,10*ROW('Sanitation Data'!H20)))</f>
        <v/>
      </c>
      <c r="DG26" s="274" t="str">
        <f ca="true">+IF(OFFSET('Sanitation Data'!$H$30,0,10*ROW('Sanitation Data'!H20))="","",OFFSET('Sanitation Data'!$H$30,0,10*ROW('Sanitation Data'!H20)))</f>
        <v/>
      </c>
      <c r="DH26" s="274" t="str">
        <f ca="true">+IF(OFFSET('Sanitation Data'!$H$31,0,10*ROW('Sanitation Data'!H20))="","",OFFSET('Sanitation Data'!$H$31,0,10*ROW('Sanitation Data'!H20)))</f>
        <v/>
      </c>
      <c r="DI26" s="274" t="str">
        <f ca="true">+IF(OFFSET('Sanitation Data'!$H$32,0,10*ROW('Sanitation Data'!H20))="","",OFFSET('Sanitation Data'!$H$32,0,10*ROW('Sanitation Data'!H20)))</f>
        <v/>
      </c>
      <c r="DJ26" s="274" t="str">
        <f ca="true">+IF(OFFSET('Sanitation Data'!$I$28,0,10*ROW('Sanitation Data'!I20))="","",OFFSET('Sanitation Data'!$I$28,0,10*ROW('Sanitation Data'!I20)))</f>
        <v/>
      </c>
      <c r="DK26" s="274" t="str">
        <f ca="true">+IF(OFFSET('Sanitation Data'!$I$29,0,10*ROW('Sanitation Data'!I20))="","",OFFSET('Sanitation Data'!$I$29,0,10*ROW('Sanitation Data'!I20)))</f>
        <v/>
      </c>
      <c r="DL26" s="274" t="str">
        <f ca="true">+IF(OFFSET('Sanitation Data'!$I$30,0,10*ROW('Sanitation Data'!I20))="","",OFFSET('Sanitation Data'!$I$30,0,10*ROW('Sanitation Data'!I20)))</f>
        <v/>
      </c>
      <c r="DM26" s="274" t="str">
        <f ca="true">+IF(OFFSET('Sanitation Data'!$I$31,0,10*ROW('Sanitation Data'!I20))="","",OFFSET('Sanitation Data'!$I$31,0,10*ROW('Sanitation Data'!I20)))</f>
        <v/>
      </c>
      <c r="DN26" s="274" t="str">
        <f ca="true">+IF(OFFSET('Sanitation Data'!$I$32,0,10*ROW('Sanitation Data'!I20))="","",OFFSET('Sanitation Data'!$I$32,0,10*ROW('Sanitation Data'!I20)))</f>
        <v/>
      </c>
      <c r="DO26" s="274" t="str">
        <f ca="true">+IF(OFFSET('Hygiene Data'!$D$11,0,10*ROW('Hygiene Data'!D20))="","",OFFSET('Hygiene Data'!$D$11,0,10*ROW('Hygiene Data'!D20)))</f>
        <v/>
      </c>
      <c r="DP26" s="274" t="str">
        <f ca="true">+IF(OFFSET('Hygiene Data'!$D$12,0,10*ROW('Hygiene Data'!D20))="","",OFFSET('Hygiene Data'!$D$12,0,10*ROW('Hygiene Data'!D20)))</f>
        <v/>
      </c>
      <c r="DQ26" s="274" t="str">
        <f ca="true">+IF(OFFSET('Hygiene Data'!$D$13,0,10*ROW('Hygiene Data'!D20))="","",OFFSET('Hygiene Data'!$D$13,0,10*ROW('Hygiene Data'!D20)))</f>
        <v/>
      </c>
      <c r="DR26" s="274" t="str">
        <f ca="true">+IF(OFFSET('Hygiene Data'!$E$11,0,10*ROW('Hygiene Data'!E20))="","",OFFSET('Hygiene Data'!$E$11,0,10*ROW('Hygiene Data'!E20)))</f>
        <v/>
      </c>
      <c r="DS26" s="274" t="str">
        <f ca="true">+IF(OFFSET('Hygiene Data'!$E$12,0,10*ROW('Hygiene Data'!E20))="","",OFFSET('Hygiene Data'!$E$12,0,10*ROW('Hygiene Data'!E20)))</f>
        <v/>
      </c>
      <c r="DT26" s="274" t="str">
        <f ca="true">+IF(OFFSET('Hygiene Data'!$E$13,0,10*ROW('Hygiene Data'!E20))="","",OFFSET('Hygiene Data'!$E$13,0,10*ROW('Hygiene Data'!E20)))</f>
        <v/>
      </c>
      <c r="DU26" s="274" t="str">
        <f ca="true">+IF(OFFSET('Hygiene Data'!$F$11,0,10*ROW('Hygiene Data'!F20))="","",OFFSET('Hygiene Data'!$F$11,0,10*ROW('Hygiene Data'!F20)))</f>
        <v/>
      </c>
      <c r="DV26" s="274" t="str">
        <f ca="true">+IF(OFFSET('Hygiene Data'!$F$12,0,10*ROW('Hygiene Data'!F20))="","",OFFSET('Hygiene Data'!$F$12,0,10*ROW('Hygiene Data'!F20)))</f>
        <v/>
      </c>
      <c r="DW26" s="274" t="str">
        <f ca="true">+IF(OFFSET('Hygiene Data'!$F$13,0,10*ROW('Hygiene Data'!F20))="","",OFFSET('Hygiene Data'!$F$13,0,10*ROW('Hygiene Data'!F20)))</f>
        <v/>
      </c>
      <c r="DX26" s="274" t="str">
        <f ca="true">+IF(OFFSET('Hygiene Data'!$G$11,0,10*ROW('Hygiene Data'!G20))="","",OFFSET('Hygiene Data'!$G$11,0,10*ROW('Hygiene Data'!G20)))</f>
        <v/>
      </c>
      <c r="DY26" s="274" t="str">
        <f ca="true">+IF(OFFSET('Hygiene Data'!$G$12,0,10*ROW('Hygiene Data'!G20))="","",OFFSET('Hygiene Data'!$G$12,0,10*ROW('Hygiene Data'!G20)))</f>
        <v/>
      </c>
      <c r="DZ26" s="274" t="str">
        <f ca="true">+IF(OFFSET('Hygiene Data'!$G$13,0,10*ROW('Hygiene Data'!G20))="","",OFFSET('Hygiene Data'!$G$13,0,10*ROW('Hygiene Data'!G20)))</f>
        <v/>
      </c>
      <c r="EA26" s="274" t="str">
        <f ca="true">+IF(OFFSET('Hygiene Data'!$H$11,0,10*ROW('Hygiene Data'!H20))="","",OFFSET('Hygiene Data'!$H$11,0,10*ROW('Hygiene Data'!H20)))</f>
        <v/>
      </c>
      <c r="EB26" s="274" t="str">
        <f ca="true">+IF(OFFSET('Hygiene Data'!$H$12,0,10*ROW('Hygiene Data'!H20))="","",OFFSET('Hygiene Data'!$H$12,0,10*ROW('Hygiene Data'!H20)))</f>
        <v/>
      </c>
      <c r="EC26" s="274" t="str">
        <f ca="true">+IF(OFFSET('Hygiene Data'!$H$13,0,10*ROW('Hygiene Data'!H20))="","",OFFSET('Hygiene Data'!$H$13,0,10*ROW('Hygiene Data'!H20)))</f>
        <v/>
      </c>
      <c r="ED26" s="274" t="str">
        <f ca="true">+IF(OFFSET('Hygiene Data'!$I$11,0,10*ROW('Hygiene Data'!I20))="","",OFFSET('Hygiene Data'!$I$11,0,10*ROW('Hygiene Data'!I20)))</f>
        <v/>
      </c>
      <c r="EE26" s="274" t="str">
        <f ca="true">+IF(OFFSET('Hygiene Data'!$I$12,0,10*ROW('Hygiene Data'!I20))="","",OFFSET('Hygiene Data'!$I$12,0,10*ROW('Hygiene Data'!I20)))</f>
        <v/>
      </c>
      <c r="EF26" s="274"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
      </c>
      <c r="B27" s="38" t="str">
        <f ca="true">+IF(OFFSET('Water Data'!$C$2,0,10*ROW('Water Data'!F21))="","",OFFSET('Water Data'!$C$2,0,10*ROW('Water Data'!F21)))</f>
        <v/>
      </c>
      <c r="C27" s="330" t="str">
        <f t="shared" ca="true" si="0"/>
        <v/>
      </c>
      <c r="D27" s="99"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9"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9"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9"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9"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9"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9"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9"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9"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9"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9"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9"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9"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9"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9"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9"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9"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9"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100"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100"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100"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100"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100"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100"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100"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100"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100"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100"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100"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100"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100"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100"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100"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100"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100"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100"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100"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100"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100"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100"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100"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100"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100"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100"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100"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100"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100"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100"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101"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101"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101"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101"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101"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101"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101"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101"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101"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101"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101"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101"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101"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101"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101"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101"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101"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101"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4"/>
      <c r="BS27" s="274" t="str">
        <f ca="true">+IF(OFFSET('Water Data'!$D$27,0,10*ROW('Water Data'!D21))="","",OFFSET('Water Data'!$D$27,0,10*ROW('Water Data'!D21)))</f>
        <v/>
      </c>
      <c r="BT27" s="274" t="str">
        <f ca="true">+IF(OFFSET('Water Data'!$D$28,0,10*ROW('Water Data'!D21))="","",OFFSET('Water Data'!$D$28,0,10*ROW('Water Data'!D21)))</f>
        <v/>
      </c>
      <c r="BU27" s="274" t="str">
        <f ca="true">+IF(OFFSET('Water Data'!$D$29,0,10*ROW('Water Data'!D21))="","",OFFSET('Water Data'!$D$29,0,10*ROW('Water Data'!D21)))</f>
        <v/>
      </c>
      <c r="BV27" s="274" t="str">
        <f ca="true">+IF(OFFSET('Water Data'!$E$27,0,10*ROW('Water Data'!E21))="","",OFFSET('Water Data'!$E$27,0,10*ROW('Water Data'!E21)))</f>
        <v/>
      </c>
      <c r="BW27" s="274" t="str">
        <f ca="true">+IF(OFFSET('Water Data'!$E$28,0,10*ROW('Water Data'!E21))="","",OFFSET('Water Data'!$E$28,0,10*ROW('Water Data'!E21)))</f>
        <v/>
      </c>
      <c r="BX27" s="274" t="str">
        <f ca="true">+IF(OFFSET('Water Data'!$E$29,0,10*ROW('Water Data'!E21))="","",OFFSET('Water Data'!$E$29,0,10*ROW('Water Data'!E21)))</f>
        <v/>
      </c>
      <c r="BY27" s="274" t="str">
        <f ca="true">+IF(OFFSET('Water Data'!$F$27,0,10*ROW('Water Data'!F21))="","",OFFSET('Water Data'!$F$27,0,10*ROW('Water Data'!F21)))</f>
        <v/>
      </c>
      <c r="BZ27" s="274" t="str">
        <f ca="true">+IF(OFFSET('Water Data'!$F$28,0,10*ROW('Water Data'!F21))="","",OFFSET('Water Data'!$F$28,0,10*ROW('Water Data'!F21)))</f>
        <v/>
      </c>
      <c r="CA27" s="274" t="str">
        <f ca="true">+IF(OFFSET('Water Data'!$F$29,0,10*ROW('Water Data'!F21))="","",OFFSET('Water Data'!$F$29,0,10*ROW('Water Data'!F21)))</f>
        <v/>
      </c>
      <c r="CB27" s="274" t="str">
        <f ca="true">+IF(OFFSET('Water Data'!$G$27,0,10*ROW('Water Data'!G21))="","",OFFSET('Water Data'!$G$27,0,10*ROW('Water Data'!G21)))</f>
        <v/>
      </c>
      <c r="CC27" s="274" t="str">
        <f ca="true">+IF(OFFSET('Water Data'!$G$28,0,10*ROW('Water Data'!G21))="","",OFFSET('Water Data'!$G$28,0,10*ROW('Water Data'!G21)))</f>
        <v/>
      </c>
      <c r="CD27" s="274" t="str">
        <f ca="true">+IF(OFFSET('Water Data'!$G$29,0,10*ROW('Water Data'!G21))="","",OFFSET('Water Data'!$G$29,0,10*ROW('Water Data'!G21)))</f>
        <v/>
      </c>
      <c r="CE27" s="274" t="str">
        <f ca="true">+IF(OFFSET('Water Data'!$H$27,0,10*ROW('Water Data'!H21))="","",OFFSET('Water Data'!$H$27,0,10*ROW('Water Data'!H21)))</f>
        <v/>
      </c>
      <c r="CF27" s="274" t="str">
        <f ca="true">+IF(OFFSET('Water Data'!$H$28,0,10*ROW('Water Data'!H21))="","",OFFSET('Water Data'!$H$28,0,10*ROW('Water Data'!H21)))</f>
        <v/>
      </c>
      <c r="CG27" s="274" t="str">
        <f ca="true">+IF(OFFSET('Water Data'!$H$29,0,10*ROW('Water Data'!H21))="","",OFFSET('Water Data'!$H$29,0,10*ROW('Water Data'!H21)))</f>
        <v/>
      </c>
      <c r="CH27" s="274" t="str">
        <f ca="true">+IF(OFFSET('Water Data'!$I$27,0,10*ROW('Water Data'!I21))="","",OFFSET('Water Data'!$I$27,0,10*ROW('Water Data'!I21)))</f>
        <v/>
      </c>
      <c r="CI27" s="274" t="str">
        <f ca="true">+IF(OFFSET('Water Data'!$I$28,0,10*ROW('Water Data'!I21))="","",OFFSET('Water Data'!$I$28,0,10*ROW('Water Data'!I21)))</f>
        <v/>
      </c>
      <c r="CJ27" s="274" t="str">
        <f ca="true">+IF(OFFSET('Water Data'!$I$29,0,10*ROW('Water Data'!I21))="","",OFFSET('Water Data'!$I$29,0,10*ROW('Water Data'!I21)))</f>
        <v/>
      </c>
      <c r="CK27" s="274" t="str">
        <f ca="true">+IF(OFFSET('Sanitation Data'!$D$28,0,10*ROW('Sanitation Data'!D21))="","",OFFSET('Sanitation Data'!$D$28,0,10*ROW('Sanitation Data'!D21)))</f>
        <v/>
      </c>
      <c r="CL27" s="274" t="str">
        <f ca="true">+IF(OFFSET('Sanitation Data'!$D$29,0,10*ROW('Sanitation Data'!D21))="","",OFFSET('Sanitation Data'!$D$29,0,10*ROW('Sanitation Data'!D21)))</f>
        <v/>
      </c>
      <c r="CM27" s="274" t="str">
        <f ca="true">+IF(OFFSET('Sanitation Data'!$D$30,0,10*ROW('Sanitation Data'!D21))="","",OFFSET('Sanitation Data'!$D$30,0,10*ROW('Sanitation Data'!D21)))</f>
        <v/>
      </c>
      <c r="CN27" s="274" t="str">
        <f ca="true">+IF(OFFSET('Sanitation Data'!$D$31,0,10*ROW('Sanitation Data'!D21))="","",OFFSET('Sanitation Data'!$D$31,0,10*ROW('Sanitation Data'!D21)))</f>
        <v/>
      </c>
      <c r="CO27" s="274" t="str">
        <f ca="true">+IF(OFFSET('Sanitation Data'!$D$32,0,10*ROW('Sanitation Data'!D21))="","",OFFSET('Sanitation Data'!$D$32,0,10*ROW('Sanitation Data'!D21)))</f>
        <v/>
      </c>
      <c r="CP27" s="274" t="str">
        <f ca="true">+IF(OFFSET('Sanitation Data'!$E$28,0,10*ROW('Sanitation Data'!E21))="","",OFFSET('Sanitation Data'!$E$28,0,10*ROW('Sanitation Data'!E21)))</f>
        <v/>
      </c>
      <c r="CQ27" s="274" t="str">
        <f ca="true">+IF(OFFSET('Sanitation Data'!$E$29,0,10*ROW('Sanitation Data'!E21))="","",OFFSET('Sanitation Data'!$E$29,0,10*ROW('Sanitation Data'!E21)))</f>
        <v/>
      </c>
      <c r="CR27" s="274" t="str">
        <f ca="true">+IF(OFFSET('Sanitation Data'!$E$30,0,10*ROW('Sanitation Data'!E21))="","",OFFSET('Sanitation Data'!$E$30,0,10*ROW('Sanitation Data'!E21)))</f>
        <v/>
      </c>
      <c r="CS27" s="274" t="str">
        <f ca="true">+IF(OFFSET('Sanitation Data'!$E$31,0,10*ROW('Sanitation Data'!E21))="","",OFFSET('Sanitation Data'!$E$31,0,10*ROW('Sanitation Data'!E21)))</f>
        <v/>
      </c>
      <c r="CT27" s="274" t="str">
        <f ca="true">+IF(OFFSET('Sanitation Data'!$E$32,0,10*ROW('Sanitation Data'!E21))="","",OFFSET('Sanitation Data'!$E$32,0,10*ROW('Sanitation Data'!E21)))</f>
        <v/>
      </c>
      <c r="CU27" s="274" t="str">
        <f ca="true">+IF(OFFSET('Sanitation Data'!$F$28,0,10*ROW('Sanitation Data'!F21))="","",OFFSET('Sanitation Data'!$F$28,0,10*ROW('Sanitation Data'!F21)))</f>
        <v/>
      </c>
      <c r="CV27" s="274" t="str">
        <f ca="true">+IF(OFFSET('Sanitation Data'!$F$29,0,10*ROW('Sanitation Data'!F21))="","",OFFSET('Sanitation Data'!$F$29,0,10*ROW('Sanitation Data'!F21)))</f>
        <v/>
      </c>
      <c r="CW27" s="274" t="str">
        <f ca="true">+IF(OFFSET('Sanitation Data'!$F$30,0,10*ROW('Sanitation Data'!F21))="","",OFFSET('Sanitation Data'!$F$30,0,10*ROW('Sanitation Data'!F21)))</f>
        <v/>
      </c>
      <c r="CX27" s="274" t="str">
        <f ca="true">+IF(OFFSET('Sanitation Data'!$F$31,0,10*ROW('Sanitation Data'!F21))="","",OFFSET('Sanitation Data'!$F$31,0,10*ROW('Sanitation Data'!F21)))</f>
        <v/>
      </c>
      <c r="CY27" s="274" t="str">
        <f ca="true">+IF(OFFSET('Sanitation Data'!$F$32,0,10*ROW('Sanitation Data'!F21))="","",OFFSET('Sanitation Data'!$F$32,0,10*ROW('Sanitation Data'!F21)))</f>
        <v/>
      </c>
      <c r="CZ27" s="274" t="str">
        <f ca="true">+IF(OFFSET('Sanitation Data'!$G$28,0,10*ROW('Sanitation Data'!G21))="","",OFFSET('Sanitation Data'!$G$28,0,10*ROW('Sanitation Data'!G21)))</f>
        <v/>
      </c>
      <c r="DA27" s="274" t="str">
        <f ca="true">+IF(OFFSET('Sanitation Data'!$G$29,0,10*ROW('Sanitation Data'!G21))="","",OFFSET('Sanitation Data'!$G$29,0,10*ROW('Sanitation Data'!G21)))</f>
        <v/>
      </c>
      <c r="DB27" s="274" t="str">
        <f ca="true">+IF(OFFSET('Sanitation Data'!$G$30,0,10*ROW('Sanitation Data'!G21))="","",OFFSET('Sanitation Data'!$G$30,0,10*ROW('Sanitation Data'!G21)))</f>
        <v/>
      </c>
      <c r="DC27" s="274" t="str">
        <f ca="true">+IF(OFFSET('Sanitation Data'!$G$31,0,10*ROW('Sanitation Data'!G21))="","",OFFSET('Sanitation Data'!$G$31,0,10*ROW('Sanitation Data'!G21)))</f>
        <v/>
      </c>
      <c r="DD27" s="274" t="str">
        <f ca="true">+IF(OFFSET('Sanitation Data'!$G$32,0,10*ROW('Sanitation Data'!G21))="","",OFFSET('Sanitation Data'!$G$32,0,10*ROW('Sanitation Data'!G21)))</f>
        <v/>
      </c>
      <c r="DE27" s="274" t="str">
        <f ca="true">+IF(OFFSET('Sanitation Data'!$H$28,0,10*ROW('Sanitation Data'!H21))="","",OFFSET('Sanitation Data'!$H$28,0,10*ROW('Sanitation Data'!H21)))</f>
        <v/>
      </c>
      <c r="DF27" s="274" t="str">
        <f ca="true">+IF(OFFSET('Sanitation Data'!$H$29,0,10*ROW('Sanitation Data'!H21))="","",OFFSET('Sanitation Data'!$H$29,0,10*ROW('Sanitation Data'!H21)))</f>
        <v/>
      </c>
      <c r="DG27" s="274" t="str">
        <f ca="true">+IF(OFFSET('Sanitation Data'!$H$30,0,10*ROW('Sanitation Data'!H21))="","",OFFSET('Sanitation Data'!$H$30,0,10*ROW('Sanitation Data'!H21)))</f>
        <v/>
      </c>
      <c r="DH27" s="274" t="str">
        <f ca="true">+IF(OFFSET('Sanitation Data'!$H$31,0,10*ROW('Sanitation Data'!H21))="","",OFFSET('Sanitation Data'!$H$31,0,10*ROW('Sanitation Data'!H21)))</f>
        <v/>
      </c>
      <c r="DI27" s="274" t="str">
        <f ca="true">+IF(OFFSET('Sanitation Data'!$H$32,0,10*ROW('Sanitation Data'!H21))="","",OFFSET('Sanitation Data'!$H$32,0,10*ROW('Sanitation Data'!H21)))</f>
        <v/>
      </c>
      <c r="DJ27" s="274" t="str">
        <f ca="true">+IF(OFFSET('Sanitation Data'!$I$28,0,10*ROW('Sanitation Data'!I21))="","",OFFSET('Sanitation Data'!$I$28,0,10*ROW('Sanitation Data'!I21)))</f>
        <v/>
      </c>
      <c r="DK27" s="274" t="str">
        <f ca="true">+IF(OFFSET('Sanitation Data'!$I$29,0,10*ROW('Sanitation Data'!I21))="","",OFFSET('Sanitation Data'!$I$29,0,10*ROW('Sanitation Data'!I21)))</f>
        <v/>
      </c>
      <c r="DL27" s="274" t="str">
        <f ca="true">+IF(OFFSET('Sanitation Data'!$I$30,0,10*ROW('Sanitation Data'!I21))="","",OFFSET('Sanitation Data'!$I$30,0,10*ROW('Sanitation Data'!I21)))</f>
        <v/>
      </c>
      <c r="DM27" s="274" t="str">
        <f ca="true">+IF(OFFSET('Sanitation Data'!$I$31,0,10*ROW('Sanitation Data'!I21))="","",OFFSET('Sanitation Data'!$I$31,0,10*ROW('Sanitation Data'!I21)))</f>
        <v/>
      </c>
      <c r="DN27" s="274" t="str">
        <f ca="true">+IF(OFFSET('Sanitation Data'!$I$32,0,10*ROW('Sanitation Data'!I21))="","",OFFSET('Sanitation Data'!$I$32,0,10*ROW('Sanitation Data'!I21)))</f>
        <v/>
      </c>
      <c r="DO27" s="274" t="str">
        <f ca="true">+IF(OFFSET('Hygiene Data'!$D$11,0,10*ROW('Hygiene Data'!D21))="","",OFFSET('Hygiene Data'!$D$11,0,10*ROW('Hygiene Data'!D21)))</f>
        <v/>
      </c>
      <c r="DP27" s="274" t="str">
        <f ca="true">+IF(OFFSET('Hygiene Data'!$D$12,0,10*ROW('Hygiene Data'!D21))="","",OFFSET('Hygiene Data'!$D$12,0,10*ROW('Hygiene Data'!D21)))</f>
        <v/>
      </c>
      <c r="DQ27" s="274" t="str">
        <f ca="true">+IF(OFFSET('Hygiene Data'!$D$13,0,10*ROW('Hygiene Data'!D21))="","",OFFSET('Hygiene Data'!$D$13,0,10*ROW('Hygiene Data'!D21)))</f>
        <v/>
      </c>
      <c r="DR27" s="274" t="str">
        <f ca="true">+IF(OFFSET('Hygiene Data'!$E$11,0,10*ROW('Hygiene Data'!E21))="","",OFFSET('Hygiene Data'!$E$11,0,10*ROW('Hygiene Data'!E21)))</f>
        <v/>
      </c>
      <c r="DS27" s="274" t="str">
        <f ca="true">+IF(OFFSET('Hygiene Data'!$E$12,0,10*ROW('Hygiene Data'!E21))="","",OFFSET('Hygiene Data'!$E$12,0,10*ROW('Hygiene Data'!E21)))</f>
        <v/>
      </c>
      <c r="DT27" s="274" t="str">
        <f ca="true">+IF(OFFSET('Hygiene Data'!$E$13,0,10*ROW('Hygiene Data'!E21))="","",OFFSET('Hygiene Data'!$E$13,0,10*ROW('Hygiene Data'!E21)))</f>
        <v/>
      </c>
      <c r="DU27" s="274" t="str">
        <f ca="true">+IF(OFFSET('Hygiene Data'!$F$11,0,10*ROW('Hygiene Data'!F21))="","",OFFSET('Hygiene Data'!$F$11,0,10*ROW('Hygiene Data'!F21)))</f>
        <v/>
      </c>
      <c r="DV27" s="274" t="str">
        <f ca="true">+IF(OFFSET('Hygiene Data'!$F$12,0,10*ROW('Hygiene Data'!F21))="","",OFFSET('Hygiene Data'!$F$12,0,10*ROW('Hygiene Data'!F21)))</f>
        <v/>
      </c>
      <c r="DW27" s="274" t="str">
        <f ca="true">+IF(OFFSET('Hygiene Data'!$F$13,0,10*ROW('Hygiene Data'!F21))="","",OFFSET('Hygiene Data'!$F$13,0,10*ROW('Hygiene Data'!F21)))</f>
        <v/>
      </c>
      <c r="DX27" s="274" t="str">
        <f ca="true">+IF(OFFSET('Hygiene Data'!$G$11,0,10*ROW('Hygiene Data'!G21))="","",OFFSET('Hygiene Data'!$G$11,0,10*ROW('Hygiene Data'!G21)))</f>
        <v/>
      </c>
      <c r="DY27" s="274" t="str">
        <f ca="true">+IF(OFFSET('Hygiene Data'!$G$12,0,10*ROW('Hygiene Data'!G21))="","",OFFSET('Hygiene Data'!$G$12,0,10*ROW('Hygiene Data'!G21)))</f>
        <v/>
      </c>
      <c r="DZ27" s="274" t="str">
        <f ca="true">+IF(OFFSET('Hygiene Data'!$G$13,0,10*ROW('Hygiene Data'!G21))="","",OFFSET('Hygiene Data'!$G$13,0,10*ROW('Hygiene Data'!G21)))</f>
        <v/>
      </c>
      <c r="EA27" s="274" t="str">
        <f ca="true">+IF(OFFSET('Hygiene Data'!$H$11,0,10*ROW('Hygiene Data'!H21))="","",OFFSET('Hygiene Data'!$H$11,0,10*ROW('Hygiene Data'!H21)))</f>
        <v/>
      </c>
      <c r="EB27" s="274" t="str">
        <f ca="true">+IF(OFFSET('Hygiene Data'!$H$12,0,10*ROW('Hygiene Data'!H21))="","",OFFSET('Hygiene Data'!$H$12,0,10*ROW('Hygiene Data'!H21)))</f>
        <v/>
      </c>
      <c r="EC27" s="274" t="str">
        <f ca="true">+IF(OFFSET('Hygiene Data'!$H$13,0,10*ROW('Hygiene Data'!H21))="","",OFFSET('Hygiene Data'!$H$13,0,10*ROW('Hygiene Data'!H21)))</f>
        <v/>
      </c>
      <c r="ED27" s="274" t="str">
        <f ca="true">+IF(OFFSET('Hygiene Data'!$I$11,0,10*ROW('Hygiene Data'!I21))="","",OFFSET('Hygiene Data'!$I$11,0,10*ROW('Hygiene Data'!I21)))</f>
        <v/>
      </c>
      <c r="EE27" s="274" t="str">
        <f ca="true">+IF(OFFSET('Hygiene Data'!$I$12,0,10*ROW('Hygiene Data'!I21))="","",OFFSET('Hygiene Data'!$I$12,0,10*ROW('Hygiene Data'!I21)))</f>
        <v/>
      </c>
      <c r="EF27" s="274"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
      </c>
      <c r="B28" s="38" t="str">
        <f ca="true">+IF(OFFSET('Water Data'!$C$2,0,10*ROW('Water Data'!F22))="","",OFFSET('Water Data'!$C$2,0,10*ROW('Water Data'!F22)))</f>
        <v/>
      </c>
      <c r="C28" s="330" t="str">
        <f t="shared" ca="true" si="0"/>
        <v/>
      </c>
      <c r="D28" s="99"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9"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9"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9"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9"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9"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9"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9"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9"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9"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9"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9"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9"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9"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9"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9"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9"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9"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100"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100"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100"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100"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100"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100"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100"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100"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100"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100"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100"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100"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100"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100"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100"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100"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100"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100"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100"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100"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100"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100"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100"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100"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100"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100"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100"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100"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100"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100"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101"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101"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101"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101"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101"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101"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101"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101"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101"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101"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101"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101"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101"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101"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101"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101"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101"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101"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4"/>
      <c r="BS28" s="274" t="str">
        <f ca="true">+IF(OFFSET('Water Data'!$D$27,0,10*ROW('Water Data'!D22))="","",OFFSET('Water Data'!$D$27,0,10*ROW('Water Data'!D22)))</f>
        <v/>
      </c>
      <c r="BT28" s="274" t="str">
        <f ca="true">+IF(OFFSET('Water Data'!$D$28,0,10*ROW('Water Data'!D22))="","",OFFSET('Water Data'!$D$28,0,10*ROW('Water Data'!D22)))</f>
        <v/>
      </c>
      <c r="BU28" s="274" t="str">
        <f ca="true">+IF(OFFSET('Water Data'!$D$29,0,10*ROW('Water Data'!D22))="","",OFFSET('Water Data'!$D$29,0,10*ROW('Water Data'!D22)))</f>
        <v/>
      </c>
      <c r="BV28" s="274" t="str">
        <f ca="true">+IF(OFFSET('Water Data'!$E$27,0,10*ROW('Water Data'!E22))="","",OFFSET('Water Data'!$E$27,0,10*ROW('Water Data'!E22)))</f>
        <v/>
      </c>
      <c r="BW28" s="274" t="str">
        <f ca="true">+IF(OFFSET('Water Data'!$E$28,0,10*ROW('Water Data'!E22))="","",OFFSET('Water Data'!$E$28,0,10*ROW('Water Data'!E22)))</f>
        <v/>
      </c>
      <c r="BX28" s="274" t="str">
        <f ca="true">+IF(OFFSET('Water Data'!$E$29,0,10*ROW('Water Data'!E22))="","",OFFSET('Water Data'!$E$29,0,10*ROW('Water Data'!E22)))</f>
        <v/>
      </c>
      <c r="BY28" s="274" t="str">
        <f ca="true">+IF(OFFSET('Water Data'!$F$27,0,10*ROW('Water Data'!F22))="","",OFFSET('Water Data'!$F$27,0,10*ROW('Water Data'!F22)))</f>
        <v/>
      </c>
      <c r="BZ28" s="274" t="str">
        <f ca="true">+IF(OFFSET('Water Data'!$F$28,0,10*ROW('Water Data'!F22))="","",OFFSET('Water Data'!$F$28,0,10*ROW('Water Data'!F22)))</f>
        <v/>
      </c>
      <c r="CA28" s="274" t="str">
        <f ca="true">+IF(OFFSET('Water Data'!$F$29,0,10*ROW('Water Data'!F22))="","",OFFSET('Water Data'!$F$29,0,10*ROW('Water Data'!F22)))</f>
        <v/>
      </c>
      <c r="CB28" s="274" t="str">
        <f ca="true">+IF(OFFSET('Water Data'!$G$27,0,10*ROW('Water Data'!G22))="","",OFFSET('Water Data'!$G$27,0,10*ROW('Water Data'!G22)))</f>
        <v/>
      </c>
      <c r="CC28" s="274" t="str">
        <f ca="true">+IF(OFFSET('Water Data'!$G$28,0,10*ROW('Water Data'!G22))="","",OFFSET('Water Data'!$G$28,0,10*ROW('Water Data'!G22)))</f>
        <v/>
      </c>
      <c r="CD28" s="274" t="str">
        <f ca="true">+IF(OFFSET('Water Data'!$G$29,0,10*ROW('Water Data'!G22))="","",OFFSET('Water Data'!$G$29,0,10*ROW('Water Data'!G22)))</f>
        <v/>
      </c>
      <c r="CE28" s="274" t="str">
        <f ca="true">+IF(OFFSET('Water Data'!$H$27,0,10*ROW('Water Data'!H22))="","",OFFSET('Water Data'!$H$27,0,10*ROW('Water Data'!H22)))</f>
        <v/>
      </c>
      <c r="CF28" s="274" t="str">
        <f ca="true">+IF(OFFSET('Water Data'!$H$28,0,10*ROW('Water Data'!H22))="","",OFFSET('Water Data'!$H$28,0,10*ROW('Water Data'!H22)))</f>
        <v/>
      </c>
      <c r="CG28" s="274" t="str">
        <f ca="true">+IF(OFFSET('Water Data'!$H$29,0,10*ROW('Water Data'!H22))="","",OFFSET('Water Data'!$H$29,0,10*ROW('Water Data'!H22)))</f>
        <v/>
      </c>
      <c r="CH28" s="274" t="str">
        <f ca="true">+IF(OFFSET('Water Data'!$I$27,0,10*ROW('Water Data'!I22))="","",OFFSET('Water Data'!$I$27,0,10*ROW('Water Data'!I22)))</f>
        <v/>
      </c>
      <c r="CI28" s="274" t="str">
        <f ca="true">+IF(OFFSET('Water Data'!$I$28,0,10*ROW('Water Data'!I22))="","",OFFSET('Water Data'!$I$28,0,10*ROW('Water Data'!I22)))</f>
        <v/>
      </c>
      <c r="CJ28" s="274" t="str">
        <f ca="true">+IF(OFFSET('Water Data'!$I$29,0,10*ROW('Water Data'!I22))="","",OFFSET('Water Data'!$I$29,0,10*ROW('Water Data'!I22)))</f>
        <v/>
      </c>
      <c r="CK28" s="274" t="str">
        <f ca="true">+IF(OFFSET('Sanitation Data'!$D$28,0,10*ROW('Sanitation Data'!D22))="","",OFFSET('Sanitation Data'!$D$28,0,10*ROW('Sanitation Data'!D22)))</f>
        <v/>
      </c>
      <c r="CL28" s="274" t="str">
        <f ca="true">+IF(OFFSET('Sanitation Data'!$D$29,0,10*ROW('Sanitation Data'!D22))="","",OFFSET('Sanitation Data'!$D$29,0,10*ROW('Sanitation Data'!D22)))</f>
        <v/>
      </c>
      <c r="CM28" s="274" t="str">
        <f ca="true">+IF(OFFSET('Sanitation Data'!$D$30,0,10*ROW('Sanitation Data'!D22))="","",OFFSET('Sanitation Data'!$D$30,0,10*ROW('Sanitation Data'!D22)))</f>
        <v/>
      </c>
      <c r="CN28" s="274" t="str">
        <f ca="true">+IF(OFFSET('Sanitation Data'!$D$31,0,10*ROW('Sanitation Data'!D22))="","",OFFSET('Sanitation Data'!$D$31,0,10*ROW('Sanitation Data'!D22)))</f>
        <v/>
      </c>
      <c r="CO28" s="274" t="str">
        <f ca="true">+IF(OFFSET('Sanitation Data'!$D$32,0,10*ROW('Sanitation Data'!D22))="","",OFFSET('Sanitation Data'!$D$32,0,10*ROW('Sanitation Data'!D22)))</f>
        <v/>
      </c>
      <c r="CP28" s="274" t="str">
        <f ca="true">+IF(OFFSET('Sanitation Data'!$E$28,0,10*ROW('Sanitation Data'!E22))="","",OFFSET('Sanitation Data'!$E$28,0,10*ROW('Sanitation Data'!E22)))</f>
        <v/>
      </c>
      <c r="CQ28" s="274" t="str">
        <f ca="true">+IF(OFFSET('Sanitation Data'!$E$29,0,10*ROW('Sanitation Data'!E22))="","",OFFSET('Sanitation Data'!$E$29,0,10*ROW('Sanitation Data'!E22)))</f>
        <v/>
      </c>
      <c r="CR28" s="274" t="str">
        <f ca="true">+IF(OFFSET('Sanitation Data'!$E$30,0,10*ROW('Sanitation Data'!E22))="","",OFFSET('Sanitation Data'!$E$30,0,10*ROW('Sanitation Data'!E22)))</f>
        <v/>
      </c>
      <c r="CS28" s="274" t="str">
        <f ca="true">+IF(OFFSET('Sanitation Data'!$E$31,0,10*ROW('Sanitation Data'!E22))="","",OFFSET('Sanitation Data'!$E$31,0,10*ROW('Sanitation Data'!E22)))</f>
        <v/>
      </c>
      <c r="CT28" s="274" t="str">
        <f ca="true">+IF(OFFSET('Sanitation Data'!$E$32,0,10*ROW('Sanitation Data'!E22))="","",OFFSET('Sanitation Data'!$E$32,0,10*ROW('Sanitation Data'!E22)))</f>
        <v/>
      </c>
      <c r="CU28" s="274" t="str">
        <f ca="true">+IF(OFFSET('Sanitation Data'!$F$28,0,10*ROW('Sanitation Data'!F22))="","",OFFSET('Sanitation Data'!$F$28,0,10*ROW('Sanitation Data'!F22)))</f>
        <v/>
      </c>
      <c r="CV28" s="274" t="str">
        <f ca="true">+IF(OFFSET('Sanitation Data'!$F$29,0,10*ROW('Sanitation Data'!F22))="","",OFFSET('Sanitation Data'!$F$29,0,10*ROW('Sanitation Data'!F22)))</f>
        <v/>
      </c>
      <c r="CW28" s="274" t="str">
        <f ca="true">+IF(OFFSET('Sanitation Data'!$F$30,0,10*ROW('Sanitation Data'!F22))="","",OFFSET('Sanitation Data'!$F$30,0,10*ROW('Sanitation Data'!F22)))</f>
        <v/>
      </c>
      <c r="CX28" s="274" t="str">
        <f ca="true">+IF(OFFSET('Sanitation Data'!$F$31,0,10*ROW('Sanitation Data'!F22))="","",OFFSET('Sanitation Data'!$F$31,0,10*ROW('Sanitation Data'!F22)))</f>
        <v/>
      </c>
      <c r="CY28" s="274" t="str">
        <f ca="true">+IF(OFFSET('Sanitation Data'!$F$32,0,10*ROW('Sanitation Data'!F22))="","",OFFSET('Sanitation Data'!$F$32,0,10*ROW('Sanitation Data'!F22)))</f>
        <v/>
      </c>
      <c r="CZ28" s="274" t="str">
        <f ca="true">+IF(OFFSET('Sanitation Data'!$G$28,0,10*ROW('Sanitation Data'!G22))="","",OFFSET('Sanitation Data'!$G$28,0,10*ROW('Sanitation Data'!G22)))</f>
        <v/>
      </c>
      <c r="DA28" s="274" t="str">
        <f ca="true">+IF(OFFSET('Sanitation Data'!$G$29,0,10*ROW('Sanitation Data'!G22))="","",OFFSET('Sanitation Data'!$G$29,0,10*ROW('Sanitation Data'!G22)))</f>
        <v/>
      </c>
      <c r="DB28" s="274" t="str">
        <f ca="true">+IF(OFFSET('Sanitation Data'!$G$30,0,10*ROW('Sanitation Data'!G22))="","",OFFSET('Sanitation Data'!$G$30,0,10*ROW('Sanitation Data'!G22)))</f>
        <v/>
      </c>
      <c r="DC28" s="274" t="str">
        <f ca="true">+IF(OFFSET('Sanitation Data'!$G$31,0,10*ROW('Sanitation Data'!G22))="","",OFFSET('Sanitation Data'!$G$31,0,10*ROW('Sanitation Data'!G22)))</f>
        <v/>
      </c>
      <c r="DD28" s="274" t="str">
        <f ca="true">+IF(OFFSET('Sanitation Data'!$G$32,0,10*ROW('Sanitation Data'!G22))="","",OFFSET('Sanitation Data'!$G$32,0,10*ROW('Sanitation Data'!G22)))</f>
        <v/>
      </c>
      <c r="DE28" s="274" t="str">
        <f ca="true">+IF(OFFSET('Sanitation Data'!$H$28,0,10*ROW('Sanitation Data'!H22))="","",OFFSET('Sanitation Data'!$H$28,0,10*ROW('Sanitation Data'!H22)))</f>
        <v/>
      </c>
      <c r="DF28" s="274" t="str">
        <f ca="true">+IF(OFFSET('Sanitation Data'!$H$29,0,10*ROW('Sanitation Data'!H22))="","",OFFSET('Sanitation Data'!$H$29,0,10*ROW('Sanitation Data'!H22)))</f>
        <v/>
      </c>
      <c r="DG28" s="274" t="str">
        <f ca="true">+IF(OFFSET('Sanitation Data'!$H$30,0,10*ROW('Sanitation Data'!H22))="","",OFFSET('Sanitation Data'!$H$30,0,10*ROW('Sanitation Data'!H22)))</f>
        <v/>
      </c>
      <c r="DH28" s="274" t="str">
        <f ca="true">+IF(OFFSET('Sanitation Data'!$H$31,0,10*ROW('Sanitation Data'!H22))="","",OFFSET('Sanitation Data'!$H$31,0,10*ROW('Sanitation Data'!H22)))</f>
        <v/>
      </c>
      <c r="DI28" s="274" t="str">
        <f ca="true">+IF(OFFSET('Sanitation Data'!$H$32,0,10*ROW('Sanitation Data'!H22))="","",OFFSET('Sanitation Data'!$H$32,0,10*ROW('Sanitation Data'!H22)))</f>
        <v/>
      </c>
      <c r="DJ28" s="274" t="str">
        <f ca="true">+IF(OFFSET('Sanitation Data'!$I$28,0,10*ROW('Sanitation Data'!I22))="","",OFFSET('Sanitation Data'!$I$28,0,10*ROW('Sanitation Data'!I22)))</f>
        <v/>
      </c>
      <c r="DK28" s="274" t="str">
        <f ca="true">+IF(OFFSET('Sanitation Data'!$I$29,0,10*ROW('Sanitation Data'!I22))="","",OFFSET('Sanitation Data'!$I$29,0,10*ROW('Sanitation Data'!I22)))</f>
        <v/>
      </c>
      <c r="DL28" s="274" t="str">
        <f ca="true">+IF(OFFSET('Sanitation Data'!$I$30,0,10*ROW('Sanitation Data'!I22))="","",OFFSET('Sanitation Data'!$I$30,0,10*ROW('Sanitation Data'!I22)))</f>
        <v/>
      </c>
      <c r="DM28" s="274" t="str">
        <f ca="true">+IF(OFFSET('Sanitation Data'!$I$31,0,10*ROW('Sanitation Data'!I22))="","",OFFSET('Sanitation Data'!$I$31,0,10*ROW('Sanitation Data'!I22)))</f>
        <v/>
      </c>
      <c r="DN28" s="274" t="str">
        <f ca="true">+IF(OFFSET('Sanitation Data'!$I$32,0,10*ROW('Sanitation Data'!I22))="","",OFFSET('Sanitation Data'!$I$32,0,10*ROW('Sanitation Data'!I22)))</f>
        <v/>
      </c>
      <c r="DO28" s="274" t="str">
        <f ca="true">+IF(OFFSET('Hygiene Data'!$D$11,0,10*ROW('Hygiene Data'!D22))="","",OFFSET('Hygiene Data'!$D$11,0,10*ROW('Hygiene Data'!D22)))</f>
        <v/>
      </c>
      <c r="DP28" s="274" t="str">
        <f ca="true">+IF(OFFSET('Hygiene Data'!$D$12,0,10*ROW('Hygiene Data'!D22))="","",OFFSET('Hygiene Data'!$D$12,0,10*ROW('Hygiene Data'!D22)))</f>
        <v/>
      </c>
      <c r="DQ28" s="274" t="str">
        <f ca="true">+IF(OFFSET('Hygiene Data'!$D$13,0,10*ROW('Hygiene Data'!D22))="","",OFFSET('Hygiene Data'!$D$13,0,10*ROW('Hygiene Data'!D22)))</f>
        <v/>
      </c>
      <c r="DR28" s="274" t="str">
        <f ca="true">+IF(OFFSET('Hygiene Data'!$E$11,0,10*ROW('Hygiene Data'!E22))="","",OFFSET('Hygiene Data'!$E$11,0,10*ROW('Hygiene Data'!E22)))</f>
        <v/>
      </c>
      <c r="DS28" s="274" t="str">
        <f ca="true">+IF(OFFSET('Hygiene Data'!$E$12,0,10*ROW('Hygiene Data'!E22))="","",OFFSET('Hygiene Data'!$E$12,0,10*ROW('Hygiene Data'!E22)))</f>
        <v/>
      </c>
      <c r="DT28" s="274" t="str">
        <f ca="true">+IF(OFFSET('Hygiene Data'!$E$13,0,10*ROW('Hygiene Data'!E22))="","",OFFSET('Hygiene Data'!$E$13,0,10*ROW('Hygiene Data'!E22)))</f>
        <v/>
      </c>
      <c r="DU28" s="274" t="str">
        <f ca="true">+IF(OFFSET('Hygiene Data'!$F$11,0,10*ROW('Hygiene Data'!F22))="","",OFFSET('Hygiene Data'!$F$11,0,10*ROW('Hygiene Data'!F22)))</f>
        <v/>
      </c>
      <c r="DV28" s="274" t="str">
        <f ca="true">+IF(OFFSET('Hygiene Data'!$F$12,0,10*ROW('Hygiene Data'!F22))="","",OFFSET('Hygiene Data'!$F$12,0,10*ROW('Hygiene Data'!F22)))</f>
        <v/>
      </c>
      <c r="DW28" s="274" t="str">
        <f ca="true">+IF(OFFSET('Hygiene Data'!$F$13,0,10*ROW('Hygiene Data'!F22))="","",OFFSET('Hygiene Data'!$F$13,0,10*ROW('Hygiene Data'!F22)))</f>
        <v/>
      </c>
      <c r="DX28" s="274" t="str">
        <f ca="true">+IF(OFFSET('Hygiene Data'!$G$11,0,10*ROW('Hygiene Data'!G22))="","",OFFSET('Hygiene Data'!$G$11,0,10*ROW('Hygiene Data'!G22)))</f>
        <v/>
      </c>
      <c r="DY28" s="274" t="str">
        <f ca="true">+IF(OFFSET('Hygiene Data'!$G$12,0,10*ROW('Hygiene Data'!G22))="","",OFFSET('Hygiene Data'!$G$12,0,10*ROW('Hygiene Data'!G22)))</f>
        <v/>
      </c>
      <c r="DZ28" s="274" t="str">
        <f ca="true">+IF(OFFSET('Hygiene Data'!$G$13,0,10*ROW('Hygiene Data'!G22))="","",OFFSET('Hygiene Data'!$G$13,0,10*ROW('Hygiene Data'!G22)))</f>
        <v/>
      </c>
      <c r="EA28" s="274" t="str">
        <f ca="true">+IF(OFFSET('Hygiene Data'!$H$11,0,10*ROW('Hygiene Data'!H22))="","",OFFSET('Hygiene Data'!$H$11,0,10*ROW('Hygiene Data'!H22)))</f>
        <v/>
      </c>
      <c r="EB28" s="274" t="str">
        <f ca="true">+IF(OFFSET('Hygiene Data'!$H$12,0,10*ROW('Hygiene Data'!H22))="","",OFFSET('Hygiene Data'!$H$12,0,10*ROW('Hygiene Data'!H22)))</f>
        <v/>
      </c>
      <c r="EC28" s="274" t="str">
        <f ca="true">+IF(OFFSET('Hygiene Data'!$H$13,0,10*ROW('Hygiene Data'!H22))="","",OFFSET('Hygiene Data'!$H$13,0,10*ROW('Hygiene Data'!H22)))</f>
        <v/>
      </c>
      <c r="ED28" s="274" t="str">
        <f ca="true">+IF(OFFSET('Hygiene Data'!$I$11,0,10*ROW('Hygiene Data'!I22))="","",OFFSET('Hygiene Data'!$I$11,0,10*ROW('Hygiene Data'!I22)))</f>
        <v/>
      </c>
      <c r="EE28" s="274" t="str">
        <f ca="true">+IF(OFFSET('Hygiene Data'!$I$12,0,10*ROW('Hygiene Data'!I22))="","",OFFSET('Hygiene Data'!$I$12,0,10*ROW('Hygiene Data'!I22)))</f>
        <v/>
      </c>
      <c r="EF28" s="274"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
      </c>
      <c r="B29" s="38" t="str">
        <f ca="true">+IF(OFFSET('Water Data'!$C$2,0,10*ROW('Water Data'!F23))="","",OFFSET('Water Data'!$C$2,0,10*ROW('Water Data'!F23)))</f>
        <v/>
      </c>
      <c r="C29" s="330" t="str">
        <f t="shared" ca="true" si="0"/>
        <v/>
      </c>
      <c r="D29" s="99"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9"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9"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9"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9"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9"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9"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9"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9"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9"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9"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9"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9"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9"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9"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9"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9"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9"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100"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100"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100"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100"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100"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100"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100"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100"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100"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100"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100"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100"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100"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100"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100"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100"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100"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100"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100"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100"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100"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100"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100"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100"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100"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100"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100"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100"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100"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100"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101"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101"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101"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101"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101"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101"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101"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101"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101"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101"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101"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101"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101"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101"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101"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101"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101"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101"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4"/>
      <c r="BS29" s="274" t="str">
        <f ca="true">+IF(OFFSET('Water Data'!$D$27,0,10*ROW('Water Data'!D23))="","",OFFSET('Water Data'!$D$27,0,10*ROW('Water Data'!D23)))</f>
        <v/>
      </c>
      <c r="BT29" s="274" t="str">
        <f ca="true">+IF(OFFSET('Water Data'!$D$28,0,10*ROW('Water Data'!D23))="","",OFFSET('Water Data'!$D$28,0,10*ROW('Water Data'!D23)))</f>
        <v/>
      </c>
      <c r="BU29" s="274" t="str">
        <f ca="true">+IF(OFFSET('Water Data'!$D$29,0,10*ROW('Water Data'!D23))="","",OFFSET('Water Data'!$D$29,0,10*ROW('Water Data'!D23)))</f>
        <v/>
      </c>
      <c r="BV29" s="274" t="str">
        <f ca="true">+IF(OFFSET('Water Data'!$E$27,0,10*ROW('Water Data'!E23))="","",OFFSET('Water Data'!$E$27,0,10*ROW('Water Data'!E23)))</f>
        <v/>
      </c>
      <c r="BW29" s="274" t="str">
        <f ca="true">+IF(OFFSET('Water Data'!$E$28,0,10*ROW('Water Data'!E23))="","",OFFSET('Water Data'!$E$28,0,10*ROW('Water Data'!E23)))</f>
        <v/>
      </c>
      <c r="BX29" s="274" t="str">
        <f ca="true">+IF(OFFSET('Water Data'!$E$29,0,10*ROW('Water Data'!E23))="","",OFFSET('Water Data'!$E$29,0,10*ROW('Water Data'!E23)))</f>
        <v/>
      </c>
      <c r="BY29" s="274" t="str">
        <f ca="true">+IF(OFFSET('Water Data'!$F$27,0,10*ROW('Water Data'!F23))="","",OFFSET('Water Data'!$F$27,0,10*ROW('Water Data'!F23)))</f>
        <v/>
      </c>
      <c r="BZ29" s="274" t="str">
        <f ca="true">+IF(OFFSET('Water Data'!$F$28,0,10*ROW('Water Data'!F23))="","",OFFSET('Water Data'!$F$28,0,10*ROW('Water Data'!F23)))</f>
        <v/>
      </c>
      <c r="CA29" s="274" t="str">
        <f ca="true">+IF(OFFSET('Water Data'!$F$29,0,10*ROW('Water Data'!F23))="","",OFFSET('Water Data'!$F$29,0,10*ROW('Water Data'!F23)))</f>
        <v/>
      </c>
      <c r="CB29" s="274" t="str">
        <f ca="true">+IF(OFFSET('Water Data'!$G$27,0,10*ROW('Water Data'!G23))="","",OFFSET('Water Data'!$G$27,0,10*ROW('Water Data'!G23)))</f>
        <v/>
      </c>
      <c r="CC29" s="274" t="str">
        <f ca="true">+IF(OFFSET('Water Data'!$G$28,0,10*ROW('Water Data'!G23))="","",OFFSET('Water Data'!$G$28,0,10*ROW('Water Data'!G23)))</f>
        <v/>
      </c>
      <c r="CD29" s="274" t="str">
        <f ca="true">+IF(OFFSET('Water Data'!$G$29,0,10*ROW('Water Data'!G23))="","",OFFSET('Water Data'!$G$29,0,10*ROW('Water Data'!G23)))</f>
        <v/>
      </c>
      <c r="CE29" s="274" t="str">
        <f ca="true">+IF(OFFSET('Water Data'!$H$27,0,10*ROW('Water Data'!H23))="","",OFFSET('Water Data'!$H$27,0,10*ROW('Water Data'!H23)))</f>
        <v/>
      </c>
      <c r="CF29" s="274" t="str">
        <f ca="true">+IF(OFFSET('Water Data'!$H$28,0,10*ROW('Water Data'!H23))="","",OFFSET('Water Data'!$H$28,0,10*ROW('Water Data'!H23)))</f>
        <v/>
      </c>
      <c r="CG29" s="274" t="str">
        <f ca="true">+IF(OFFSET('Water Data'!$H$29,0,10*ROW('Water Data'!H23))="","",OFFSET('Water Data'!$H$29,0,10*ROW('Water Data'!H23)))</f>
        <v/>
      </c>
      <c r="CH29" s="274" t="str">
        <f ca="true">+IF(OFFSET('Water Data'!$I$27,0,10*ROW('Water Data'!I23))="","",OFFSET('Water Data'!$I$27,0,10*ROW('Water Data'!I23)))</f>
        <v/>
      </c>
      <c r="CI29" s="274" t="str">
        <f ca="true">+IF(OFFSET('Water Data'!$I$28,0,10*ROW('Water Data'!I23))="","",OFFSET('Water Data'!$I$28,0,10*ROW('Water Data'!I23)))</f>
        <v/>
      </c>
      <c r="CJ29" s="274" t="str">
        <f ca="true">+IF(OFFSET('Water Data'!$I$29,0,10*ROW('Water Data'!I23))="","",OFFSET('Water Data'!$I$29,0,10*ROW('Water Data'!I23)))</f>
        <v/>
      </c>
      <c r="CK29" s="274" t="str">
        <f ca="true">+IF(OFFSET('Sanitation Data'!$D$28,0,10*ROW('Sanitation Data'!D23))="","",OFFSET('Sanitation Data'!$D$28,0,10*ROW('Sanitation Data'!D23)))</f>
        <v/>
      </c>
      <c r="CL29" s="274" t="str">
        <f ca="true">+IF(OFFSET('Sanitation Data'!$D$29,0,10*ROW('Sanitation Data'!D23))="","",OFFSET('Sanitation Data'!$D$29,0,10*ROW('Sanitation Data'!D23)))</f>
        <v/>
      </c>
      <c r="CM29" s="274" t="str">
        <f ca="true">+IF(OFFSET('Sanitation Data'!$D$30,0,10*ROW('Sanitation Data'!D23))="","",OFFSET('Sanitation Data'!$D$30,0,10*ROW('Sanitation Data'!D23)))</f>
        <v/>
      </c>
      <c r="CN29" s="274" t="str">
        <f ca="true">+IF(OFFSET('Sanitation Data'!$D$31,0,10*ROW('Sanitation Data'!D23))="","",OFFSET('Sanitation Data'!$D$31,0,10*ROW('Sanitation Data'!D23)))</f>
        <v/>
      </c>
      <c r="CO29" s="274" t="str">
        <f ca="true">+IF(OFFSET('Sanitation Data'!$D$32,0,10*ROW('Sanitation Data'!D23))="","",OFFSET('Sanitation Data'!$D$32,0,10*ROW('Sanitation Data'!D23)))</f>
        <v/>
      </c>
      <c r="CP29" s="274" t="str">
        <f ca="true">+IF(OFFSET('Sanitation Data'!$E$28,0,10*ROW('Sanitation Data'!E23))="","",OFFSET('Sanitation Data'!$E$28,0,10*ROW('Sanitation Data'!E23)))</f>
        <v/>
      </c>
      <c r="CQ29" s="274" t="str">
        <f ca="true">+IF(OFFSET('Sanitation Data'!$E$29,0,10*ROW('Sanitation Data'!E23))="","",OFFSET('Sanitation Data'!$E$29,0,10*ROW('Sanitation Data'!E23)))</f>
        <v/>
      </c>
      <c r="CR29" s="274" t="str">
        <f ca="true">+IF(OFFSET('Sanitation Data'!$E$30,0,10*ROW('Sanitation Data'!E23))="","",OFFSET('Sanitation Data'!$E$30,0,10*ROW('Sanitation Data'!E23)))</f>
        <v/>
      </c>
      <c r="CS29" s="274" t="str">
        <f ca="true">+IF(OFFSET('Sanitation Data'!$E$31,0,10*ROW('Sanitation Data'!E23))="","",OFFSET('Sanitation Data'!$E$31,0,10*ROW('Sanitation Data'!E23)))</f>
        <v/>
      </c>
      <c r="CT29" s="274" t="str">
        <f ca="true">+IF(OFFSET('Sanitation Data'!$E$32,0,10*ROW('Sanitation Data'!E23))="","",OFFSET('Sanitation Data'!$E$32,0,10*ROW('Sanitation Data'!E23)))</f>
        <v/>
      </c>
      <c r="CU29" s="274" t="str">
        <f ca="true">+IF(OFFSET('Sanitation Data'!$F$28,0,10*ROW('Sanitation Data'!F23))="","",OFFSET('Sanitation Data'!$F$28,0,10*ROW('Sanitation Data'!F23)))</f>
        <v/>
      </c>
      <c r="CV29" s="274" t="str">
        <f ca="true">+IF(OFFSET('Sanitation Data'!$F$29,0,10*ROW('Sanitation Data'!F23))="","",OFFSET('Sanitation Data'!$F$29,0,10*ROW('Sanitation Data'!F23)))</f>
        <v/>
      </c>
      <c r="CW29" s="274" t="str">
        <f ca="true">+IF(OFFSET('Sanitation Data'!$F$30,0,10*ROW('Sanitation Data'!F23))="","",OFFSET('Sanitation Data'!$F$30,0,10*ROW('Sanitation Data'!F23)))</f>
        <v/>
      </c>
      <c r="CX29" s="274" t="str">
        <f ca="true">+IF(OFFSET('Sanitation Data'!$F$31,0,10*ROW('Sanitation Data'!F23))="","",OFFSET('Sanitation Data'!$F$31,0,10*ROW('Sanitation Data'!F23)))</f>
        <v/>
      </c>
      <c r="CY29" s="274" t="str">
        <f ca="true">+IF(OFFSET('Sanitation Data'!$F$32,0,10*ROW('Sanitation Data'!F23))="","",OFFSET('Sanitation Data'!$F$32,0,10*ROW('Sanitation Data'!F23)))</f>
        <v/>
      </c>
      <c r="CZ29" s="274" t="str">
        <f ca="true">+IF(OFFSET('Sanitation Data'!$G$28,0,10*ROW('Sanitation Data'!G23))="","",OFFSET('Sanitation Data'!$G$28,0,10*ROW('Sanitation Data'!G23)))</f>
        <v/>
      </c>
      <c r="DA29" s="274" t="str">
        <f ca="true">+IF(OFFSET('Sanitation Data'!$G$29,0,10*ROW('Sanitation Data'!G23))="","",OFFSET('Sanitation Data'!$G$29,0,10*ROW('Sanitation Data'!G23)))</f>
        <v/>
      </c>
      <c r="DB29" s="274" t="str">
        <f ca="true">+IF(OFFSET('Sanitation Data'!$G$30,0,10*ROW('Sanitation Data'!G23))="","",OFFSET('Sanitation Data'!$G$30,0,10*ROW('Sanitation Data'!G23)))</f>
        <v/>
      </c>
      <c r="DC29" s="274" t="str">
        <f ca="true">+IF(OFFSET('Sanitation Data'!$G$31,0,10*ROW('Sanitation Data'!G23))="","",OFFSET('Sanitation Data'!$G$31,0,10*ROW('Sanitation Data'!G23)))</f>
        <v/>
      </c>
      <c r="DD29" s="274" t="str">
        <f ca="true">+IF(OFFSET('Sanitation Data'!$G$32,0,10*ROW('Sanitation Data'!G23))="","",OFFSET('Sanitation Data'!$G$32,0,10*ROW('Sanitation Data'!G23)))</f>
        <v/>
      </c>
      <c r="DE29" s="274" t="str">
        <f ca="true">+IF(OFFSET('Sanitation Data'!$H$28,0,10*ROW('Sanitation Data'!H23))="","",OFFSET('Sanitation Data'!$H$28,0,10*ROW('Sanitation Data'!H23)))</f>
        <v/>
      </c>
      <c r="DF29" s="274" t="str">
        <f ca="true">+IF(OFFSET('Sanitation Data'!$H$29,0,10*ROW('Sanitation Data'!H23))="","",OFFSET('Sanitation Data'!$H$29,0,10*ROW('Sanitation Data'!H23)))</f>
        <v/>
      </c>
      <c r="DG29" s="274" t="str">
        <f ca="true">+IF(OFFSET('Sanitation Data'!$H$30,0,10*ROW('Sanitation Data'!H23))="","",OFFSET('Sanitation Data'!$H$30,0,10*ROW('Sanitation Data'!H23)))</f>
        <v/>
      </c>
      <c r="DH29" s="274" t="str">
        <f ca="true">+IF(OFFSET('Sanitation Data'!$H$31,0,10*ROW('Sanitation Data'!H23))="","",OFFSET('Sanitation Data'!$H$31,0,10*ROW('Sanitation Data'!H23)))</f>
        <v/>
      </c>
      <c r="DI29" s="274" t="str">
        <f ca="true">+IF(OFFSET('Sanitation Data'!$H$32,0,10*ROW('Sanitation Data'!H23))="","",OFFSET('Sanitation Data'!$H$32,0,10*ROW('Sanitation Data'!H23)))</f>
        <v/>
      </c>
      <c r="DJ29" s="274" t="str">
        <f ca="true">+IF(OFFSET('Sanitation Data'!$I$28,0,10*ROW('Sanitation Data'!I23))="","",OFFSET('Sanitation Data'!$I$28,0,10*ROW('Sanitation Data'!I23)))</f>
        <v/>
      </c>
      <c r="DK29" s="274" t="str">
        <f ca="true">+IF(OFFSET('Sanitation Data'!$I$29,0,10*ROW('Sanitation Data'!I23))="","",OFFSET('Sanitation Data'!$I$29,0,10*ROW('Sanitation Data'!I23)))</f>
        <v/>
      </c>
      <c r="DL29" s="274" t="str">
        <f ca="true">+IF(OFFSET('Sanitation Data'!$I$30,0,10*ROW('Sanitation Data'!I23))="","",OFFSET('Sanitation Data'!$I$30,0,10*ROW('Sanitation Data'!I23)))</f>
        <v/>
      </c>
      <c r="DM29" s="274" t="str">
        <f ca="true">+IF(OFFSET('Sanitation Data'!$I$31,0,10*ROW('Sanitation Data'!I23))="","",OFFSET('Sanitation Data'!$I$31,0,10*ROW('Sanitation Data'!I23)))</f>
        <v/>
      </c>
      <c r="DN29" s="274" t="str">
        <f ca="true">+IF(OFFSET('Sanitation Data'!$I$32,0,10*ROW('Sanitation Data'!I23))="","",OFFSET('Sanitation Data'!$I$32,0,10*ROW('Sanitation Data'!I23)))</f>
        <v/>
      </c>
      <c r="DO29" s="274" t="str">
        <f ca="true">+IF(OFFSET('Hygiene Data'!$D$11,0,10*ROW('Hygiene Data'!D23))="","",OFFSET('Hygiene Data'!$D$11,0,10*ROW('Hygiene Data'!D23)))</f>
        <v/>
      </c>
      <c r="DP29" s="274" t="str">
        <f ca="true">+IF(OFFSET('Hygiene Data'!$D$12,0,10*ROW('Hygiene Data'!D23))="","",OFFSET('Hygiene Data'!$D$12,0,10*ROW('Hygiene Data'!D23)))</f>
        <v/>
      </c>
      <c r="DQ29" s="274" t="str">
        <f ca="true">+IF(OFFSET('Hygiene Data'!$D$13,0,10*ROW('Hygiene Data'!D23))="","",OFFSET('Hygiene Data'!$D$13,0,10*ROW('Hygiene Data'!D23)))</f>
        <v/>
      </c>
      <c r="DR29" s="274" t="str">
        <f ca="true">+IF(OFFSET('Hygiene Data'!$E$11,0,10*ROW('Hygiene Data'!E23))="","",OFFSET('Hygiene Data'!$E$11,0,10*ROW('Hygiene Data'!E23)))</f>
        <v/>
      </c>
      <c r="DS29" s="274" t="str">
        <f ca="true">+IF(OFFSET('Hygiene Data'!$E$12,0,10*ROW('Hygiene Data'!E23))="","",OFFSET('Hygiene Data'!$E$12,0,10*ROW('Hygiene Data'!E23)))</f>
        <v/>
      </c>
      <c r="DT29" s="274" t="str">
        <f ca="true">+IF(OFFSET('Hygiene Data'!$E$13,0,10*ROW('Hygiene Data'!E23))="","",OFFSET('Hygiene Data'!$E$13,0,10*ROW('Hygiene Data'!E23)))</f>
        <v/>
      </c>
      <c r="DU29" s="274" t="str">
        <f ca="true">+IF(OFFSET('Hygiene Data'!$F$11,0,10*ROW('Hygiene Data'!F23))="","",OFFSET('Hygiene Data'!$F$11,0,10*ROW('Hygiene Data'!F23)))</f>
        <v/>
      </c>
      <c r="DV29" s="274" t="str">
        <f ca="true">+IF(OFFSET('Hygiene Data'!$F$12,0,10*ROW('Hygiene Data'!F23))="","",OFFSET('Hygiene Data'!$F$12,0,10*ROW('Hygiene Data'!F23)))</f>
        <v/>
      </c>
      <c r="DW29" s="274" t="str">
        <f ca="true">+IF(OFFSET('Hygiene Data'!$F$13,0,10*ROW('Hygiene Data'!F23))="","",OFFSET('Hygiene Data'!$F$13,0,10*ROW('Hygiene Data'!F23)))</f>
        <v/>
      </c>
      <c r="DX29" s="274" t="str">
        <f ca="true">+IF(OFFSET('Hygiene Data'!$G$11,0,10*ROW('Hygiene Data'!G23))="","",OFFSET('Hygiene Data'!$G$11,0,10*ROW('Hygiene Data'!G23)))</f>
        <v/>
      </c>
      <c r="DY29" s="274" t="str">
        <f ca="true">+IF(OFFSET('Hygiene Data'!$G$12,0,10*ROW('Hygiene Data'!G23))="","",OFFSET('Hygiene Data'!$G$12,0,10*ROW('Hygiene Data'!G23)))</f>
        <v/>
      </c>
      <c r="DZ29" s="274" t="str">
        <f ca="true">+IF(OFFSET('Hygiene Data'!$G$13,0,10*ROW('Hygiene Data'!G23))="","",OFFSET('Hygiene Data'!$G$13,0,10*ROW('Hygiene Data'!G23)))</f>
        <v/>
      </c>
      <c r="EA29" s="274" t="str">
        <f ca="true">+IF(OFFSET('Hygiene Data'!$H$11,0,10*ROW('Hygiene Data'!H23))="","",OFFSET('Hygiene Data'!$H$11,0,10*ROW('Hygiene Data'!H23)))</f>
        <v/>
      </c>
      <c r="EB29" s="274" t="str">
        <f ca="true">+IF(OFFSET('Hygiene Data'!$H$12,0,10*ROW('Hygiene Data'!H23))="","",OFFSET('Hygiene Data'!$H$12,0,10*ROW('Hygiene Data'!H23)))</f>
        <v/>
      </c>
      <c r="EC29" s="274" t="str">
        <f ca="true">+IF(OFFSET('Hygiene Data'!$H$13,0,10*ROW('Hygiene Data'!H23))="","",OFFSET('Hygiene Data'!$H$13,0,10*ROW('Hygiene Data'!H23)))</f>
        <v/>
      </c>
      <c r="ED29" s="274" t="str">
        <f ca="true">+IF(OFFSET('Hygiene Data'!$I$11,0,10*ROW('Hygiene Data'!I23))="","",OFFSET('Hygiene Data'!$I$11,0,10*ROW('Hygiene Data'!I23)))</f>
        <v/>
      </c>
      <c r="EE29" s="274" t="str">
        <f ca="true">+IF(OFFSET('Hygiene Data'!$I$12,0,10*ROW('Hygiene Data'!I23))="","",OFFSET('Hygiene Data'!$I$12,0,10*ROW('Hygiene Data'!I23)))</f>
        <v/>
      </c>
      <c r="EF29" s="274" t="str">
        <f ca="true">+IF(OFFSET('Hygiene Data'!$I$13,0,10*ROW('Hygiene Data'!I23))="","",OFFSET('Hygiene Data'!$I$13,0,10*ROW('Hygiene Data'!I23)))</f>
        <v/>
      </c>
    </row>
    <row xmlns:x14ac="http://schemas.microsoft.com/office/spreadsheetml/2009/9/ac" r="30" x14ac:dyDescent="0.2">
      <c r="A30" s="38" t="str">
        <f ca="true">+IF(OFFSET('Water Data'!$B$2,0,10*ROW('Water Data'!E24))="","",OFFSET('Water Data'!$B$2,0,10*ROW('Water Data'!E24)))</f>
        <v/>
      </c>
      <c r="B30" s="38" t="str">
        <f ca="true">+IF(OFFSET('Water Data'!$C$2,0,10*ROW('Water Data'!F24))="","",OFFSET('Water Data'!$C$2,0,10*ROW('Water Data'!F24)))</f>
        <v/>
      </c>
      <c r="C30" s="330" t="str">
        <f t="shared" ca="true" si="0"/>
        <v/>
      </c>
      <c r="D30" s="99"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9"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9"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9"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9"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9"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9"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9"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9"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9"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9"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9"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9"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9"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9"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9"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9"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9"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100"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100"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100"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100"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100"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100"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100"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100"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100"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100"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100"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100"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100"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100"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100"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100"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100"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100"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100"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100"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100"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100"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100"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100"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100"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100"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100"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100"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100"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100"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101"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101"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101"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101"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101"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101"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101"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101"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101"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101"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101"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101"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101"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101"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101"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101"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101"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101"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4"/>
      <c r="BS30" s="274" t="str">
        <f ca="true">+IF(OFFSET('Water Data'!$D$27,0,10*ROW('Water Data'!D24))="","",OFFSET('Water Data'!$D$27,0,10*ROW('Water Data'!D24)))</f>
        <v/>
      </c>
      <c r="BT30" s="274" t="str">
        <f ca="true">+IF(OFFSET('Water Data'!$D$28,0,10*ROW('Water Data'!D24))="","",OFFSET('Water Data'!$D$28,0,10*ROW('Water Data'!D24)))</f>
        <v/>
      </c>
      <c r="BU30" s="274" t="str">
        <f ca="true">+IF(OFFSET('Water Data'!$D$29,0,10*ROW('Water Data'!D24))="","",OFFSET('Water Data'!$D$29,0,10*ROW('Water Data'!D24)))</f>
        <v/>
      </c>
      <c r="BV30" s="274" t="str">
        <f ca="true">+IF(OFFSET('Water Data'!$E$27,0,10*ROW('Water Data'!E24))="","",OFFSET('Water Data'!$E$27,0,10*ROW('Water Data'!E24)))</f>
        <v/>
      </c>
      <c r="BW30" s="274" t="str">
        <f ca="true">+IF(OFFSET('Water Data'!$E$28,0,10*ROW('Water Data'!E24))="","",OFFSET('Water Data'!$E$28,0,10*ROW('Water Data'!E24)))</f>
        <v/>
      </c>
      <c r="BX30" s="274" t="str">
        <f ca="true">+IF(OFFSET('Water Data'!$E$29,0,10*ROW('Water Data'!E24))="","",OFFSET('Water Data'!$E$29,0,10*ROW('Water Data'!E24)))</f>
        <v/>
      </c>
      <c r="BY30" s="274" t="str">
        <f ca="true">+IF(OFFSET('Water Data'!$F$27,0,10*ROW('Water Data'!F24))="","",OFFSET('Water Data'!$F$27,0,10*ROW('Water Data'!F24)))</f>
        <v/>
      </c>
      <c r="BZ30" s="274" t="str">
        <f ca="true">+IF(OFFSET('Water Data'!$F$28,0,10*ROW('Water Data'!F24))="","",OFFSET('Water Data'!$F$28,0,10*ROW('Water Data'!F24)))</f>
        <v/>
      </c>
      <c r="CA30" s="274" t="str">
        <f ca="true">+IF(OFFSET('Water Data'!$F$29,0,10*ROW('Water Data'!F24))="","",OFFSET('Water Data'!$F$29,0,10*ROW('Water Data'!F24)))</f>
        <v/>
      </c>
      <c r="CB30" s="274" t="str">
        <f ca="true">+IF(OFFSET('Water Data'!$G$27,0,10*ROW('Water Data'!G24))="","",OFFSET('Water Data'!$G$27,0,10*ROW('Water Data'!G24)))</f>
        <v/>
      </c>
      <c r="CC30" s="274" t="str">
        <f ca="true">+IF(OFFSET('Water Data'!$G$28,0,10*ROW('Water Data'!G24))="","",OFFSET('Water Data'!$G$28,0,10*ROW('Water Data'!G24)))</f>
        <v/>
      </c>
      <c r="CD30" s="274" t="str">
        <f ca="true">+IF(OFFSET('Water Data'!$G$29,0,10*ROW('Water Data'!G24))="","",OFFSET('Water Data'!$G$29,0,10*ROW('Water Data'!G24)))</f>
        <v/>
      </c>
      <c r="CE30" s="274" t="str">
        <f ca="true">+IF(OFFSET('Water Data'!$H$27,0,10*ROW('Water Data'!H24))="","",OFFSET('Water Data'!$H$27,0,10*ROW('Water Data'!H24)))</f>
        <v/>
      </c>
      <c r="CF30" s="274" t="str">
        <f ca="true">+IF(OFFSET('Water Data'!$H$28,0,10*ROW('Water Data'!H24))="","",OFFSET('Water Data'!$H$28,0,10*ROW('Water Data'!H24)))</f>
        <v/>
      </c>
      <c r="CG30" s="274" t="str">
        <f ca="true">+IF(OFFSET('Water Data'!$H$29,0,10*ROW('Water Data'!H24))="","",OFFSET('Water Data'!$H$29,0,10*ROW('Water Data'!H24)))</f>
        <v/>
      </c>
      <c r="CH30" s="274" t="str">
        <f ca="true">+IF(OFFSET('Water Data'!$I$27,0,10*ROW('Water Data'!I24))="","",OFFSET('Water Data'!$I$27,0,10*ROW('Water Data'!I24)))</f>
        <v/>
      </c>
      <c r="CI30" s="274" t="str">
        <f ca="true">+IF(OFFSET('Water Data'!$I$28,0,10*ROW('Water Data'!I24))="","",OFFSET('Water Data'!$I$28,0,10*ROW('Water Data'!I24)))</f>
        <v/>
      </c>
      <c r="CJ30" s="274" t="str">
        <f ca="true">+IF(OFFSET('Water Data'!$I$29,0,10*ROW('Water Data'!I24))="","",OFFSET('Water Data'!$I$29,0,10*ROW('Water Data'!I24)))</f>
        <v/>
      </c>
      <c r="CK30" s="274" t="str">
        <f ca="true">+IF(OFFSET('Sanitation Data'!$D$28,0,10*ROW('Sanitation Data'!D24))="","",OFFSET('Sanitation Data'!$D$28,0,10*ROW('Sanitation Data'!D24)))</f>
        <v/>
      </c>
      <c r="CL30" s="274" t="str">
        <f ca="true">+IF(OFFSET('Sanitation Data'!$D$29,0,10*ROW('Sanitation Data'!D24))="","",OFFSET('Sanitation Data'!$D$29,0,10*ROW('Sanitation Data'!D24)))</f>
        <v/>
      </c>
      <c r="CM30" s="274" t="str">
        <f ca="true">+IF(OFFSET('Sanitation Data'!$D$30,0,10*ROW('Sanitation Data'!D24))="","",OFFSET('Sanitation Data'!$D$30,0,10*ROW('Sanitation Data'!D24)))</f>
        <v/>
      </c>
      <c r="CN30" s="274" t="str">
        <f ca="true">+IF(OFFSET('Sanitation Data'!$D$31,0,10*ROW('Sanitation Data'!D24))="","",OFFSET('Sanitation Data'!$D$31,0,10*ROW('Sanitation Data'!D24)))</f>
        <v/>
      </c>
      <c r="CO30" s="274" t="str">
        <f ca="true">+IF(OFFSET('Sanitation Data'!$D$32,0,10*ROW('Sanitation Data'!D24))="","",OFFSET('Sanitation Data'!$D$32,0,10*ROW('Sanitation Data'!D24)))</f>
        <v/>
      </c>
      <c r="CP30" s="274" t="str">
        <f ca="true">+IF(OFFSET('Sanitation Data'!$E$28,0,10*ROW('Sanitation Data'!E24))="","",OFFSET('Sanitation Data'!$E$28,0,10*ROW('Sanitation Data'!E24)))</f>
        <v/>
      </c>
      <c r="CQ30" s="274" t="str">
        <f ca="true">+IF(OFFSET('Sanitation Data'!$E$29,0,10*ROW('Sanitation Data'!E24))="","",OFFSET('Sanitation Data'!$E$29,0,10*ROW('Sanitation Data'!E24)))</f>
        <v/>
      </c>
      <c r="CR30" s="274" t="str">
        <f ca="true">+IF(OFFSET('Sanitation Data'!$E$30,0,10*ROW('Sanitation Data'!E24))="","",OFFSET('Sanitation Data'!$E$30,0,10*ROW('Sanitation Data'!E24)))</f>
        <v/>
      </c>
      <c r="CS30" s="274" t="str">
        <f ca="true">+IF(OFFSET('Sanitation Data'!$E$31,0,10*ROW('Sanitation Data'!E24))="","",OFFSET('Sanitation Data'!$E$31,0,10*ROW('Sanitation Data'!E24)))</f>
        <v/>
      </c>
      <c r="CT30" s="274" t="str">
        <f ca="true">+IF(OFFSET('Sanitation Data'!$E$32,0,10*ROW('Sanitation Data'!E24))="","",OFFSET('Sanitation Data'!$E$32,0,10*ROW('Sanitation Data'!E24)))</f>
        <v/>
      </c>
      <c r="CU30" s="274" t="str">
        <f ca="true">+IF(OFFSET('Sanitation Data'!$F$28,0,10*ROW('Sanitation Data'!F24))="","",OFFSET('Sanitation Data'!$F$28,0,10*ROW('Sanitation Data'!F24)))</f>
        <v/>
      </c>
      <c r="CV30" s="274" t="str">
        <f ca="true">+IF(OFFSET('Sanitation Data'!$F$29,0,10*ROW('Sanitation Data'!F24))="","",OFFSET('Sanitation Data'!$F$29,0,10*ROW('Sanitation Data'!F24)))</f>
        <v/>
      </c>
      <c r="CW30" s="274" t="str">
        <f ca="true">+IF(OFFSET('Sanitation Data'!$F$30,0,10*ROW('Sanitation Data'!F24))="","",OFFSET('Sanitation Data'!$F$30,0,10*ROW('Sanitation Data'!F24)))</f>
        <v/>
      </c>
      <c r="CX30" s="274" t="str">
        <f ca="true">+IF(OFFSET('Sanitation Data'!$F$31,0,10*ROW('Sanitation Data'!F24))="","",OFFSET('Sanitation Data'!$F$31,0,10*ROW('Sanitation Data'!F24)))</f>
        <v/>
      </c>
      <c r="CY30" s="274" t="str">
        <f ca="true">+IF(OFFSET('Sanitation Data'!$F$32,0,10*ROW('Sanitation Data'!F24))="","",OFFSET('Sanitation Data'!$F$32,0,10*ROW('Sanitation Data'!F24)))</f>
        <v/>
      </c>
      <c r="CZ30" s="274" t="str">
        <f ca="true">+IF(OFFSET('Sanitation Data'!$G$28,0,10*ROW('Sanitation Data'!G24))="","",OFFSET('Sanitation Data'!$G$28,0,10*ROW('Sanitation Data'!G24)))</f>
        <v/>
      </c>
      <c r="DA30" s="274" t="str">
        <f ca="true">+IF(OFFSET('Sanitation Data'!$G$29,0,10*ROW('Sanitation Data'!G24))="","",OFFSET('Sanitation Data'!$G$29,0,10*ROW('Sanitation Data'!G24)))</f>
        <v/>
      </c>
      <c r="DB30" s="274" t="str">
        <f ca="true">+IF(OFFSET('Sanitation Data'!$G$30,0,10*ROW('Sanitation Data'!G24))="","",OFFSET('Sanitation Data'!$G$30,0,10*ROW('Sanitation Data'!G24)))</f>
        <v/>
      </c>
      <c r="DC30" s="274" t="str">
        <f ca="true">+IF(OFFSET('Sanitation Data'!$G$31,0,10*ROW('Sanitation Data'!G24))="","",OFFSET('Sanitation Data'!$G$31,0,10*ROW('Sanitation Data'!G24)))</f>
        <v/>
      </c>
      <c r="DD30" s="274" t="str">
        <f ca="true">+IF(OFFSET('Sanitation Data'!$G$32,0,10*ROW('Sanitation Data'!G24))="","",OFFSET('Sanitation Data'!$G$32,0,10*ROW('Sanitation Data'!G24)))</f>
        <v/>
      </c>
      <c r="DE30" s="274" t="str">
        <f ca="true">+IF(OFFSET('Sanitation Data'!$H$28,0,10*ROW('Sanitation Data'!H24))="","",OFFSET('Sanitation Data'!$H$28,0,10*ROW('Sanitation Data'!H24)))</f>
        <v/>
      </c>
      <c r="DF30" s="274" t="str">
        <f ca="true">+IF(OFFSET('Sanitation Data'!$H$29,0,10*ROW('Sanitation Data'!H24))="","",OFFSET('Sanitation Data'!$H$29,0,10*ROW('Sanitation Data'!H24)))</f>
        <v/>
      </c>
      <c r="DG30" s="274" t="str">
        <f ca="true">+IF(OFFSET('Sanitation Data'!$H$30,0,10*ROW('Sanitation Data'!H24))="","",OFFSET('Sanitation Data'!$H$30,0,10*ROW('Sanitation Data'!H24)))</f>
        <v/>
      </c>
      <c r="DH30" s="274" t="str">
        <f ca="true">+IF(OFFSET('Sanitation Data'!$H$31,0,10*ROW('Sanitation Data'!H24))="","",OFFSET('Sanitation Data'!$H$31,0,10*ROW('Sanitation Data'!H24)))</f>
        <v/>
      </c>
      <c r="DI30" s="274" t="str">
        <f ca="true">+IF(OFFSET('Sanitation Data'!$H$32,0,10*ROW('Sanitation Data'!H24))="","",OFFSET('Sanitation Data'!$H$32,0,10*ROW('Sanitation Data'!H24)))</f>
        <v/>
      </c>
      <c r="DJ30" s="274" t="str">
        <f ca="true">+IF(OFFSET('Sanitation Data'!$I$28,0,10*ROW('Sanitation Data'!I24))="","",OFFSET('Sanitation Data'!$I$28,0,10*ROW('Sanitation Data'!I24)))</f>
        <v/>
      </c>
      <c r="DK30" s="274" t="str">
        <f ca="true">+IF(OFFSET('Sanitation Data'!$I$29,0,10*ROW('Sanitation Data'!I24))="","",OFFSET('Sanitation Data'!$I$29,0,10*ROW('Sanitation Data'!I24)))</f>
        <v/>
      </c>
      <c r="DL30" s="274" t="str">
        <f ca="true">+IF(OFFSET('Sanitation Data'!$I$30,0,10*ROW('Sanitation Data'!I24))="","",OFFSET('Sanitation Data'!$I$30,0,10*ROW('Sanitation Data'!I24)))</f>
        <v/>
      </c>
      <c r="DM30" s="274" t="str">
        <f ca="true">+IF(OFFSET('Sanitation Data'!$I$31,0,10*ROW('Sanitation Data'!I24))="","",OFFSET('Sanitation Data'!$I$31,0,10*ROW('Sanitation Data'!I24)))</f>
        <v/>
      </c>
      <c r="DN30" s="274" t="str">
        <f ca="true">+IF(OFFSET('Sanitation Data'!$I$32,0,10*ROW('Sanitation Data'!I24))="","",OFFSET('Sanitation Data'!$I$32,0,10*ROW('Sanitation Data'!I24)))</f>
        <v/>
      </c>
      <c r="DO30" s="274" t="str">
        <f ca="true">+IF(OFFSET('Hygiene Data'!$D$11,0,10*ROW('Hygiene Data'!D24))="","",OFFSET('Hygiene Data'!$D$11,0,10*ROW('Hygiene Data'!D24)))</f>
        <v/>
      </c>
      <c r="DP30" s="274" t="str">
        <f ca="true">+IF(OFFSET('Hygiene Data'!$D$12,0,10*ROW('Hygiene Data'!D24))="","",OFFSET('Hygiene Data'!$D$12,0,10*ROW('Hygiene Data'!D24)))</f>
        <v/>
      </c>
      <c r="DQ30" s="274" t="str">
        <f ca="true">+IF(OFFSET('Hygiene Data'!$D$13,0,10*ROW('Hygiene Data'!D24))="","",OFFSET('Hygiene Data'!$D$13,0,10*ROW('Hygiene Data'!D24)))</f>
        <v/>
      </c>
      <c r="DR30" s="274" t="str">
        <f ca="true">+IF(OFFSET('Hygiene Data'!$E$11,0,10*ROW('Hygiene Data'!E24))="","",OFFSET('Hygiene Data'!$E$11,0,10*ROW('Hygiene Data'!E24)))</f>
        <v/>
      </c>
      <c r="DS30" s="274" t="str">
        <f ca="true">+IF(OFFSET('Hygiene Data'!$E$12,0,10*ROW('Hygiene Data'!E24))="","",OFFSET('Hygiene Data'!$E$12,0,10*ROW('Hygiene Data'!E24)))</f>
        <v/>
      </c>
      <c r="DT30" s="274" t="str">
        <f ca="true">+IF(OFFSET('Hygiene Data'!$E$13,0,10*ROW('Hygiene Data'!E24))="","",OFFSET('Hygiene Data'!$E$13,0,10*ROW('Hygiene Data'!E24)))</f>
        <v/>
      </c>
      <c r="DU30" s="274" t="str">
        <f ca="true">+IF(OFFSET('Hygiene Data'!$F$11,0,10*ROW('Hygiene Data'!F24))="","",OFFSET('Hygiene Data'!$F$11,0,10*ROW('Hygiene Data'!F24)))</f>
        <v/>
      </c>
      <c r="DV30" s="274" t="str">
        <f ca="true">+IF(OFFSET('Hygiene Data'!$F$12,0,10*ROW('Hygiene Data'!F24))="","",OFFSET('Hygiene Data'!$F$12,0,10*ROW('Hygiene Data'!F24)))</f>
        <v/>
      </c>
      <c r="DW30" s="274" t="str">
        <f ca="true">+IF(OFFSET('Hygiene Data'!$F$13,0,10*ROW('Hygiene Data'!F24))="","",OFFSET('Hygiene Data'!$F$13,0,10*ROW('Hygiene Data'!F24)))</f>
        <v/>
      </c>
      <c r="DX30" s="274" t="str">
        <f ca="true">+IF(OFFSET('Hygiene Data'!$G$11,0,10*ROW('Hygiene Data'!G24))="","",OFFSET('Hygiene Data'!$G$11,0,10*ROW('Hygiene Data'!G24)))</f>
        <v/>
      </c>
      <c r="DY30" s="274" t="str">
        <f ca="true">+IF(OFFSET('Hygiene Data'!$G$12,0,10*ROW('Hygiene Data'!G24))="","",OFFSET('Hygiene Data'!$G$12,0,10*ROW('Hygiene Data'!G24)))</f>
        <v/>
      </c>
      <c r="DZ30" s="274" t="str">
        <f ca="true">+IF(OFFSET('Hygiene Data'!$G$13,0,10*ROW('Hygiene Data'!G24))="","",OFFSET('Hygiene Data'!$G$13,0,10*ROW('Hygiene Data'!G24)))</f>
        <v/>
      </c>
      <c r="EA30" s="274" t="str">
        <f ca="true">+IF(OFFSET('Hygiene Data'!$H$11,0,10*ROW('Hygiene Data'!H24))="","",OFFSET('Hygiene Data'!$H$11,0,10*ROW('Hygiene Data'!H24)))</f>
        <v/>
      </c>
      <c r="EB30" s="274" t="str">
        <f ca="true">+IF(OFFSET('Hygiene Data'!$H$12,0,10*ROW('Hygiene Data'!H24))="","",OFFSET('Hygiene Data'!$H$12,0,10*ROW('Hygiene Data'!H24)))</f>
        <v/>
      </c>
      <c r="EC30" s="274" t="str">
        <f ca="true">+IF(OFFSET('Hygiene Data'!$H$13,0,10*ROW('Hygiene Data'!H24))="","",OFFSET('Hygiene Data'!$H$13,0,10*ROW('Hygiene Data'!H24)))</f>
        <v/>
      </c>
      <c r="ED30" s="274" t="str">
        <f ca="true">+IF(OFFSET('Hygiene Data'!$I$11,0,10*ROW('Hygiene Data'!I24))="","",OFFSET('Hygiene Data'!$I$11,0,10*ROW('Hygiene Data'!I24)))</f>
        <v/>
      </c>
      <c r="EE30" s="274" t="str">
        <f ca="true">+IF(OFFSET('Hygiene Data'!$I$12,0,10*ROW('Hygiene Data'!I24))="","",OFFSET('Hygiene Data'!$I$12,0,10*ROW('Hygiene Data'!I24)))</f>
        <v/>
      </c>
      <c r="EF30" s="274"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
      </c>
      <c r="B31" s="38" t="str">
        <f ca="true">+IF(OFFSET('Water Data'!$C$2,0,10*ROW('Water Data'!F25))="","",OFFSET('Water Data'!$C$2,0,10*ROW('Water Data'!F25)))</f>
        <v/>
      </c>
      <c r="C31" s="330" t="str">
        <f t="shared" ca="true" si="0"/>
        <v/>
      </c>
      <c r="D31" s="99"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9"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9"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9"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9"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9"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9"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9"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9"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9"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9"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9"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9"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9"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9"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9"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9"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9"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100"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100"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100"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100"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100"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100"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100"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100"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100"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100"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100"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100"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100"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100"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100"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100"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100"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100"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100"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100"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100"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100"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100"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100"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100"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100"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100"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100"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100"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100"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101"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101"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101"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101"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101"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101"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101"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101"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101"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101"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101"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101"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101"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101"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101"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101"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101"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101"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4"/>
      <c r="BS31" s="274" t="str">
        <f ca="true">+IF(OFFSET('Water Data'!$D$27,0,10*ROW('Water Data'!D25))="","",OFFSET('Water Data'!$D$27,0,10*ROW('Water Data'!D25)))</f>
        <v/>
      </c>
      <c r="BT31" s="274" t="str">
        <f ca="true">+IF(OFFSET('Water Data'!$D$28,0,10*ROW('Water Data'!D25))="","",OFFSET('Water Data'!$D$28,0,10*ROW('Water Data'!D25)))</f>
        <v/>
      </c>
      <c r="BU31" s="274" t="str">
        <f ca="true">+IF(OFFSET('Water Data'!$D$29,0,10*ROW('Water Data'!D25))="","",OFFSET('Water Data'!$D$29,0,10*ROW('Water Data'!D25)))</f>
        <v/>
      </c>
      <c r="BV31" s="274" t="str">
        <f ca="true">+IF(OFFSET('Water Data'!$E$27,0,10*ROW('Water Data'!E25))="","",OFFSET('Water Data'!$E$27,0,10*ROW('Water Data'!E25)))</f>
        <v/>
      </c>
      <c r="BW31" s="274" t="str">
        <f ca="true">+IF(OFFSET('Water Data'!$E$28,0,10*ROW('Water Data'!E25))="","",OFFSET('Water Data'!$E$28,0,10*ROW('Water Data'!E25)))</f>
        <v/>
      </c>
      <c r="BX31" s="274" t="str">
        <f ca="true">+IF(OFFSET('Water Data'!$E$29,0,10*ROW('Water Data'!E25))="","",OFFSET('Water Data'!$E$29,0,10*ROW('Water Data'!E25)))</f>
        <v/>
      </c>
      <c r="BY31" s="274" t="str">
        <f ca="true">+IF(OFFSET('Water Data'!$F$27,0,10*ROW('Water Data'!F25))="","",OFFSET('Water Data'!$F$27,0,10*ROW('Water Data'!F25)))</f>
        <v/>
      </c>
      <c r="BZ31" s="274" t="str">
        <f ca="true">+IF(OFFSET('Water Data'!$F$28,0,10*ROW('Water Data'!F25))="","",OFFSET('Water Data'!$F$28,0,10*ROW('Water Data'!F25)))</f>
        <v/>
      </c>
      <c r="CA31" s="274" t="str">
        <f ca="true">+IF(OFFSET('Water Data'!$F$29,0,10*ROW('Water Data'!F25))="","",OFFSET('Water Data'!$F$29,0,10*ROW('Water Data'!F25)))</f>
        <v/>
      </c>
      <c r="CB31" s="274" t="str">
        <f ca="true">+IF(OFFSET('Water Data'!$G$27,0,10*ROW('Water Data'!G25))="","",OFFSET('Water Data'!$G$27,0,10*ROW('Water Data'!G25)))</f>
        <v/>
      </c>
      <c r="CC31" s="274" t="str">
        <f ca="true">+IF(OFFSET('Water Data'!$G$28,0,10*ROW('Water Data'!G25))="","",OFFSET('Water Data'!$G$28,0,10*ROW('Water Data'!G25)))</f>
        <v/>
      </c>
      <c r="CD31" s="274" t="str">
        <f ca="true">+IF(OFFSET('Water Data'!$G$29,0,10*ROW('Water Data'!G25))="","",OFFSET('Water Data'!$G$29,0,10*ROW('Water Data'!G25)))</f>
        <v/>
      </c>
      <c r="CE31" s="274" t="str">
        <f ca="true">+IF(OFFSET('Water Data'!$H$27,0,10*ROW('Water Data'!H25))="","",OFFSET('Water Data'!$H$27,0,10*ROW('Water Data'!H25)))</f>
        <v/>
      </c>
      <c r="CF31" s="274" t="str">
        <f ca="true">+IF(OFFSET('Water Data'!$H$28,0,10*ROW('Water Data'!H25))="","",OFFSET('Water Data'!$H$28,0,10*ROW('Water Data'!H25)))</f>
        <v/>
      </c>
      <c r="CG31" s="274" t="str">
        <f ca="true">+IF(OFFSET('Water Data'!$H$29,0,10*ROW('Water Data'!H25))="","",OFFSET('Water Data'!$H$29,0,10*ROW('Water Data'!H25)))</f>
        <v/>
      </c>
      <c r="CH31" s="274" t="str">
        <f ca="true">+IF(OFFSET('Water Data'!$I$27,0,10*ROW('Water Data'!I25))="","",OFFSET('Water Data'!$I$27,0,10*ROW('Water Data'!I25)))</f>
        <v/>
      </c>
      <c r="CI31" s="274" t="str">
        <f ca="true">+IF(OFFSET('Water Data'!$I$28,0,10*ROW('Water Data'!I25))="","",OFFSET('Water Data'!$I$28,0,10*ROW('Water Data'!I25)))</f>
        <v/>
      </c>
      <c r="CJ31" s="274" t="str">
        <f ca="true">+IF(OFFSET('Water Data'!$I$29,0,10*ROW('Water Data'!I25))="","",OFFSET('Water Data'!$I$29,0,10*ROW('Water Data'!I25)))</f>
        <v/>
      </c>
      <c r="CK31" s="274" t="str">
        <f ca="true">+IF(OFFSET('Sanitation Data'!$D$28,0,10*ROW('Sanitation Data'!D25))="","",OFFSET('Sanitation Data'!$D$28,0,10*ROW('Sanitation Data'!D25)))</f>
        <v/>
      </c>
      <c r="CL31" s="274" t="str">
        <f ca="true">+IF(OFFSET('Sanitation Data'!$D$29,0,10*ROW('Sanitation Data'!D25))="","",OFFSET('Sanitation Data'!$D$29,0,10*ROW('Sanitation Data'!D25)))</f>
        <v/>
      </c>
      <c r="CM31" s="274" t="str">
        <f ca="true">+IF(OFFSET('Sanitation Data'!$D$30,0,10*ROW('Sanitation Data'!D25))="","",OFFSET('Sanitation Data'!$D$30,0,10*ROW('Sanitation Data'!D25)))</f>
        <v/>
      </c>
      <c r="CN31" s="274" t="str">
        <f ca="true">+IF(OFFSET('Sanitation Data'!$D$31,0,10*ROW('Sanitation Data'!D25))="","",OFFSET('Sanitation Data'!$D$31,0,10*ROW('Sanitation Data'!D25)))</f>
        <v/>
      </c>
      <c r="CO31" s="274" t="str">
        <f ca="true">+IF(OFFSET('Sanitation Data'!$D$32,0,10*ROW('Sanitation Data'!D25))="","",OFFSET('Sanitation Data'!$D$32,0,10*ROW('Sanitation Data'!D25)))</f>
        <v/>
      </c>
      <c r="CP31" s="274" t="str">
        <f ca="true">+IF(OFFSET('Sanitation Data'!$E$28,0,10*ROW('Sanitation Data'!E25))="","",OFFSET('Sanitation Data'!$E$28,0,10*ROW('Sanitation Data'!E25)))</f>
        <v/>
      </c>
      <c r="CQ31" s="274" t="str">
        <f ca="true">+IF(OFFSET('Sanitation Data'!$E$29,0,10*ROW('Sanitation Data'!E25))="","",OFFSET('Sanitation Data'!$E$29,0,10*ROW('Sanitation Data'!E25)))</f>
        <v/>
      </c>
      <c r="CR31" s="274" t="str">
        <f ca="true">+IF(OFFSET('Sanitation Data'!$E$30,0,10*ROW('Sanitation Data'!E25))="","",OFFSET('Sanitation Data'!$E$30,0,10*ROW('Sanitation Data'!E25)))</f>
        <v/>
      </c>
      <c r="CS31" s="274" t="str">
        <f ca="true">+IF(OFFSET('Sanitation Data'!$E$31,0,10*ROW('Sanitation Data'!E25))="","",OFFSET('Sanitation Data'!$E$31,0,10*ROW('Sanitation Data'!E25)))</f>
        <v/>
      </c>
      <c r="CT31" s="274" t="str">
        <f ca="true">+IF(OFFSET('Sanitation Data'!$E$32,0,10*ROW('Sanitation Data'!E25))="","",OFFSET('Sanitation Data'!$E$32,0,10*ROW('Sanitation Data'!E25)))</f>
        <v/>
      </c>
      <c r="CU31" s="274" t="str">
        <f ca="true">+IF(OFFSET('Sanitation Data'!$F$28,0,10*ROW('Sanitation Data'!F25))="","",OFFSET('Sanitation Data'!$F$28,0,10*ROW('Sanitation Data'!F25)))</f>
        <v/>
      </c>
      <c r="CV31" s="274" t="str">
        <f ca="true">+IF(OFFSET('Sanitation Data'!$F$29,0,10*ROW('Sanitation Data'!F25))="","",OFFSET('Sanitation Data'!$F$29,0,10*ROW('Sanitation Data'!F25)))</f>
        <v/>
      </c>
      <c r="CW31" s="274" t="str">
        <f ca="true">+IF(OFFSET('Sanitation Data'!$F$30,0,10*ROW('Sanitation Data'!F25))="","",OFFSET('Sanitation Data'!$F$30,0,10*ROW('Sanitation Data'!F25)))</f>
        <v/>
      </c>
      <c r="CX31" s="274" t="str">
        <f ca="true">+IF(OFFSET('Sanitation Data'!$F$31,0,10*ROW('Sanitation Data'!F25))="","",OFFSET('Sanitation Data'!$F$31,0,10*ROW('Sanitation Data'!F25)))</f>
        <v/>
      </c>
      <c r="CY31" s="274" t="str">
        <f ca="true">+IF(OFFSET('Sanitation Data'!$F$32,0,10*ROW('Sanitation Data'!F25))="","",OFFSET('Sanitation Data'!$F$32,0,10*ROW('Sanitation Data'!F25)))</f>
        <v/>
      </c>
      <c r="CZ31" s="274" t="str">
        <f ca="true">+IF(OFFSET('Sanitation Data'!$G$28,0,10*ROW('Sanitation Data'!G25))="","",OFFSET('Sanitation Data'!$G$28,0,10*ROW('Sanitation Data'!G25)))</f>
        <v/>
      </c>
      <c r="DA31" s="274" t="str">
        <f ca="true">+IF(OFFSET('Sanitation Data'!$G$29,0,10*ROW('Sanitation Data'!G25))="","",OFFSET('Sanitation Data'!$G$29,0,10*ROW('Sanitation Data'!G25)))</f>
        <v/>
      </c>
      <c r="DB31" s="274" t="str">
        <f ca="true">+IF(OFFSET('Sanitation Data'!$G$30,0,10*ROW('Sanitation Data'!G25))="","",OFFSET('Sanitation Data'!$G$30,0,10*ROW('Sanitation Data'!G25)))</f>
        <v/>
      </c>
      <c r="DC31" s="274" t="str">
        <f ca="true">+IF(OFFSET('Sanitation Data'!$G$31,0,10*ROW('Sanitation Data'!G25))="","",OFFSET('Sanitation Data'!$G$31,0,10*ROW('Sanitation Data'!G25)))</f>
        <v/>
      </c>
      <c r="DD31" s="274" t="str">
        <f ca="true">+IF(OFFSET('Sanitation Data'!$G$32,0,10*ROW('Sanitation Data'!G25))="","",OFFSET('Sanitation Data'!$G$32,0,10*ROW('Sanitation Data'!G25)))</f>
        <v/>
      </c>
      <c r="DE31" s="274" t="str">
        <f ca="true">+IF(OFFSET('Sanitation Data'!$H$28,0,10*ROW('Sanitation Data'!H25))="","",OFFSET('Sanitation Data'!$H$28,0,10*ROW('Sanitation Data'!H25)))</f>
        <v/>
      </c>
      <c r="DF31" s="274" t="str">
        <f ca="true">+IF(OFFSET('Sanitation Data'!$H$29,0,10*ROW('Sanitation Data'!H25))="","",OFFSET('Sanitation Data'!$H$29,0,10*ROW('Sanitation Data'!H25)))</f>
        <v/>
      </c>
      <c r="DG31" s="274" t="str">
        <f ca="true">+IF(OFFSET('Sanitation Data'!$H$30,0,10*ROW('Sanitation Data'!H25))="","",OFFSET('Sanitation Data'!$H$30,0,10*ROW('Sanitation Data'!H25)))</f>
        <v/>
      </c>
      <c r="DH31" s="274" t="str">
        <f ca="true">+IF(OFFSET('Sanitation Data'!$H$31,0,10*ROW('Sanitation Data'!H25))="","",OFFSET('Sanitation Data'!$H$31,0,10*ROW('Sanitation Data'!H25)))</f>
        <v/>
      </c>
      <c r="DI31" s="274" t="str">
        <f ca="true">+IF(OFFSET('Sanitation Data'!$H$32,0,10*ROW('Sanitation Data'!H25))="","",OFFSET('Sanitation Data'!$H$32,0,10*ROW('Sanitation Data'!H25)))</f>
        <v/>
      </c>
      <c r="DJ31" s="274" t="str">
        <f ca="true">+IF(OFFSET('Sanitation Data'!$I$28,0,10*ROW('Sanitation Data'!I25))="","",OFFSET('Sanitation Data'!$I$28,0,10*ROW('Sanitation Data'!I25)))</f>
        <v/>
      </c>
      <c r="DK31" s="274" t="str">
        <f ca="true">+IF(OFFSET('Sanitation Data'!$I$29,0,10*ROW('Sanitation Data'!I25))="","",OFFSET('Sanitation Data'!$I$29,0,10*ROW('Sanitation Data'!I25)))</f>
        <v/>
      </c>
      <c r="DL31" s="274" t="str">
        <f ca="true">+IF(OFFSET('Sanitation Data'!$I$30,0,10*ROW('Sanitation Data'!I25))="","",OFFSET('Sanitation Data'!$I$30,0,10*ROW('Sanitation Data'!I25)))</f>
        <v/>
      </c>
      <c r="DM31" s="274" t="str">
        <f ca="true">+IF(OFFSET('Sanitation Data'!$I$31,0,10*ROW('Sanitation Data'!I25))="","",OFFSET('Sanitation Data'!$I$31,0,10*ROW('Sanitation Data'!I25)))</f>
        <v/>
      </c>
      <c r="DN31" s="274" t="str">
        <f ca="true">+IF(OFFSET('Sanitation Data'!$I$32,0,10*ROW('Sanitation Data'!I25))="","",OFFSET('Sanitation Data'!$I$32,0,10*ROW('Sanitation Data'!I25)))</f>
        <v/>
      </c>
      <c r="DO31" s="274" t="str">
        <f ca="true">+IF(OFFSET('Hygiene Data'!$D$11,0,10*ROW('Hygiene Data'!D25))="","",OFFSET('Hygiene Data'!$D$11,0,10*ROW('Hygiene Data'!D25)))</f>
        <v/>
      </c>
      <c r="DP31" s="274" t="str">
        <f ca="true">+IF(OFFSET('Hygiene Data'!$D$12,0,10*ROW('Hygiene Data'!D25))="","",OFFSET('Hygiene Data'!$D$12,0,10*ROW('Hygiene Data'!D25)))</f>
        <v/>
      </c>
      <c r="DQ31" s="274" t="str">
        <f ca="true">+IF(OFFSET('Hygiene Data'!$D$13,0,10*ROW('Hygiene Data'!D25))="","",OFFSET('Hygiene Data'!$D$13,0,10*ROW('Hygiene Data'!D25)))</f>
        <v/>
      </c>
      <c r="DR31" s="274" t="str">
        <f ca="true">+IF(OFFSET('Hygiene Data'!$E$11,0,10*ROW('Hygiene Data'!E25))="","",OFFSET('Hygiene Data'!$E$11,0,10*ROW('Hygiene Data'!E25)))</f>
        <v/>
      </c>
      <c r="DS31" s="274" t="str">
        <f ca="true">+IF(OFFSET('Hygiene Data'!$E$12,0,10*ROW('Hygiene Data'!E25))="","",OFFSET('Hygiene Data'!$E$12,0,10*ROW('Hygiene Data'!E25)))</f>
        <v/>
      </c>
      <c r="DT31" s="274" t="str">
        <f ca="true">+IF(OFFSET('Hygiene Data'!$E$13,0,10*ROW('Hygiene Data'!E25))="","",OFFSET('Hygiene Data'!$E$13,0,10*ROW('Hygiene Data'!E25)))</f>
        <v/>
      </c>
      <c r="DU31" s="274" t="str">
        <f ca="true">+IF(OFFSET('Hygiene Data'!$F$11,0,10*ROW('Hygiene Data'!F25))="","",OFFSET('Hygiene Data'!$F$11,0,10*ROW('Hygiene Data'!F25)))</f>
        <v/>
      </c>
      <c r="DV31" s="274" t="str">
        <f ca="true">+IF(OFFSET('Hygiene Data'!$F$12,0,10*ROW('Hygiene Data'!F25))="","",OFFSET('Hygiene Data'!$F$12,0,10*ROW('Hygiene Data'!F25)))</f>
        <v/>
      </c>
      <c r="DW31" s="274" t="str">
        <f ca="true">+IF(OFFSET('Hygiene Data'!$F$13,0,10*ROW('Hygiene Data'!F25))="","",OFFSET('Hygiene Data'!$F$13,0,10*ROW('Hygiene Data'!F25)))</f>
        <v/>
      </c>
      <c r="DX31" s="274" t="str">
        <f ca="true">+IF(OFFSET('Hygiene Data'!$G$11,0,10*ROW('Hygiene Data'!G25))="","",OFFSET('Hygiene Data'!$G$11,0,10*ROW('Hygiene Data'!G25)))</f>
        <v/>
      </c>
      <c r="DY31" s="274" t="str">
        <f ca="true">+IF(OFFSET('Hygiene Data'!$G$12,0,10*ROW('Hygiene Data'!G25))="","",OFFSET('Hygiene Data'!$G$12,0,10*ROW('Hygiene Data'!G25)))</f>
        <v/>
      </c>
      <c r="DZ31" s="274" t="str">
        <f ca="true">+IF(OFFSET('Hygiene Data'!$G$13,0,10*ROW('Hygiene Data'!G25))="","",OFFSET('Hygiene Data'!$G$13,0,10*ROW('Hygiene Data'!G25)))</f>
        <v/>
      </c>
      <c r="EA31" s="274" t="str">
        <f ca="true">+IF(OFFSET('Hygiene Data'!$H$11,0,10*ROW('Hygiene Data'!H25))="","",OFFSET('Hygiene Data'!$H$11,0,10*ROW('Hygiene Data'!H25)))</f>
        <v/>
      </c>
      <c r="EB31" s="274" t="str">
        <f ca="true">+IF(OFFSET('Hygiene Data'!$H$12,0,10*ROW('Hygiene Data'!H25))="","",OFFSET('Hygiene Data'!$H$12,0,10*ROW('Hygiene Data'!H25)))</f>
        <v/>
      </c>
      <c r="EC31" s="274" t="str">
        <f ca="true">+IF(OFFSET('Hygiene Data'!$H$13,0,10*ROW('Hygiene Data'!H25))="","",OFFSET('Hygiene Data'!$H$13,0,10*ROW('Hygiene Data'!H25)))</f>
        <v/>
      </c>
      <c r="ED31" s="274" t="str">
        <f ca="true">+IF(OFFSET('Hygiene Data'!$I$11,0,10*ROW('Hygiene Data'!I25))="","",OFFSET('Hygiene Data'!$I$11,0,10*ROW('Hygiene Data'!I25)))</f>
        <v/>
      </c>
      <c r="EE31" s="274" t="str">
        <f ca="true">+IF(OFFSET('Hygiene Data'!$I$12,0,10*ROW('Hygiene Data'!I25))="","",OFFSET('Hygiene Data'!$I$12,0,10*ROW('Hygiene Data'!I25)))</f>
        <v/>
      </c>
      <c r="EF31" s="274" t="str">
        <f ca="true">+IF(OFFSET('Hygiene Data'!$I$13,0,10*ROW('Hygiene Data'!I25))="","",OFFSET('Hygiene Data'!$I$13,0,10*ROW('Hygiene Data'!I25)))</f>
        <v/>
      </c>
    </row>
    <row xmlns:x14ac="http://schemas.microsoft.com/office/spreadsheetml/2009/9/ac" r="32" x14ac:dyDescent="0.2">
      <c r="A32" s="38" t="str">
        <f ca="true">+IF(OFFSET('Water Data'!$B$2,0,10*ROW('Water Data'!E26))="","",OFFSET('Water Data'!$B$2,0,10*ROW('Water Data'!E26)))</f>
        <v/>
      </c>
      <c r="B32" s="38" t="str">
        <f ca="true">+IF(OFFSET('Water Data'!$C$2,0,10*ROW('Water Data'!F26))="","",OFFSET('Water Data'!$C$2,0,10*ROW('Water Data'!F26)))</f>
        <v/>
      </c>
      <c r="C32" s="330" t="str">
        <f t="shared" ca="true" si="0"/>
        <v/>
      </c>
      <c r="D32" s="99"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9"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9"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9"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9"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9"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9"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9"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9"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9"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9"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9"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9"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9"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9"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9"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9"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9"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100"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100"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100"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100"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100"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100"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100"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100"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100"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100"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100"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100"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100"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100"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100"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100"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100"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100"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100"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100"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100"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100"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100"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100"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100"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100"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100"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100"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100"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100"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101"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101"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101"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101"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101"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101"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101"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101"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101"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101"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101"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101"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101"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101"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101"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101"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101"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101"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4"/>
      <c r="BS32" s="274" t="str">
        <f ca="true">+IF(OFFSET('Water Data'!$D$27,0,10*ROW('Water Data'!D26))="","",OFFSET('Water Data'!$D$27,0,10*ROW('Water Data'!D26)))</f>
        <v/>
      </c>
      <c r="BT32" s="274" t="str">
        <f ca="true">+IF(OFFSET('Water Data'!$D$28,0,10*ROW('Water Data'!D26))="","",OFFSET('Water Data'!$D$28,0,10*ROW('Water Data'!D26)))</f>
        <v/>
      </c>
      <c r="BU32" s="274" t="str">
        <f ca="true">+IF(OFFSET('Water Data'!$D$29,0,10*ROW('Water Data'!D26))="","",OFFSET('Water Data'!$D$29,0,10*ROW('Water Data'!D26)))</f>
        <v/>
      </c>
      <c r="BV32" s="274" t="str">
        <f ca="true">+IF(OFFSET('Water Data'!$E$27,0,10*ROW('Water Data'!E26))="","",OFFSET('Water Data'!$E$27,0,10*ROW('Water Data'!E26)))</f>
        <v/>
      </c>
      <c r="BW32" s="274" t="str">
        <f ca="true">+IF(OFFSET('Water Data'!$E$28,0,10*ROW('Water Data'!E26))="","",OFFSET('Water Data'!$E$28,0,10*ROW('Water Data'!E26)))</f>
        <v/>
      </c>
      <c r="BX32" s="274" t="str">
        <f ca="true">+IF(OFFSET('Water Data'!$E$29,0,10*ROW('Water Data'!E26))="","",OFFSET('Water Data'!$E$29,0,10*ROW('Water Data'!E26)))</f>
        <v/>
      </c>
      <c r="BY32" s="274" t="str">
        <f ca="true">+IF(OFFSET('Water Data'!$F$27,0,10*ROW('Water Data'!F26))="","",OFFSET('Water Data'!$F$27,0,10*ROW('Water Data'!F26)))</f>
        <v/>
      </c>
      <c r="BZ32" s="274" t="str">
        <f ca="true">+IF(OFFSET('Water Data'!$F$28,0,10*ROW('Water Data'!F26))="","",OFFSET('Water Data'!$F$28,0,10*ROW('Water Data'!F26)))</f>
        <v/>
      </c>
      <c r="CA32" s="274" t="str">
        <f ca="true">+IF(OFFSET('Water Data'!$F$29,0,10*ROW('Water Data'!F26))="","",OFFSET('Water Data'!$F$29,0,10*ROW('Water Data'!F26)))</f>
        <v/>
      </c>
      <c r="CB32" s="274" t="str">
        <f ca="true">+IF(OFFSET('Water Data'!$G$27,0,10*ROW('Water Data'!G26))="","",OFFSET('Water Data'!$G$27,0,10*ROW('Water Data'!G26)))</f>
        <v/>
      </c>
      <c r="CC32" s="274" t="str">
        <f ca="true">+IF(OFFSET('Water Data'!$G$28,0,10*ROW('Water Data'!G26))="","",OFFSET('Water Data'!$G$28,0,10*ROW('Water Data'!G26)))</f>
        <v/>
      </c>
      <c r="CD32" s="274" t="str">
        <f ca="true">+IF(OFFSET('Water Data'!$G$29,0,10*ROW('Water Data'!G26))="","",OFFSET('Water Data'!$G$29,0,10*ROW('Water Data'!G26)))</f>
        <v/>
      </c>
      <c r="CE32" s="274" t="str">
        <f ca="true">+IF(OFFSET('Water Data'!$H$27,0,10*ROW('Water Data'!H26))="","",OFFSET('Water Data'!$H$27,0,10*ROW('Water Data'!H26)))</f>
        <v/>
      </c>
      <c r="CF32" s="274" t="str">
        <f ca="true">+IF(OFFSET('Water Data'!$H$28,0,10*ROW('Water Data'!H26))="","",OFFSET('Water Data'!$H$28,0,10*ROW('Water Data'!H26)))</f>
        <v/>
      </c>
      <c r="CG32" s="274" t="str">
        <f ca="true">+IF(OFFSET('Water Data'!$H$29,0,10*ROW('Water Data'!H26))="","",OFFSET('Water Data'!$H$29,0,10*ROW('Water Data'!H26)))</f>
        <v/>
      </c>
      <c r="CH32" s="274" t="str">
        <f ca="true">+IF(OFFSET('Water Data'!$I$27,0,10*ROW('Water Data'!I26))="","",OFFSET('Water Data'!$I$27,0,10*ROW('Water Data'!I26)))</f>
        <v/>
      </c>
      <c r="CI32" s="274" t="str">
        <f ca="true">+IF(OFFSET('Water Data'!$I$28,0,10*ROW('Water Data'!I26))="","",OFFSET('Water Data'!$I$28,0,10*ROW('Water Data'!I26)))</f>
        <v/>
      </c>
      <c r="CJ32" s="274" t="str">
        <f ca="true">+IF(OFFSET('Water Data'!$I$29,0,10*ROW('Water Data'!I26))="","",OFFSET('Water Data'!$I$29,0,10*ROW('Water Data'!I26)))</f>
        <v/>
      </c>
      <c r="CK32" s="274" t="str">
        <f ca="true">+IF(OFFSET('Sanitation Data'!$D$28,0,10*ROW('Sanitation Data'!D26))="","",OFFSET('Sanitation Data'!$D$28,0,10*ROW('Sanitation Data'!D26)))</f>
        <v/>
      </c>
      <c r="CL32" s="274" t="str">
        <f ca="true">+IF(OFFSET('Sanitation Data'!$D$29,0,10*ROW('Sanitation Data'!D26))="","",OFFSET('Sanitation Data'!$D$29,0,10*ROW('Sanitation Data'!D26)))</f>
        <v/>
      </c>
      <c r="CM32" s="274" t="str">
        <f ca="true">+IF(OFFSET('Sanitation Data'!$D$30,0,10*ROW('Sanitation Data'!D26))="","",OFFSET('Sanitation Data'!$D$30,0,10*ROW('Sanitation Data'!D26)))</f>
        <v/>
      </c>
      <c r="CN32" s="274" t="str">
        <f ca="true">+IF(OFFSET('Sanitation Data'!$D$31,0,10*ROW('Sanitation Data'!D26))="","",OFFSET('Sanitation Data'!$D$31,0,10*ROW('Sanitation Data'!D26)))</f>
        <v/>
      </c>
      <c r="CO32" s="274" t="str">
        <f ca="true">+IF(OFFSET('Sanitation Data'!$D$32,0,10*ROW('Sanitation Data'!D26))="","",OFFSET('Sanitation Data'!$D$32,0,10*ROW('Sanitation Data'!D26)))</f>
        <v/>
      </c>
      <c r="CP32" s="274" t="str">
        <f ca="true">+IF(OFFSET('Sanitation Data'!$E$28,0,10*ROW('Sanitation Data'!E26))="","",OFFSET('Sanitation Data'!$E$28,0,10*ROW('Sanitation Data'!E26)))</f>
        <v/>
      </c>
      <c r="CQ32" s="274" t="str">
        <f ca="true">+IF(OFFSET('Sanitation Data'!$E$29,0,10*ROW('Sanitation Data'!E26))="","",OFFSET('Sanitation Data'!$E$29,0,10*ROW('Sanitation Data'!E26)))</f>
        <v/>
      </c>
      <c r="CR32" s="274" t="str">
        <f ca="true">+IF(OFFSET('Sanitation Data'!$E$30,0,10*ROW('Sanitation Data'!E26))="","",OFFSET('Sanitation Data'!$E$30,0,10*ROW('Sanitation Data'!E26)))</f>
        <v/>
      </c>
      <c r="CS32" s="274" t="str">
        <f ca="true">+IF(OFFSET('Sanitation Data'!$E$31,0,10*ROW('Sanitation Data'!E26))="","",OFFSET('Sanitation Data'!$E$31,0,10*ROW('Sanitation Data'!E26)))</f>
        <v/>
      </c>
      <c r="CT32" s="274" t="str">
        <f ca="true">+IF(OFFSET('Sanitation Data'!$E$32,0,10*ROW('Sanitation Data'!E26))="","",OFFSET('Sanitation Data'!$E$32,0,10*ROW('Sanitation Data'!E26)))</f>
        <v/>
      </c>
      <c r="CU32" s="274" t="str">
        <f ca="true">+IF(OFFSET('Sanitation Data'!$F$28,0,10*ROW('Sanitation Data'!F26))="","",OFFSET('Sanitation Data'!$F$28,0,10*ROW('Sanitation Data'!F26)))</f>
        <v/>
      </c>
      <c r="CV32" s="274" t="str">
        <f ca="true">+IF(OFFSET('Sanitation Data'!$F$29,0,10*ROW('Sanitation Data'!F26))="","",OFFSET('Sanitation Data'!$F$29,0,10*ROW('Sanitation Data'!F26)))</f>
        <v/>
      </c>
      <c r="CW32" s="274" t="str">
        <f ca="true">+IF(OFFSET('Sanitation Data'!$F$30,0,10*ROW('Sanitation Data'!F26))="","",OFFSET('Sanitation Data'!$F$30,0,10*ROW('Sanitation Data'!F26)))</f>
        <v/>
      </c>
      <c r="CX32" s="274" t="str">
        <f ca="true">+IF(OFFSET('Sanitation Data'!$F$31,0,10*ROW('Sanitation Data'!F26))="","",OFFSET('Sanitation Data'!$F$31,0,10*ROW('Sanitation Data'!F26)))</f>
        <v/>
      </c>
      <c r="CY32" s="274" t="str">
        <f ca="true">+IF(OFFSET('Sanitation Data'!$F$32,0,10*ROW('Sanitation Data'!F26))="","",OFFSET('Sanitation Data'!$F$32,0,10*ROW('Sanitation Data'!F26)))</f>
        <v/>
      </c>
      <c r="CZ32" s="274" t="str">
        <f ca="true">+IF(OFFSET('Sanitation Data'!$G$28,0,10*ROW('Sanitation Data'!G26))="","",OFFSET('Sanitation Data'!$G$28,0,10*ROW('Sanitation Data'!G26)))</f>
        <v/>
      </c>
      <c r="DA32" s="274" t="str">
        <f ca="true">+IF(OFFSET('Sanitation Data'!$G$29,0,10*ROW('Sanitation Data'!G26))="","",OFFSET('Sanitation Data'!$G$29,0,10*ROW('Sanitation Data'!G26)))</f>
        <v/>
      </c>
      <c r="DB32" s="274" t="str">
        <f ca="true">+IF(OFFSET('Sanitation Data'!$G$30,0,10*ROW('Sanitation Data'!G26))="","",OFFSET('Sanitation Data'!$G$30,0,10*ROW('Sanitation Data'!G26)))</f>
        <v/>
      </c>
      <c r="DC32" s="274" t="str">
        <f ca="true">+IF(OFFSET('Sanitation Data'!$G$31,0,10*ROW('Sanitation Data'!G26))="","",OFFSET('Sanitation Data'!$G$31,0,10*ROW('Sanitation Data'!G26)))</f>
        <v/>
      </c>
      <c r="DD32" s="274" t="str">
        <f ca="true">+IF(OFFSET('Sanitation Data'!$G$32,0,10*ROW('Sanitation Data'!G26))="","",OFFSET('Sanitation Data'!$G$32,0,10*ROW('Sanitation Data'!G26)))</f>
        <v/>
      </c>
      <c r="DE32" s="274" t="str">
        <f ca="true">+IF(OFFSET('Sanitation Data'!$H$28,0,10*ROW('Sanitation Data'!H26))="","",OFFSET('Sanitation Data'!$H$28,0,10*ROW('Sanitation Data'!H26)))</f>
        <v/>
      </c>
      <c r="DF32" s="274" t="str">
        <f ca="true">+IF(OFFSET('Sanitation Data'!$H$29,0,10*ROW('Sanitation Data'!H26))="","",OFFSET('Sanitation Data'!$H$29,0,10*ROW('Sanitation Data'!H26)))</f>
        <v/>
      </c>
      <c r="DG32" s="274" t="str">
        <f ca="true">+IF(OFFSET('Sanitation Data'!$H$30,0,10*ROW('Sanitation Data'!H26))="","",OFFSET('Sanitation Data'!$H$30,0,10*ROW('Sanitation Data'!H26)))</f>
        <v/>
      </c>
      <c r="DH32" s="274" t="str">
        <f ca="true">+IF(OFFSET('Sanitation Data'!$H$31,0,10*ROW('Sanitation Data'!H26))="","",OFFSET('Sanitation Data'!$H$31,0,10*ROW('Sanitation Data'!H26)))</f>
        <v/>
      </c>
      <c r="DI32" s="274" t="str">
        <f ca="true">+IF(OFFSET('Sanitation Data'!$H$32,0,10*ROW('Sanitation Data'!H26))="","",OFFSET('Sanitation Data'!$H$32,0,10*ROW('Sanitation Data'!H26)))</f>
        <v/>
      </c>
      <c r="DJ32" s="274" t="str">
        <f ca="true">+IF(OFFSET('Sanitation Data'!$I$28,0,10*ROW('Sanitation Data'!I26))="","",OFFSET('Sanitation Data'!$I$28,0,10*ROW('Sanitation Data'!I26)))</f>
        <v/>
      </c>
      <c r="DK32" s="274" t="str">
        <f ca="true">+IF(OFFSET('Sanitation Data'!$I$29,0,10*ROW('Sanitation Data'!I26))="","",OFFSET('Sanitation Data'!$I$29,0,10*ROW('Sanitation Data'!I26)))</f>
        <v/>
      </c>
      <c r="DL32" s="274" t="str">
        <f ca="true">+IF(OFFSET('Sanitation Data'!$I$30,0,10*ROW('Sanitation Data'!I26))="","",OFFSET('Sanitation Data'!$I$30,0,10*ROW('Sanitation Data'!I26)))</f>
        <v/>
      </c>
      <c r="DM32" s="274" t="str">
        <f ca="true">+IF(OFFSET('Sanitation Data'!$I$31,0,10*ROW('Sanitation Data'!I26))="","",OFFSET('Sanitation Data'!$I$31,0,10*ROW('Sanitation Data'!I26)))</f>
        <v/>
      </c>
      <c r="DN32" s="274" t="str">
        <f ca="true">+IF(OFFSET('Sanitation Data'!$I$32,0,10*ROW('Sanitation Data'!I26))="","",OFFSET('Sanitation Data'!$I$32,0,10*ROW('Sanitation Data'!I26)))</f>
        <v/>
      </c>
      <c r="DO32" s="274" t="str">
        <f ca="true">+IF(OFFSET('Hygiene Data'!$D$11,0,10*ROW('Hygiene Data'!D26))="","",OFFSET('Hygiene Data'!$D$11,0,10*ROW('Hygiene Data'!D26)))</f>
        <v/>
      </c>
      <c r="DP32" s="274" t="str">
        <f ca="true">+IF(OFFSET('Hygiene Data'!$D$12,0,10*ROW('Hygiene Data'!D26))="","",OFFSET('Hygiene Data'!$D$12,0,10*ROW('Hygiene Data'!D26)))</f>
        <v/>
      </c>
      <c r="DQ32" s="274" t="str">
        <f ca="true">+IF(OFFSET('Hygiene Data'!$D$13,0,10*ROW('Hygiene Data'!D26))="","",OFFSET('Hygiene Data'!$D$13,0,10*ROW('Hygiene Data'!D26)))</f>
        <v/>
      </c>
      <c r="DR32" s="274" t="str">
        <f ca="true">+IF(OFFSET('Hygiene Data'!$E$11,0,10*ROW('Hygiene Data'!E26))="","",OFFSET('Hygiene Data'!$E$11,0,10*ROW('Hygiene Data'!E26)))</f>
        <v/>
      </c>
      <c r="DS32" s="274" t="str">
        <f ca="true">+IF(OFFSET('Hygiene Data'!$E$12,0,10*ROW('Hygiene Data'!E26))="","",OFFSET('Hygiene Data'!$E$12,0,10*ROW('Hygiene Data'!E26)))</f>
        <v/>
      </c>
      <c r="DT32" s="274" t="str">
        <f ca="true">+IF(OFFSET('Hygiene Data'!$E$13,0,10*ROW('Hygiene Data'!E26))="","",OFFSET('Hygiene Data'!$E$13,0,10*ROW('Hygiene Data'!E26)))</f>
        <v/>
      </c>
      <c r="DU32" s="274" t="str">
        <f ca="true">+IF(OFFSET('Hygiene Data'!$F$11,0,10*ROW('Hygiene Data'!F26))="","",OFFSET('Hygiene Data'!$F$11,0,10*ROW('Hygiene Data'!F26)))</f>
        <v/>
      </c>
      <c r="DV32" s="274" t="str">
        <f ca="true">+IF(OFFSET('Hygiene Data'!$F$12,0,10*ROW('Hygiene Data'!F26))="","",OFFSET('Hygiene Data'!$F$12,0,10*ROW('Hygiene Data'!F26)))</f>
        <v/>
      </c>
      <c r="DW32" s="274" t="str">
        <f ca="true">+IF(OFFSET('Hygiene Data'!$F$13,0,10*ROW('Hygiene Data'!F26))="","",OFFSET('Hygiene Data'!$F$13,0,10*ROW('Hygiene Data'!F26)))</f>
        <v/>
      </c>
      <c r="DX32" s="274" t="str">
        <f ca="true">+IF(OFFSET('Hygiene Data'!$G$11,0,10*ROW('Hygiene Data'!G26))="","",OFFSET('Hygiene Data'!$G$11,0,10*ROW('Hygiene Data'!G26)))</f>
        <v/>
      </c>
      <c r="DY32" s="274" t="str">
        <f ca="true">+IF(OFFSET('Hygiene Data'!$G$12,0,10*ROW('Hygiene Data'!G26))="","",OFFSET('Hygiene Data'!$G$12,0,10*ROW('Hygiene Data'!G26)))</f>
        <v/>
      </c>
      <c r="DZ32" s="274" t="str">
        <f ca="true">+IF(OFFSET('Hygiene Data'!$G$13,0,10*ROW('Hygiene Data'!G26))="","",OFFSET('Hygiene Data'!$G$13,0,10*ROW('Hygiene Data'!G26)))</f>
        <v/>
      </c>
      <c r="EA32" s="274" t="str">
        <f ca="true">+IF(OFFSET('Hygiene Data'!$H$11,0,10*ROW('Hygiene Data'!H26))="","",OFFSET('Hygiene Data'!$H$11,0,10*ROW('Hygiene Data'!H26)))</f>
        <v/>
      </c>
      <c r="EB32" s="274" t="str">
        <f ca="true">+IF(OFFSET('Hygiene Data'!$H$12,0,10*ROW('Hygiene Data'!H26))="","",OFFSET('Hygiene Data'!$H$12,0,10*ROW('Hygiene Data'!H26)))</f>
        <v/>
      </c>
      <c r="EC32" s="274" t="str">
        <f ca="true">+IF(OFFSET('Hygiene Data'!$H$13,0,10*ROW('Hygiene Data'!H26))="","",OFFSET('Hygiene Data'!$H$13,0,10*ROW('Hygiene Data'!H26)))</f>
        <v/>
      </c>
      <c r="ED32" s="274" t="str">
        <f ca="true">+IF(OFFSET('Hygiene Data'!$I$11,0,10*ROW('Hygiene Data'!I26))="","",OFFSET('Hygiene Data'!$I$11,0,10*ROW('Hygiene Data'!I26)))</f>
        <v/>
      </c>
      <c r="EE32" s="274" t="str">
        <f ca="true">+IF(OFFSET('Hygiene Data'!$I$12,0,10*ROW('Hygiene Data'!I26))="","",OFFSET('Hygiene Data'!$I$12,0,10*ROW('Hygiene Data'!I26)))</f>
        <v/>
      </c>
      <c r="EF32" s="274"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
      </c>
      <c r="B33" s="38" t="str">
        <f ca="true">+IF(OFFSET('Water Data'!$C$2,0,10*ROW('Water Data'!F27))="","",OFFSET('Water Data'!$C$2,0,10*ROW('Water Data'!F27)))</f>
        <v/>
      </c>
      <c r="C33" s="330" t="str">
        <f t="shared" ca="true" si="0"/>
        <v/>
      </c>
      <c r="D33" s="99"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9"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9"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9"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9"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9"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9"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9"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9"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9"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9"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9"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9"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9"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9"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9"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9"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9"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100"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100"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100"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100"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100"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100"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100"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100"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100"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100"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100"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100"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100"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100"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100"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100"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100"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100"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100"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100"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100"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100"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100"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100"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100"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100"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100"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100"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100"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100"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101"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101"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101"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101"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101"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101"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101"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101"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101"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101"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101"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101"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101"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101"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101"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101"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101"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101"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4"/>
      <c r="BS33" s="274" t="str">
        <f ca="true">+IF(OFFSET('Water Data'!$D$27,0,10*ROW('Water Data'!D27))="","",OFFSET('Water Data'!$D$27,0,10*ROW('Water Data'!D27)))</f>
        <v/>
      </c>
      <c r="BT33" s="274" t="str">
        <f ca="true">+IF(OFFSET('Water Data'!$D$28,0,10*ROW('Water Data'!D27))="","",OFFSET('Water Data'!$D$28,0,10*ROW('Water Data'!D27)))</f>
        <v/>
      </c>
      <c r="BU33" s="274" t="str">
        <f ca="true">+IF(OFFSET('Water Data'!$D$29,0,10*ROW('Water Data'!D27))="","",OFFSET('Water Data'!$D$29,0,10*ROW('Water Data'!D27)))</f>
        <v/>
      </c>
      <c r="BV33" s="274" t="str">
        <f ca="true">+IF(OFFSET('Water Data'!$E$27,0,10*ROW('Water Data'!E27))="","",OFFSET('Water Data'!$E$27,0,10*ROW('Water Data'!E27)))</f>
        <v/>
      </c>
      <c r="BW33" s="274" t="str">
        <f ca="true">+IF(OFFSET('Water Data'!$E$28,0,10*ROW('Water Data'!E27))="","",OFFSET('Water Data'!$E$28,0,10*ROW('Water Data'!E27)))</f>
        <v/>
      </c>
      <c r="BX33" s="274" t="str">
        <f ca="true">+IF(OFFSET('Water Data'!$E$29,0,10*ROW('Water Data'!E27))="","",OFFSET('Water Data'!$E$29,0,10*ROW('Water Data'!E27)))</f>
        <v/>
      </c>
      <c r="BY33" s="274" t="str">
        <f ca="true">+IF(OFFSET('Water Data'!$F$27,0,10*ROW('Water Data'!F27))="","",OFFSET('Water Data'!$F$27,0,10*ROW('Water Data'!F27)))</f>
        <v/>
      </c>
      <c r="BZ33" s="274" t="str">
        <f ca="true">+IF(OFFSET('Water Data'!$F$28,0,10*ROW('Water Data'!F27))="","",OFFSET('Water Data'!$F$28,0,10*ROW('Water Data'!F27)))</f>
        <v/>
      </c>
      <c r="CA33" s="274" t="str">
        <f ca="true">+IF(OFFSET('Water Data'!$F$29,0,10*ROW('Water Data'!F27))="","",OFFSET('Water Data'!$F$29,0,10*ROW('Water Data'!F27)))</f>
        <v/>
      </c>
      <c r="CB33" s="274" t="str">
        <f ca="true">+IF(OFFSET('Water Data'!$G$27,0,10*ROW('Water Data'!G27))="","",OFFSET('Water Data'!$G$27,0,10*ROW('Water Data'!G27)))</f>
        <v/>
      </c>
      <c r="CC33" s="274" t="str">
        <f ca="true">+IF(OFFSET('Water Data'!$G$28,0,10*ROW('Water Data'!G27))="","",OFFSET('Water Data'!$G$28,0,10*ROW('Water Data'!G27)))</f>
        <v/>
      </c>
      <c r="CD33" s="274" t="str">
        <f ca="true">+IF(OFFSET('Water Data'!$G$29,0,10*ROW('Water Data'!G27))="","",OFFSET('Water Data'!$G$29,0,10*ROW('Water Data'!G27)))</f>
        <v/>
      </c>
      <c r="CE33" s="274" t="str">
        <f ca="true">+IF(OFFSET('Water Data'!$H$27,0,10*ROW('Water Data'!H27))="","",OFFSET('Water Data'!$H$27,0,10*ROW('Water Data'!H27)))</f>
        <v/>
      </c>
      <c r="CF33" s="274" t="str">
        <f ca="true">+IF(OFFSET('Water Data'!$H$28,0,10*ROW('Water Data'!H27))="","",OFFSET('Water Data'!$H$28,0,10*ROW('Water Data'!H27)))</f>
        <v/>
      </c>
      <c r="CG33" s="274" t="str">
        <f ca="true">+IF(OFFSET('Water Data'!$H$29,0,10*ROW('Water Data'!H27))="","",OFFSET('Water Data'!$H$29,0,10*ROW('Water Data'!H27)))</f>
        <v/>
      </c>
      <c r="CH33" s="274" t="str">
        <f ca="true">+IF(OFFSET('Water Data'!$I$27,0,10*ROW('Water Data'!I27))="","",OFFSET('Water Data'!$I$27,0,10*ROW('Water Data'!I27)))</f>
        <v/>
      </c>
      <c r="CI33" s="274" t="str">
        <f ca="true">+IF(OFFSET('Water Data'!$I$28,0,10*ROW('Water Data'!I27))="","",OFFSET('Water Data'!$I$28,0,10*ROW('Water Data'!I27)))</f>
        <v/>
      </c>
      <c r="CJ33" s="274" t="str">
        <f ca="true">+IF(OFFSET('Water Data'!$I$29,0,10*ROW('Water Data'!I27))="","",OFFSET('Water Data'!$I$29,0,10*ROW('Water Data'!I27)))</f>
        <v/>
      </c>
      <c r="CK33" s="274" t="str">
        <f ca="true">+IF(OFFSET('Sanitation Data'!$D$28,0,10*ROW('Sanitation Data'!D27))="","",OFFSET('Sanitation Data'!$D$28,0,10*ROW('Sanitation Data'!D27)))</f>
        <v/>
      </c>
      <c r="CL33" s="274" t="str">
        <f ca="true">+IF(OFFSET('Sanitation Data'!$D$29,0,10*ROW('Sanitation Data'!D27))="","",OFFSET('Sanitation Data'!$D$29,0,10*ROW('Sanitation Data'!D27)))</f>
        <v/>
      </c>
      <c r="CM33" s="274" t="str">
        <f ca="true">+IF(OFFSET('Sanitation Data'!$D$30,0,10*ROW('Sanitation Data'!D27))="","",OFFSET('Sanitation Data'!$D$30,0,10*ROW('Sanitation Data'!D27)))</f>
        <v/>
      </c>
      <c r="CN33" s="274" t="str">
        <f ca="true">+IF(OFFSET('Sanitation Data'!$D$31,0,10*ROW('Sanitation Data'!D27))="","",OFFSET('Sanitation Data'!$D$31,0,10*ROW('Sanitation Data'!D27)))</f>
        <v/>
      </c>
      <c r="CO33" s="274" t="str">
        <f ca="true">+IF(OFFSET('Sanitation Data'!$D$32,0,10*ROW('Sanitation Data'!D27))="","",OFFSET('Sanitation Data'!$D$32,0,10*ROW('Sanitation Data'!D27)))</f>
        <v/>
      </c>
      <c r="CP33" s="274" t="str">
        <f ca="true">+IF(OFFSET('Sanitation Data'!$E$28,0,10*ROW('Sanitation Data'!E27))="","",OFFSET('Sanitation Data'!$E$28,0,10*ROW('Sanitation Data'!E27)))</f>
        <v/>
      </c>
      <c r="CQ33" s="274" t="str">
        <f ca="true">+IF(OFFSET('Sanitation Data'!$E$29,0,10*ROW('Sanitation Data'!E27))="","",OFFSET('Sanitation Data'!$E$29,0,10*ROW('Sanitation Data'!E27)))</f>
        <v/>
      </c>
      <c r="CR33" s="274" t="str">
        <f ca="true">+IF(OFFSET('Sanitation Data'!$E$30,0,10*ROW('Sanitation Data'!E27))="","",OFFSET('Sanitation Data'!$E$30,0,10*ROW('Sanitation Data'!E27)))</f>
        <v/>
      </c>
      <c r="CS33" s="274" t="str">
        <f ca="true">+IF(OFFSET('Sanitation Data'!$E$31,0,10*ROW('Sanitation Data'!E27))="","",OFFSET('Sanitation Data'!$E$31,0,10*ROW('Sanitation Data'!E27)))</f>
        <v/>
      </c>
      <c r="CT33" s="274" t="str">
        <f ca="true">+IF(OFFSET('Sanitation Data'!$E$32,0,10*ROW('Sanitation Data'!E27))="","",OFFSET('Sanitation Data'!$E$32,0,10*ROW('Sanitation Data'!E27)))</f>
        <v/>
      </c>
      <c r="CU33" s="274" t="str">
        <f ca="true">+IF(OFFSET('Sanitation Data'!$F$28,0,10*ROW('Sanitation Data'!F27))="","",OFFSET('Sanitation Data'!$F$28,0,10*ROW('Sanitation Data'!F27)))</f>
        <v/>
      </c>
      <c r="CV33" s="274" t="str">
        <f ca="true">+IF(OFFSET('Sanitation Data'!$F$29,0,10*ROW('Sanitation Data'!F27))="","",OFFSET('Sanitation Data'!$F$29,0,10*ROW('Sanitation Data'!F27)))</f>
        <v/>
      </c>
      <c r="CW33" s="274" t="str">
        <f ca="true">+IF(OFFSET('Sanitation Data'!$F$30,0,10*ROW('Sanitation Data'!F27))="","",OFFSET('Sanitation Data'!$F$30,0,10*ROW('Sanitation Data'!F27)))</f>
        <v/>
      </c>
      <c r="CX33" s="274" t="str">
        <f ca="true">+IF(OFFSET('Sanitation Data'!$F$31,0,10*ROW('Sanitation Data'!F27))="","",OFFSET('Sanitation Data'!$F$31,0,10*ROW('Sanitation Data'!F27)))</f>
        <v/>
      </c>
      <c r="CY33" s="274" t="str">
        <f ca="true">+IF(OFFSET('Sanitation Data'!$F$32,0,10*ROW('Sanitation Data'!F27))="","",OFFSET('Sanitation Data'!$F$32,0,10*ROW('Sanitation Data'!F27)))</f>
        <v/>
      </c>
      <c r="CZ33" s="274" t="str">
        <f ca="true">+IF(OFFSET('Sanitation Data'!$G$28,0,10*ROW('Sanitation Data'!G27))="","",OFFSET('Sanitation Data'!$G$28,0,10*ROW('Sanitation Data'!G27)))</f>
        <v/>
      </c>
      <c r="DA33" s="274" t="str">
        <f ca="true">+IF(OFFSET('Sanitation Data'!$G$29,0,10*ROW('Sanitation Data'!G27))="","",OFFSET('Sanitation Data'!$G$29,0,10*ROW('Sanitation Data'!G27)))</f>
        <v/>
      </c>
      <c r="DB33" s="274" t="str">
        <f ca="true">+IF(OFFSET('Sanitation Data'!$G$30,0,10*ROW('Sanitation Data'!G27))="","",OFFSET('Sanitation Data'!$G$30,0,10*ROW('Sanitation Data'!G27)))</f>
        <v/>
      </c>
      <c r="DC33" s="274" t="str">
        <f ca="true">+IF(OFFSET('Sanitation Data'!$G$31,0,10*ROW('Sanitation Data'!G27))="","",OFFSET('Sanitation Data'!$G$31,0,10*ROW('Sanitation Data'!G27)))</f>
        <v/>
      </c>
      <c r="DD33" s="274" t="str">
        <f ca="true">+IF(OFFSET('Sanitation Data'!$G$32,0,10*ROW('Sanitation Data'!G27))="","",OFFSET('Sanitation Data'!$G$32,0,10*ROW('Sanitation Data'!G27)))</f>
        <v/>
      </c>
      <c r="DE33" s="274" t="str">
        <f ca="true">+IF(OFFSET('Sanitation Data'!$H$28,0,10*ROW('Sanitation Data'!H27))="","",OFFSET('Sanitation Data'!$H$28,0,10*ROW('Sanitation Data'!H27)))</f>
        <v/>
      </c>
      <c r="DF33" s="274" t="str">
        <f ca="true">+IF(OFFSET('Sanitation Data'!$H$29,0,10*ROW('Sanitation Data'!H27))="","",OFFSET('Sanitation Data'!$H$29,0,10*ROW('Sanitation Data'!H27)))</f>
        <v/>
      </c>
      <c r="DG33" s="274" t="str">
        <f ca="true">+IF(OFFSET('Sanitation Data'!$H$30,0,10*ROW('Sanitation Data'!H27))="","",OFFSET('Sanitation Data'!$H$30,0,10*ROW('Sanitation Data'!H27)))</f>
        <v/>
      </c>
      <c r="DH33" s="274" t="str">
        <f ca="true">+IF(OFFSET('Sanitation Data'!$H$31,0,10*ROW('Sanitation Data'!H27))="","",OFFSET('Sanitation Data'!$H$31,0,10*ROW('Sanitation Data'!H27)))</f>
        <v/>
      </c>
      <c r="DI33" s="274" t="str">
        <f ca="true">+IF(OFFSET('Sanitation Data'!$H$32,0,10*ROW('Sanitation Data'!H27))="","",OFFSET('Sanitation Data'!$H$32,0,10*ROW('Sanitation Data'!H27)))</f>
        <v/>
      </c>
      <c r="DJ33" s="274" t="str">
        <f ca="true">+IF(OFFSET('Sanitation Data'!$I$28,0,10*ROW('Sanitation Data'!I27))="","",OFFSET('Sanitation Data'!$I$28,0,10*ROW('Sanitation Data'!I27)))</f>
        <v/>
      </c>
      <c r="DK33" s="274" t="str">
        <f ca="true">+IF(OFFSET('Sanitation Data'!$I$29,0,10*ROW('Sanitation Data'!I27))="","",OFFSET('Sanitation Data'!$I$29,0,10*ROW('Sanitation Data'!I27)))</f>
        <v/>
      </c>
      <c r="DL33" s="274" t="str">
        <f ca="true">+IF(OFFSET('Sanitation Data'!$I$30,0,10*ROW('Sanitation Data'!I27))="","",OFFSET('Sanitation Data'!$I$30,0,10*ROW('Sanitation Data'!I27)))</f>
        <v/>
      </c>
      <c r="DM33" s="274" t="str">
        <f ca="true">+IF(OFFSET('Sanitation Data'!$I$31,0,10*ROW('Sanitation Data'!I27))="","",OFFSET('Sanitation Data'!$I$31,0,10*ROW('Sanitation Data'!I27)))</f>
        <v/>
      </c>
      <c r="DN33" s="274" t="str">
        <f ca="true">+IF(OFFSET('Sanitation Data'!$I$32,0,10*ROW('Sanitation Data'!I27))="","",OFFSET('Sanitation Data'!$I$32,0,10*ROW('Sanitation Data'!I27)))</f>
        <v/>
      </c>
      <c r="DO33" s="274" t="str">
        <f ca="true">+IF(OFFSET('Hygiene Data'!$D$11,0,10*ROW('Hygiene Data'!D27))="","",OFFSET('Hygiene Data'!$D$11,0,10*ROW('Hygiene Data'!D27)))</f>
        <v/>
      </c>
      <c r="DP33" s="274" t="str">
        <f ca="true">+IF(OFFSET('Hygiene Data'!$D$12,0,10*ROW('Hygiene Data'!D27))="","",OFFSET('Hygiene Data'!$D$12,0,10*ROW('Hygiene Data'!D27)))</f>
        <v/>
      </c>
      <c r="DQ33" s="274" t="str">
        <f ca="true">+IF(OFFSET('Hygiene Data'!$D$13,0,10*ROW('Hygiene Data'!D27))="","",OFFSET('Hygiene Data'!$D$13,0,10*ROW('Hygiene Data'!D27)))</f>
        <v/>
      </c>
      <c r="DR33" s="274" t="str">
        <f ca="true">+IF(OFFSET('Hygiene Data'!$E$11,0,10*ROW('Hygiene Data'!E27))="","",OFFSET('Hygiene Data'!$E$11,0,10*ROW('Hygiene Data'!E27)))</f>
        <v/>
      </c>
      <c r="DS33" s="274" t="str">
        <f ca="true">+IF(OFFSET('Hygiene Data'!$E$12,0,10*ROW('Hygiene Data'!E27))="","",OFFSET('Hygiene Data'!$E$12,0,10*ROW('Hygiene Data'!E27)))</f>
        <v/>
      </c>
      <c r="DT33" s="274" t="str">
        <f ca="true">+IF(OFFSET('Hygiene Data'!$E$13,0,10*ROW('Hygiene Data'!E27))="","",OFFSET('Hygiene Data'!$E$13,0,10*ROW('Hygiene Data'!E27)))</f>
        <v/>
      </c>
      <c r="DU33" s="274" t="str">
        <f ca="true">+IF(OFFSET('Hygiene Data'!$F$11,0,10*ROW('Hygiene Data'!F27))="","",OFFSET('Hygiene Data'!$F$11,0,10*ROW('Hygiene Data'!F27)))</f>
        <v/>
      </c>
      <c r="DV33" s="274" t="str">
        <f ca="true">+IF(OFFSET('Hygiene Data'!$F$12,0,10*ROW('Hygiene Data'!F27))="","",OFFSET('Hygiene Data'!$F$12,0,10*ROW('Hygiene Data'!F27)))</f>
        <v/>
      </c>
      <c r="DW33" s="274" t="str">
        <f ca="true">+IF(OFFSET('Hygiene Data'!$F$13,0,10*ROW('Hygiene Data'!F27))="","",OFFSET('Hygiene Data'!$F$13,0,10*ROW('Hygiene Data'!F27)))</f>
        <v/>
      </c>
      <c r="DX33" s="274" t="str">
        <f ca="true">+IF(OFFSET('Hygiene Data'!$G$11,0,10*ROW('Hygiene Data'!G27))="","",OFFSET('Hygiene Data'!$G$11,0,10*ROW('Hygiene Data'!G27)))</f>
        <v/>
      </c>
      <c r="DY33" s="274" t="str">
        <f ca="true">+IF(OFFSET('Hygiene Data'!$G$12,0,10*ROW('Hygiene Data'!G27))="","",OFFSET('Hygiene Data'!$G$12,0,10*ROW('Hygiene Data'!G27)))</f>
        <v/>
      </c>
      <c r="DZ33" s="274" t="str">
        <f ca="true">+IF(OFFSET('Hygiene Data'!$G$13,0,10*ROW('Hygiene Data'!G27))="","",OFFSET('Hygiene Data'!$G$13,0,10*ROW('Hygiene Data'!G27)))</f>
        <v/>
      </c>
      <c r="EA33" s="274" t="str">
        <f ca="true">+IF(OFFSET('Hygiene Data'!$H$11,0,10*ROW('Hygiene Data'!H27))="","",OFFSET('Hygiene Data'!$H$11,0,10*ROW('Hygiene Data'!H27)))</f>
        <v/>
      </c>
      <c r="EB33" s="274" t="str">
        <f ca="true">+IF(OFFSET('Hygiene Data'!$H$12,0,10*ROW('Hygiene Data'!H27))="","",OFFSET('Hygiene Data'!$H$12,0,10*ROW('Hygiene Data'!H27)))</f>
        <v/>
      </c>
      <c r="EC33" s="274" t="str">
        <f ca="true">+IF(OFFSET('Hygiene Data'!$H$13,0,10*ROW('Hygiene Data'!H27))="","",OFFSET('Hygiene Data'!$H$13,0,10*ROW('Hygiene Data'!H27)))</f>
        <v/>
      </c>
      <c r="ED33" s="274" t="str">
        <f ca="true">+IF(OFFSET('Hygiene Data'!$I$11,0,10*ROW('Hygiene Data'!I27))="","",OFFSET('Hygiene Data'!$I$11,0,10*ROW('Hygiene Data'!I27)))</f>
        <v/>
      </c>
      <c r="EE33" s="274" t="str">
        <f ca="true">+IF(OFFSET('Hygiene Data'!$I$12,0,10*ROW('Hygiene Data'!I27))="","",OFFSET('Hygiene Data'!$I$12,0,10*ROW('Hygiene Data'!I27)))</f>
        <v/>
      </c>
      <c r="EF33" s="274"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30" t="str">
        <f t="shared" ca="true" si="0"/>
        <v/>
      </c>
      <c r="D34" s="99"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9"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9"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9"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9"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9"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9"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9"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9"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9"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9"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9"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9"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9"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9"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9"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9"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9"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100"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100"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100"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100"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100"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100"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100"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100"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100"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100"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100"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100"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100"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100"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100"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100"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100"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100"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100"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100"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100"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100"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100"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100"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100"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100"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100"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100"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100"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100"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101"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101"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101"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101"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101"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101"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101"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101"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101"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101"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101"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101"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101"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101"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101"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101"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101"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101"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4"/>
      <c r="BS34" s="274" t="str">
        <f ca="true">+IF(OFFSET('Water Data'!$D$27,0,10*ROW('Water Data'!D28))="","",OFFSET('Water Data'!$D$27,0,10*ROW('Water Data'!D28)))</f>
        <v/>
      </c>
      <c r="BT34" s="274" t="str">
        <f ca="true">+IF(OFFSET('Water Data'!$D$28,0,10*ROW('Water Data'!D28))="","",OFFSET('Water Data'!$D$28,0,10*ROW('Water Data'!D28)))</f>
        <v/>
      </c>
      <c r="BU34" s="274" t="str">
        <f ca="true">+IF(OFFSET('Water Data'!$D$29,0,10*ROW('Water Data'!D28))="","",OFFSET('Water Data'!$D$29,0,10*ROW('Water Data'!D28)))</f>
        <v/>
      </c>
      <c r="BV34" s="274" t="str">
        <f ca="true">+IF(OFFSET('Water Data'!$E$27,0,10*ROW('Water Data'!E28))="","",OFFSET('Water Data'!$E$27,0,10*ROW('Water Data'!E28)))</f>
        <v/>
      </c>
      <c r="BW34" s="274" t="str">
        <f ca="true">+IF(OFFSET('Water Data'!$E$28,0,10*ROW('Water Data'!E28))="","",OFFSET('Water Data'!$E$28,0,10*ROW('Water Data'!E28)))</f>
        <v/>
      </c>
      <c r="BX34" s="274" t="str">
        <f ca="true">+IF(OFFSET('Water Data'!$E$29,0,10*ROW('Water Data'!E28))="","",OFFSET('Water Data'!$E$29,0,10*ROW('Water Data'!E28)))</f>
        <v/>
      </c>
      <c r="BY34" s="274" t="str">
        <f ca="true">+IF(OFFSET('Water Data'!$F$27,0,10*ROW('Water Data'!F28))="","",OFFSET('Water Data'!$F$27,0,10*ROW('Water Data'!F28)))</f>
        <v/>
      </c>
      <c r="BZ34" s="274" t="str">
        <f ca="true">+IF(OFFSET('Water Data'!$F$28,0,10*ROW('Water Data'!F28))="","",OFFSET('Water Data'!$F$28,0,10*ROW('Water Data'!F28)))</f>
        <v/>
      </c>
      <c r="CA34" s="274" t="str">
        <f ca="true">+IF(OFFSET('Water Data'!$F$29,0,10*ROW('Water Data'!F28))="","",OFFSET('Water Data'!$F$29,0,10*ROW('Water Data'!F28)))</f>
        <v/>
      </c>
      <c r="CB34" s="274" t="str">
        <f ca="true">+IF(OFFSET('Water Data'!$G$27,0,10*ROW('Water Data'!G28))="","",OFFSET('Water Data'!$G$27,0,10*ROW('Water Data'!G28)))</f>
        <v/>
      </c>
      <c r="CC34" s="274" t="str">
        <f ca="true">+IF(OFFSET('Water Data'!$G$28,0,10*ROW('Water Data'!G28))="","",OFFSET('Water Data'!$G$28,0,10*ROW('Water Data'!G28)))</f>
        <v/>
      </c>
      <c r="CD34" s="274" t="str">
        <f ca="true">+IF(OFFSET('Water Data'!$G$29,0,10*ROW('Water Data'!G28))="","",OFFSET('Water Data'!$G$29,0,10*ROW('Water Data'!G28)))</f>
        <v/>
      </c>
      <c r="CE34" s="274" t="str">
        <f ca="true">+IF(OFFSET('Water Data'!$H$27,0,10*ROW('Water Data'!H28))="","",OFFSET('Water Data'!$H$27,0,10*ROW('Water Data'!H28)))</f>
        <v/>
      </c>
      <c r="CF34" s="274" t="str">
        <f ca="true">+IF(OFFSET('Water Data'!$H$28,0,10*ROW('Water Data'!H28))="","",OFFSET('Water Data'!$H$28,0,10*ROW('Water Data'!H28)))</f>
        <v/>
      </c>
      <c r="CG34" s="274" t="str">
        <f ca="true">+IF(OFFSET('Water Data'!$H$29,0,10*ROW('Water Data'!H28))="","",OFFSET('Water Data'!$H$29,0,10*ROW('Water Data'!H28)))</f>
        <v/>
      </c>
      <c r="CH34" s="274" t="str">
        <f ca="true">+IF(OFFSET('Water Data'!$I$27,0,10*ROW('Water Data'!I28))="","",OFFSET('Water Data'!$I$27,0,10*ROW('Water Data'!I28)))</f>
        <v/>
      </c>
      <c r="CI34" s="274" t="str">
        <f ca="true">+IF(OFFSET('Water Data'!$I$28,0,10*ROW('Water Data'!I28))="","",OFFSET('Water Data'!$I$28,0,10*ROW('Water Data'!I28)))</f>
        <v/>
      </c>
      <c r="CJ34" s="274" t="str">
        <f ca="true">+IF(OFFSET('Water Data'!$I$29,0,10*ROW('Water Data'!I28))="","",OFFSET('Water Data'!$I$29,0,10*ROW('Water Data'!I28)))</f>
        <v/>
      </c>
      <c r="CK34" s="274" t="str">
        <f ca="true">+IF(OFFSET('Sanitation Data'!$D$28,0,10*ROW('Sanitation Data'!D28))="","",OFFSET('Sanitation Data'!$D$28,0,10*ROW('Sanitation Data'!D28)))</f>
        <v/>
      </c>
      <c r="CL34" s="274" t="str">
        <f ca="true">+IF(OFFSET('Sanitation Data'!$D$29,0,10*ROW('Sanitation Data'!D28))="","",OFFSET('Sanitation Data'!$D$29,0,10*ROW('Sanitation Data'!D28)))</f>
        <v/>
      </c>
      <c r="CM34" s="274" t="str">
        <f ca="true">+IF(OFFSET('Sanitation Data'!$D$30,0,10*ROW('Sanitation Data'!D28))="","",OFFSET('Sanitation Data'!$D$30,0,10*ROW('Sanitation Data'!D28)))</f>
        <v/>
      </c>
      <c r="CN34" s="274" t="str">
        <f ca="true">+IF(OFFSET('Sanitation Data'!$D$31,0,10*ROW('Sanitation Data'!D28))="","",OFFSET('Sanitation Data'!$D$31,0,10*ROW('Sanitation Data'!D28)))</f>
        <v/>
      </c>
      <c r="CO34" s="274" t="str">
        <f ca="true">+IF(OFFSET('Sanitation Data'!$D$32,0,10*ROW('Sanitation Data'!D28))="","",OFFSET('Sanitation Data'!$D$32,0,10*ROW('Sanitation Data'!D28)))</f>
        <v/>
      </c>
      <c r="CP34" s="274" t="str">
        <f ca="true">+IF(OFFSET('Sanitation Data'!$E$28,0,10*ROW('Sanitation Data'!E28))="","",OFFSET('Sanitation Data'!$E$28,0,10*ROW('Sanitation Data'!E28)))</f>
        <v/>
      </c>
      <c r="CQ34" s="274" t="str">
        <f ca="true">+IF(OFFSET('Sanitation Data'!$E$29,0,10*ROW('Sanitation Data'!E28))="","",OFFSET('Sanitation Data'!$E$29,0,10*ROW('Sanitation Data'!E28)))</f>
        <v/>
      </c>
      <c r="CR34" s="274" t="str">
        <f ca="true">+IF(OFFSET('Sanitation Data'!$E$30,0,10*ROW('Sanitation Data'!E28))="","",OFFSET('Sanitation Data'!$E$30,0,10*ROW('Sanitation Data'!E28)))</f>
        <v/>
      </c>
      <c r="CS34" s="274" t="str">
        <f ca="true">+IF(OFFSET('Sanitation Data'!$E$31,0,10*ROW('Sanitation Data'!E28))="","",OFFSET('Sanitation Data'!$E$31,0,10*ROW('Sanitation Data'!E28)))</f>
        <v/>
      </c>
      <c r="CT34" s="274" t="str">
        <f ca="true">+IF(OFFSET('Sanitation Data'!$E$32,0,10*ROW('Sanitation Data'!E28))="","",OFFSET('Sanitation Data'!$E$32,0,10*ROW('Sanitation Data'!E28)))</f>
        <v/>
      </c>
      <c r="CU34" s="274" t="str">
        <f ca="true">+IF(OFFSET('Sanitation Data'!$F$28,0,10*ROW('Sanitation Data'!F28))="","",OFFSET('Sanitation Data'!$F$28,0,10*ROW('Sanitation Data'!F28)))</f>
        <v/>
      </c>
      <c r="CV34" s="274" t="str">
        <f ca="true">+IF(OFFSET('Sanitation Data'!$F$29,0,10*ROW('Sanitation Data'!F28))="","",OFFSET('Sanitation Data'!$F$29,0,10*ROW('Sanitation Data'!F28)))</f>
        <v/>
      </c>
      <c r="CW34" s="274" t="str">
        <f ca="true">+IF(OFFSET('Sanitation Data'!$F$30,0,10*ROW('Sanitation Data'!F28))="","",OFFSET('Sanitation Data'!$F$30,0,10*ROW('Sanitation Data'!F28)))</f>
        <v/>
      </c>
      <c r="CX34" s="274" t="str">
        <f ca="true">+IF(OFFSET('Sanitation Data'!$F$31,0,10*ROW('Sanitation Data'!F28))="","",OFFSET('Sanitation Data'!$F$31,0,10*ROW('Sanitation Data'!F28)))</f>
        <v/>
      </c>
      <c r="CY34" s="274" t="str">
        <f ca="true">+IF(OFFSET('Sanitation Data'!$F$32,0,10*ROW('Sanitation Data'!F28))="","",OFFSET('Sanitation Data'!$F$32,0,10*ROW('Sanitation Data'!F28)))</f>
        <v/>
      </c>
      <c r="CZ34" s="274" t="str">
        <f ca="true">+IF(OFFSET('Sanitation Data'!$G$28,0,10*ROW('Sanitation Data'!G28))="","",OFFSET('Sanitation Data'!$G$28,0,10*ROW('Sanitation Data'!G28)))</f>
        <v/>
      </c>
      <c r="DA34" s="274" t="str">
        <f ca="true">+IF(OFFSET('Sanitation Data'!$G$29,0,10*ROW('Sanitation Data'!G28))="","",OFFSET('Sanitation Data'!$G$29,0,10*ROW('Sanitation Data'!G28)))</f>
        <v/>
      </c>
      <c r="DB34" s="274" t="str">
        <f ca="true">+IF(OFFSET('Sanitation Data'!$G$30,0,10*ROW('Sanitation Data'!G28))="","",OFFSET('Sanitation Data'!$G$30,0,10*ROW('Sanitation Data'!G28)))</f>
        <v/>
      </c>
      <c r="DC34" s="274" t="str">
        <f ca="true">+IF(OFFSET('Sanitation Data'!$G$31,0,10*ROW('Sanitation Data'!G28))="","",OFFSET('Sanitation Data'!$G$31,0,10*ROW('Sanitation Data'!G28)))</f>
        <v/>
      </c>
      <c r="DD34" s="274" t="str">
        <f ca="true">+IF(OFFSET('Sanitation Data'!$G$32,0,10*ROW('Sanitation Data'!G28))="","",OFFSET('Sanitation Data'!$G$32,0,10*ROW('Sanitation Data'!G28)))</f>
        <v/>
      </c>
      <c r="DE34" s="274" t="str">
        <f ca="true">+IF(OFFSET('Sanitation Data'!$H$28,0,10*ROW('Sanitation Data'!H28))="","",OFFSET('Sanitation Data'!$H$28,0,10*ROW('Sanitation Data'!H28)))</f>
        <v/>
      </c>
      <c r="DF34" s="274" t="str">
        <f ca="true">+IF(OFFSET('Sanitation Data'!$H$29,0,10*ROW('Sanitation Data'!H28))="","",OFFSET('Sanitation Data'!$H$29,0,10*ROW('Sanitation Data'!H28)))</f>
        <v/>
      </c>
      <c r="DG34" s="274" t="str">
        <f ca="true">+IF(OFFSET('Sanitation Data'!$H$30,0,10*ROW('Sanitation Data'!H28))="","",OFFSET('Sanitation Data'!$H$30,0,10*ROW('Sanitation Data'!H28)))</f>
        <v/>
      </c>
      <c r="DH34" s="274" t="str">
        <f ca="true">+IF(OFFSET('Sanitation Data'!$H$31,0,10*ROW('Sanitation Data'!H28))="","",OFFSET('Sanitation Data'!$H$31,0,10*ROW('Sanitation Data'!H28)))</f>
        <v/>
      </c>
      <c r="DI34" s="274" t="str">
        <f ca="true">+IF(OFFSET('Sanitation Data'!$H$32,0,10*ROW('Sanitation Data'!H28))="","",OFFSET('Sanitation Data'!$H$32,0,10*ROW('Sanitation Data'!H28)))</f>
        <v/>
      </c>
      <c r="DJ34" s="274" t="str">
        <f ca="true">+IF(OFFSET('Sanitation Data'!$I$28,0,10*ROW('Sanitation Data'!I28))="","",OFFSET('Sanitation Data'!$I$28,0,10*ROW('Sanitation Data'!I28)))</f>
        <v/>
      </c>
      <c r="DK34" s="274" t="str">
        <f ca="true">+IF(OFFSET('Sanitation Data'!$I$29,0,10*ROW('Sanitation Data'!I28))="","",OFFSET('Sanitation Data'!$I$29,0,10*ROW('Sanitation Data'!I28)))</f>
        <v/>
      </c>
      <c r="DL34" s="274" t="str">
        <f ca="true">+IF(OFFSET('Sanitation Data'!$I$30,0,10*ROW('Sanitation Data'!I28))="","",OFFSET('Sanitation Data'!$I$30,0,10*ROW('Sanitation Data'!I28)))</f>
        <v/>
      </c>
      <c r="DM34" s="274" t="str">
        <f ca="true">+IF(OFFSET('Sanitation Data'!$I$31,0,10*ROW('Sanitation Data'!I28))="","",OFFSET('Sanitation Data'!$I$31,0,10*ROW('Sanitation Data'!I28)))</f>
        <v/>
      </c>
      <c r="DN34" s="274" t="str">
        <f ca="true">+IF(OFFSET('Sanitation Data'!$I$32,0,10*ROW('Sanitation Data'!I28))="","",OFFSET('Sanitation Data'!$I$32,0,10*ROW('Sanitation Data'!I28)))</f>
        <v/>
      </c>
      <c r="DO34" s="274" t="str">
        <f ca="true">+IF(OFFSET('Hygiene Data'!$D$11,0,10*ROW('Hygiene Data'!D28))="","",OFFSET('Hygiene Data'!$D$11,0,10*ROW('Hygiene Data'!D28)))</f>
        <v/>
      </c>
      <c r="DP34" s="274" t="str">
        <f ca="true">+IF(OFFSET('Hygiene Data'!$D$12,0,10*ROW('Hygiene Data'!D28))="","",OFFSET('Hygiene Data'!$D$12,0,10*ROW('Hygiene Data'!D28)))</f>
        <v/>
      </c>
      <c r="DQ34" s="274" t="str">
        <f ca="true">+IF(OFFSET('Hygiene Data'!$D$13,0,10*ROW('Hygiene Data'!D28))="","",OFFSET('Hygiene Data'!$D$13,0,10*ROW('Hygiene Data'!D28)))</f>
        <v/>
      </c>
      <c r="DR34" s="274" t="str">
        <f ca="true">+IF(OFFSET('Hygiene Data'!$E$11,0,10*ROW('Hygiene Data'!E28))="","",OFFSET('Hygiene Data'!$E$11,0,10*ROW('Hygiene Data'!E28)))</f>
        <v/>
      </c>
      <c r="DS34" s="274" t="str">
        <f ca="true">+IF(OFFSET('Hygiene Data'!$E$12,0,10*ROW('Hygiene Data'!E28))="","",OFFSET('Hygiene Data'!$E$12,0,10*ROW('Hygiene Data'!E28)))</f>
        <v/>
      </c>
      <c r="DT34" s="274" t="str">
        <f ca="true">+IF(OFFSET('Hygiene Data'!$E$13,0,10*ROW('Hygiene Data'!E28))="","",OFFSET('Hygiene Data'!$E$13,0,10*ROW('Hygiene Data'!E28)))</f>
        <v/>
      </c>
      <c r="DU34" s="274" t="str">
        <f ca="true">+IF(OFFSET('Hygiene Data'!$F$11,0,10*ROW('Hygiene Data'!F28))="","",OFFSET('Hygiene Data'!$F$11,0,10*ROW('Hygiene Data'!F28)))</f>
        <v/>
      </c>
      <c r="DV34" s="274" t="str">
        <f ca="true">+IF(OFFSET('Hygiene Data'!$F$12,0,10*ROW('Hygiene Data'!F28))="","",OFFSET('Hygiene Data'!$F$12,0,10*ROW('Hygiene Data'!F28)))</f>
        <v/>
      </c>
      <c r="DW34" s="274" t="str">
        <f ca="true">+IF(OFFSET('Hygiene Data'!$F$13,0,10*ROW('Hygiene Data'!F28))="","",OFFSET('Hygiene Data'!$F$13,0,10*ROW('Hygiene Data'!F28)))</f>
        <v/>
      </c>
      <c r="DX34" s="274" t="str">
        <f ca="true">+IF(OFFSET('Hygiene Data'!$G$11,0,10*ROW('Hygiene Data'!G28))="","",OFFSET('Hygiene Data'!$G$11,0,10*ROW('Hygiene Data'!G28)))</f>
        <v/>
      </c>
      <c r="DY34" s="274" t="str">
        <f ca="true">+IF(OFFSET('Hygiene Data'!$G$12,0,10*ROW('Hygiene Data'!G28))="","",OFFSET('Hygiene Data'!$G$12,0,10*ROW('Hygiene Data'!G28)))</f>
        <v/>
      </c>
      <c r="DZ34" s="274" t="str">
        <f ca="true">+IF(OFFSET('Hygiene Data'!$G$13,0,10*ROW('Hygiene Data'!G28))="","",OFFSET('Hygiene Data'!$G$13,0,10*ROW('Hygiene Data'!G28)))</f>
        <v/>
      </c>
      <c r="EA34" s="274" t="str">
        <f ca="true">+IF(OFFSET('Hygiene Data'!$H$11,0,10*ROW('Hygiene Data'!H28))="","",OFFSET('Hygiene Data'!$H$11,0,10*ROW('Hygiene Data'!H28)))</f>
        <v/>
      </c>
      <c r="EB34" s="274" t="str">
        <f ca="true">+IF(OFFSET('Hygiene Data'!$H$12,0,10*ROW('Hygiene Data'!H28))="","",OFFSET('Hygiene Data'!$H$12,0,10*ROW('Hygiene Data'!H28)))</f>
        <v/>
      </c>
      <c r="EC34" s="274" t="str">
        <f ca="true">+IF(OFFSET('Hygiene Data'!$H$13,0,10*ROW('Hygiene Data'!H28))="","",OFFSET('Hygiene Data'!$H$13,0,10*ROW('Hygiene Data'!H28)))</f>
        <v/>
      </c>
      <c r="ED34" s="274" t="str">
        <f ca="true">+IF(OFFSET('Hygiene Data'!$I$11,0,10*ROW('Hygiene Data'!I28))="","",OFFSET('Hygiene Data'!$I$11,0,10*ROW('Hygiene Data'!I28)))</f>
        <v/>
      </c>
      <c r="EE34" s="274" t="str">
        <f ca="true">+IF(OFFSET('Hygiene Data'!$I$12,0,10*ROW('Hygiene Data'!I28))="","",OFFSET('Hygiene Data'!$I$12,0,10*ROW('Hygiene Data'!I28)))</f>
        <v/>
      </c>
      <c r="EF34" s="274"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30" t="str">
        <f t="shared" ca="true" si="0"/>
        <v/>
      </c>
      <c r="D35" s="99"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9"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9"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9"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9"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9"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9"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9"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9"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9"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9"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9"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9"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9"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9"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9"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9"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9"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100"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100"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100"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100"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100"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100"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100"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100"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100"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100"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100"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100"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100"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100"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100"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100"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100"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100"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100"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100"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100"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100"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100"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100"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100"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100"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100"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100"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100"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100"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101"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101"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101"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101"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101"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101"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101"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101"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101"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101"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101"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101"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101"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101"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101"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101"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101"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101"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4"/>
      <c r="BS35" s="274" t="str">
        <f ca="true">+IF(OFFSET('Water Data'!$D$27,0,10*ROW('Water Data'!D29))="","",OFFSET('Water Data'!$D$27,0,10*ROW('Water Data'!D29)))</f>
        <v/>
      </c>
      <c r="BT35" s="274" t="str">
        <f ca="true">+IF(OFFSET('Water Data'!$D$28,0,10*ROW('Water Data'!D29))="","",OFFSET('Water Data'!$D$28,0,10*ROW('Water Data'!D29)))</f>
        <v/>
      </c>
      <c r="BU35" s="274" t="str">
        <f ca="true">+IF(OFFSET('Water Data'!$D$29,0,10*ROW('Water Data'!D29))="","",OFFSET('Water Data'!$D$29,0,10*ROW('Water Data'!D29)))</f>
        <v/>
      </c>
      <c r="BV35" s="274" t="str">
        <f ca="true">+IF(OFFSET('Water Data'!$E$27,0,10*ROW('Water Data'!E29))="","",OFFSET('Water Data'!$E$27,0,10*ROW('Water Data'!E29)))</f>
        <v/>
      </c>
      <c r="BW35" s="274" t="str">
        <f ca="true">+IF(OFFSET('Water Data'!$E$28,0,10*ROW('Water Data'!E29))="","",OFFSET('Water Data'!$E$28,0,10*ROW('Water Data'!E29)))</f>
        <v/>
      </c>
      <c r="BX35" s="274" t="str">
        <f ca="true">+IF(OFFSET('Water Data'!$E$29,0,10*ROW('Water Data'!E29))="","",OFFSET('Water Data'!$E$29,0,10*ROW('Water Data'!E29)))</f>
        <v/>
      </c>
      <c r="BY35" s="274" t="str">
        <f ca="true">+IF(OFFSET('Water Data'!$F$27,0,10*ROW('Water Data'!F29))="","",OFFSET('Water Data'!$F$27,0,10*ROW('Water Data'!F29)))</f>
        <v/>
      </c>
      <c r="BZ35" s="274" t="str">
        <f ca="true">+IF(OFFSET('Water Data'!$F$28,0,10*ROW('Water Data'!F29))="","",OFFSET('Water Data'!$F$28,0,10*ROW('Water Data'!F29)))</f>
        <v/>
      </c>
      <c r="CA35" s="274" t="str">
        <f ca="true">+IF(OFFSET('Water Data'!$F$29,0,10*ROW('Water Data'!F29))="","",OFFSET('Water Data'!$F$29,0,10*ROW('Water Data'!F29)))</f>
        <v/>
      </c>
      <c r="CB35" s="274" t="str">
        <f ca="true">+IF(OFFSET('Water Data'!$G$27,0,10*ROW('Water Data'!G29))="","",OFFSET('Water Data'!$G$27,0,10*ROW('Water Data'!G29)))</f>
        <v/>
      </c>
      <c r="CC35" s="274" t="str">
        <f ca="true">+IF(OFFSET('Water Data'!$G$28,0,10*ROW('Water Data'!G29))="","",OFFSET('Water Data'!$G$28,0,10*ROW('Water Data'!G29)))</f>
        <v/>
      </c>
      <c r="CD35" s="274" t="str">
        <f ca="true">+IF(OFFSET('Water Data'!$G$29,0,10*ROW('Water Data'!G29))="","",OFFSET('Water Data'!$G$29,0,10*ROW('Water Data'!G29)))</f>
        <v/>
      </c>
      <c r="CE35" s="274" t="str">
        <f ca="true">+IF(OFFSET('Water Data'!$H$27,0,10*ROW('Water Data'!H29))="","",OFFSET('Water Data'!$H$27,0,10*ROW('Water Data'!H29)))</f>
        <v/>
      </c>
      <c r="CF35" s="274" t="str">
        <f ca="true">+IF(OFFSET('Water Data'!$H$28,0,10*ROW('Water Data'!H29))="","",OFFSET('Water Data'!$H$28,0,10*ROW('Water Data'!H29)))</f>
        <v/>
      </c>
      <c r="CG35" s="274" t="str">
        <f ca="true">+IF(OFFSET('Water Data'!$H$29,0,10*ROW('Water Data'!H29))="","",OFFSET('Water Data'!$H$29,0,10*ROW('Water Data'!H29)))</f>
        <v/>
      </c>
      <c r="CH35" s="274" t="str">
        <f ca="true">+IF(OFFSET('Water Data'!$I$27,0,10*ROW('Water Data'!I29))="","",OFFSET('Water Data'!$I$27,0,10*ROW('Water Data'!I29)))</f>
        <v/>
      </c>
      <c r="CI35" s="274" t="str">
        <f ca="true">+IF(OFFSET('Water Data'!$I$28,0,10*ROW('Water Data'!I29))="","",OFFSET('Water Data'!$I$28,0,10*ROW('Water Data'!I29)))</f>
        <v/>
      </c>
      <c r="CJ35" s="274" t="str">
        <f ca="true">+IF(OFFSET('Water Data'!$I$29,0,10*ROW('Water Data'!I29))="","",OFFSET('Water Data'!$I$29,0,10*ROW('Water Data'!I29)))</f>
        <v/>
      </c>
      <c r="CK35" s="274" t="str">
        <f ca="true">+IF(OFFSET('Sanitation Data'!$D$28,0,10*ROW('Sanitation Data'!D29))="","",OFFSET('Sanitation Data'!$D$28,0,10*ROW('Sanitation Data'!D29)))</f>
        <v/>
      </c>
      <c r="CL35" s="274" t="str">
        <f ca="true">+IF(OFFSET('Sanitation Data'!$D$29,0,10*ROW('Sanitation Data'!D29))="","",OFFSET('Sanitation Data'!$D$29,0,10*ROW('Sanitation Data'!D29)))</f>
        <v/>
      </c>
      <c r="CM35" s="274" t="str">
        <f ca="true">+IF(OFFSET('Sanitation Data'!$D$30,0,10*ROW('Sanitation Data'!D29))="","",OFFSET('Sanitation Data'!$D$30,0,10*ROW('Sanitation Data'!D29)))</f>
        <v/>
      </c>
      <c r="CN35" s="274" t="str">
        <f ca="true">+IF(OFFSET('Sanitation Data'!$D$31,0,10*ROW('Sanitation Data'!D29))="","",OFFSET('Sanitation Data'!$D$31,0,10*ROW('Sanitation Data'!D29)))</f>
        <v/>
      </c>
      <c r="CO35" s="274" t="str">
        <f ca="true">+IF(OFFSET('Sanitation Data'!$D$32,0,10*ROW('Sanitation Data'!D29))="","",OFFSET('Sanitation Data'!$D$32,0,10*ROW('Sanitation Data'!D29)))</f>
        <v/>
      </c>
      <c r="CP35" s="274" t="str">
        <f ca="true">+IF(OFFSET('Sanitation Data'!$E$28,0,10*ROW('Sanitation Data'!E29))="","",OFFSET('Sanitation Data'!$E$28,0,10*ROW('Sanitation Data'!E29)))</f>
        <v/>
      </c>
      <c r="CQ35" s="274" t="str">
        <f ca="true">+IF(OFFSET('Sanitation Data'!$E$29,0,10*ROW('Sanitation Data'!E29))="","",OFFSET('Sanitation Data'!$E$29,0,10*ROW('Sanitation Data'!E29)))</f>
        <v/>
      </c>
      <c r="CR35" s="274" t="str">
        <f ca="true">+IF(OFFSET('Sanitation Data'!$E$30,0,10*ROW('Sanitation Data'!E29))="","",OFFSET('Sanitation Data'!$E$30,0,10*ROW('Sanitation Data'!E29)))</f>
        <v/>
      </c>
      <c r="CS35" s="274" t="str">
        <f ca="true">+IF(OFFSET('Sanitation Data'!$E$31,0,10*ROW('Sanitation Data'!E29))="","",OFFSET('Sanitation Data'!$E$31,0,10*ROW('Sanitation Data'!E29)))</f>
        <v/>
      </c>
      <c r="CT35" s="274" t="str">
        <f ca="true">+IF(OFFSET('Sanitation Data'!$E$32,0,10*ROW('Sanitation Data'!E29))="","",OFFSET('Sanitation Data'!$E$32,0,10*ROW('Sanitation Data'!E29)))</f>
        <v/>
      </c>
      <c r="CU35" s="274" t="str">
        <f ca="true">+IF(OFFSET('Sanitation Data'!$F$28,0,10*ROW('Sanitation Data'!F29))="","",OFFSET('Sanitation Data'!$F$28,0,10*ROW('Sanitation Data'!F29)))</f>
        <v/>
      </c>
      <c r="CV35" s="274" t="str">
        <f ca="true">+IF(OFFSET('Sanitation Data'!$F$29,0,10*ROW('Sanitation Data'!F29))="","",OFFSET('Sanitation Data'!$F$29,0,10*ROW('Sanitation Data'!F29)))</f>
        <v/>
      </c>
      <c r="CW35" s="274" t="str">
        <f ca="true">+IF(OFFSET('Sanitation Data'!$F$30,0,10*ROW('Sanitation Data'!F29))="","",OFFSET('Sanitation Data'!$F$30,0,10*ROW('Sanitation Data'!F29)))</f>
        <v/>
      </c>
      <c r="CX35" s="274" t="str">
        <f ca="true">+IF(OFFSET('Sanitation Data'!$F$31,0,10*ROW('Sanitation Data'!F29))="","",OFFSET('Sanitation Data'!$F$31,0,10*ROW('Sanitation Data'!F29)))</f>
        <v/>
      </c>
      <c r="CY35" s="274" t="str">
        <f ca="true">+IF(OFFSET('Sanitation Data'!$F$32,0,10*ROW('Sanitation Data'!F29))="","",OFFSET('Sanitation Data'!$F$32,0,10*ROW('Sanitation Data'!F29)))</f>
        <v/>
      </c>
      <c r="CZ35" s="274" t="str">
        <f ca="true">+IF(OFFSET('Sanitation Data'!$G$28,0,10*ROW('Sanitation Data'!G29))="","",OFFSET('Sanitation Data'!$G$28,0,10*ROW('Sanitation Data'!G29)))</f>
        <v/>
      </c>
      <c r="DA35" s="274" t="str">
        <f ca="true">+IF(OFFSET('Sanitation Data'!$G$29,0,10*ROW('Sanitation Data'!G29))="","",OFFSET('Sanitation Data'!$G$29,0,10*ROW('Sanitation Data'!G29)))</f>
        <v/>
      </c>
      <c r="DB35" s="274" t="str">
        <f ca="true">+IF(OFFSET('Sanitation Data'!$G$30,0,10*ROW('Sanitation Data'!G29))="","",OFFSET('Sanitation Data'!$G$30,0,10*ROW('Sanitation Data'!G29)))</f>
        <v/>
      </c>
      <c r="DC35" s="274" t="str">
        <f ca="true">+IF(OFFSET('Sanitation Data'!$G$31,0,10*ROW('Sanitation Data'!G29))="","",OFFSET('Sanitation Data'!$G$31,0,10*ROW('Sanitation Data'!G29)))</f>
        <v/>
      </c>
      <c r="DD35" s="274" t="str">
        <f ca="true">+IF(OFFSET('Sanitation Data'!$G$32,0,10*ROW('Sanitation Data'!G29))="","",OFFSET('Sanitation Data'!$G$32,0,10*ROW('Sanitation Data'!G29)))</f>
        <v/>
      </c>
      <c r="DE35" s="274" t="str">
        <f ca="true">+IF(OFFSET('Sanitation Data'!$H$28,0,10*ROW('Sanitation Data'!H29))="","",OFFSET('Sanitation Data'!$H$28,0,10*ROW('Sanitation Data'!H29)))</f>
        <v/>
      </c>
      <c r="DF35" s="274" t="str">
        <f ca="true">+IF(OFFSET('Sanitation Data'!$H$29,0,10*ROW('Sanitation Data'!H29))="","",OFFSET('Sanitation Data'!$H$29,0,10*ROW('Sanitation Data'!H29)))</f>
        <v/>
      </c>
      <c r="DG35" s="274" t="str">
        <f ca="true">+IF(OFFSET('Sanitation Data'!$H$30,0,10*ROW('Sanitation Data'!H29))="","",OFFSET('Sanitation Data'!$H$30,0,10*ROW('Sanitation Data'!H29)))</f>
        <v/>
      </c>
      <c r="DH35" s="274" t="str">
        <f ca="true">+IF(OFFSET('Sanitation Data'!$H$31,0,10*ROW('Sanitation Data'!H29))="","",OFFSET('Sanitation Data'!$H$31,0,10*ROW('Sanitation Data'!H29)))</f>
        <v/>
      </c>
      <c r="DI35" s="274" t="str">
        <f ca="true">+IF(OFFSET('Sanitation Data'!$H$32,0,10*ROW('Sanitation Data'!H29))="","",OFFSET('Sanitation Data'!$H$32,0,10*ROW('Sanitation Data'!H29)))</f>
        <v/>
      </c>
      <c r="DJ35" s="274" t="str">
        <f ca="true">+IF(OFFSET('Sanitation Data'!$I$28,0,10*ROW('Sanitation Data'!I29))="","",OFFSET('Sanitation Data'!$I$28,0,10*ROW('Sanitation Data'!I29)))</f>
        <v/>
      </c>
      <c r="DK35" s="274" t="str">
        <f ca="true">+IF(OFFSET('Sanitation Data'!$I$29,0,10*ROW('Sanitation Data'!I29))="","",OFFSET('Sanitation Data'!$I$29,0,10*ROW('Sanitation Data'!I29)))</f>
        <v/>
      </c>
      <c r="DL35" s="274" t="str">
        <f ca="true">+IF(OFFSET('Sanitation Data'!$I$30,0,10*ROW('Sanitation Data'!I29))="","",OFFSET('Sanitation Data'!$I$30,0,10*ROW('Sanitation Data'!I29)))</f>
        <v/>
      </c>
      <c r="DM35" s="274" t="str">
        <f ca="true">+IF(OFFSET('Sanitation Data'!$I$31,0,10*ROW('Sanitation Data'!I29))="","",OFFSET('Sanitation Data'!$I$31,0,10*ROW('Sanitation Data'!I29)))</f>
        <v/>
      </c>
      <c r="DN35" s="274" t="str">
        <f ca="true">+IF(OFFSET('Sanitation Data'!$I$32,0,10*ROW('Sanitation Data'!I29))="","",OFFSET('Sanitation Data'!$I$32,0,10*ROW('Sanitation Data'!I29)))</f>
        <v/>
      </c>
      <c r="DO35" s="274" t="str">
        <f ca="true">+IF(OFFSET('Hygiene Data'!$D$11,0,10*ROW('Hygiene Data'!D29))="","",OFFSET('Hygiene Data'!$D$11,0,10*ROW('Hygiene Data'!D29)))</f>
        <v/>
      </c>
      <c r="DP35" s="274" t="str">
        <f ca="true">+IF(OFFSET('Hygiene Data'!$D$12,0,10*ROW('Hygiene Data'!D29))="","",OFFSET('Hygiene Data'!$D$12,0,10*ROW('Hygiene Data'!D29)))</f>
        <v/>
      </c>
      <c r="DQ35" s="274" t="str">
        <f ca="true">+IF(OFFSET('Hygiene Data'!$D$13,0,10*ROW('Hygiene Data'!D29))="","",OFFSET('Hygiene Data'!$D$13,0,10*ROW('Hygiene Data'!D29)))</f>
        <v/>
      </c>
      <c r="DR35" s="274" t="str">
        <f ca="true">+IF(OFFSET('Hygiene Data'!$E$11,0,10*ROW('Hygiene Data'!E29))="","",OFFSET('Hygiene Data'!$E$11,0,10*ROW('Hygiene Data'!E29)))</f>
        <v/>
      </c>
      <c r="DS35" s="274" t="str">
        <f ca="true">+IF(OFFSET('Hygiene Data'!$E$12,0,10*ROW('Hygiene Data'!E29))="","",OFFSET('Hygiene Data'!$E$12,0,10*ROW('Hygiene Data'!E29)))</f>
        <v/>
      </c>
      <c r="DT35" s="274" t="str">
        <f ca="true">+IF(OFFSET('Hygiene Data'!$E$13,0,10*ROW('Hygiene Data'!E29))="","",OFFSET('Hygiene Data'!$E$13,0,10*ROW('Hygiene Data'!E29)))</f>
        <v/>
      </c>
      <c r="DU35" s="274" t="str">
        <f ca="true">+IF(OFFSET('Hygiene Data'!$F$11,0,10*ROW('Hygiene Data'!F29))="","",OFFSET('Hygiene Data'!$F$11,0,10*ROW('Hygiene Data'!F29)))</f>
        <v/>
      </c>
      <c r="DV35" s="274" t="str">
        <f ca="true">+IF(OFFSET('Hygiene Data'!$F$12,0,10*ROW('Hygiene Data'!F29))="","",OFFSET('Hygiene Data'!$F$12,0,10*ROW('Hygiene Data'!F29)))</f>
        <v/>
      </c>
      <c r="DW35" s="274" t="str">
        <f ca="true">+IF(OFFSET('Hygiene Data'!$F$13,0,10*ROW('Hygiene Data'!F29))="","",OFFSET('Hygiene Data'!$F$13,0,10*ROW('Hygiene Data'!F29)))</f>
        <v/>
      </c>
      <c r="DX35" s="274" t="str">
        <f ca="true">+IF(OFFSET('Hygiene Data'!$G$11,0,10*ROW('Hygiene Data'!G29))="","",OFFSET('Hygiene Data'!$G$11,0,10*ROW('Hygiene Data'!G29)))</f>
        <v/>
      </c>
      <c r="DY35" s="274" t="str">
        <f ca="true">+IF(OFFSET('Hygiene Data'!$G$12,0,10*ROW('Hygiene Data'!G29))="","",OFFSET('Hygiene Data'!$G$12,0,10*ROW('Hygiene Data'!G29)))</f>
        <v/>
      </c>
      <c r="DZ35" s="274" t="str">
        <f ca="true">+IF(OFFSET('Hygiene Data'!$G$13,0,10*ROW('Hygiene Data'!G29))="","",OFFSET('Hygiene Data'!$G$13,0,10*ROW('Hygiene Data'!G29)))</f>
        <v/>
      </c>
      <c r="EA35" s="274" t="str">
        <f ca="true">+IF(OFFSET('Hygiene Data'!$H$11,0,10*ROW('Hygiene Data'!H29))="","",OFFSET('Hygiene Data'!$H$11,0,10*ROW('Hygiene Data'!H29)))</f>
        <v/>
      </c>
      <c r="EB35" s="274" t="str">
        <f ca="true">+IF(OFFSET('Hygiene Data'!$H$12,0,10*ROW('Hygiene Data'!H29))="","",OFFSET('Hygiene Data'!$H$12,0,10*ROW('Hygiene Data'!H29)))</f>
        <v/>
      </c>
      <c r="EC35" s="274" t="str">
        <f ca="true">+IF(OFFSET('Hygiene Data'!$H$13,0,10*ROW('Hygiene Data'!H29))="","",OFFSET('Hygiene Data'!$H$13,0,10*ROW('Hygiene Data'!H29)))</f>
        <v/>
      </c>
      <c r="ED35" s="274" t="str">
        <f ca="true">+IF(OFFSET('Hygiene Data'!$I$11,0,10*ROW('Hygiene Data'!I29))="","",OFFSET('Hygiene Data'!$I$11,0,10*ROW('Hygiene Data'!I29)))</f>
        <v/>
      </c>
      <c r="EE35" s="274" t="str">
        <f ca="true">+IF(OFFSET('Hygiene Data'!$I$12,0,10*ROW('Hygiene Data'!I29))="","",OFFSET('Hygiene Data'!$I$12,0,10*ROW('Hygiene Data'!I29)))</f>
        <v/>
      </c>
      <c r="EF35" s="274"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30" t="str">
        <f t="shared" ca="true" si="0"/>
        <v/>
      </c>
      <c r="D36" s="99"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9"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9"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9"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9"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9"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9"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9"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9"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9"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9"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9"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9"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9"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9"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9"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9"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9"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100"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100"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100"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100"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100"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100"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100"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100"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100"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100"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100"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100"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100"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100"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100"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100"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100"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100"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100"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100"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100"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100"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100"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100"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100"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100"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100"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100"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100"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100"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101"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101"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101"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101"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101"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101"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101"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101"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101"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101"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101"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101"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101"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101"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101"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101"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101"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101"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4"/>
      <c r="BS36" s="274" t="str">
        <f ca="true">+IF(OFFSET('Water Data'!$D$27,0,10*ROW('Water Data'!D30))="","",OFFSET('Water Data'!$D$27,0,10*ROW('Water Data'!D30)))</f>
        <v/>
      </c>
      <c r="BT36" s="274" t="str">
        <f ca="true">+IF(OFFSET('Water Data'!$D$28,0,10*ROW('Water Data'!D30))="","",OFFSET('Water Data'!$D$28,0,10*ROW('Water Data'!D30)))</f>
        <v/>
      </c>
      <c r="BU36" s="274" t="str">
        <f ca="true">+IF(OFFSET('Water Data'!$D$29,0,10*ROW('Water Data'!D30))="","",OFFSET('Water Data'!$D$29,0,10*ROW('Water Data'!D30)))</f>
        <v/>
      </c>
      <c r="BV36" s="274" t="str">
        <f ca="true">+IF(OFFSET('Water Data'!$E$27,0,10*ROW('Water Data'!E30))="","",OFFSET('Water Data'!$E$27,0,10*ROW('Water Data'!E30)))</f>
        <v/>
      </c>
      <c r="BW36" s="274" t="str">
        <f ca="true">+IF(OFFSET('Water Data'!$E$28,0,10*ROW('Water Data'!E30))="","",OFFSET('Water Data'!$E$28,0,10*ROW('Water Data'!E30)))</f>
        <v/>
      </c>
      <c r="BX36" s="274" t="str">
        <f ca="true">+IF(OFFSET('Water Data'!$E$29,0,10*ROW('Water Data'!E30))="","",OFFSET('Water Data'!$E$29,0,10*ROW('Water Data'!E30)))</f>
        <v/>
      </c>
      <c r="BY36" s="274" t="str">
        <f ca="true">+IF(OFFSET('Water Data'!$F$27,0,10*ROW('Water Data'!F30))="","",OFFSET('Water Data'!$F$27,0,10*ROW('Water Data'!F30)))</f>
        <v/>
      </c>
      <c r="BZ36" s="274" t="str">
        <f ca="true">+IF(OFFSET('Water Data'!$F$28,0,10*ROW('Water Data'!F30))="","",OFFSET('Water Data'!$F$28,0,10*ROW('Water Data'!F30)))</f>
        <v/>
      </c>
      <c r="CA36" s="274" t="str">
        <f ca="true">+IF(OFFSET('Water Data'!$F$29,0,10*ROW('Water Data'!F30))="","",OFFSET('Water Data'!$F$29,0,10*ROW('Water Data'!F30)))</f>
        <v/>
      </c>
      <c r="CB36" s="274" t="str">
        <f ca="true">+IF(OFFSET('Water Data'!$G$27,0,10*ROW('Water Data'!G30))="","",OFFSET('Water Data'!$G$27,0,10*ROW('Water Data'!G30)))</f>
        <v/>
      </c>
      <c r="CC36" s="274" t="str">
        <f ca="true">+IF(OFFSET('Water Data'!$G$28,0,10*ROW('Water Data'!G30))="","",OFFSET('Water Data'!$G$28,0,10*ROW('Water Data'!G30)))</f>
        <v/>
      </c>
      <c r="CD36" s="274" t="str">
        <f ca="true">+IF(OFFSET('Water Data'!$G$29,0,10*ROW('Water Data'!G30))="","",OFFSET('Water Data'!$G$29,0,10*ROW('Water Data'!G30)))</f>
        <v/>
      </c>
      <c r="CE36" s="274" t="str">
        <f ca="true">+IF(OFFSET('Water Data'!$H$27,0,10*ROW('Water Data'!H30))="","",OFFSET('Water Data'!$H$27,0,10*ROW('Water Data'!H30)))</f>
        <v/>
      </c>
      <c r="CF36" s="274" t="str">
        <f ca="true">+IF(OFFSET('Water Data'!$H$28,0,10*ROW('Water Data'!H30))="","",OFFSET('Water Data'!$H$28,0,10*ROW('Water Data'!H30)))</f>
        <v/>
      </c>
      <c r="CG36" s="274" t="str">
        <f ca="true">+IF(OFFSET('Water Data'!$H$29,0,10*ROW('Water Data'!H30))="","",OFFSET('Water Data'!$H$29,0,10*ROW('Water Data'!H30)))</f>
        <v/>
      </c>
      <c r="CH36" s="274" t="str">
        <f ca="true">+IF(OFFSET('Water Data'!$I$27,0,10*ROW('Water Data'!I30))="","",OFFSET('Water Data'!$I$27,0,10*ROW('Water Data'!I30)))</f>
        <v/>
      </c>
      <c r="CI36" s="274" t="str">
        <f ca="true">+IF(OFFSET('Water Data'!$I$28,0,10*ROW('Water Data'!I30))="","",OFFSET('Water Data'!$I$28,0,10*ROW('Water Data'!I30)))</f>
        <v/>
      </c>
      <c r="CJ36" s="274" t="str">
        <f ca="true">+IF(OFFSET('Water Data'!$I$29,0,10*ROW('Water Data'!I30))="","",OFFSET('Water Data'!$I$29,0,10*ROW('Water Data'!I30)))</f>
        <v/>
      </c>
      <c r="CK36" s="274" t="str">
        <f ca="true">+IF(OFFSET('Sanitation Data'!$D$28,0,10*ROW('Sanitation Data'!D30))="","",OFFSET('Sanitation Data'!$D$28,0,10*ROW('Sanitation Data'!D30)))</f>
        <v/>
      </c>
      <c r="CL36" s="274" t="str">
        <f ca="true">+IF(OFFSET('Sanitation Data'!$D$29,0,10*ROW('Sanitation Data'!D30))="","",OFFSET('Sanitation Data'!$D$29,0,10*ROW('Sanitation Data'!D30)))</f>
        <v/>
      </c>
      <c r="CM36" s="274" t="str">
        <f ca="true">+IF(OFFSET('Sanitation Data'!$D$30,0,10*ROW('Sanitation Data'!D30))="","",OFFSET('Sanitation Data'!$D$30,0,10*ROW('Sanitation Data'!D30)))</f>
        <v/>
      </c>
      <c r="CN36" s="274" t="str">
        <f ca="true">+IF(OFFSET('Sanitation Data'!$D$31,0,10*ROW('Sanitation Data'!D30))="","",OFFSET('Sanitation Data'!$D$31,0,10*ROW('Sanitation Data'!D30)))</f>
        <v/>
      </c>
      <c r="CO36" s="274" t="str">
        <f ca="true">+IF(OFFSET('Sanitation Data'!$D$32,0,10*ROW('Sanitation Data'!D30))="","",OFFSET('Sanitation Data'!$D$32,0,10*ROW('Sanitation Data'!D30)))</f>
        <v/>
      </c>
      <c r="CP36" s="274" t="str">
        <f ca="true">+IF(OFFSET('Sanitation Data'!$E$28,0,10*ROW('Sanitation Data'!E30))="","",OFFSET('Sanitation Data'!$E$28,0,10*ROW('Sanitation Data'!E30)))</f>
        <v/>
      </c>
      <c r="CQ36" s="274" t="str">
        <f ca="true">+IF(OFFSET('Sanitation Data'!$E$29,0,10*ROW('Sanitation Data'!E30))="","",OFFSET('Sanitation Data'!$E$29,0,10*ROW('Sanitation Data'!E30)))</f>
        <v/>
      </c>
      <c r="CR36" s="274" t="str">
        <f ca="true">+IF(OFFSET('Sanitation Data'!$E$30,0,10*ROW('Sanitation Data'!E30))="","",OFFSET('Sanitation Data'!$E$30,0,10*ROW('Sanitation Data'!E30)))</f>
        <v/>
      </c>
      <c r="CS36" s="274" t="str">
        <f ca="true">+IF(OFFSET('Sanitation Data'!$E$31,0,10*ROW('Sanitation Data'!E30))="","",OFFSET('Sanitation Data'!$E$31,0,10*ROW('Sanitation Data'!E30)))</f>
        <v/>
      </c>
      <c r="CT36" s="274" t="str">
        <f ca="true">+IF(OFFSET('Sanitation Data'!$E$32,0,10*ROW('Sanitation Data'!E30))="","",OFFSET('Sanitation Data'!$E$32,0,10*ROW('Sanitation Data'!E30)))</f>
        <v/>
      </c>
      <c r="CU36" s="274" t="str">
        <f ca="true">+IF(OFFSET('Sanitation Data'!$F$28,0,10*ROW('Sanitation Data'!F30))="","",OFFSET('Sanitation Data'!$F$28,0,10*ROW('Sanitation Data'!F30)))</f>
        <v/>
      </c>
      <c r="CV36" s="274" t="str">
        <f ca="true">+IF(OFFSET('Sanitation Data'!$F$29,0,10*ROW('Sanitation Data'!F30))="","",OFFSET('Sanitation Data'!$F$29,0,10*ROW('Sanitation Data'!F30)))</f>
        <v/>
      </c>
      <c r="CW36" s="274" t="str">
        <f ca="true">+IF(OFFSET('Sanitation Data'!$F$30,0,10*ROW('Sanitation Data'!F30))="","",OFFSET('Sanitation Data'!$F$30,0,10*ROW('Sanitation Data'!F30)))</f>
        <v/>
      </c>
      <c r="CX36" s="274" t="str">
        <f ca="true">+IF(OFFSET('Sanitation Data'!$F$31,0,10*ROW('Sanitation Data'!F30))="","",OFFSET('Sanitation Data'!$F$31,0,10*ROW('Sanitation Data'!F30)))</f>
        <v/>
      </c>
      <c r="CY36" s="274" t="str">
        <f ca="true">+IF(OFFSET('Sanitation Data'!$F$32,0,10*ROW('Sanitation Data'!F30))="","",OFFSET('Sanitation Data'!$F$32,0,10*ROW('Sanitation Data'!F30)))</f>
        <v/>
      </c>
      <c r="CZ36" s="274" t="str">
        <f ca="true">+IF(OFFSET('Sanitation Data'!$G$28,0,10*ROW('Sanitation Data'!G30))="","",OFFSET('Sanitation Data'!$G$28,0,10*ROW('Sanitation Data'!G30)))</f>
        <v/>
      </c>
      <c r="DA36" s="274" t="str">
        <f ca="true">+IF(OFFSET('Sanitation Data'!$G$29,0,10*ROW('Sanitation Data'!G30))="","",OFFSET('Sanitation Data'!$G$29,0,10*ROW('Sanitation Data'!G30)))</f>
        <v/>
      </c>
      <c r="DB36" s="274" t="str">
        <f ca="true">+IF(OFFSET('Sanitation Data'!$G$30,0,10*ROW('Sanitation Data'!G30))="","",OFFSET('Sanitation Data'!$G$30,0,10*ROW('Sanitation Data'!G30)))</f>
        <v/>
      </c>
      <c r="DC36" s="274" t="str">
        <f ca="true">+IF(OFFSET('Sanitation Data'!$G$31,0,10*ROW('Sanitation Data'!G30))="","",OFFSET('Sanitation Data'!$G$31,0,10*ROW('Sanitation Data'!G30)))</f>
        <v/>
      </c>
      <c r="DD36" s="274" t="str">
        <f ca="true">+IF(OFFSET('Sanitation Data'!$G$32,0,10*ROW('Sanitation Data'!G30))="","",OFFSET('Sanitation Data'!$G$32,0,10*ROW('Sanitation Data'!G30)))</f>
        <v/>
      </c>
      <c r="DE36" s="274" t="str">
        <f ca="true">+IF(OFFSET('Sanitation Data'!$H$28,0,10*ROW('Sanitation Data'!H30))="","",OFFSET('Sanitation Data'!$H$28,0,10*ROW('Sanitation Data'!H30)))</f>
        <v/>
      </c>
      <c r="DF36" s="274" t="str">
        <f ca="true">+IF(OFFSET('Sanitation Data'!$H$29,0,10*ROW('Sanitation Data'!H30))="","",OFFSET('Sanitation Data'!$H$29,0,10*ROW('Sanitation Data'!H30)))</f>
        <v/>
      </c>
      <c r="DG36" s="274" t="str">
        <f ca="true">+IF(OFFSET('Sanitation Data'!$H$30,0,10*ROW('Sanitation Data'!H30))="","",OFFSET('Sanitation Data'!$H$30,0,10*ROW('Sanitation Data'!H30)))</f>
        <v/>
      </c>
      <c r="DH36" s="274" t="str">
        <f ca="true">+IF(OFFSET('Sanitation Data'!$H$31,0,10*ROW('Sanitation Data'!H30))="","",OFFSET('Sanitation Data'!$H$31,0,10*ROW('Sanitation Data'!H30)))</f>
        <v/>
      </c>
      <c r="DI36" s="274" t="str">
        <f ca="true">+IF(OFFSET('Sanitation Data'!$H$32,0,10*ROW('Sanitation Data'!H30))="","",OFFSET('Sanitation Data'!$H$32,0,10*ROW('Sanitation Data'!H30)))</f>
        <v/>
      </c>
      <c r="DJ36" s="274" t="str">
        <f ca="true">+IF(OFFSET('Sanitation Data'!$I$28,0,10*ROW('Sanitation Data'!I30))="","",OFFSET('Sanitation Data'!$I$28,0,10*ROW('Sanitation Data'!I30)))</f>
        <v/>
      </c>
      <c r="DK36" s="274" t="str">
        <f ca="true">+IF(OFFSET('Sanitation Data'!$I$29,0,10*ROW('Sanitation Data'!I30))="","",OFFSET('Sanitation Data'!$I$29,0,10*ROW('Sanitation Data'!I30)))</f>
        <v/>
      </c>
      <c r="DL36" s="274" t="str">
        <f ca="true">+IF(OFFSET('Sanitation Data'!$I$30,0,10*ROW('Sanitation Data'!I30))="","",OFFSET('Sanitation Data'!$I$30,0,10*ROW('Sanitation Data'!I30)))</f>
        <v/>
      </c>
      <c r="DM36" s="274" t="str">
        <f ca="true">+IF(OFFSET('Sanitation Data'!$I$31,0,10*ROW('Sanitation Data'!I30))="","",OFFSET('Sanitation Data'!$I$31,0,10*ROW('Sanitation Data'!I30)))</f>
        <v/>
      </c>
      <c r="DN36" s="274" t="str">
        <f ca="true">+IF(OFFSET('Sanitation Data'!$I$32,0,10*ROW('Sanitation Data'!I30))="","",OFFSET('Sanitation Data'!$I$32,0,10*ROW('Sanitation Data'!I30)))</f>
        <v/>
      </c>
      <c r="DO36" s="274" t="str">
        <f ca="true">+IF(OFFSET('Hygiene Data'!$D$11,0,10*ROW('Hygiene Data'!D30))="","",OFFSET('Hygiene Data'!$D$11,0,10*ROW('Hygiene Data'!D30)))</f>
        <v/>
      </c>
      <c r="DP36" s="274" t="str">
        <f ca="true">+IF(OFFSET('Hygiene Data'!$D$12,0,10*ROW('Hygiene Data'!D30))="","",OFFSET('Hygiene Data'!$D$12,0,10*ROW('Hygiene Data'!D30)))</f>
        <v/>
      </c>
      <c r="DQ36" s="274" t="str">
        <f ca="true">+IF(OFFSET('Hygiene Data'!$D$13,0,10*ROW('Hygiene Data'!D30))="","",OFFSET('Hygiene Data'!$D$13,0,10*ROW('Hygiene Data'!D30)))</f>
        <v/>
      </c>
      <c r="DR36" s="274" t="str">
        <f ca="true">+IF(OFFSET('Hygiene Data'!$E$11,0,10*ROW('Hygiene Data'!E30))="","",OFFSET('Hygiene Data'!$E$11,0,10*ROW('Hygiene Data'!E30)))</f>
        <v/>
      </c>
      <c r="DS36" s="274" t="str">
        <f ca="true">+IF(OFFSET('Hygiene Data'!$E$12,0,10*ROW('Hygiene Data'!E30))="","",OFFSET('Hygiene Data'!$E$12,0,10*ROW('Hygiene Data'!E30)))</f>
        <v/>
      </c>
      <c r="DT36" s="274" t="str">
        <f ca="true">+IF(OFFSET('Hygiene Data'!$E$13,0,10*ROW('Hygiene Data'!E30))="","",OFFSET('Hygiene Data'!$E$13,0,10*ROW('Hygiene Data'!E30)))</f>
        <v/>
      </c>
      <c r="DU36" s="274" t="str">
        <f ca="true">+IF(OFFSET('Hygiene Data'!$F$11,0,10*ROW('Hygiene Data'!F30))="","",OFFSET('Hygiene Data'!$F$11,0,10*ROW('Hygiene Data'!F30)))</f>
        <v/>
      </c>
      <c r="DV36" s="274" t="str">
        <f ca="true">+IF(OFFSET('Hygiene Data'!$F$12,0,10*ROW('Hygiene Data'!F30))="","",OFFSET('Hygiene Data'!$F$12,0,10*ROW('Hygiene Data'!F30)))</f>
        <v/>
      </c>
      <c r="DW36" s="274" t="str">
        <f ca="true">+IF(OFFSET('Hygiene Data'!$F$13,0,10*ROW('Hygiene Data'!F30))="","",OFFSET('Hygiene Data'!$F$13,0,10*ROW('Hygiene Data'!F30)))</f>
        <v/>
      </c>
      <c r="DX36" s="274" t="str">
        <f ca="true">+IF(OFFSET('Hygiene Data'!$G$11,0,10*ROW('Hygiene Data'!G30))="","",OFFSET('Hygiene Data'!$G$11,0,10*ROW('Hygiene Data'!G30)))</f>
        <v/>
      </c>
      <c r="DY36" s="274" t="str">
        <f ca="true">+IF(OFFSET('Hygiene Data'!$G$12,0,10*ROW('Hygiene Data'!G30))="","",OFFSET('Hygiene Data'!$G$12,0,10*ROW('Hygiene Data'!G30)))</f>
        <v/>
      </c>
      <c r="DZ36" s="274" t="str">
        <f ca="true">+IF(OFFSET('Hygiene Data'!$G$13,0,10*ROW('Hygiene Data'!G30))="","",OFFSET('Hygiene Data'!$G$13,0,10*ROW('Hygiene Data'!G30)))</f>
        <v/>
      </c>
      <c r="EA36" s="274" t="str">
        <f ca="true">+IF(OFFSET('Hygiene Data'!$H$11,0,10*ROW('Hygiene Data'!H30))="","",OFFSET('Hygiene Data'!$H$11,0,10*ROW('Hygiene Data'!H30)))</f>
        <v/>
      </c>
      <c r="EB36" s="274" t="str">
        <f ca="true">+IF(OFFSET('Hygiene Data'!$H$12,0,10*ROW('Hygiene Data'!H30))="","",OFFSET('Hygiene Data'!$H$12,0,10*ROW('Hygiene Data'!H30)))</f>
        <v/>
      </c>
      <c r="EC36" s="274" t="str">
        <f ca="true">+IF(OFFSET('Hygiene Data'!$H$13,0,10*ROW('Hygiene Data'!H30))="","",OFFSET('Hygiene Data'!$H$13,0,10*ROW('Hygiene Data'!H30)))</f>
        <v/>
      </c>
      <c r="ED36" s="274" t="str">
        <f ca="true">+IF(OFFSET('Hygiene Data'!$I$11,0,10*ROW('Hygiene Data'!I30))="","",OFFSET('Hygiene Data'!$I$11,0,10*ROW('Hygiene Data'!I30)))</f>
        <v/>
      </c>
      <c r="EE36" s="274" t="str">
        <f ca="true">+IF(OFFSET('Hygiene Data'!$I$12,0,10*ROW('Hygiene Data'!I30))="","",OFFSET('Hygiene Data'!$I$12,0,10*ROW('Hygiene Data'!I30)))</f>
        <v/>
      </c>
      <c r="EF36" s="274"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30" t="str">
        <f t="shared" ca="true" si="0"/>
        <v/>
      </c>
      <c r="D37" s="99"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9"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9"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9"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9"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9"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9"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9"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9"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9"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9"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9"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9"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9"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9"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9"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9"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9"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100"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100"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100"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100"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100"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100"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100"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100"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100"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100"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100"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100"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100"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100"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100"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100"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100"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100"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100"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100"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100"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100"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100"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100"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100"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100"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100"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100"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100"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100"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101"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101"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101"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101"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101"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101"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101"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101"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101"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101"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101"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101"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101"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101"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101"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101"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101"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101"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4"/>
      <c r="BS37" s="274" t="str">
        <f ca="true">+IF(OFFSET('Water Data'!$D$27,0,10*ROW('Water Data'!D31))="","",OFFSET('Water Data'!$D$27,0,10*ROW('Water Data'!D31)))</f>
        <v/>
      </c>
      <c r="BT37" s="274" t="str">
        <f ca="true">+IF(OFFSET('Water Data'!$D$28,0,10*ROW('Water Data'!D31))="","",OFFSET('Water Data'!$D$28,0,10*ROW('Water Data'!D31)))</f>
        <v/>
      </c>
      <c r="BU37" s="274" t="str">
        <f ca="true">+IF(OFFSET('Water Data'!$D$29,0,10*ROW('Water Data'!D31))="","",OFFSET('Water Data'!$D$29,0,10*ROW('Water Data'!D31)))</f>
        <v/>
      </c>
      <c r="BV37" s="274" t="str">
        <f ca="true">+IF(OFFSET('Water Data'!$E$27,0,10*ROW('Water Data'!E31))="","",OFFSET('Water Data'!$E$27,0,10*ROW('Water Data'!E31)))</f>
        <v/>
      </c>
      <c r="BW37" s="274" t="str">
        <f ca="true">+IF(OFFSET('Water Data'!$E$28,0,10*ROW('Water Data'!E31))="","",OFFSET('Water Data'!$E$28,0,10*ROW('Water Data'!E31)))</f>
        <v/>
      </c>
      <c r="BX37" s="274" t="str">
        <f ca="true">+IF(OFFSET('Water Data'!$E$29,0,10*ROW('Water Data'!E31))="","",OFFSET('Water Data'!$E$29,0,10*ROW('Water Data'!E31)))</f>
        <v/>
      </c>
      <c r="BY37" s="274" t="str">
        <f ca="true">+IF(OFFSET('Water Data'!$F$27,0,10*ROW('Water Data'!F31))="","",OFFSET('Water Data'!$F$27,0,10*ROW('Water Data'!F31)))</f>
        <v/>
      </c>
      <c r="BZ37" s="274" t="str">
        <f ca="true">+IF(OFFSET('Water Data'!$F$28,0,10*ROW('Water Data'!F31))="","",OFFSET('Water Data'!$F$28,0,10*ROW('Water Data'!F31)))</f>
        <v/>
      </c>
      <c r="CA37" s="274" t="str">
        <f ca="true">+IF(OFFSET('Water Data'!$F$29,0,10*ROW('Water Data'!F31))="","",OFFSET('Water Data'!$F$29,0,10*ROW('Water Data'!F31)))</f>
        <v/>
      </c>
      <c r="CB37" s="274" t="str">
        <f ca="true">+IF(OFFSET('Water Data'!$G$27,0,10*ROW('Water Data'!G31))="","",OFFSET('Water Data'!$G$27,0,10*ROW('Water Data'!G31)))</f>
        <v/>
      </c>
      <c r="CC37" s="274" t="str">
        <f ca="true">+IF(OFFSET('Water Data'!$G$28,0,10*ROW('Water Data'!G31))="","",OFFSET('Water Data'!$G$28,0,10*ROW('Water Data'!G31)))</f>
        <v/>
      </c>
      <c r="CD37" s="274" t="str">
        <f ca="true">+IF(OFFSET('Water Data'!$G$29,0,10*ROW('Water Data'!G31))="","",OFFSET('Water Data'!$G$29,0,10*ROW('Water Data'!G31)))</f>
        <v/>
      </c>
      <c r="CE37" s="274" t="str">
        <f ca="true">+IF(OFFSET('Water Data'!$H$27,0,10*ROW('Water Data'!H31))="","",OFFSET('Water Data'!$H$27,0,10*ROW('Water Data'!H31)))</f>
        <v/>
      </c>
      <c r="CF37" s="274" t="str">
        <f ca="true">+IF(OFFSET('Water Data'!$H$28,0,10*ROW('Water Data'!H31))="","",OFFSET('Water Data'!$H$28,0,10*ROW('Water Data'!H31)))</f>
        <v/>
      </c>
      <c r="CG37" s="274" t="str">
        <f ca="true">+IF(OFFSET('Water Data'!$H$29,0,10*ROW('Water Data'!H31))="","",OFFSET('Water Data'!$H$29,0,10*ROW('Water Data'!H31)))</f>
        <v/>
      </c>
      <c r="CH37" s="274" t="str">
        <f ca="true">+IF(OFFSET('Water Data'!$I$27,0,10*ROW('Water Data'!I31))="","",OFFSET('Water Data'!$I$27,0,10*ROW('Water Data'!I31)))</f>
        <v/>
      </c>
      <c r="CI37" s="274" t="str">
        <f ca="true">+IF(OFFSET('Water Data'!$I$28,0,10*ROW('Water Data'!I31))="","",OFFSET('Water Data'!$I$28,0,10*ROW('Water Data'!I31)))</f>
        <v/>
      </c>
      <c r="CJ37" s="274" t="str">
        <f ca="true">+IF(OFFSET('Water Data'!$I$29,0,10*ROW('Water Data'!I31))="","",OFFSET('Water Data'!$I$29,0,10*ROW('Water Data'!I31)))</f>
        <v/>
      </c>
      <c r="CK37" s="274" t="str">
        <f ca="true">+IF(OFFSET('Sanitation Data'!$D$28,0,10*ROW('Sanitation Data'!D31))="","",OFFSET('Sanitation Data'!$D$28,0,10*ROW('Sanitation Data'!D31)))</f>
        <v/>
      </c>
      <c r="CL37" s="274" t="str">
        <f ca="true">+IF(OFFSET('Sanitation Data'!$D$29,0,10*ROW('Sanitation Data'!D31))="","",OFFSET('Sanitation Data'!$D$29,0,10*ROW('Sanitation Data'!D31)))</f>
        <v/>
      </c>
      <c r="CM37" s="274" t="str">
        <f ca="true">+IF(OFFSET('Sanitation Data'!$D$30,0,10*ROW('Sanitation Data'!D31))="","",OFFSET('Sanitation Data'!$D$30,0,10*ROW('Sanitation Data'!D31)))</f>
        <v/>
      </c>
      <c r="CN37" s="274" t="str">
        <f ca="true">+IF(OFFSET('Sanitation Data'!$D$31,0,10*ROW('Sanitation Data'!D31))="","",OFFSET('Sanitation Data'!$D$31,0,10*ROW('Sanitation Data'!D31)))</f>
        <v/>
      </c>
      <c r="CO37" s="274" t="str">
        <f ca="true">+IF(OFFSET('Sanitation Data'!$D$32,0,10*ROW('Sanitation Data'!D31))="","",OFFSET('Sanitation Data'!$D$32,0,10*ROW('Sanitation Data'!D31)))</f>
        <v/>
      </c>
      <c r="CP37" s="274" t="str">
        <f ca="true">+IF(OFFSET('Sanitation Data'!$E$28,0,10*ROW('Sanitation Data'!E31))="","",OFFSET('Sanitation Data'!$E$28,0,10*ROW('Sanitation Data'!E31)))</f>
        <v/>
      </c>
      <c r="CQ37" s="274" t="str">
        <f ca="true">+IF(OFFSET('Sanitation Data'!$E$29,0,10*ROW('Sanitation Data'!E31))="","",OFFSET('Sanitation Data'!$E$29,0,10*ROW('Sanitation Data'!E31)))</f>
        <v/>
      </c>
      <c r="CR37" s="274" t="str">
        <f ca="true">+IF(OFFSET('Sanitation Data'!$E$30,0,10*ROW('Sanitation Data'!E31))="","",OFFSET('Sanitation Data'!$E$30,0,10*ROW('Sanitation Data'!E31)))</f>
        <v/>
      </c>
      <c r="CS37" s="274" t="str">
        <f ca="true">+IF(OFFSET('Sanitation Data'!$E$31,0,10*ROW('Sanitation Data'!E31))="","",OFFSET('Sanitation Data'!$E$31,0,10*ROW('Sanitation Data'!E31)))</f>
        <v/>
      </c>
      <c r="CT37" s="274" t="str">
        <f ca="true">+IF(OFFSET('Sanitation Data'!$E$32,0,10*ROW('Sanitation Data'!E31))="","",OFFSET('Sanitation Data'!$E$32,0,10*ROW('Sanitation Data'!E31)))</f>
        <v/>
      </c>
      <c r="CU37" s="274" t="str">
        <f ca="true">+IF(OFFSET('Sanitation Data'!$F$28,0,10*ROW('Sanitation Data'!F31))="","",OFFSET('Sanitation Data'!$F$28,0,10*ROW('Sanitation Data'!F31)))</f>
        <v/>
      </c>
      <c r="CV37" s="274" t="str">
        <f ca="true">+IF(OFFSET('Sanitation Data'!$F$29,0,10*ROW('Sanitation Data'!F31))="","",OFFSET('Sanitation Data'!$F$29,0,10*ROW('Sanitation Data'!F31)))</f>
        <v/>
      </c>
      <c r="CW37" s="274" t="str">
        <f ca="true">+IF(OFFSET('Sanitation Data'!$F$30,0,10*ROW('Sanitation Data'!F31))="","",OFFSET('Sanitation Data'!$F$30,0,10*ROW('Sanitation Data'!F31)))</f>
        <v/>
      </c>
      <c r="CX37" s="274" t="str">
        <f ca="true">+IF(OFFSET('Sanitation Data'!$F$31,0,10*ROW('Sanitation Data'!F31))="","",OFFSET('Sanitation Data'!$F$31,0,10*ROW('Sanitation Data'!F31)))</f>
        <v/>
      </c>
      <c r="CY37" s="274" t="str">
        <f ca="true">+IF(OFFSET('Sanitation Data'!$F$32,0,10*ROW('Sanitation Data'!F31))="","",OFFSET('Sanitation Data'!$F$32,0,10*ROW('Sanitation Data'!F31)))</f>
        <v/>
      </c>
      <c r="CZ37" s="274" t="str">
        <f ca="true">+IF(OFFSET('Sanitation Data'!$G$28,0,10*ROW('Sanitation Data'!G31))="","",OFFSET('Sanitation Data'!$G$28,0,10*ROW('Sanitation Data'!G31)))</f>
        <v/>
      </c>
      <c r="DA37" s="274" t="str">
        <f ca="true">+IF(OFFSET('Sanitation Data'!$G$29,0,10*ROW('Sanitation Data'!G31))="","",OFFSET('Sanitation Data'!$G$29,0,10*ROW('Sanitation Data'!G31)))</f>
        <v/>
      </c>
      <c r="DB37" s="274" t="str">
        <f ca="true">+IF(OFFSET('Sanitation Data'!$G$30,0,10*ROW('Sanitation Data'!G31))="","",OFFSET('Sanitation Data'!$G$30,0,10*ROW('Sanitation Data'!G31)))</f>
        <v/>
      </c>
      <c r="DC37" s="274" t="str">
        <f ca="true">+IF(OFFSET('Sanitation Data'!$G$31,0,10*ROW('Sanitation Data'!G31))="","",OFFSET('Sanitation Data'!$G$31,0,10*ROW('Sanitation Data'!G31)))</f>
        <v/>
      </c>
      <c r="DD37" s="274" t="str">
        <f ca="true">+IF(OFFSET('Sanitation Data'!$G$32,0,10*ROW('Sanitation Data'!G31))="","",OFFSET('Sanitation Data'!$G$32,0,10*ROW('Sanitation Data'!G31)))</f>
        <v/>
      </c>
      <c r="DE37" s="274" t="str">
        <f ca="true">+IF(OFFSET('Sanitation Data'!$H$28,0,10*ROW('Sanitation Data'!H31))="","",OFFSET('Sanitation Data'!$H$28,0,10*ROW('Sanitation Data'!H31)))</f>
        <v/>
      </c>
      <c r="DF37" s="274" t="str">
        <f ca="true">+IF(OFFSET('Sanitation Data'!$H$29,0,10*ROW('Sanitation Data'!H31))="","",OFFSET('Sanitation Data'!$H$29,0,10*ROW('Sanitation Data'!H31)))</f>
        <v/>
      </c>
      <c r="DG37" s="274" t="str">
        <f ca="true">+IF(OFFSET('Sanitation Data'!$H$30,0,10*ROW('Sanitation Data'!H31))="","",OFFSET('Sanitation Data'!$H$30,0,10*ROW('Sanitation Data'!H31)))</f>
        <v/>
      </c>
      <c r="DH37" s="274" t="str">
        <f ca="true">+IF(OFFSET('Sanitation Data'!$H$31,0,10*ROW('Sanitation Data'!H31))="","",OFFSET('Sanitation Data'!$H$31,0,10*ROW('Sanitation Data'!H31)))</f>
        <v/>
      </c>
      <c r="DI37" s="274" t="str">
        <f ca="true">+IF(OFFSET('Sanitation Data'!$H$32,0,10*ROW('Sanitation Data'!H31))="","",OFFSET('Sanitation Data'!$H$32,0,10*ROW('Sanitation Data'!H31)))</f>
        <v/>
      </c>
      <c r="DJ37" s="274" t="str">
        <f ca="true">+IF(OFFSET('Sanitation Data'!$I$28,0,10*ROW('Sanitation Data'!I31))="","",OFFSET('Sanitation Data'!$I$28,0,10*ROW('Sanitation Data'!I31)))</f>
        <v/>
      </c>
      <c r="DK37" s="274" t="str">
        <f ca="true">+IF(OFFSET('Sanitation Data'!$I$29,0,10*ROW('Sanitation Data'!I31))="","",OFFSET('Sanitation Data'!$I$29,0,10*ROW('Sanitation Data'!I31)))</f>
        <v/>
      </c>
      <c r="DL37" s="274" t="str">
        <f ca="true">+IF(OFFSET('Sanitation Data'!$I$30,0,10*ROW('Sanitation Data'!I31))="","",OFFSET('Sanitation Data'!$I$30,0,10*ROW('Sanitation Data'!I31)))</f>
        <v/>
      </c>
      <c r="DM37" s="274" t="str">
        <f ca="true">+IF(OFFSET('Sanitation Data'!$I$31,0,10*ROW('Sanitation Data'!I31))="","",OFFSET('Sanitation Data'!$I$31,0,10*ROW('Sanitation Data'!I31)))</f>
        <v/>
      </c>
      <c r="DN37" s="274" t="str">
        <f ca="true">+IF(OFFSET('Sanitation Data'!$I$32,0,10*ROW('Sanitation Data'!I31))="","",OFFSET('Sanitation Data'!$I$32,0,10*ROW('Sanitation Data'!I31)))</f>
        <v/>
      </c>
      <c r="DO37" s="274" t="str">
        <f ca="true">+IF(OFFSET('Hygiene Data'!$D$11,0,10*ROW('Hygiene Data'!D31))="","",OFFSET('Hygiene Data'!$D$11,0,10*ROW('Hygiene Data'!D31)))</f>
        <v/>
      </c>
      <c r="DP37" s="274" t="str">
        <f ca="true">+IF(OFFSET('Hygiene Data'!$D$12,0,10*ROW('Hygiene Data'!D31))="","",OFFSET('Hygiene Data'!$D$12,0,10*ROW('Hygiene Data'!D31)))</f>
        <v/>
      </c>
      <c r="DQ37" s="274" t="str">
        <f ca="true">+IF(OFFSET('Hygiene Data'!$D$13,0,10*ROW('Hygiene Data'!D31))="","",OFFSET('Hygiene Data'!$D$13,0,10*ROW('Hygiene Data'!D31)))</f>
        <v/>
      </c>
      <c r="DR37" s="274" t="str">
        <f ca="true">+IF(OFFSET('Hygiene Data'!$E$11,0,10*ROW('Hygiene Data'!E31))="","",OFFSET('Hygiene Data'!$E$11,0,10*ROW('Hygiene Data'!E31)))</f>
        <v/>
      </c>
      <c r="DS37" s="274" t="str">
        <f ca="true">+IF(OFFSET('Hygiene Data'!$E$12,0,10*ROW('Hygiene Data'!E31))="","",OFFSET('Hygiene Data'!$E$12,0,10*ROW('Hygiene Data'!E31)))</f>
        <v/>
      </c>
      <c r="DT37" s="274" t="str">
        <f ca="true">+IF(OFFSET('Hygiene Data'!$E$13,0,10*ROW('Hygiene Data'!E31))="","",OFFSET('Hygiene Data'!$E$13,0,10*ROW('Hygiene Data'!E31)))</f>
        <v/>
      </c>
      <c r="DU37" s="274" t="str">
        <f ca="true">+IF(OFFSET('Hygiene Data'!$F$11,0,10*ROW('Hygiene Data'!F31))="","",OFFSET('Hygiene Data'!$F$11,0,10*ROW('Hygiene Data'!F31)))</f>
        <v/>
      </c>
      <c r="DV37" s="274" t="str">
        <f ca="true">+IF(OFFSET('Hygiene Data'!$F$12,0,10*ROW('Hygiene Data'!F31))="","",OFFSET('Hygiene Data'!$F$12,0,10*ROW('Hygiene Data'!F31)))</f>
        <v/>
      </c>
      <c r="DW37" s="274" t="str">
        <f ca="true">+IF(OFFSET('Hygiene Data'!$F$13,0,10*ROW('Hygiene Data'!F31))="","",OFFSET('Hygiene Data'!$F$13,0,10*ROW('Hygiene Data'!F31)))</f>
        <v/>
      </c>
      <c r="DX37" s="274" t="str">
        <f ca="true">+IF(OFFSET('Hygiene Data'!$G$11,0,10*ROW('Hygiene Data'!G31))="","",OFFSET('Hygiene Data'!$G$11,0,10*ROW('Hygiene Data'!G31)))</f>
        <v/>
      </c>
      <c r="DY37" s="274" t="str">
        <f ca="true">+IF(OFFSET('Hygiene Data'!$G$12,0,10*ROW('Hygiene Data'!G31))="","",OFFSET('Hygiene Data'!$G$12,0,10*ROW('Hygiene Data'!G31)))</f>
        <v/>
      </c>
      <c r="DZ37" s="274" t="str">
        <f ca="true">+IF(OFFSET('Hygiene Data'!$G$13,0,10*ROW('Hygiene Data'!G31))="","",OFFSET('Hygiene Data'!$G$13,0,10*ROW('Hygiene Data'!G31)))</f>
        <v/>
      </c>
      <c r="EA37" s="274" t="str">
        <f ca="true">+IF(OFFSET('Hygiene Data'!$H$11,0,10*ROW('Hygiene Data'!H31))="","",OFFSET('Hygiene Data'!$H$11,0,10*ROW('Hygiene Data'!H31)))</f>
        <v/>
      </c>
      <c r="EB37" s="274" t="str">
        <f ca="true">+IF(OFFSET('Hygiene Data'!$H$12,0,10*ROW('Hygiene Data'!H31))="","",OFFSET('Hygiene Data'!$H$12,0,10*ROW('Hygiene Data'!H31)))</f>
        <v/>
      </c>
      <c r="EC37" s="274" t="str">
        <f ca="true">+IF(OFFSET('Hygiene Data'!$H$13,0,10*ROW('Hygiene Data'!H31))="","",OFFSET('Hygiene Data'!$H$13,0,10*ROW('Hygiene Data'!H31)))</f>
        <v/>
      </c>
      <c r="ED37" s="274" t="str">
        <f ca="true">+IF(OFFSET('Hygiene Data'!$I$11,0,10*ROW('Hygiene Data'!I31))="","",OFFSET('Hygiene Data'!$I$11,0,10*ROW('Hygiene Data'!I31)))</f>
        <v/>
      </c>
      <c r="EE37" s="274" t="str">
        <f ca="true">+IF(OFFSET('Hygiene Data'!$I$12,0,10*ROW('Hygiene Data'!I31))="","",OFFSET('Hygiene Data'!$I$12,0,10*ROW('Hygiene Data'!I31)))</f>
        <v/>
      </c>
      <c r="EF37" s="274"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30" t="str">
        <f t="shared" ca="true" si="0"/>
        <v/>
      </c>
      <c r="D38" s="99"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9"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9"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9"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9"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9"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9"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9"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9"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9"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9"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9"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9"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9"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9"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9"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9"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9"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100"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100"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100"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100"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100"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100"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100"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100"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100"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100"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100"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100"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100"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100"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100"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100"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100"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100"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100"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100"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100"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100"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100"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100"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100"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100"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100"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100"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100"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100"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101"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101"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101"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101"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101"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101"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101"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101"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101"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101"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101"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101"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101"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101"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101"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101"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101"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101"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4"/>
      <c r="BS38" s="274" t="str">
        <f ca="true">+IF(OFFSET('Water Data'!$D$27,0,10*ROW('Water Data'!D32))="","",OFFSET('Water Data'!$D$27,0,10*ROW('Water Data'!D32)))</f>
        <v/>
      </c>
      <c r="BT38" s="274" t="str">
        <f ca="true">+IF(OFFSET('Water Data'!$D$28,0,10*ROW('Water Data'!D32))="","",OFFSET('Water Data'!$D$28,0,10*ROW('Water Data'!D32)))</f>
        <v/>
      </c>
      <c r="BU38" s="274" t="str">
        <f ca="true">+IF(OFFSET('Water Data'!$D$29,0,10*ROW('Water Data'!D32))="","",OFFSET('Water Data'!$D$29,0,10*ROW('Water Data'!D32)))</f>
        <v/>
      </c>
      <c r="BV38" s="274" t="str">
        <f ca="true">+IF(OFFSET('Water Data'!$E$27,0,10*ROW('Water Data'!E32))="","",OFFSET('Water Data'!$E$27,0,10*ROW('Water Data'!E32)))</f>
        <v/>
      </c>
      <c r="BW38" s="274" t="str">
        <f ca="true">+IF(OFFSET('Water Data'!$E$28,0,10*ROW('Water Data'!E32))="","",OFFSET('Water Data'!$E$28,0,10*ROW('Water Data'!E32)))</f>
        <v/>
      </c>
      <c r="BX38" s="274" t="str">
        <f ca="true">+IF(OFFSET('Water Data'!$E$29,0,10*ROW('Water Data'!E32))="","",OFFSET('Water Data'!$E$29,0,10*ROW('Water Data'!E32)))</f>
        <v/>
      </c>
      <c r="BY38" s="274" t="str">
        <f ca="true">+IF(OFFSET('Water Data'!$F$27,0,10*ROW('Water Data'!F32))="","",OFFSET('Water Data'!$F$27,0,10*ROW('Water Data'!F32)))</f>
        <v/>
      </c>
      <c r="BZ38" s="274" t="str">
        <f ca="true">+IF(OFFSET('Water Data'!$F$28,0,10*ROW('Water Data'!F32))="","",OFFSET('Water Data'!$F$28,0,10*ROW('Water Data'!F32)))</f>
        <v/>
      </c>
      <c r="CA38" s="274" t="str">
        <f ca="true">+IF(OFFSET('Water Data'!$F$29,0,10*ROW('Water Data'!F32))="","",OFFSET('Water Data'!$F$29,0,10*ROW('Water Data'!F32)))</f>
        <v/>
      </c>
      <c r="CB38" s="274" t="str">
        <f ca="true">+IF(OFFSET('Water Data'!$G$27,0,10*ROW('Water Data'!G32))="","",OFFSET('Water Data'!$G$27,0,10*ROW('Water Data'!G32)))</f>
        <v/>
      </c>
      <c r="CC38" s="274" t="str">
        <f ca="true">+IF(OFFSET('Water Data'!$G$28,0,10*ROW('Water Data'!G32))="","",OFFSET('Water Data'!$G$28,0,10*ROW('Water Data'!G32)))</f>
        <v/>
      </c>
      <c r="CD38" s="274" t="str">
        <f ca="true">+IF(OFFSET('Water Data'!$G$29,0,10*ROW('Water Data'!G32))="","",OFFSET('Water Data'!$G$29,0,10*ROW('Water Data'!G32)))</f>
        <v/>
      </c>
      <c r="CE38" s="274" t="str">
        <f ca="true">+IF(OFFSET('Water Data'!$H$27,0,10*ROW('Water Data'!H32))="","",OFFSET('Water Data'!$H$27,0,10*ROW('Water Data'!H32)))</f>
        <v/>
      </c>
      <c r="CF38" s="274" t="str">
        <f ca="true">+IF(OFFSET('Water Data'!$H$28,0,10*ROW('Water Data'!H32))="","",OFFSET('Water Data'!$H$28,0,10*ROW('Water Data'!H32)))</f>
        <v/>
      </c>
      <c r="CG38" s="274" t="str">
        <f ca="true">+IF(OFFSET('Water Data'!$H$29,0,10*ROW('Water Data'!H32))="","",OFFSET('Water Data'!$H$29,0,10*ROW('Water Data'!H32)))</f>
        <v/>
      </c>
      <c r="CH38" s="274" t="str">
        <f ca="true">+IF(OFFSET('Water Data'!$I$27,0,10*ROW('Water Data'!I32))="","",OFFSET('Water Data'!$I$27,0,10*ROW('Water Data'!I32)))</f>
        <v/>
      </c>
      <c r="CI38" s="274" t="str">
        <f ca="true">+IF(OFFSET('Water Data'!$I$28,0,10*ROW('Water Data'!I32))="","",OFFSET('Water Data'!$I$28,0,10*ROW('Water Data'!I32)))</f>
        <v/>
      </c>
      <c r="CJ38" s="274" t="str">
        <f ca="true">+IF(OFFSET('Water Data'!$I$29,0,10*ROW('Water Data'!I32))="","",OFFSET('Water Data'!$I$29,0,10*ROW('Water Data'!I32)))</f>
        <v/>
      </c>
      <c r="CK38" s="274" t="str">
        <f ca="true">+IF(OFFSET('Sanitation Data'!$D$28,0,10*ROW('Sanitation Data'!D32))="","",OFFSET('Sanitation Data'!$D$28,0,10*ROW('Sanitation Data'!D32)))</f>
        <v/>
      </c>
      <c r="CL38" s="274" t="str">
        <f ca="true">+IF(OFFSET('Sanitation Data'!$D$29,0,10*ROW('Sanitation Data'!D32))="","",OFFSET('Sanitation Data'!$D$29,0,10*ROW('Sanitation Data'!D32)))</f>
        <v/>
      </c>
      <c r="CM38" s="274" t="str">
        <f ca="true">+IF(OFFSET('Sanitation Data'!$D$30,0,10*ROW('Sanitation Data'!D32))="","",OFFSET('Sanitation Data'!$D$30,0,10*ROW('Sanitation Data'!D32)))</f>
        <v/>
      </c>
      <c r="CN38" s="274" t="str">
        <f ca="true">+IF(OFFSET('Sanitation Data'!$D$31,0,10*ROW('Sanitation Data'!D32))="","",OFFSET('Sanitation Data'!$D$31,0,10*ROW('Sanitation Data'!D32)))</f>
        <v/>
      </c>
      <c r="CO38" s="274" t="str">
        <f ca="true">+IF(OFFSET('Sanitation Data'!$D$32,0,10*ROW('Sanitation Data'!D32))="","",OFFSET('Sanitation Data'!$D$32,0,10*ROW('Sanitation Data'!D32)))</f>
        <v/>
      </c>
      <c r="CP38" s="274" t="str">
        <f ca="true">+IF(OFFSET('Sanitation Data'!$E$28,0,10*ROW('Sanitation Data'!E32))="","",OFFSET('Sanitation Data'!$E$28,0,10*ROW('Sanitation Data'!E32)))</f>
        <v/>
      </c>
      <c r="CQ38" s="274" t="str">
        <f ca="true">+IF(OFFSET('Sanitation Data'!$E$29,0,10*ROW('Sanitation Data'!E32))="","",OFFSET('Sanitation Data'!$E$29,0,10*ROW('Sanitation Data'!E32)))</f>
        <v/>
      </c>
      <c r="CR38" s="274" t="str">
        <f ca="true">+IF(OFFSET('Sanitation Data'!$E$30,0,10*ROW('Sanitation Data'!E32))="","",OFFSET('Sanitation Data'!$E$30,0,10*ROW('Sanitation Data'!E32)))</f>
        <v/>
      </c>
      <c r="CS38" s="274" t="str">
        <f ca="true">+IF(OFFSET('Sanitation Data'!$E$31,0,10*ROW('Sanitation Data'!E32))="","",OFFSET('Sanitation Data'!$E$31,0,10*ROW('Sanitation Data'!E32)))</f>
        <v/>
      </c>
      <c r="CT38" s="274" t="str">
        <f ca="true">+IF(OFFSET('Sanitation Data'!$E$32,0,10*ROW('Sanitation Data'!E32))="","",OFFSET('Sanitation Data'!$E$32,0,10*ROW('Sanitation Data'!E32)))</f>
        <v/>
      </c>
      <c r="CU38" s="274" t="str">
        <f ca="true">+IF(OFFSET('Sanitation Data'!$F$28,0,10*ROW('Sanitation Data'!F32))="","",OFFSET('Sanitation Data'!$F$28,0,10*ROW('Sanitation Data'!F32)))</f>
        <v/>
      </c>
      <c r="CV38" s="274" t="str">
        <f ca="true">+IF(OFFSET('Sanitation Data'!$F$29,0,10*ROW('Sanitation Data'!F32))="","",OFFSET('Sanitation Data'!$F$29,0,10*ROW('Sanitation Data'!F32)))</f>
        <v/>
      </c>
      <c r="CW38" s="274" t="str">
        <f ca="true">+IF(OFFSET('Sanitation Data'!$F$30,0,10*ROW('Sanitation Data'!F32))="","",OFFSET('Sanitation Data'!$F$30,0,10*ROW('Sanitation Data'!F32)))</f>
        <v/>
      </c>
      <c r="CX38" s="274" t="str">
        <f ca="true">+IF(OFFSET('Sanitation Data'!$F$31,0,10*ROW('Sanitation Data'!F32))="","",OFFSET('Sanitation Data'!$F$31,0,10*ROW('Sanitation Data'!F32)))</f>
        <v/>
      </c>
      <c r="CY38" s="274" t="str">
        <f ca="true">+IF(OFFSET('Sanitation Data'!$F$32,0,10*ROW('Sanitation Data'!F32))="","",OFFSET('Sanitation Data'!$F$32,0,10*ROW('Sanitation Data'!F32)))</f>
        <v/>
      </c>
      <c r="CZ38" s="274" t="str">
        <f ca="true">+IF(OFFSET('Sanitation Data'!$G$28,0,10*ROW('Sanitation Data'!G32))="","",OFFSET('Sanitation Data'!$G$28,0,10*ROW('Sanitation Data'!G32)))</f>
        <v/>
      </c>
      <c r="DA38" s="274" t="str">
        <f ca="true">+IF(OFFSET('Sanitation Data'!$G$29,0,10*ROW('Sanitation Data'!G32))="","",OFFSET('Sanitation Data'!$G$29,0,10*ROW('Sanitation Data'!G32)))</f>
        <v/>
      </c>
      <c r="DB38" s="274" t="str">
        <f ca="true">+IF(OFFSET('Sanitation Data'!$G$30,0,10*ROW('Sanitation Data'!G32))="","",OFFSET('Sanitation Data'!$G$30,0,10*ROW('Sanitation Data'!G32)))</f>
        <v/>
      </c>
      <c r="DC38" s="274" t="str">
        <f ca="true">+IF(OFFSET('Sanitation Data'!$G$31,0,10*ROW('Sanitation Data'!G32))="","",OFFSET('Sanitation Data'!$G$31,0,10*ROW('Sanitation Data'!G32)))</f>
        <v/>
      </c>
      <c r="DD38" s="274" t="str">
        <f ca="true">+IF(OFFSET('Sanitation Data'!$G$32,0,10*ROW('Sanitation Data'!G32))="","",OFFSET('Sanitation Data'!$G$32,0,10*ROW('Sanitation Data'!G32)))</f>
        <v/>
      </c>
      <c r="DE38" s="274" t="str">
        <f ca="true">+IF(OFFSET('Sanitation Data'!$H$28,0,10*ROW('Sanitation Data'!H32))="","",OFFSET('Sanitation Data'!$H$28,0,10*ROW('Sanitation Data'!H32)))</f>
        <v/>
      </c>
      <c r="DF38" s="274" t="str">
        <f ca="true">+IF(OFFSET('Sanitation Data'!$H$29,0,10*ROW('Sanitation Data'!H32))="","",OFFSET('Sanitation Data'!$H$29,0,10*ROW('Sanitation Data'!H32)))</f>
        <v/>
      </c>
      <c r="DG38" s="274" t="str">
        <f ca="true">+IF(OFFSET('Sanitation Data'!$H$30,0,10*ROW('Sanitation Data'!H32))="","",OFFSET('Sanitation Data'!$H$30,0,10*ROW('Sanitation Data'!H32)))</f>
        <v/>
      </c>
      <c r="DH38" s="274" t="str">
        <f ca="true">+IF(OFFSET('Sanitation Data'!$H$31,0,10*ROW('Sanitation Data'!H32))="","",OFFSET('Sanitation Data'!$H$31,0,10*ROW('Sanitation Data'!H32)))</f>
        <v/>
      </c>
      <c r="DI38" s="274" t="str">
        <f ca="true">+IF(OFFSET('Sanitation Data'!$H$32,0,10*ROW('Sanitation Data'!H32))="","",OFFSET('Sanitation Data'!$H$32,0,10*ROW('Sanitation Data'!H32)))</f>
        <v/>
      </c>
      <c r="DJ38" s="274" t="str">
        <f ca="true">+IF(OFFSET('Sanitation Data'!$I$28,0,10*ROW('Sanitation Data'!I32))="","",OFFSET('Sanitation Data'!$I$28,0,10*ROW('Sanitation Data'!I32)))</f>
        <v/>
      </c>
      <c r="DK38" s="274" t="str">
        <f ca="true">+IF(OFFSET('Sanitation Data'!$I$29,0,10*ROW('Sanitation Data'!I32))="","",OFFSET('Sanitation Data'!$I$29,0,10*ROW('Sanitation Data'!I32)))</f>
        <v/>
      </c>
      <c r="DL38" s="274" t="str">
        <f ca="true">+IF(OFFSET('Sanitation Data'!$I$30,0,10*ROW('Sanitation Data'!I32))="","",OFFSET('Sanitation Data'!$I$30,0,10*ROW('Sanitation Data'!I32)))</f>
        <v/>
      </c>
      <c r="DM38" s="274" t="str">
        <f ca="true">+IF(OFFSET('Sanitation Data'!$I$31,0,10*ROW('Sanitation Data'!I32))="","",OFFSET('Sanitation Data'!$I$31,0,10*ROW('Sanitation Data'!I32)))</f>
        <v/>
      </c>
      <c r="DN38" s="274" t="str">
        <f ca="true">+IF(OFFSET('Sanitation Data'!$I$32,0,10*ROW('Sanitation Data'!I32))="","",OFFSET('Sanitation Data'!$I$32,0,10*ROW('Sanitation Data'!I32)))</f>
        <v/>
      </c>
      <c r="DO38" s="274" t="str">
        <f ca="true">+IF(OFFSET('Hygiene Data'!$D$11,0,10*ROW('Hygiene Data'!D32))="","",OFFSET('Hygiene Data'!$D$11,0,10*ROW('Hygiene Data'!D32)))</f>
        <v/>
      </c>
      <c r="DP38" s="274" t="str">
        <f ca="true">+IF(OFFSET('Hygiene Data'!$D$12,0,10*ROW('Hygiene Data'!D32))="","",OFFSET('Hygiene Data'!$D$12,0,10*ROW('Hygiene Data'!D32)))</f>
        <v/>
      </c>
      <c r="DQ38" s="274" t="str">
        <f ca="true">+IF(OFFSET('Hygiene Data'!$D$13,0,10*ROW('Hygiene Data'!D32))="","",OFFSET('Hygiene Data'!$D$13,0,10*ROW('Hygiene Data'!D32)))</f>
        <v/>
      </c>
      <c r="DR38" s="274" t="str">
        <f ca="true">+IF(OFFSET('Hygiene Data'!$E$11,0,10*ROW('Hygiene Data'!E32))="","",OFFSET('Hygiene Data'!$E$11,0,10*ROW('Hygiene Data'!E32)))</f>
        <v/>
      </c>
      <c r="DS38" s="274" t="str">
        <f ca="true">+IF(OFFSET('Hygiene Data'!$E$12,0,10*ROW('Hygiene Data'!E32))="","",OFFSET('Hygiene Data'!$E$12,0,10*ROW('Hygiene Data'!E32)))</f>
        <v/>
      </c>
      <c r="DT38" s="274" t="str">
        <f ca="true">+IF(OFFSET('Hygiene Data'!$E$13,0,10*ROW('Hygiene Data'!E32))="","",OFFSET('Hygiene Data'!$E$13,0,10*ROW('Hygiene Data'!E32)))</f>
        <v/>
      </c>
      <c r="DU38" s="274" t="str">
        <f ca="true">+IF(OFFSET('Hygiene Data'!$F$11,0,10*ROW('Hygiene Data'!F32))="","",OFFSET('Hygiene Data'!$F$11,0,10*ROW('Hygiene Data'!F32)))</f>
        <v/>
      </c>
      <c r="DV38" s="274" t="str">
        <f ca="true">+IF(OFFSET('Hygiene Data'!$F$12,0,10*ROW('Hygiene Data'!F32))="","",OFFSET('Hygiene Data'!$F$12,0,10*ROW('Hygiene Data'!F32)))</f>
        <v/>
      </c>
      <c r="DW38" s="274" t="str">
        <f ca="true">+IF(OFFSET('Hygiene Data'!$F$13,0,10*ROW('Hygiene Data'!F32))="","",OFFSET('Hygiene Data'!$F$13,0,10*ROW('Hygiene Data'!F32)))</f>
        <v/>
      </c>
      <c r="DX38" s="274" t="str">
        <f ca="true">+IF(OFFSET('Hygiene Data'!$G$11,0,10*ROW('Hygiene Data'!G32))="","",OFFSET('Hygiene Data'!$G$11,0,10*ROW('Hygiene Data'!G32)))</f>
        <v/>
      </c>
      <c r="DY38" s="274" t="str">
        <f ca="true">+IF(OFFSET('Hygiene Data'!$G$12,0,10*ROW('Hygiene Data'!G32))="","",OFFSET('Hygiene Data'!$G$12,0,10*ROW('Hygiene Data'!G32)))</f>
        <v/>
      </c>
      <c r="DZ38" s="274" t="str">
        <f ca="true">+IF(OFFSET('Hygiene Data'!$G$13,0,10*ROW('Hygiene Data'!G32))="","",OFFSET('Hygiene Data'!$G$13,0,10*ROW('Hygiene Data'!G32)))</f>
        <v/>
      </c>
      <c r="EA38" s="274" t="str">
        <f ca="true">+IF(OFFSET('Hygiene Data'!$H$11,0,10*ROW('Hygiene Data'!H32))="","",OFFSET('Hygiene Data'!$H$11,0,10*ROW('Hygiene Data'!H32)))</f>
        <v/>
      </c>
      <c r="EB38" s="274" t="str">
        <f ca="true">+IF(OFFSET('Hygiene Data'!$H$12,0,10*ROW('Hygiene Data'!H32))="","",OFFSET('Hygiene Data'!$H$12,0,10*ROW('Hygiene Data'!H32)))</f>
        <v/>
      </c>
      <c r="EC38" s="274" t="str">
        <f ca="true">+IF(OFFSET('Hygiene Data'!$H$13,0,10*ROW('Hygiene Data'!H32))="","",OFFSET('Hygiene Data'!$H$13,0,10*ROW('Hygiene Data'!H32)))</f>
        <v/>
      </c>
      <c r="ED38" s="274" t="str">
        <f ca="true">+IF(OFFSET('Hygiene Data'!$I$11,0,10*ROW('Hygiene Data'!I32))="","",OFFSET('Hygiene Data'!$I$11,0,10*ROW('Hygiene Data'!I32)))</f>
        <v/>
      </c>
      <c r="EE38" s="274" t="str">
        <f ca="true">+IF(OFFSET('Hygiene Data'!$I$12,0,10*ROW('Hygiene Data'!I32))="","",OFFSET('Hygiene Data'!$I$12,0,10*ROW('Hygiene Data'!I32)))</f>
        <v/>
      </c>
      <c r="EF38" s="274"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30" t="str">
        <f t="shared" ca="true" si="0"/>
        <v/>
      </c>
      <c r="D39" s="99"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9"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9"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9"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9"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9"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9"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9"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9"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9"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9"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9"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9"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9"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9"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9"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9"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9"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100"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100"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100"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100"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100"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100"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100"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100"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100"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100"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100"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100"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100"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100"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100"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100"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100"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100"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100"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100"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100"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100"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100"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100"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100"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100"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100"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100"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100"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100"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101"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101"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101"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101"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101"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101"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101"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101"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101"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101"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101"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101"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101"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101"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101"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101"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101"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101"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4"/>
      <c r="BS39" s="274" t="str">
        <f ca="true">+IF(OFFSET('Water Data'!$D$27,0,10*ROW('Water Data'!D33))="","",OFFSET('Water Data'!$D$27,0,10*ROW('Water Data'!D33)))</f>
        <v/>
      </c>
      <c r="BT39" s="274" t="str">
        <f ca="true">+IF(OFFSET('Water Data'!$D$28,0,10*ROW('Water Data'!D33))="","",OFFSET('Water Data'!$D$28,0,10*ROW('Water Data'!D33)))</f>
        <v/>
      </c>
      <c r="BU39" s="274" t="str">
        <f ca="true">+IF(OFFSET('Water Data'!$D$29,0,10*ROW('Water Data'!D33))="","",OFFSET('Water Data'!$D$29,0,10*ROW('Water Data'!D33)))</f>
        <v/>
      </c>
      <c r="BV39" s="274" t="str">
        <f ca="true">+IF(OFFSET('Water Data'!$E$27,0,10*ROW('Water Data'!E33))="","",OFFSET('Water Data'!$E$27,0,10*ROW('Water Data'!E33)))</f>
        <v/>
      </c>
      <c r="BW39" s="274" t="str">
        <f ca="true">+IF(OFFSET('Water Data'!$E$28,0,10*ROW('Water Data'!E33))="","",OFFSET('Water Data'!$E$28,0,10*ROW('Water Data'!E33)))</f>
        <v/>
      </c>
      <c r="BX39" s="274" t="str">
        <f ca="true">+IF(OFFSET('Water Data'!$E$29,0,10*ROW('Water Data'!E33))="","",OFFSET('Water Data'!$E$29,0,10*ROW('Water Data'!E33)))</f>
        <v/>
      </c>
      <c r="BY39" s="274" t="str">
        <f ca="true">+IF(OFFSET('Water Data'!$F$27,0,10*ROW('Water Data'!F33))="","",OFFSET('Water Data'!$F$27,0,10*ROW('Water Data'!F33)))</f>
        <v/>
      </c>
      <c r="BZ39" s="274" t="str">
        <f ca="true">+IF(OFFSET('Water Data'!$F$28,0,10*ROW('Water Data'!F33))="","",OFFSET('Water Data'!$F$28,0,10*ROW('Water Data'!F33)))</f>
        <v/>
      </c>
      <c r="CA39" s="274" t="str">
        <f ca="true">+IF(OFFSET('Water Data'!$F$29,0,10*ROW('Water Data'!F33))="","",OFFSET('Water Data'!$F$29,0,10*ROW('Water Data'!F33)))</f>
        <v/>
      </c>
      <c r="CB39" s="274" t="str">
        <f ca="true">+IF(OFFSET('Water Data'!$G$27,0,10*ROW('Water Data'!G33))="","",OFFSET('Water Data'!$G$27,0,10*ROW('Water Data'!G33)))</f>
        <v/>
      </c>
      <c r="CC39" s="274" t="str">
        <f ca="true">+IF(OFFSET('Water Data'!$G$28,0,10*ROW('Water Data'!G33))="","",OFFSET('Water Data'!$G$28,0,10*ROW('Water Data'!G33)))</f>
        <v/>
      </c>
      <c r="CD39" s="274" t="str">
        <f ca="true">+IF(OFFSET('Water Data'!$G$29,0,10*ROW('Water Data'!G33))="","",OFFSET('Water Data'!$G$29,0,10*ROW('Water Data'!G33)))</f>
        <v/>
      </c>
      <c r="CE39" s="274" t="str">
        <f ca="true">+IF(OFFSET('Water Data'!$H$27,0,10*ROW('Water Data'!H33))="","",OFFSET('Water Data'!$H$27,0,10*ROW('Water Data'!H33)))</f>
        <v/>
      </c>
      <c r="CF39" s="274" t="str">
        <f ca="true">+IF(OFFSET('Water Data'!$H$28,0,10*ROW('Water Data'!H33))="","",OFFSET('Water Data'!$H$28,0,10*ROW('Water Data'!H33)))</f>
        <v/>
      </c>
      <c r="CG39" s="274" t="str">
        <f ca="true">+IF(OFFSET('Water Data'!$H$29,0,10*ROW('Water Data'!H33))="","",OFFSET('Water Data'!$H$29,0,10*ROW('Water Data'!H33)))</f>
        <v/>
      </c>
      <c r="CH39" s="274" t="str">
        <f ca="true">+IF(OFFSET('Water Data'!$I$27,0,10*ROW('Water Data'!I33))="","",OFFSET('Water Data'!$I$27,0,10*ROW('Water Data'!I33)))</f>
        <v/>
      </c>
      <c r="CI39" s="274" t="str">
        <f ca="true">+IF(OFFSET('Water Data'!$I$28,0,10*ROW('Water Data'!I33))="","",OFFSET('Water Data'!$I$28,0,10*ROW('Water Data'!I33)))</f>
        <v/>
      </c>
      <c r="CJ39" s="274" t="str">
        <f ca="true">+IF(OFFSET('Water Data'!$I$29,0,10*ROW('Water Data'!I33))="","",OFFSET('Water Data'!$I$29,0,10*ROW('Water Data'!I33)))</f>
        <v/>
      </c>
      <c r="CK39" s="274" t="str">
        <f ca="true">+IF(OFFSET('Sanitation Data'!$D$28,0,10*ROW('Sanitation Data'!D33))="","",OFFSET('Sanitation Data'!$D$28,0,10*ROW('Sanitation Data'!D33)))</f>
        <v/>
      </c>
      <c r="CL39" s="274" t="str">
        <f ca="true">+IF(OFFSET('Sanitation Data'!$D$29,0,10*ROW('Sanitation Data'!D33))="","",OFFSET('Sanitation Data'!$D$29,0,10*ROW('Sanitation Data'!D33)))</f>
        <v/>
      </c>
      <c r="CM39" s="274" t="str">
        <f ca="true">+IF(OFFSET('Sanitation Data'!$D$30,0,10*ROW('Sanitation Data'!D33))="","",OFFSET('Sanitation Data'!$D$30,0,10*ROW('Sanitation Data'!D33)))</f>
        <v/>
      </c>
      <c r="CN39" s="274" t="str">
        <f ca="true">+IF(OFFSET('Sanitation Data'!$D$31,0,10*ROW('Sanitation Data'!D33))="","",OFFSET('Sanitation Data'!$D$31,0,10*ROW('Sanitation Data'!D33)))</f>
        <v/>
      </c>
      <c r="CO39" s="274" t="str">
        <f ca="true">+IF(OFFSET('Sanitation Data'!$D$32,0,10*ROW('Sanitation Data'!D33))="","",OFFSET('Sanitation Data'!$D$32,0,10*ROW('Sanitation Data'!D33)))</f>
        <v/>
      </c>
      <c r="CP39" s="274" t="str">
        <f ca="true">+IF(OFFSET('Sanitation Data'!$E$28,0,10*ROW('Sanitation Data'!E33))="","",OFFSET('Sanitation Data'!$E$28,0,10*ROW('Sanitation Data'!E33)))</f>
        <v/>
      </c>
      <c r="CQ39" s="274" t="str">
        <f ca="true">+IF(OFFSET('Sanitation Data'!$E$29,0,10*ROW('Sanitation Data'!E33))="","",OFFSET('Sanitation Data'!$E$29,0,10*ROW('Sanitation Data'!E33)))</f>
        <v/>
      </c>
      <c r="CR39" s="274" t="str">
        <f ca="true">+IF(OFFSET('Sanitation Data'!$E$30,0,10*ROW('Sanitation Data'!E33))="","",OFFSET('Sanitation Data'!$E$30,0,10*ROW('Sanitation Data'!E33)))</f>
        <v/>
      </c>
      <c r="CS39" s="274" t="str">
        <f ca="true">+IF(OFFSET('Sanitation Data'!$E$31,0,10*ROW('Sanitation Data'!E33))="","",OFFSET('Sanitation Data'!$E$31,0,10*ROW('Sanitation Data'!E33)))</f>
        <v/>
      </c>
      <c r="CT39" s="274" t="str">
        <f ca="true">+IF(OFFSET('Sanitation Data'!$E$32,0,10*ROW('Sanitation Data'!E33))="","",OFFSET('Sanitation Data'!$E$32,0,10*ROW('Sanitation Data'!E33)))</f>
        <v/>
      </c>
      <c r="CU39" s="274" t="str">
        <f ca="true">+IF(OFFSET('Sanitation Data'!$F$28,0,10*ROW('Sanitation Data'!F33))="","",OFFSET('Sanitation Data'!$F$28,0,10*ROW('Sanitation Data'!F33)))</f>
        <v/>
      </c>
      <c r="CV39" s="274" t="str">
        <f ca="true">+IF(OFFSET('Sanitation Data'!$F$29,0,10*ROW('Sanitation Data'!F33))="","",OFFSET('Sanitation Data'!$F$29,0,10*ROW('Sanitation Data'!F33)))</f>
        <v/>
      </c>
      <c r="CW39" s="274" t="str">
        <f ca="true">+IF(OFFSET('Sanitation Data'!$F$30,0,10*ROW('Sanitation Data'!F33))="","",OFFSET('Sanitation Data'!$F$30,0,10*ROW('Sanitation Data'!F33)))</f>
        <v/>
      </c>
      <c r="CX39" s="274" t="str">
        <f ca="true">+IF(OFFSET('Sanitation Data'!$F$31,0,10*ROW('Sanitation Data'!F33))="","",OFFSET('Sanitation Data'!$F$31,0,10*ROW('Sanitation Data'!F33)))</f>
        <v/>
      </c>
      <c r="CY39" s="274" t="str">
        <f ca="true">+IF(OFFSET('Sanitation Data'!$F$32,0,10*ROW('Sanitation Data'!F33))="","",OFFSET('Sanitation Data'!$F$32,0,10*ROW('Sanitation Data'!F33)))</f>
        <v/>
      </c>
      <c r="CZ39" s="274" t="str">
        <f ca="true">+IF(OFFSET('Sanitation Data'!$G$28,0,10*ROW('Sanitation Data'!G33))="","",OFFSET('Sanitation Data'!$G$28,0,10*ROW('Sanitation Data'!G33)))</f>
        <v/>
      </c>
      <c r="DA39" s="274" t="str">
        <f ca="true">+IF(OFFSET('Sanitation Data'!$G$29,0,10*ROW('Sanitation Data'!G33))="","",OFFSET('Sanitation Data'!$G$29,0,10*ROW('Sanitation Data'!G33)))</f>
        <v/>
      </c>
      <c r="DB39" s="274" t="str">
        <f ca="true">+IF(OFFSET('Sanitation Data'!$G$30,0,10*ROW('Sanitation Data'!G33))="","",OFFSET('Sanitation Data'!$G$30,0,10*ROW('Sanitation Data'!G33)))</f>
        <v/>
      </c>
      <c r="DC39" s="274" t="str">
        <f ca="true">+IF(OFFSET('Sanitation Data'!$G$31,0,10*ROW('Sanitation Data'!G33))="","",OFFSET('Sanitation Data'!$G$31,0,10*ROW('Sanitation Data'!G33)))</f>
        <v/>
      </c>
      <c r="DD39" s="274" t="str">
        <f ca="true">+IF(OFFSET('Sanitation Data'!$G$32,0,10*ROW('Sanitation Data'!G33))="","",OFFSET('Sanitation Data'!$G$32,0,10*ROW('Sanitation Data'!G33)))</f>
        <v/>
      </c>
      <c r="DE39" s="274" t="str">
        <f ca="true">+IF(OFFSET('Sanitation Data'!$H$28,0,10*ROW('Sanitation Data'!H33))="","",OFFSET('Sanitation Data'!$H$28,0,10*ROW('Sanitation Data'!H33)))</f>
        <v/>
      </c>
      <c r="DF39" s="274" t="str">
        <f ca="true">+IF(OFFSET('Sanitation Data'!$H$29,0,10*ROW('Sanitation Data'!H33))="","",OFFSET('Sanitation Data'!$H$29,0,10*ROW('Sanitation Data'!H33)))</f>
        <v/>
      </c>
      <c r="DG39" s="274" t="str">
        <f ca="true">+IF(OFFSET('Sanitation Data'!$H$30,0,10*ROW('Sanitation Data'!H33))="","",OFFSET('Sanitation Data'!$H$30,0,10*ROW('Sanitation Data'!H33)))</f>
        <v/>
      </c>
      <c r="DH39" s="274" t="str">
        <f ca="true">+IF(OFFSET('Sanitation Data'!$H$31,0,10*ROW('Sanitation Data'!H33))="","",OFFSET('Sanitation Data'!$H$31,0,10*ROW('Sanitation Data'!H33)))</f>
        <v/>
      </c>
      <c r="DI39" s="274" t="str">
        <f ca="true">+IF(OFFSET('Sanitation Data'!$H$32,0,10*ROW('Sanitation Data'!H33))="","",OFFSET('Sanitation Data'!$H$32,0,10*ROW('Sanitation Data'!H33)))</f>
        <v/>
      </c>
      <c r="DJ39" s="274" t="str">
        <f ca="true">+IF(OFFSET('Sanitation Data'!$I$28,0,10*ROW('Sanitation Data'!I33))="","",OFFSET('Sanitation Data'!$I$28,0,10*ROW('Sanitation Data'!I33)))</f>
        <v/>
      </c>
      <c r="DK39" s="274" t="str">
        <f ca="true">+IF(OFFSET('Sanitation Data'!$I$29,0,10*ROW('Sanitation Data'!I33))="","",OFFSET('Sanitation Data'!$I$29,0,10*ROW('Sanitation Data'!I33)))</f>
        <v/>
      </c>
      <c r="DL39" s="274" t="str">
        <f ca="true">+IF(OFFSET('Sanitation Data'!$I$30,0,10*ROW('Sanitation Data'!I33))="","",OFFSET('Sanitation Data'!$I$30,0,10*ROW('Sanitation Data'!I33)))</f>
        <v/>
      </c>
      <c r="DM39" s="274" t="str">
        <f ca="true">+IF(OFFSET('Sanitation Data'!$I$31,0,10*ROW('Sanitation Data'!I33))="","",OFFSET('Sanitation Data'!$I$31,0,10*ROW('Sanitation Data'!I33)))</f>
        <v/>
      </c>
      <c r="DN39" s="274" t="str">
        <f ca="true">+IF(OFFSET('Sanitation Data'!$I$32,0,10*ROW('Sanitation Data'!I33))="","",OFFSET('Sanitation Data'!$I$32,0,10*ROW('Sanitation Data'!I33)))</f>
        <v/>
      </c>
      <c r="DO39" s="274" t="str">
        <f ca="true">+IF(OFFSET('Hygiene Data'!$D$11,0,10*ROW('Hygiene Data'!D33))="","",OFFSET('Hygiene Data'!$D$11,0,10*ROW('Hygiene Data'!D33)))</f>
        <v/>
      </c>
      <c r="DP39" s="274" t="str">
        <f ca="true">+IF(OFFSET('Hygiene Data'!$D$12,0,10*ROW('Hygiene Data'!D33))="","",OFFSET('Hygiene Data'!$D$12,0,10*ROW('Hygiene Data'!D33)))</f>
        <v/>
      </c>
      <c r="DQ39" s="274" t="str">
        <f ca="true">+IF(OFFSET('Hygiene Data'!$D$13,0,10*ROW('Hygiene Data'!D33))="","",OFFSET('Hygiene Data'!$D$13,0,10*ROW('Hygiene Data'!D33)))</f>
        <v/>
      </c>
      <c r="DR39" s="274" t="str">
        <f ca="true">+IF(OFFSET('Hygiene Data'!$E$11,0,10*ROW('Hygiene Data'!E33))="","",OFFSET('Hygiene Data'!$E$11,0,10*ROW('Hygiene Data'!E33)))</f>
        <v/>
      </c>
      <c r="DS39" s="274" t="str">
        <f ca="true">+IF(OFFSET('Hygiene Data'!$E$12,0,10*ROW('Hygiene Data'!E33))="","",OFFSET('Hygiene Data'!$E$12,0,10*ROW('Hygiene Data'!E33)))</f>
        <v/>
      </c>
      <c r="DT39" s="274" t="str">
        <f ca="true">+IF(OFFSET('Hygiene Data'!$E$13,0,10*ROW('Hygiene Data'!E33))="","",OFFSET('Hygiene Data'!$E$13,0,10*ROW('Hygiene Data'!E33)))</f>
        <v/>
      </c>
      <c r="DU39" s="274" t="str">
        <f ca="true">+IF(OFFSET('Hygiene Data'!$F$11,0,10*ROW('Hygiene Data'!F33))="","",OFFSET('Hygiene Data'!$F$11,0,10*ROW('Hygiene Data'!F33)))</f>
        <v/>
      </c>
      <c r="DV39" s="274" t="str">
        <f ca="true">+IF(OFFSET('Hygiene Data'!$F$12,0,10*ROW('Hygiene Data'!F33))="","",OFFSET('Hygiene Data'!$F$12,0,10*ROW('Hygiene Data'!F33)))</f>
        <v/>
      </c>
      <c r="DW39" s="274" t="str">
        <f ca="true">+IF(OFFSET('Hygiene Data'!$F$13,0,10*ROW('Hygiene Data'!F33))="","",OFFSET('Hygiene Data'!$F$13,0,10*ROW('Hygiene Data'!F33)))</f>
        <v/>
      </c>
      <c r="DX39" s="274" t="str">
        <f ca="true">+IF(OFFSET('Hygiene Data'!$G$11,0,10*ROW('Hygiene Data'!G33))="","",OFFSET('Hygiene Data'!$G$11,0,10*ROW('Hygiene Data'!G33)))</f>
        <v/>
      </c>
      <c r="DY39" s="274" t="str">
        <f ca="true">+IF(OFFSET('Hygiene Data'!$G$12,0,10*ROW('Hygiene Data'!G33))="","",OFFSET('Hygiene Data'!$G$12,0,10*ROW('Hygiene Data'!G33)))</f>
        <v/>
      </c>
      <c r="DZ39" s="274" t="str">
        <f ca="true">+IF(OFFSET('Hygiene Data'!$G$13,0,10*ROW('Hygiene Data'!G33))="","",OFFSET('Hygiene Data'!$G$13,0,10*ROW('Hygiene Data'!G33)))</f>
        <v/>
      </c>
      <c r="EA39" s="274" t="str">
        <f ca="true">+IF(OFFSET('Hygiene Data'!$H$11,0,10*ROW('Hygiene Data'!H33))="","",OFFSET('Hygiene Data'!$H$11,0,10*ROW('Hygiene Data'!H33)))</f>
        <v/>
      </c>
      <c r="EB39" s="274" t="str">
        <f ca="true">+IF(OFFSET('Hygiene Data'!$H$12,0,10*ROW('Hygiene Data'!H33))="","",OFFSET('Hygiene Data'!$H$12,0,10*ROW('Hygiene Data'!H33)))</f>
        <v/>
      </c>
      <c r="EC39" s="274" t="str">
        <f ca="true">+IF(OFFSET('Hygiene Data'!$H$13,0,10*ROW('Hygiene Data'!H33))="","",OFFSET('Hygiene Data'!$H$13,0,10*ROW('Hygiene Data'!H33)))</f>
        <v/>
      </c>
      <c r="ED39" s="274" t="str">
        <f ca="true">+IF(OFFSET('Hygiene Data'!$I$11,0,10*ROW('Hygiene Data'!I33))="","",OFFSET('Hygiene Data'!$I$11,0,10*ROW('Hygiene Data'!I33)))</f>
        <v/>
      </c>
      <c r="EE39" s="274" t="str">
        <f ca="true">+IF(OFFSET('Hygiene Data'!$I$12,0,10*ROW('Hygiene Data'!I33))="","",OFFSET('Hygiene Data'!$I$12,0,10*ROW('Hygiene Data'!I33)))</f>
        <v/>
      </c>
      <c r="EF39" s="274"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30" t="str">
        <f t="shared" ca="true" si="0"/>
        <v/>
      </c>
      <c r="D40" s="99"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9"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9"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9"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9"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9"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9"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9"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9"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9"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9"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9"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9"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9"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9"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9"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9"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9"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100"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100"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100"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100"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100"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100"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100"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100"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100"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100"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100"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100"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100"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100"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100"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100"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100"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100"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100"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100"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100"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100"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100"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100"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100"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100"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100"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100"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100"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100"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101"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101"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101"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101"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101"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101"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101"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101"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101"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101"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101"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101"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101"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101"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101"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101"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101"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101"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4"/>
      <c r="BS40" s="274" t="str">
        <f ca="true">+IF(OFFSET('Water Data'!$D$27,0,10*ROW('Water Data'!D34))="","",OFFSET('Water Data'!$D$27,0,10*ROW('Water Data'!D34)))</f>
        <v/>
      </c>
      <c r="BT40" s="274" t="str">
        <f ca="true">+IF(OFFSET('Water Data'!$D$28,0,10*ROW('Water Data'!D34))="","",OFFSET('Water Data'!$D$28,0,10*ROW('Water Data'!D34)))</f>
        <v/>
      </c>
      <c r="BU40" s="274" t="str">
        <f ca="true">+IF(OFFSET('Water Data'!$D$29,0,10*ROW('Water Data'!D34))="","",OFFSET('Water Data'!$D$29,0,10*ROW('Water Data'!D34)))</f>
        <v/>
      </c>
      <c r="BV40" s="274" t="str">
        <f ca="true">+IF(OFFSET('Water Data'!$E$27,0,10*ROW('Water Data'!E34))="","",OFFSET('Water Data'!$E$27,0,10*ROW('Water Data'!E34)))</f>
        <v/>
      </c>
      <c r="BW40" s="274" t="str">
        <f ca="true">+IF(OFFSET('Water Data'!$E$28,0,10*ROW('Water Data'!E34))="","",OFFSET('Water Data'!$E$28,0,10*ROW('Water Data'!E34)))</f>
        <v/>
      </c>
      <c r="BX40" s="274" t="str">
        <f ca="true">+IF(OFFSET('Water Data'!$E$29,0,10*ROW('Water Data'!E34))="","",OFFSET('Water Data'!$E$29,0,10*ROW('Water Data'!E34)))</f>
        <v/>
      </c>
      <c r="BY40" s="274" t="str">
        <f ca="true">+IF(OFFSET('Water Data'!$F$27,0,10*ROW('Water Data'!F34))="","",OFFSET('Water Data'!$F$27,0,10*ROW('Water Data'!F34)))</f>
        <v/>
      </c>
      <c r="BZ40" s="274" t="str">
        <f ca="true">+IF(OFFSET('Water Data'!$F$28,0,10*ROW('Water Data'!F34))="","",OFFSET('Water Data'!$F$28,0,10*ROW('Water Data'!F34)))</f>
        <v/>
      </c>
      <c r="CA40" s="274" t="str">
        <f ca="true">+IF(OFFSET('Water Data'!$F$29,0,10*ROW('Water Data'!F34))="","",OFFSET('Water Data'!$F$29,0,10*ROW('Water Data'!F34)))</f>
        <v/>
      </c>
      <c r="CB40" s="274" t="str">
        <f ca="true">+IF(OFFSET('Water Data'!$G$27,0,10*ROW('Water Data'!G34))="","",OFFSET('Water Data'!$G$27,0,10*ROW('Water Data'!G34)))</f>
        <v/>
      </c>
      <c r="CC40" s="274" t="str">
        <f ca="true">+IF(OFFSET('Water Data'!$G$28,0,10*ROW('Water Data'!G34))="","",OFFSET('Water Data'!$G$28,0,10*ROW('Water Data'!G34)))</f>
        <v/>
      </c>
      <c r="CD40" s="274" t="str">
        <f ca="true">+IF(OFFSET('Water Data'!$G$29,0,10*ROW('Water Data'!G34))="","",OFFSET('Water Data'!$G$29,0,10*ROW('Water Data'!G34)))</f>
        <v/>
      </c>
      <c r="CE40" s="274" t="str">
        <f ca="true">+IF(OFFSET('Water Data'!$H$27,0,10*ROW('Water Data'!H34))="","",OFFSET('Water Data'!$H$27,0,10*ROW('Water Data'!H34)))</f>
        <v/>
      </c>
      <c r="CF40" s="274" t="str">
        <f ca="true">+IF(OFFSET('Water Data'!$H$28,0,10*ROW('Water Data'!H34))="","",OFFSET('Water Data'!$H$28,0,10*ROW('Water Data'!H34)))</f>
        <v/>
      </c>
      <c r="CG40" s="274" t="str">
        <f ca="true">+IF(OFFSET('Water Data'!$H$29,0,10*ROW('Water Data'!H34))="","",OFFSET('Water Data'!$H$29,0,10*ROW('Water Data'!H34)))</f>
        <v/>
      </c>
      <c r="CH40" s="274" t="str">
        <f ca="true">+IF(OFFSET('Water Data'!$I$27,0,10*ROW('Water Data'!I34))="","",OFFSET('Water Data'!$I$27,0,10*ROW('Water Data'!I34)))</f>
        <v/>
      </c>
      <c r="CI40" s="274" t="str">
        <f ca="true">+IF(OFFSET('Water Data'!$I$28,0,10*ROW('Water Data'!I34))="","",OFFSET('Water Data'!$I$28,0,10*ROW('Water Data'!I34)))</f>
        <v/>
      </c>
      <c r="CJ40" s="274" t="str">
        <f ca="true">+IF(OFFSET('Water Data'!$I$29,0,10*ROW('Water Data'!I34))="","",OFFSET('Water Data'!$I$29,0,10*ROW('Water Data'!I34)))</f>
        <v/>
      </c>
      <c r="CK40" s="274" t="str">
        <f ca="true">+IF(OFFSET('Sanitation Data'!$D$28,0,10*ROW('Sanitation Data'!D34))="","",OFFSET('Sanitation Data'!$D$28,0,10*ROW('Sanitation Data'!D34)))</f>
        <v/>
      </c>
      <c r="CL40" s="274" t="str">
        <f ca="true">+IF(OFFSET('Sanitation Data'!$D$29,0,10*ROW('Sanitation Data'!D34))="","",OFFSET('Sanitation Data'!$D$29,0,10*ROW('Sanitation Data'!D34)))</f>
        <v/>
      </c>
      <c r="CM40" s="274" t="str">
        <f ca="true">+IF(OFFSET('Sanitation Data'!$D$30,0,10*ROW('Sanitation Data'!D34))="","",OFFSET('Sanitation Data'!$D$30,0,10*ROW('Sanitation Data'!D34)))</f>
        <v/>
      </c>
      <c r="CN40" s="274" t="str">
        <f ca="true">+IF(OFFSET('Sanitation Data'!$D$31,0,10*ROW('Sanitation Data'!D34))="","",OFFSET('Sanitation Data'!$D$31,0,10*ROW('Sanitation Data'!D34)))</f>
        <v/>
      </c>
      <c r="CO40" s="274" t="str">
        <f ca="true">+IF(OFFSET('Sanitation Data'!$D$32,0,10*ROW('Sanitation Data'!D34))="","",OFFSET('Sanitation Data'!$D$32,0,10*ROW('Sanitation Data'!D34)))</f>
        <v/>
      </c>
      <c r="CP40" s="274" t="str">
        <f ca="true">+IF(OFFSET('Sanitation Data'!$E$28,0,10*ROW('Sanitation Data'!E34))="","",OFFSET('Sanitation Data'!$E$28,0,10*ROW('Sanitation Data'!E34)))</f>
        <v/>
      </c>
      <c r="CQ40" s="274" t="str">
        <f ca="true">+IF(OFFSET('Sanitation Data'!$E$29,0,10*ROW('Sanitation Data'!E34))="","",OFFSET('Sanitation Data'!$E$29,0,10*ROW('Sanitation Data'!E34)))</f>
        <v/>
      </c>
      <c r="CR40" s="274" t="str">
        <f ca="true">+IF(OFFSET('Sanitation Data'!$E$30,0,10*ROW('Sanitation Data'!E34))="","",OFFSET('Sanitation Data'!$E$30,0,10*ROW('Sanitation Data'!E34)))</f>
        <v/>
      </c>
      <c r="CS40" s="274" t="str">
        <f ca="true">+IF(OFFSET('Sanitation Data'!$E$31,0,10*ROW('Sanitation Data'!E34))="","",OFFSET('Sanitation Data'!$E$31,0,10*ROW('Sanitation Data'!E34)))</f>
        <v/>
      </c>
      <c r="CT40" s="274" t="str">
        <f ca="true">+IF(OFFSET('Sanitation Data'!$E$32,0,10*ROW('Sanitation Data'!E34))="","",OFFSET('Sanitation Data'!$E$32,0,10*ROW('Sanitation Data'!E34)))</f>
        <v/>
      </c>
      <c r="CU40" s="274" t="str">
        <f ca="true">+IF(OFFSET('Sanitation Data'!$F$28,0,10*ROW('Sanitation Data'!F34))="","",OFFSET('Sanitation Data'!$F$28,0,10*ROW('Sanitation Data'!F34)))</f>
        <v/>
      </c>
      <c r="CV40" s="274" t="str">
        <f ca="true">+IF(OFFSET('Sanitation Data'!$F$29,0,10*ROW('Sanitation Data'!F34))="","",OFFSET('Sanitation Data'!$F$29,0,10*ROW('Sanitation Data'!F34)))</f>
        <v/>
      </c>
      <c r="CW40" s="274" t="str">
        <f ca="true">+IF(OFFSET('Sanitation Data'!$F$30,0,10*ROW('Sanitation Data'!F34))="","",OFFSET('Sanitation Data'!$F$30,0,10*ROW('Sanitation Data'!F34)))</f>
        <v/>
      </c>
      <c r="CX40" s="274" t="str">
        <f ca="true">+IF(OFFSET('Sanitation Data'!$F$31,0,10*ROW('Sanitation Data'!F34))="","",OFFSET('Sanitation Data'!$F$31,0,10*ROW('Sanitation Data'!F34)))</f>
        <v/>
      </c>
      <c r="CY40" s="274" t="str">
        <f ca="true">+IF(OFFSET('Sanitation Data'!$F$32,0,10*ROW('Sanitation Data'!F34))="","",OFFSET('Sanitation Data'!$F$32,0,10*ROW('Sanitation Data'!F34)))</f>
        <v/>
      </c>
      <c r="CZ40" s="274" t="str">
        <f ca="true">+IF(OFFSET('Sanitation Data'!$G$28,0,10*ROW('Sanitation Data'!G34))="","",OFFSET('Sanitation Data'!$G$28,0,10*ROW('Sanitation Data'!G34)))</f>
        <v/>
      </c>
      <c r="DA40" s="274" t="str">
        <f ca="true">+IF(OFFSET('Sanitation Data'!$G$29,0,10*ROW('Sanitation Data'!G34))="","",OFFSET('Sanitation Data'!$G$29,0,10*ROW('Sanitation Data'!G34)))</f>
        <v/>
      </c>
      <c r="DB40" s="274" t="str">
        <f ca="true">+IF(OFFSET('Sanitation Data'!$G$30,0,10*ROW('Sanitation Data'!G34))="","",OFFSET('Sanitation Data'!$G$30,0,10*ROW('Sanitation Data'!G34)))</f>
        <v/>
      </c>
      <c r="DC40" s="274" t="str">
        <f ca="true">+IF(OFFSET('Sanitation Data'!$G$31,0,10*ROW('Sanitation Data'!G34))="","",OFFSET('Sanitation Data'!$G$31,0,10*ROW('Sanitation Data'!G34)))</f>
        <v/>
      </c>
      <c r="DD40" s="274" t="str">
        <f ca="true">+IF(OFFSET('Sanitation Data'!$G$32,0,10*ROW('Sanitation Data'!G34))="","",OFFSET('Sanitation Data'!$G$32,0,10*ROW('Sanitation Data'!G34)))</f>
        <v/>
      </c>
      <c r="DE40" s="274" t="str">
        <f ca="true">+IF(OFFSET('Sanitation Data'!$H$28,0,10*ROW('Sanitation Data'!H34))="","",OFFSET('Sanitation Data'!$H$28,0,10*ROW('Sanitation Data'!H34)))</f>
        <v/>
      </c>
      <c r="DF40" s="274" t="str">
        <f ca="true">+IF(OFFSET('Sanitation Data'!$H$29,0,10*ROW('Sanitation Data'!H34))="","",OFFSET('Sanitation Data'!$H$29,0,10*ROW('Sanitation Data'!H34)))</f>
        <v/>
      </c>
      <c r="DG40" s="274" t="str">
        <f ca="true">+IF(OFFSET('Sanitation Data'!$H$30,0,10*ROW('Sanitation Data'!H34))="","",OFFSET('Sanitation Data'!$H$30,0,10*ROW('Sanitation Data'!H34)))</f>
        <v/>
      </c>
      <c r="DH40" s="274" t="str">
        <f ca="true">+IF(OFFSET('Sanitation Data'!$H$31,0,10*ROW('Sanitation Data'!H34))="","",OFFSET('Sanitation Data'!$H$31,0,10*ROW('Sanitation Data'!H34)))</f>
        <v/>
      </c>
      <c r="DI40" s="274" t="str">
        <f ca="true">+IF(OFFSET('Sanitation Data'!$H$32,0,10*ROW('Sanitation Data'!H34))="","",OFFSET('Sanitation Data'!$H$32,0,10*ROW('Sanitation Data'!H34)))</f>
        <v/>
      </c>
      <c r="DJ40" s="274" t="str">
        <f ca="true">+IF(OFFSET('Sanitation Data'!$I$28,0,10*ROW('Sanitation Data'!I34))="","",OFFSET('Sanitation Data'!$I$28,0,10*ROW('Sanitation Data'!I34)))</f>
        <v/>
      </c>
      <c r="DK40" s="274" t="str">
        <f ca="true">+IF(OFFSET('Sanitation Data'!$I$29,0,10*ROW('Sanitation Data'!I34))="","",OFFSET('Sanitation Data'!$I$29,0,10*ROW('Sanitation Data'!I34)))</f>
        <v/>
      </c>
      <c r="DL40" s="274" t="str">
        <f ca="true">+IF(OFFSET('Sanitation Data'!$I$30,0,10*ROW('Sanitation Data'!I34))="","",OFFSET('Sanitation Data'!$I$30,0,10*ROW('Sanitation Data'!I34)))</f>
        <v/>
      </c>
      <c r="DM40" s="274" t="str">
        <f ca="true">+IF(OFFSET('Sanitation Data'!$I$31,0,10*ROW('Sanitation Data'!I34))="","",OFFSET('Sanitation Data'!$I$31,0,10*ROW('Sanitation Data'!I34)))</f>
        <v/>
      </c>
      <c r="DN40" s="274" t="str">
        <f ca="true">+IF(OFFSET('Sanitation Data'!$I$32,0,10*ROW('Sanitation Data'!I34))="","",OFFSET('Sanitation Data'!$I$32,0,10*ROW('Sanitation Data'!I34)))</f>
        <v/>
      </c>
      <c r="DO40" s="274" t="str">
        <f ca="true">+IF(OFFSET('Hygiene Data'!$D$11,0,10*ROW('Hygiene Data'!D34))="","",OFFSET('Hygiene Data'!$D$11,0,10*ROW('Hygiene Data'!D34)))</f>
        <v/>
      </c>
      <c r="DP40" s="274" t="str">
        <f ca="true">+IF(OFFSET('Hygiene Data'!$D$12,0,10*ROW('Hygiene Data'!D34))="","",OFFSET('Hygiene Data'!$D$12,0,10*ROW('Hygiene Data'!D34)))</f>
        <v/>
      </c>
      <c r="DQ40" s="274" t="str">
        <f ca="true">+IF(OFFSET('Hygiene Data'!$D$13,0,10*ROW('Hygiene Data'!D34))="","",OFFSET('Hygiene Data'!$D$13,0,10*ROW('Hygiene Data'!D34)))</f>
        <v/>
      </c>
      <c r="DR40" s="274" t="str">
        <f ca="true">+IF(OFFSET('Hygiene Data'!$E$11,0,10*ROW('Hygiene Data'!E34))="","",OFFSET('Hygiene Data'!$E$11,0,10*ROW('Hygiene Data'!E34)))</f>
        <v/>
      </c>
      <c r="DS40" s="274" t="str">
        <f ca="true">+IF(OFFSET('Hygiene Data'!$E$12,0,10*ROW('Hygiene Data'!E34))="","",OFFSET('Hygiene Data'!$E$12,0,10*ROW('Hygiene Data'!E34)))</f>
        <v/>
      </c>
      <c r="DT40" s="274" t="str">
        <f ca="true">+IF(OFFSET('Hygiene Data'!$E$13,0,10*ROW('Hygiene Data'!E34))="","",OFFSET('Hygiene Data'!$E$13,0,10*ROW('Hygiene Data'!E34)))</f>
        <v/>
      </c>
      <c r="DU40" s="274" t="str">
        <f ca="true">+IF(OFFSET('Hygiene Data'!$F$11,0,10*ROW('Hygiene Data'!F34))="","",OFFSET('Hygiene Data'!$F$11,0,10*ROW('Hygiene Data'!F34)))</f>
        <v/>
      </c>
      <c r="DV40" s="274" t="str">
        <f ca="true">+IF(OFFSET('Hygiene Data'!$F$12,0,10*ROW('Hygiene Data'!F34))="","",OFFSET('Hygiene Data'!$F$12,0,10*ROW('Hygiene Data'!F34)))</f>
        <v/>
      </c>
      <c r="DW40" s="274" t="str">
        <f ca="true">+IF(OFFSET('Hygiene Data'!$F$13,0,10*ROW('Hygiene Data'!F34))="","",OFFSET('Hygiene Data'!$F$13,0,10*ROW('Hygiene Data'!F34)))</f>
        <v/>
      </c>
      <c r="DX40" s="274" t="str">
        <f ca="true">+IF(OFFSET('Hygiene Data'!$G$11,0,10*ROW('Hygiene Data'!G34))="","",OFFSET('Hygiene Data'!$G$11,0,10*ROW('Hygiene Data'!G34)))</f>
        <v/>
      </c>
      <c r="DY40" s="274" t="str">
        <f ca="true">+IF(OFFSET('Hygiene Data'!$G$12,0,10*ROW('Hygiene Data'!G34))="","",OFFSET('Hygiene Data'!$G$12,0,10*ROW('Hygiene Data'!G34)))</f>
        <v/>
      </c>
      <c r="DZ40" s="274" t="str">
        <f ca="true">+IF(OFFSET('Hygiene Data'!$G$13,0,10*ROW('Hygiene Data'!G34))="","",OFFSET('Hygiene Data'!$G$13,0,10*ROW('Hygiene Data'!G34)))</f>
        <v/>
      </c>
      <c r="EA40" s="274" t="str">
        <f ca="true">+IF(OFFSET('Hygiene Data'!$H$11,0,10*ROW('Hygiene Data'!H34))="","",OFFSET('Hygiene Data'!$H$11,0,10*ROW('Hygiene Data'!H34)))</f>
        <v/>
      </c>
      <c r="EB40" s="274" t="str">
        <f ca="true">+IF(OFFSET('Hygiene Data'!$H$12,0,10*ROW('Hygiene Data'!H34))="","",OFFSET('Hygiene Data'!$H$12,0,10*ROW('Hygiene Data'!H34)))</f>
        <v/>
      </c>
      <c r="EC40" s="274" t="str">
        <f ca="true">+IF(OFFSET('Hygiene Data'!$H$13,0,10*ROW('Hygiene Data'!H34))="","",OFFSET('Hygiene Data'!$H$13,0,10*ROW('Hygiene Data'!H34)))</f>
        <v/>
      </c>
      <c r="ED40" s="274" t="str">
        <f ca="true">+IF(OFFSET('Hygiene Data'!$I$11,0,10*ROW('Hygiene Data'!I34))="","",OFFSET('Hygiene Data'!$I$11,0,10*ROW('Hygiene Data'!I34)))</f>
        <v/>
      </c>
      <c r="EE40" s="274" t="str">
        <f ca="true">+IF(OFFSET('Hygiene Data'!$I$12,0,10*ROW('Hygiene Data'!I34))="","",OFFSET('Hygiene Data'!$I$12,0,10*ROW('Hygiene Data'!I34)))</f>
        <v/>
      </c>
      <c r="EF40" s="274"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30" t="str">
        <f t="shared" ca="true" si="0"/>
        <v/>
      </c>
      <c r="D41" s="99"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9"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9"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9"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9"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9"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9"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9"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9"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9"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9"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9"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9"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9"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9"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9"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9"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9"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100"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100"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100"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100"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100"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100"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100"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100"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100"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100"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100"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100"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100"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100"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100"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100"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100"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100"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100"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100"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100"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100"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100"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100"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100"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100"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100"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100"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100"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100"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101"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101"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101"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101"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101"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101"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101"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101"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101"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101"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101"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101"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101"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101"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101"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101"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101"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101"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4"/>
      <c r="BS41" s="274" t="str">
        <f ca="true">+IF(OFFSET('Water Data'!$D$27,0,10*ROW('Water Data'!D35))="","",OFFSET('Water Data'!$D$27,0,10*ROW('Water Data'!D35)))</f>
        <v/>
      </c>
      <c r="BT41" s="274" t="str">
        <f ca="true">+IF(OFFSET('Water Data'!$D$28,0,10*ROW('Water Data'!D35))="","",OFFSET('Water Data'!$D$28,0,10*ROW('Water Data'!D35)))</f>
        <v/>
      </c>
      <c r="BU41" s="274" t="str">
        <f ca="true">+IF(OFFSET('Water Data'!$D$29,0,10*ROW('Water Data'!D35))="","",OFFSET('Water Data'!$D$29,0,10*ROW('Water Data'!D35)))</f>
        <v/>
      </c>
      <c r="BV41" s="274" t="str">
        <f ca="true">+IF(OFFSET('Water Data'!$E$27,0,10*ROW('Water Data'!E35))="","",OFFSET('Water Data'!$E$27,0,10*ROW('Water Data'!E35)))</f>
        <v/>
      </c>
      <c r="BW41" s="274" t="str">
        <f ca="true">+IF(OFFSET('Water Data'!$E$28,0,10*ROW('Water Data'!E35))="","",OFFSET('Water Data'!$E$28,0,10*ROW('Water Data'!E35)))</f>
        <v/>
      </c>
      <c r="BX41" s="274" t="str">
        <f ca="true">+IF(OFFSET('Water Data'!$E$29,0,10*ROW('Water Data'!E35))="","",OFFSET('Water Data'!$E$29,0,10*ROW('Water Data'!E35)))</f>
        <v/>
      </c>
      <c r="BY41" s="274" t="str">
        <f ca="true">+IF(OFFSET('Water Data'!$F$27,0,10*ROW('Water Data'!F35))="","",OFFSET('Water Data'!$F$27,0,10*ROW('Water Data'!F35)))</f>
        <v/>
      </c>
      <c r="BZ41" s="274" t="str">
        <f ca="true">+IF(OFFSET('Water Data'!$F$28,0,10*ROW('Water Data'!F35))="","",OFFSET('Water Data'!$F$28,0,10*ROW('Water Data'!F35)))</f>
        <v/>
      </c>
      <c r="CA41" s="274" t="str">
        <f ca="true">+IF(OFFSET('Water Data'!$F$29,0,10*ROW('Water Data'!F35))="","",OFFSET('Water Data'!$F$29,0,10*ROW('Water Data'!F35)))</f>
        <v/>
      </c>
      <c r="CB41" s="274" t="str">
        <f ca="true">+IF(OFFSET('Water Data'!$G$27,0,10*ROW('Water Data'!G35))="","",OFFSET('Water Data'!$G$27,0,10*ROW('Water Data'!G35)))</f>
        <v/>
      </c>
      <c r="CC41" s="274" t="str">
        <f ca="true">+IF(OFFSET('Water Data'!$G$28,0,10*ROW('Water Data'!G35))="","",OFFSET('Water Data'!$G$28,0,10*ROW('Water Data'!G35)))</f>
        <v/>
      </c>
      <c r="CD41" s="274" t="str">
        <f ca="true">+IF(OFFSET('Water Data'!$G$29,0,10*ROW('Water Data'!G35))="","",OFFSET('Water Data'!$G$29,0,10*ROW('Water Data'!G35)))</f>
        <v/>
      </c>
      <c r="CE41" s="274" t="str">
        <f ca="true">+IF(OFFSET('Water Data'!$H$27,0,10*ROW('Water Data'!H35))="","",OFFSET('Water Data'!$H$27,0,10*ROW('Water Data'!H35)))</f>
        <v/>
      </c>
      <c r="CF41" s="274" t="str">
        <f ca="true">+IF(OFFSET('Water Data'!$H$28,0,10*ROW('Water Data'!H35))="","",OFFSET('Water Data'!$H$28,0,10*ROW('Water Data'!H35)))</f>
        <v/>
      </c>
      <c r="CG41" s="274" t="str">
        <f ca="true">+IF(OFFSET('Water Data'!$H$29,0,10*ROW('Water Data'!H35))="","",OFFSET('Water Data'!$H$29,0,10*ROW('Water Data'!H35)))</f>
        <v/>
      </c>
      <c r="CH41" s="274" t="str">
        <f ca="true">+IF(OFFSET('Water Data'!$I$27,0,10*ROW('Water Data'!I35))="","",OFFSET('Water Data'!$I$27,0,10*ROW('Water Data'!I35)))</f>
        <v/>
      </c>
      <c r="CI41" s="274" t="str">
        <f ca="true">+IF(OFFSET('Water Data'!$I$28,0,10*ROW('Water Data'!I35))="","",OFFSET('Water Data'!$I$28,0,10*ROW('Water Data'!I35)))</f>
        <v/>
      </c>
      <c r="CJ41" s="274" t="str">
        <f ca="true">+IF(OFFSET('Water Data'!$I$29,0,10*ROW('Water Data'!I35))="","",OFFSET('Water Data'!$I$29,0,10*ROW('Water Data'!I35)))</f>
        <v/>
      </c>
      <c r="CK41" s="274" t="str">
        <f ca="true">+IF(OFFSET('Sanitation Data'!$D$28,0,10*ROW('Sanitation Data'!D35))="","",OFFSET('Sanitation Data'!$D$28,0,10*ROW('Sanitation Data'!D35)))</f>
        <v/>
      </c>
      <c r="CL41" s="274" t="str">
        <f ca="true">+IF(OFFSET('Sanitation Data'!$D$29,0,10*ROW('Sanitation Data'!D35))="","",OFFSET('Sanitation Data'!$D$29,0,10*ROW('Sanitation Data'!D35)))</f>
        <v/>
      </c>
      <c r="CM41" s="274" t="str">
        <f ca="true">+IF(OFFSET('Sanitation Data'!$D$30,0,10*ROW('Sanitation Data'!D35))="","",OFFSET('Sanitation Data'!$D$30,0,10*ROW('Sanitation Data'!D35)))</f>
        <v/>
      </c>
      <c r="CN41" s="274" t="str">
        <f ca="true">+IF(OFFSET('Sanitation Data'!$D$31,0,10*ROW('Sanitation Data'!D35))="","",OFFSET('Sanitation Data'!$D$31,0,10*ROW('Sanitation Data'!D35)))</f>
        <v/>
      </c>
      <c r="CO41" s="274" t="str">
        <f ca="true">+IF(OFFSET('Sanitation Data'!$D$32,0,10*ROW('Sanitation Data'!D35))="","",OFFSET('Sanitation Data'!$D$32,0,10*ROW('Sanitation Data'!D35)))</f>
        <v/>
      </c>
      <c r="CP41" s="274" t="str">
        <f ca="true">+IF(OFFSET('Sanitation Data'!$E$28,0,10*ROW('Sanitation Data'!E35))="","",OFFSET('Sanitation Data'!$E$28,0,10*ROW('Sanitation Data'!E35)))</f>
        <v/>
      </c>
      <c r="CQ41" s="274" t="str">
        <f ca="true">+IF(OFFSET('Sanitation Data'!$E$29,0,10*ROW('Sanitation Data'!E35))="","",OFFSET('Sanitation Data'!$E$29,0,10*ROW('Sanitation Data'!E35)))</f>
        <v/>
      </c>
      <c r="CR41" s="274" t="str">
        <f ca="true">+IF(OFFSET('Sanitation Data'!$E$30,0,10*ROW('Sanitation Data'!E35))="","",OFFSET('Sanitation Data'!$E$30,0,10*ROW('Sanitation Data'!E35)))</f>
        <v/>
      </c>
      <c r="CS41" s="274" t="str">
        <f ca="true">+IF(OFFSET('Sanitation Data'!$E$31,0,10*ROW('Sanitation Data'!E35))="","",OFFSET('Sanitation Data'!$E$31,0,10*ROW('Sanitation Data'!E35)))</f>
        <v/>
      </c>
      <c r="CT41" s="274" t="str">
        <f ca="true">+IF(OFFSET('Sanitation Data'!$E$32,0,10*ROW('Sanitation Data'!E35))="","",OFFSET('Sanitation Data'!$E$32,0,10*ROW('Sanitation Data'!E35)))</f>
        <v/>
      </c>
      <c r="CU41" s="274" t="str">
        <f ca="true">+IF(OFFSET('Sanitation Data'!$F$28,0,10*ROW('Sanitation Data'!F35))="","",OFFSET('Sanitation Data'!$F$28,0,10*ROW('Sanitation Data'!F35)))</f>
        <v/>
      </c>
      <c r="CV41" s="274" t="str">
        <f ca="true">+IF(OFFSET('Sanitation Data'!$F$29,0,10*ROW('Sanitation Data'!F35))="","",OFFSET('Sanitation Data'!$F$29,0,10*ROW('Sanitation Data'!F35)))</f>
        <v/>
      </c>
      <c r="CW41" s="274" t="str">
        <f ca="true">+IF(OFFSET('Sanitation Data'!$F$30,0,10*ROW('Sanitation Data'!F35))="","",OFFSET('Sanitation Data'!$F$30,0,10*ROW('Sanitation Data'!F35)))</f>
        <v/>
      </c>
      <c r="CX41" s="274" t="str">
        <f ca="true">+IF(OFFSET('Sanitation Data'!$F$31,0,10*ROW('Sanitation Data'!F35))="","",OFFSET('Sanitation Data'!$F$31,0,10*ROW('Sanitation Data'!F35)))</f>
        <v/>
      </c>
      <c r="CY41" s="274" t="str">
        <f ca="true">+IF(OFFSET('Sanitation Data'!$F$32,0,10*ROW('Sanitation Data'!F35))="","",OFFSET('Sanitation Data'!$F$32,0,10*ROW('Sanitation Data'!F35)))</f>
        <v/>
      </c>
      <c r="CZ41" s="274" t="str">
        <f ca="true">+IF(OFFSET('Sanitation Data'!$G$28,0,10*ROW('Sanitation Data'!G35))="","",OFFSET('Sanitation Data'!$G$28,0,10*ROW('Sanitation Data'!G35)))</f>
        <v/>
      </c>
      <c r="DA41" s="274" t="str">
        <f ca="true">+IF(OFFSET('Sanitation Data'!$G$29,0,10*ROW('Sanitation Data'!G35))="","",OFFSET('Sanitation Data'!$G$29,0,10*ROW('Sanitation Data'!G35)))</f>
        <v/>
      </c>
      <c r="DB41" s="274" t="str">
        <f ca="true">+IF(OFFSET('Sanitation Data'!$G$30,0,10*ROW('Sanitation Data'!G35))="","",OFFSET('Sanitation Data'!$G$30,0,10*ROW('Sanitation Data'!G35)))</f>
        <v/>
      </c>
      <c r="DC41" s="274" t="str">
        <f ca="true">+IF(OFFSET('Sanitation Data'!$G$31,0,10*ROW('Sanitation Data'!G35))="","",OFFSET('Sanitation Data'!$G$31,0,10*ROW('Sanitation Data'!G35)))</f>
        <v/>
      </c>
      <c r="DD41" s="274" t="str">
        <f ca="true">+IF(OFFSET('Sanitation Data'!$G$32,0,10*ROW('Sanitation Data'!G35))="","",OFFSET('Sanitation Data'!$G$32,0,10*ROW('Sanitation Data'!G35)))</f>
        <v/>
      </c>
      <c r="DE41" s="274" t="str">
        <f ca="true">+IF(OFFSET('Sanitation Data'!$H$28,0,10*ROW('Sanitation Data'!H35))="","",OFFSET('Sanitation Data'!$H$28,0,10*ROW('Sanitation Data'!H35)))</f>
        <v/>
      </c>
      <c r="DF41" s="274" t="str">
        <f ca="true">+IF(OFFSET('Sanitation Data'!$H$29,0,10*ROW('Sanitation Data'!H35))="","",OFFSET('Sanitation Data'!$H$29,0,10*ROW('Sanitation Data'!H35)))</f>
        <v/>
      </c>
      <c r="DG41" s="274" t="str">
        <f ca="true">+IF(OFFSET('Sanitation Data'!$H$30,0,10*ROW('Sanitation Data'!H35))="","",OFFSET('Sanitation Data'!$H$30,0,10*ROW('Sanitation Data'!H35)))</f>
        <v/>
      </c>
      <c r="DH41" s="274" t="str">
        <f ca="true">+IF(OFFSET('Sanitation Data'!$H$31,0,10*ROW('Sanitation Data'!H35))="","",OFFSET('Sanitation Data'!$H$31,0,10*ROW('Sanitation Data'!H35)))</f>
        <v/>
      </c>
      <c r="DI41" s="274" t="str">
        <f ca="true">+IF(OFFSET('Sanitation Data'!$H$32,0,10*ROW('Sanitation Data'!H35))="","",OFFSET('Sanitation Data'!$H$32,0,10*ROW('Sanitation Data'!H35)))</f>
        <v/>
      </c>
      <c r="DJ41" s="274" t="str">
        <f ca="true">+IF(OFFSET('Sanitation Data'!$I$28,0,10*ROW('Sanitation Data'!I35))="","",OFFSET('Sanitation Data'!$I$28,0,10*ROW('Sanitation Data'!I35)))</f>
        <v/>
      </c>
      <c r="DK41" s="274" t="str">
        <f ca="true">+IF(OFFSET('Sanitation Data'!$I$29,0,10*ROW('Sanitation Data'!I35))="","",OFFSET('Sanitation Data'!$I$29,0,10*ROW('Sanitation Data'!I35)))</f>
        <v/>
      </c>
      <c r="DL41" s="274" t="str">
        <f ca="true">+IF(OFFSET('Sanitation Data'!$I$30,0,10*ROW('Sanitation Data'!I35))="","",OFFSET('Sanitation Data'!$I$30,0,10*ROW('Sanitation Data'!I35)))</f>
        <v/>
      </c>
      <c r="DM41" s="274" t="str">
        <f ca="true">+IF(OFFSET('Sanitation Data'!$I$31,0,10*ROW('Sanitation Data'!I35))="","",OFFSET('Sanitation Data'!$I$31,0,10*ROW('Sanitation Data'!I35)))</f>
        <v/>
      </c>
      <c r="DN41" s="274" t="str">
        <f ca="true">+IF(OFFSET('Sanitation Data'!$I$32,0,10*ROW('Sanitation Data'!I35))="","",OFFSET('Sanitation Data'!$I$32,0,10*ROW('Sanitation Data'!I35)))</f>
        <v/>
      </c>
      <c r="DO41" s="274" t="str">
        <f ca="true">+IF(OFFSET('Hygiene Data'!$D$11,0,10*ROW('Hygiene Data'!D35))="","",OFFSET('Hygiene Data'!$D$11,0,10*ROW('Hygiene Data'!D35)))</f>
        <v/>
      </c>
      <c r="DP41" s="274" t="str">
        <f ca="true">+IF(OFFSET('Hygiene Data'!$D$12,0,10*ROW('Hygiene Data'!D35))="","",OFFSET('Hygiene Data'!$D$12,0,10*ROW('Hygiene Data'!D35)))</f>
        <v/>
      </c>
      <c r="DQ41" s="274" t="str">
        <f ca="true">+IF(OFFSET('Hygiene Data'!$D$13,0,10*ROW('Hygiene Data'!D35))="","",OFFSET('Hygiene Data'!$D$13,0,10*ROW('Hygiene Data'!D35)))</f>
        <v/>
      </c>
      <c r="DR41" s="274" t="str">
        <f ca="true">+IF(OFFSET('Hygiene Data'!$E$11,0,10*ROW('Hygiene Data'!E35))="","",OFFSET('Hygiene Data'!$E$11,0,10*ROW('Hygiene Data'!E35)))</f>
        <v/>
      </c>
      <c r="DS41" s="274" t="str">
        <f ca="true">+IF(OFFSET('Hygiene Data'!$E$12,0,10*ROW('Hygiene Data'!E35))="","",OFFSET('Hygiene Data'!$E$12,0,10*ROW('Hygiene Data'!E35)))</f>
        <v/>
      </c>
      <c r="DT41" s="274" t="str">
        <f ca="true">+IF(OFFSET('Hygiene Data'!$E$13,0,10*ROW('Hygiene Data'!E35))="","",OFFSET('Hygiene Data'!$E$13,0,10*ROW('Hygiene Data'!E35)))</f>
        <v/>
      </c>
      <c r="DU41" s="274" t="str">
        <f ca="true">+IF(OFFSET('Hygiene Data'!$F$11,0,10*ROW('Hygiene Data'!F35))="","",OFFSET('Hygiene Data'!$F$11,0,10*ROW('Hygiene Data'!F35)))</f>
        <v/>
      </c>
      <c r="DV41" s="274" t="str">
        <f ca="true">+IF(OFFSET('Hygiene Data'!$F$12,0,10*ROW('Hygiene Data'!F35))="","",OFFSET('Hygiene Data'!$F$12,0,10*ROW('Hygiene Data'!F35)))</f>
        <v/>
      </c>
      <c r="DW41" s="274" t="str">
        <f ca="true">+IF(OFFSET('Hygiene Data'!$F$13,0,10*ROW('Hygiene Data'!F35))="","",OFFSET('Hygiene Data'!$F$13,0,10*ROW('Hygiene Data'!F35)))</f>
        <v/>
      </c>
      <c r="DX41" s="274" t="str">
        <f ca="true">+IF(OFFSET('Hygiene Data'!$G$11,0,10*ROW('Hygiene Data'!G35))="","",OFFSET('Hygiene Data'!$G$11,0,10*ROW('Hygiene Data'!G35)))</f>
        <v/>
      </c>
      <c r="DY41" s="274" t="str">
        <f ca="true">+IF(OFFSET('Hygiene Data'!$G$12,0,10*ROW('Hygiene Data'!G35))="","",OFFSET('Hygiene Data'!$G$12,0,10*ROW('Hygiene Data'!G35)))</f>
        <v/>
      </c>
      <c r="DZ41" s="274" t="str">
        <f ca="true">+IF(OFFSET('Hygiene Data'!$G$13,0,10*ROW('Hygiene Data'!G35))="","",OFFSET('Hygiene Data'!$G$13,0,10*ROW('Hygiene Data'!G35)))</f>
        <v/>
      </c>
      <c r="EA41" s="274" t="str">
        <f ca="true">+IF(OFFSET('Hygiene Data'!$H$11,0,10*ROW('Hygiene Data'!H35))="","",OFFSET('Hygiene Data'!$H$11,0,10*ROW('Hygiene Data'!H35)))</f>
        <v/>
      </c>
      <c r="EB41" s="274" t="str">
        <f ca="true">+IF(OFFSET('Hygiene Data'!$H$12,0,10*ROW('Hygiene Data'!H35))="","",OFFSET('Hygiene Data'!$H$12,0,10*ROW('Hygiene Data'!H35)))</f>
        <v/>
      </c>
      <c r="EC41" s="274" t="str">
        <f ca="true">+IF(OFFSET('Hygiene Data'!$H$13,0,10*ROW('Hygiene Data'!H35))="","",OFFSET('Hygiene Data'!$H$13,0,10*ROW('Hygiene Data'!H35)))</f>
        <v/>
      </c>
      <c r="ED41" s="274" t="str">
        <f ca="true">+IF(OFFSET('Hygiene Data'!$I$11,0,10*ROW('Hygiene Data'!I35))="","",OFFSET('Hygiene Data'!$I$11,0,10*ROW('Hygiene Data'!I35)))</f>
        <v/>
      </c>
      <c r="EE41" s="274" t="str">
        <f ca="true">+IF(OFFSET('Hygiene Data'!$I$12,0,10*ROW('Hygiene Data'!I35))="","",OFFSET('Hygiene Data'!$I$12,0,10*ROW('Hygiene Data'!I35)))</f>
        <v/>
      </c>
      <c r="EF41" s="274"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30" t="str">
        <f t="shared" ca="true" si="0"/>
        <v/>
      </c>
      <c r="D42" s="99"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9"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9"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9"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9"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9"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9"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9"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9"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9"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9"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9"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9"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9"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9"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9"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9"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9"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100"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100"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100"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100"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100"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100"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100"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100"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100"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100"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100"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100"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100"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100"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100"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100"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100"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100"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100"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100"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100"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100"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100"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100"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100"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100"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100"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100"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100"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100"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101"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101"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101"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101"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101"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101"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101"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101"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101"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101"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101"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101"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101"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101"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101"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101"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101"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101"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4"/>
      <c r="BS42" s="274" t="str">
        <f ca="true">+IF(OFFSET('Water Data'!$D$27,0,10*ROW('Water Data'!D36))="","",OFFSET('Water Data'!$D$27,0,10*ROW('Water Data'!D36)))</f>
        <v/>
      </c>
      <c r="BT42" s="274" t="str">
        <f ca="true">+IF(OFFSET('Water Data'!$D$28,0,10*ROW('Water Data'!D36))="","",OFFSET('Water Data'!$D$28,0,10*ROW('Water Data'!D36)))</f>
        <v/>
      </c>
      <c r="BU42" s="274" t="str">
        <f ca="true">+IF(OFFSET('Water Data'!$D$29,0,10*ROW('Water Data'!D36))="","",OFFSET('Water Data'!$D$29,0,10*ROW('Water Data'!D36)))</f>
        <v/>
      </c>
      <c r="BV42" s="274" t="str">
        <f ca="true">+IF(OFFSET('Water Data'!$E$27,0,10*ROW('Water Data'!E36))="","",OFFSET('Water Data'!$E$27,0,10*ROW('Water Data'!E36)))</f>
        <v/>
      </c>
      <c r="BW42" s="274" t="str">
        <f ca="true">+IF(OFFSET('Water Data'!$E$28,0,10*ROW('Water Data'!E36))="","",OFFSET('Water Data'!$E$28,0,10*ROW('Water Data'!E36)))</f>
        <v/>
      </c>
      <c r="BX42" s="274" t="str">
        <f ca="true">+IF(OFFSET('Water Data'!$E$29,0,10*ROW('Water Data'!E36))="","",OFFSET('Water Data'!$E$29,0,10*ROW('Water Data'!E36)))</f>
        <v/>
      </c>
      <c r="BY42" s="274" t="str">
        <f ca="true">+IF(OFFSET('Water Data'!$F$27,0,10*ROW('Water Data'!F36))="","",OFFSET('Water Data'!$F$27,0,10*ROW('Water Data'!F36)))</f>
        <v/>
      </c>
      <c r="BZ42" s="274" t="str">
        <f ca="true">+IF(OFFSET('Water Data'!$F$28,0,10*ROW('Water Data'!F36))="","",OFFSET('Water Data'!$F$28,0,10*ROW('Water Data'!F36)))</f>
        <v/>
      </c>
      <c r="CA42" s="274" t="str">
        <f ca="true">+IF(OFFSET('Water Data'!$F$29,0,10*ROW('Water Data'!F36))="","",OFFSET('Water Data'!$F$29,0,10*ROW('Water Data'!F36)))</f>
        <v/>
      </c>
      <c r="CB42" s="274" t="str">
        <f ca="true">+IF(OFFSET('Water Data'!$G$27,0,10*ROW('Water Data'!G36))="","",OFFSET('Water Data'!$G$27,0,10*ROW('Water Data'!G36)))</f>
        <v/>
      </c>
      <c r="CC42" s="274" t="str">
        <f ca="true">+IF(OFFSET('Water Data'!$G$28,0,10*ROW('Water Data'!G36))="","",OFFSET('Water Data'!$G$28,0,10*ROW('Water Data'!G36)))</f>
        <v/>
      </c>
      <c r="CD42" s="274" t="str">
        <f ca="true">+IF(OFFSET('Water Data'!$G$29,0,10*ROW('Water Data'!G36))="","",OFFSET('Water Data'!$G$29,0,10*ROW('Water Data'!G36)))</f>
        <v/>
      </c>
      <c r="CE42" s="274" t="str">
        <f ca="true">+IF(OFFSET('Water Data'!$H$27,0,10*ROW('Water Data'!H36))="","",OFFSET('Water Data'!$H$27,0,10*ROW('Water Data'!H36)))</f>
        <v/>
      </c>
      <c r="CF42" s="274" t="str">
        <f ca="true">+IF(OFFSET('Water Data'!$H$28,0,10*ROW('Water Data'!H36))="","",OFFSET('Water Data'!$H$28,0,10*ROW('Water Data'!H36)))</f>
        <v/>
      </c>
      <c r="CG42" s="274" t="str">
        <f ca="true">+IF(OFFSET('Water Data'!$H$29,0,10*ROW('Water Data'!H36))="","",OFFSET('Water Data'!$H$29,0,10*ROW('Water Data'!H36)))</f>
        <v/>
      </c>
      <c r="CH42" s="274" t="str">
        <f ca="true">+IF(OFFSET('Water Data'!$I$27,0,10*ROW('Water Data'!I36))="","",OFFSET('Water Data'!$I$27,0,10*ROW('Water Data'!I36)))</f>
        <v/>
      </c>
      <c r="CI42" s="274" t="str">
        <f ca="true">+IF(OFFSET('Water Data'!$I$28,0,10*ROW('Water Data'!I36))="","",OFFSET('Water Data'!$I$28,0,10*ROW('Water Data'!I36)))</f>
        <v/>
      </c>
      <c r="CJ42" s="274" t="str">
        <f ca="true">+IF(OFFSET('Water Data'!$I$29,0,10*ROW('Water Data'!I36))="","",OFFSET('Water Data'!$I$29,0,10*ROW('Water Data'!I36)))</f>
        <v/>
      </c>
      <c r="CK42" s="274" t="str">
        <f ca="true">+IF(OFFSET('Sanitation Data'!$D$28,0,10*ROW('Sanitation Data'!D36))="","",OFFSET('Sanitation Data'!$D$28,0,10*ROW('Sanitation Data'!D36)))</f>
        <v/>
      </c>
      <c r="CL42" s="274" t="str">
        <f ca="true">+IF(OFFSET('Sanitation Data'!$D$29,0,10*ROW('Sanitation Data'!D36))="","",OFFSET('Sanitation Data'!$D$29,0,10*ROW('Sanitation Data'!D36)))</f>
        <v/>
      </c>
      <c r="CM42" s="274" t="str">
        <f ca="true">+IF(OFFSET('Sanitation Data'!$D$30,0,10*ROW('Sanitation Data'!D36))="","",OFFSET('Sanitation Data'!$D$30,0,10*ROW('Sanitation Data'!D36)))</f>
        <v/>
      </c>
      <c r="CN42" s="274" t="str">
        <f ca="true">+IF(OFFSET('Sanitation Data'!$D$31,0,10*ROW('Sanitation Data'!D36))="","",OFFSET('Sanitation Data'!$D$31,0,10*ROW('Sanitation Data'!D36)))</f>
        <v/>
      </c>
      <c r="CO42" s="274" t="str">
        <f ca="true">+IF(OFFSET('Sanitation Data'!$D$32,0,10*ROW('Sanitation Data'!D36))="","",OFFSET('Sanitation Data'!$D$32,0,10*ROW('Sanitation Data'!D36)))</f>
        <v/>
      </c>
      <c r="CP42" s="274" t="str">
        <f ca="true">+IF(OFFSET('Sanitation Data'!$E$28,0,10*ROW('Sanitation Data'!E36))="","",OFFSET('Sanitation Data'!$E$28,0,10*ROW('Sanitation Data'!E36)))</f>
        <v/>
      </c>
      <c r="CQ42" s="274" t="str">
        <f ca="true">+IF(OFFSET('Sanitation Data'!$E$29,0,10*ROW('Sanitation Data'!E36))="","",OFFSET('Sanitation Data'!$E$29,0,10*ROW('Sanitation Data'!E36)))</f>
        <v/>
      </c>
      <c r="CR42" s="274" t="str">
        <f ca="true">+IF(OFFSET('Sanitation Data'!$E$30,0,10*ROW('Sanitation Data'!E36))="","",OFFSET('Sanitation Data'!$E$30,0,10*ROW('Sanitation Data'!E36)))</f>
        <v/>
      </c>
      <c r="CS42" s="274" t="str">
        <f ca="true">+IF(OFFSET('Sanitation Data'!$E$31,0,10*ROW('Sanitation Data'!E36))="","",OFFSET('Sanitation Data'!$E$31,0,10*ROW('Sanitation Data'!E36)))</f>
        <v/>
      </c>
      <c r="CT42" s="274" t="str">
        <f ca="true">+IF(OFFSET('Sanitation Data'!$E$32,0,10*ROW('Sanitation Data'!E36))="","",OFFSET('Sanitation Data'!$E$32,0,10*ROW('Sanitation Data'!E36)))</f>
        <v/>
      </c>
      <c r="CU42" s="274" t="str">
        <f ca="true">+IF(OFFSET('Sanitation Data'!$F$28,0,10*ROW('Sanitation Data'!F36))="","",OFFSET('Sanitation Data'!$F$28,0,10*ROW('Sanitation Data'!F36)))</f>
        <v/>
      </c>
      <c r="CV42" s="274" t="str">
        <f ca="true">+IF(OFFSET('Sanitation Data'!$F$29,0,10*ROW('Sanitation Data'!F36))="","",OFFSET('Sanitation Data'!$F$29,0,10*ROW('Sanitation Data'!F36)))</f>
        <v/>
      </c>
      <c r="CW42" s="274" t="str">
        <f ca="true">+IF(OFFSET('Sanitation Data'!$F$30,0,10*ROW('Sanitation Data'!F36))="","",OFFSET('Sanitation Data'!$F$30,0,10*ROW('Sanitation Data'!F36)))</f>
        <v/>
      </c>
      <c r="CX42" s="274" t="str">
        <f ca="true">+IF(OFFSET('Sanitation Data'!$F$31,0,10*ROW('Sanitation Data'!F36))="","",OFFSET('Sanitation Data'!$F$31,0,10*ROW('Sanitation Data'!F36)))</f>
        <v/>
      </c>
      <c r="CY42" s="274" t="str">
        <f ca="true">+IF(OFFSET('Sanitation Data'!$F$32,0,10*ROW('Sanitation Data'!F36))="","",OFFSET('Sanitation Data'!$F$32,0,10*ROW('Sanitation Data'!F36)))</f>
        <v/>
      </c>
      <c r="CZ42" s="274" t="str">
        <f ca="true">+IF(OFFSET('Sanitation Data'!$G$28,0,10*ROW('Sanitation Data'!G36))="","",OFFSET('Sanitation Data'!$G$28,0,10*ROW('Sanitation Data'!G36)))</f>
        <v/>
      </c>
      <c r="DA42" s="274" t="str">
        <f ca="true">+IF(OFFSET('Sanitation Data'!$G$29,0,10*ROW('Sanitation Data'!G36))="","",OFFSET('Sanitation Data'!$G$29,0,10*ROW('Sanitation Data'!G36)))</f>
        <v/>
      </c>
      <c r="DB42" s="274" t="str">
        <f ca="true">+IF(OFFSET('Sanitation Data'!$G$30,0,10*ROW('Sanitation Data'!G36))="","",OFFSET('Sanitation Data'!$G$30,0,10*ROW('Sanitation Data'!G36)))</f>
        <v/>
      </c>
      <c r="DC42" s="274" t="str">
        <f ca="true">+IF(OFFSET('Sanitation Data'!$G$31,0,10*ROW('Sanitation Data'!G36))="","",OFFSET('Sanitation Data'!$G$31,0,10*ROW('Sanitation Data'!G36)))</f>
        <v/>
      </c>
      <c r="DD42" s="274" t="str">
        <f ca="true">+IF(OFFSET('Sanitation Data'!$G$32,0,10*ROW('Sanitation Data'!G36))="","",OFFSET('Sanitation Data'!$G$32,0,10*ROW('Sanitation Data'!G36)))</f>
        <v/>
      </c>
      <c r="DE42" s="274" t="str">
        <f ca="true">+IF(OFFSET('Sanitation Data'!$H$28,0,10*ROW('Sanitation Data'!H36))="","",OFFSET('Sanitation Data'!$H$28,0,10*ROW('Sanitation Data'!H36)))</f>
        <v/>
      </c>
      <c r="DF42" s="274" t="str">
        <f ca="true">+IF(OFFSET('Sanitation Data'!$H$29,0,10*ROW('Sanitation Data'!H36))="","",OFFSET('Sanitation Data'!$H$29,0,10*ROW('Sanitation Data'!H36)))</f>
        <v/>
      </c>
      <c r="DG42" s="274" t="str">
        <f ca="true">+IF(OFFSET('Sanitation Data'!$H$30,0,10*ROW('Sanitation Data'!H36))="","",OFFSET('Sanitation Data'!$H$30,0,10*ROW('Sanitation Data'!H36)))</f>
        <v/>
      </c>
      <c r="DH42" s="274" t="str">
        <f ca="true">+IF(OFFSET('Sanitation Data'!$H$31,0,10*ROW('Sanitation Data'!H36))="","",OFFSET('Sanitation Data'!$H$31,0,10*ROW('Sanitation Data'!H36)))</f>
        <v/>
      </c>
      <c r="DI42" s="274" t="str">
        <f ca="true">+IF(OFFSET('Sanitation Data'!$H$32,0,10*ROW('Sanitation Data'!H36))="","",OFFSET('Sanitation Data'!$H$32,0,10*ROW('Sanitation Data'!H36)))</f>
        <v/>
      </c>
      <c r="DJ42" s="274" t="str">
        <f ca="true">+IF(OFFSET('Sanitation Data'!$I$28,0,10*ROW('Sanitation Data'!I36))="","",OFFSET('Sanitation Data'!$I$28,0,10*ROW('Sanitation Data'!I36)))</f>
        <v/>
      </c>
      <c r="DK42" s="274" t="str">
        <f ca="true">+IF(OFFSET('Sanitation Data'!$I$29,0,10*ROW('Sanitation Data'!I36))="","",OFFSET('Sanitation Data'!$I$29,0,10*ROW('Sanitation Data'!I36)))</f>
        <v/>
      </c>
      <c r="DL42" s="274" t="str">
        <f ca="true">+IF(OFFSET('Sanitation Data'!$I$30,0,10*ROW('Sanitation Data'!I36))="","",OFFSET('Sanitation Data'!$I$30,0,10*ROW('Sanitation Data'!I36)))</f>
        <v/>
      </c>
      <c r="DM42" s="274" t="str">
        <f ca="true">+IF(OFFSET('Sanitation Data'!$I$31,0,10*ROW('Sanitation Data'!I36))="","",OFFSET('Sanitation Data'!$I$31,0,10*ROW('Sanitation Data'!I36)))</f>
        <v/>
      </c>
      <c r="DN42" s="274" t="str">
        <f ca="true">+IF(OFFSET('Sanitation Data'!$I$32,0,10*ROW('Sanitation Data'!I36))="","",OFFSET('Sanitation Data'!$I$32,0,10*ROW('Sanitation Data'!I36)))</f>
        <v/>
      </c>
      <c r="DO42" s="274" t="str">
        <f ca="true">+IF(OFFSET('Hygiene Data'!$D$11,0,10*ROW('Hygiene Data'!D36))="","",OFFSET('Hygiene Data'!$D$11,0,10*ROW('Hygiene Data'!D36)))</f>
        <v/>
      </c>
      <c r="DP42" s="274" t="str">
        <f ca="true">+IF(OFFSET('Hygiene Data'!$D$12,0,10*ROW('Hygiene Data'!D36))="","",OFFSET('Hygiene Data'!$D$12,0,10*ROW('Hygiene Data'!D36)))</f>
        <v/>
      </c>
      <c r="DQ42" s="274" t="str">
        <f ca="true">+IF(OFFSET('Hygiene Data'!$D$13,0,10*ROW('Hygiene Data'!D36))="","",OFFSET('Hygiene Data'!$D$13,0,10*ROW('Hygiene Data'!D36)))</f>
        <v/>
      </c>
      <c r="DR42" s="274" t="str">
        <f ca="true">+IF(OFFSET('Hygiene Data'!$E$11,0,10*ROW('Hygiene Data'!E36))="","",OFFSET('Hygiene Data'!$E$11,0,10*ROW('Hygiene Data'!E36)))</f>
        <v/>
      </c>
      <c r="DS42" s="274" t="str">
        <f ca="true">+IF(OFFSET('Hygiene Data'!$E$12,0,10*ROW('Hygiene Data'!E36))="","",OFFSET('Hygiene Data'!$E$12,0,10*ROW('Hygiene Data'!E36)))</f>
        <v/>
      </c>
      <c r="DT42" s="274" t="str">
        <f ca="true">+IF(OFFSET('Hygiene Data'!$E$13,0,10*ROW('Hygiene Data'!E36))="","",OFFSET('Hygiene Data'!$E$13,0,10*ROW('Hygiene Data'!E36)))</f>
        <v/>
      </c>
      <c r="DU42" s="274" t="str">
        <f ca="true">+IF(OFFSET('Hygiene Data'!$F$11,0,10*ROW('Hygiene Data'!F36))="","",OFFSET('Hygiene Data'!$F$11,0,10*ROW('Hygiene Data'!F36)))</f>
        <v/>
      </c>
      <c r="DV42" s="274" t="str">
        <f ca="true">+IF(OFFSET('Hygiene Data'!$F$12,0,10*ROW('Hygiene Data'!F36))="","",OFFSET('Hygiene Data'!$F$12,0,10*ROW('Hygiene Data'!F36)))</f>
        <v/>
      </c>
      <c r="DW42" s="274" t="str">
        <f ca="true">+IF(OFFSET('Hygiene Data'!$F$13,0,10*ROW('Hygiene Data'!F36))="","",OFFSET('Hygiene Data'!$F$13,0,10*ROW('Hygiene Data'!F36)))</f>
        <v/>
      </c>
      <c r="DX42" s="274" t="str">
        <f ca="true">+IF(OFFSET('Hygiene Data'!$G$11,0,10*ROW('Hygiene Data'!G36))="","",OFFSET('Hygiene Data'!$G$11,0,10*ROW('Hygiene Data'!G36)))</f>
        <v/>
      </c>
      <c r="DY42" s="274" t="str">
        <f ca="true">+IF(OFFSET('Hygiene Data'!$G$12,0,10*ROW('Hygiene Data'!G36))="","",OFFSET('Hygiene Data'!$G$12,0,10*ROW('Hygiene Data'!G36)))</f>
        <v/>
      </c>
      <c r="DZ42" s="274" t="str">
        <f ca="true">+IF(OFFSET('Hygiene Data'!$G$13,0,10*ROW('Hygiene Data'!G36))="","",OFFSET('Hygiene Data'!$G$13,0,10*ROW('Hygiene Data'!G36)))</f>
        <v/>
      </c>
      <c r="EA42" s="274" t="str">
        <f ca="true">+IF(OFFSET('Hygiene Data'!$H$11,0,10*ROW('Hygiene Data'!H36))="","",OFFSET('Hygiene Data'!$H$11,0,10*ROW('Hygiene Data'!H36)))</f>
        <v/>
      </c>
      <c r="EB42" s="274" t="str">
        <f ca="true">+IF(OFFSET('Hygiene Data'!$H$12,0,10*ROW('Hygiene Data'!H36))="","",OFFSET('Hygiene Data'!$H$12,0,10*ROW('Hygiene Data'!H36)))</f>
        <v/>
      </c>
      <c r="EC42" s="274" t="str">
        <f ca="true">+IF(OFFSET('Hygiene Data'!$H$13,0,10*ROW('Hygiene Data'!H36))="","",OFFSET('Hygiene Data'!$H$13,0,10*ROW('Hygiene Data'!H36)))</f>
        <v/>
      </c>
      <c r="ED42" s="274" t="str">
        <f ca="true">+IF(OFFSET('Hygiene Data'!$I$11,0,10*ROW('Hygiene Data'!I36))="","",OFFSET('Hygiene Data'!$I$11,0,10*ROW('Hygiene Data'!I36)))</f>
        <v/>
      </c>
      <c r="EE42" s="274" t="str">
        <f ca="true">+IF(OFFSET('Hygiene Data'!$I$12,0,10*ROW('Hygiene Data'!I36))="","",OFFSET('Hygiene Data'!$I$12,0,10*ROW('Hygiene Data'!I36)))</f>
        <v/>
      </c>
      <c r="EF42" s="274"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30" t="str">
        <f t="shared" ca="true" si="0"/>
        <v/>
      </c>
      <c r="D43" s="99"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9"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9"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9"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9"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9"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9"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9"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9"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9"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9"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9"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9"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9"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9"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9"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9"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9"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100"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100"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100"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100"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100"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100"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100"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100"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100"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100"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100"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100"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100"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100"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100"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100"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100"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100"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100"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100"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100"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100"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100"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100"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100"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100"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100"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100"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100"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100"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101"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101"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101"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101"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101"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101"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101"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101"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101"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101"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101"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101"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101"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101"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101"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101"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101"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101"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4"/>
      <c r="BS43" s="274" t="str">
        <f ca="true">+IF(OFFSET('Water Data'!$D$27,0,10*ROW('Water Data'!D37))="","",OFFSET('Water Data'!$D$27,0,10*ROW('Water Data'!D37)))</f>
        <v/>
      </c>
      <c r="BT43" s="274" t="str">
        <f ca="true">+IF(OFFSET('Water Data'!$D$28,0,10*ROW('Water Data'!D37))="","",OFFSET('Water Data'!$D$28,0,10*ROW('Water Data'!D37)))</f>
        <v/>
      </c>
      <c r="BU43" s="274" t="str">
        <f ca="true">+IF(OFFSET('Water Data'!$D$29,0,10*ROW('Water Data'!D37))="","",OFFSET('Water Data'!$D$29,0,10*ROW('Water Data'!D37)))</f>
        <v/>
      </c>
      <c r="BV43" s="274" t="str">
        <f ca="true">+IF(OFFSET('Water Data'!$E$27,0,10*ROW('Water Data'!E37))="","",OFFSET('Water Data'!$E$27,0,10*ROW('Water Data'!E37)))</f>
        <v/>
      </c>
      <c r="BW43" s="274" t="str">
        <f ca="true">+IF(OFFSET('Water Data'!$E$28,0,10*ROW('Water Data'!E37))="","",OFFSET('Water Data'!$E$28,0,10*ROW('Water Data'!E37)))</f>
        <v/>
      </c>
      <c r="BX43" s="274" t="str">
        <f ca="true">+IF(OFFSET('Water Data'!$E$29,0,10*ROW('Water Data'!E37))="","",OFFSET('Water Data'!$E$29,0,10*ROW('Water Data'!E37)))</f>
        <v/>
      </c>
      <c r="BY43" s="274" t="str">
        <f ca="true">+IF(OFFSET('Water Data'!$F$27,0,10*ROW('Water Data'!F37))="","",OFFSET('Water Data'!$F$27,0,10*ROW('Water Data'!F37)))</f>
        <v/>
      </c>
      <c r="BZ43" s="274" t="str">
        <f ca="true">+IF(OFFSET('Water Data'!$F$28,0,10*ROW('Water Data'!F37))="","",OFFSET('Water Data'!$F$28,0,10*ROW('Water Data'!F37)))</f>
        <v/>
      </c>
      <c r="CA43" s="274" t="str">
        <f ca="true">+IF(OFFSET('Water Data'!$F$29,0,10*ROW('Water Data'!F37))="","",OFFSET('Water Data'!$F$29,0,10*ROW('Water Data'!F37)))</f>
        <v/>
      </c>
      <c r="CB43" s="274" t="str">
        <f ca="true">+IF(OFFSET('Water Data'!$G$27,0,10*ROW('Water Data'!G37))="","",OFFSET('Water Data'!$G$27,0,10*ROW('Water Data'!G37)))</f>
        <v/>
      </c>
      <c r="CC43" s="274" t="str">
        <f ca="true">+IF(OFFSET('Water Data'!$G$28,0,10*ROW('Water Data'!G37))="","",OFFSET('Water Data'!$G$28,0,10*ROW('Water Data'!G37)))</f>
        <v/>
      </c>
      <c r="CD43" s="274" t="str">
        <f ca="true">+IF(OFFSET('Water Data'!$G$29,0,10*ROW('Water Data'!G37))="","",OFFSET('Water Data'!$G$29,0,10*ROW('Water Data'!G37)))</f>
        <v/>
      </c>
      <c r="CE43" s="274" t="str">
        <f ca="true">+IF(OFFSET('Water Data'!$H$27,0,10*ROW('Water Data'!H37))="","",OFFSET('Water Data'!$H$27,0,10*ROW('Water Data'!H37)))</f>
        <v/>
      </c>
      <c r="CF43" s="274" t="str">
        <f ca="true">+IF(OFFSET('Water Data'!$H$28,0,10*ROW('Water Data'!H37))="","",OFFSET('Water Data'!$H$28,0,10*ROW('Water Data'!H37)))</f>
        <v/>
      </c>
      <c r="CG43" s="274" t="str">
        <f ca="true">+IF(OFFSET('Water Data'!$H$29,0,10*ROW('Water Data'!H37))="","",OFFSET('Water Data'!$H$29,0,10*ROW('Water Data'!H37)))</f>
        <v/>
      </c>
      <c r="CH43" s="274" t="str">
        <f ca="true">+IF(OFFSET('Water Data'!$I$27,0,10*ROW('Water Data'!I37))="","",OFFSET('Water Data'!$I$27,0,10*ROW('Water Data'!I37)))</f>
        <v/>
      </c>
      <c r="CI43" s="274" t="str">
        <f ca="true">+IF(OFFSET('Water Data'!$I$28,0,10*ROW('Water Data'!I37))="","",OFFSET('Water Data'!$I$28,0,10*ROW('Water Data'!I37)))</f>
        <v/>
      </c>
      <c r="CJ43" s="274" t="str">
        <f ca="true">+IF(OFFSET('Water Data'!$I$29,0,10*ROW('Water Data'!I37))="","",OFFSET('Water Data'!$I$29,0,10*ROW('Water Data'!I37)))</f>
        <v/>
      </c>
      <c r="CK43" s="274" t="str">
        <f ca="true">+IF(OFFSET('Sanitation Data'!$D$28,0,10*ROW('Sanitation Data'!D37))="","",OFFSET('Sanitation Data'!$D$28,0,10*ROW('Sanitation Data'!D37)))</f>
        <v/>
      </c>
      <c r="CL43" s="274" t="str">
        <f ca="true">+IF(OFFSET('Sanitation Data'!$D$29,0,10*ROW('Sanitation Data'!D37))="","",OFFSET('Sanitation Data'!$D$29,0,10*ROW('Sanitation Data'!D37)))</f>
        <v/>
      </c>
      <c r="CM43" s="274" t="str">
        <f ca="true">+IF(OFFSET('Sanitation Data'!$D$30,0,10*ROW('Sanitation Data'!D37))="","",OFFSET('Sanitation Data'!$D$30,0,10*ROW('Sanitation Data'!D37)))</f>
        <v/>
      </c>
      <c r="CN43" s="274" t="str">
        <f ca="true">+IF(OFFSET('Sanitation Data'!$D$31,0,10*ROW('Sanitation Data'!D37))="","",OFFSET('Sanitation Data'!$D$31,0,10*ROW('Sanitation Data'!D37)))</f>
        <v/>
      </c>
      <c r="CO43" s="274" t="str">
        <f ca="true">+IF(OFFSET('Sanitation Data'!$D$32,0,10*ROW('Sanitation Data'!D37))="","",OFFSET('Sanitation Data'!$D$32,0,10*ROW('Sanitation Data'!D37)))</f>
        <v/>
      </c>
      <c r="CP43" s="274" t="str">
        <f ca="true">+IF(OFFSET('Sanitation Data'!$E$28,0,10*ROW('Sanitation Data'!E37))="","",OFFSET('Sanitation Data'!$E$28,0,10*ROW('Sanitation Data'!E37)))</f>
        <v/>
      </c>
      <c r="CQ43" s="274" t="str">
        <f ca="true">+IF(OFFSET('Sanitation Data'!$E$29,0,10*ROW('Sanitation Data'!E37))="","",OFFSET('Sanitation Data'!$E$29,0,10*ROW('Sanitation Data'!E37)))</f>
        <v/>
      </c>
      <c r="CR43" s="274" t="str">
        <f ca="true">+IF(OFFSET('Sanitation Data'!$E$30,0,10*ROW('Sanitation Data'!E37))="","",OFFSET('Sanitation Data'!$E$30,0,10*ROW('Sanitation Data'!E37)))</f>
        <v/>
      </c>
      <c r="CS43" s="274" t="str">
        <f ca="true">+IF(OFFSET('Sanitation Data'!$E$31,0,10*ROW('Sanitation Data'!E37))="","",OFFSET('Sanitation Data'!$E$31,0,10*ROW('Sanitation Data'!E37)))</f>
        <v/>
      </c>
      <c r="CT43" s="274" t="str">
        <f ca="true">+IF(OFFSET('Sanitation Data'!$E$32,0,10*ROW('Sanitation Data'!E37))="","",OFFSET('Sanitation Data'!$E$32,0,10*ROW('Sanitation Data'!E37)))</f>
        <v/>
      </c>
      <c r="CU43" s="274" t="str">
        <f ca="true">+IF(OFFSET('Sanitation Data'!$F$28,0,10*ROW('Sanitation Data'!F37))="","",OFFSET('Sanitation Data'!$F$28,0,10*ROW('Sanitation Data'!F37)))</f>
        <v/>
      </c>
      <c r="CV43" s="274" t="str">
        <f ca="true">+IF(OFFSET('Sanitation Data'!$F$29,0,10*ROW('Sanitation Data'!F37))="","",OFFSET('Sanitation Data'!$F$29,0,10*ROW('Sanitation Data'!F37)))</f>
        <v/>
      </c>
      <c r="CW43" s="274" t="str">
        <f ca="true">+IF(OFFSET('Sanitation Data'!$F$30,0,10*ROW('Sanitation Data'!F37))="","",OFFSET('Sanitation Data'!$F$30,0,10*ROW('Sanitation Data'!F37)))</f>
        <v/>
      </c>
      <c r="CX43" s="274" t="str">
        <f ca="true">+IF(OFFSET('Sanitation Data'!$F$31,0,10*ROW('Sanitation Data'!F37))="","",OFFSET('Sanitation Data'!$F$31,0,10*ROW('Sanitation Data'!F37)))</f>
        <v/>
      </c>
      <c r="CY43" s="274" t="str">
        <f ca="true">+IF(OFFSET('Sanitation Data'!$F$32,0,10*ROW('Sanitation Data'!F37))="","",OFFSET('Sanitation Data'!$F$32,0,10*ROW('Sanitation Data'!F37)))</f>
        <v/>
      </c>
      <c r="CZ43" s="274" t="str">
        <f ca="true">+IF(OFFSET('Sanitation Data'!$G$28,0,10*ROW('Sanitation Data'!G37))="","",OFFSET('Sanitation Data'!$G$28,0,10*ROW('Sanitation Data'!G37)))</f>
        <v/>
      </c>
      <c r="DA43" s="274" t="str">
        <f ca="true">+IF(OFFSET('Sanitation Data'!$G$29,0,10*ROW('Sanitation Data'!G37))="","",OFFSET('Sanitation Data'!$G$29,0,10*ROW('Sanitation Data'!G37)))</f>
        <v/>
      </c>
      <c r="DB43" s="274" t="str">
        <f ca="true">+IF(OFFSET('Sanitation Data'!$G$30,0,10*ROW('Sanitation Data'!G37))="","",OFFSET('Sanitation Data'!$G$30,0,10*ROW('Sanitation Data'!G37)))</f>
        <v/>
      </c>
      <c r="DC43" s="274" t="str">
        <f ca="true">+IF(OFFSET('Sanitation Data'!$G$31,0,10*ROW('Sanitation Data'!G37))="","",OFFSET('Sanitation Data'!$G$31,0,10*ROW('Sanitation Data'!G37)))</f>
        <v/>
      </c>
      <c r="DD43" s="274" t="str">
        <f ca="true">+IF(OFFSET('Sanitation Data'!$G$32,0,10*ROW('Sanitation Data'!G37))="","",OFFSET('Sanitation Data'!$G$32,0,10*ROW('Sanitation Data'!G37)))</f>
        <v/>
      </c>
      <c r="DE43" s="274" t="str">
        <f ca="true">+IF(OFFSET('Sanitation Data'!$H$28,0,10*ROW('Sanitation Data'!H37))="","",OFFSET('Sanitation Data'!$H$28,0,10*ROW('Sanitation Data'!H37)))</f>
        <v/>
      </c>
      <c r="DF43" s="274" t="str">
        <f ca="true">+IF(OFFSET('Sanitation Data'!$H$29,0,10*ROW('Sanitation Data'!H37))="","",OFFSET('Sanitation Data'!$H$29,0,10*ROW('Sanitation Data'!H37)))</f>
        <v/>
      </c>
      <c r="DG43" s="274" t="str">
        <f ca="true">+IF(OFFSET('Sanitation Data'!$H$30,0,10*ROW('Sanitation Data'!H37))="","",OFFSET('Sanitation Data'!$H$30,0,10*ROW('Sanitation Data'!H37)))</f>
        <v/>
      </c>
      <c r="DH43" s="274" t="str">
        <f ca="true">+IF(OFFSET('Sanitation Data'!$H$31,0,10*ROW('Sanitation Data'!H37))="","",OFFSET('Sanitation Data'!$H$31,0,10*ROW('Sanitation Data'!H37)))</f>
        <v/>
      </c>
      <c r="DI43" s="274" t="str">
        <f ca="true">+IF(OFFSET('Sanitation Data'!$H$32,0,10*ROW('Sanitation Data'!H37))="","",OFFSET('Sanitation Data'!$H$32,0,10*ROW('Sanitation Data'!H37)))</f>
        <v/>
      </c>
      <c r="DJ43" s="274" t="str">
        <f ca="true">+IF(OFFSET('Sanitation Data'!$I$28,0,10*ROW('Sanitation Data'!I37))="","",OFFSET('Sanitation Data'!$I$28,0,10*ROW('Sanitation Data'!I37)))</f>
        <v/>
      </c>
      <c r="DK43" s="274" t="str">
        <f ca="true">+IF(OFFSET('Sanitation Data'!$I$29,0,10*ROW('Sanitation Data'!I37))="","",OFFSET('Sanitation Data'!$I$29,0,10*ROW('Sanitation Data'!I37)))</f>
        <v/>
      </c>
      <c r="DL43" s="274" t="str">
        <f ca="true">+IF(OFFSET('Sanitation Data'!$I$30,0,10*ROW('Sanitation Data'!I37))="","",OFFSET('Sanitation Data'!$I$30,0,10*ROW('Sanitation Data'!I37)))</f>
        <v/>
      </c>
      <c r="DM43" s="274" t="str">
        <f ca="true">+IF(OFFSET('Sanitation Data'!$I$31,0,10*ROW('Sanitation Data'!I37))="","",OFFSET('Sanitation Data'!$I$31,0,10*ROW('Sanitation Data'!I37)))</f>
        <v/>
      </c>
      <c r="DN43" s="274" t="str">
        <f ca="true">+IF(OFFSET('Sanitation Data'!$I$32,0,10*ROW('Sanitation Data'!I37))="","",OFFSET('Sanitation Data'!$I$32,0,10*ROW('Sanitation Data'!I37)))</f>
        <v/>
      </c>
      <c r="DO43" s="274" t="str">
        <f ca="true">+IF(OFFSET('Hygiene Data'!$D$11,0,10*ROW('Hygiene Data'!D37))="","",OFFSET('Hygiene Data'!$D$11,0,10*ROW('Hygiene Data'!D37)))</f>
        <v/>
      </c>
      <c r="DP43" s="274" t="str">
        <f ca="true">+IF(OFFSET('Hygiene Data'!$D$12,0,10*ROW('Hygiene Data'!D37))="","",OFFSET('Hygiene Data'!$D$12,0,10*ROW('Hygiene Data'!D37)))</f>
        <v/>
      </c>
      <c r="DQ43" s="274" t="str">
        <f ca="true">+IF(OFFSET('Hygiene Data'!$D$13,0,10*ROW('Hygiene Data'!D37))="","",OFFSET('Hygiene Data'!$D$13,0,10*ROW('Hygiene Data'!D37)))</f>
        <v/>
      </c>
      <c r="DR43" s="274" t="str">
        <f ca="true">+IF(OFFSET('Hygiene Data'!$E$11,0,10*ROW('Hygiene Data'!E37))="","",OFFSET('Hygiene Data'!$E$11,0,10*ROW('Hygiene Data'!E37)))</f>
        <v/>
      </c>
      <c r="DS43" s="274" t="str">
        <f ca="true">+IF(OFFSET('Hygiene Data'!$E$12,0,10*ROW('Hygiene Data'!E37))="","",OFFSET('Hygiene Data'!$E$12,0,10*ROW('Hygiene Data'!E37)))</f>
        <v/>
      </c>
      <c r="DT43" s="274" t="str">
        <f ca="true">+IF(OFFSET('Hygiene Data'!$E$13,0,10*ROW('Hygiene Data'!E37))="","",OFFSET('Hygiene Data'!$E$13,0,10*ROW('Hygiene Data'!E37)))</f>
        <v/>
      </c>
      <c r="DU43" s="274" t="str">
        <f ca="true">+IF(OFFSET('Hygiene Data'!$F$11,0,10*ROW('Hygiene Data'!F37))="","",OFFSET('Hygiene Data'!$F$11,0,10*ROW('Hygiene Data'!F37)))</f>
        <v/>
      </c>
      <c r="DV43" s="274" t="str">
        <f ca="true">+IF(OFFSET('Hygiene Data'!$F$12,0,10*ROW('Hygiene Data'!F37))="","",OFFSET('Hygiene Data'!$F$12,0,10*ROW('Hygiene Data'!F37)))</f>
        <v/>
      </c>
      <c r="DW43" s="274" t="str">
        <f ca="true">+IF(OFFSET('Hygiene Data'!$F$13,0,10*ROW('Hygiene Data'!F37))="","",OFFSET('Hygiene Data'!$F$13,0,10*ROW('Hygiene Data'!F37)))</f>
        <v/>
      </c>
      <c r="DX43" s="274" t="str">
        <f ca="true">+IF(OFFSET('Hygiene Data'!$G$11,0,10*ROW('Hygiene Data'!G37))="","",OFFSET('Hygiene Data'!$G$11,0,10*ROW('Hygiene Data'!G37)))</f>
        <v/>
      </c>
      <c r="DY43" s="274" t="str">
        <f ca="true">+IF(OFFSET('Hygiene Data'!$G$12,0,10*ROW('Hygiene Data'!G37))="","",OFFSET('Hygiene Data'!$G$12,0,10*ROW('Hygiene Data'!G37)))</f>
        <v/>
      </c>
      <c r="DZ43" s="274" t="str">
        <f ca="true">+IF(OFFSET('Hygiene Data'!$G$13,0,10*ROW('Hygiene Data'!G37))="","",OFFSET('Hygiene Data'!$G$13,0,10*ROW('Hygiene Data'!G37)))</f>
        <v/>
      </c>
      <c r="EA43" s="274" t="str">
        <f ca="true">+IF(OFFSET('Hygiene Data'!$H$11,0,10*ROW('Hygiene Data'!H37))="","",OFFSET('Hygiene Data'!$H$11,0,10*ROW('Hygiene Data'!H37)))</f>
        <v/>
      </c>
      <c r="EB43" s="274" t="str">
        <f ca="true">+IF(OFFSET('Hygiene Data'!$H$12,0,10*ROW('Hygiene Data'!H37))="","",OFFSET('Hygiene Data'!$H$12,0,10*ROW('Hygiene Data'!H37)))</f>
        <v/>
      </c>
      <c r="EC43" s="274" t="str">
        <f ca="true">+IF(OFFSET('Hygiene Data'!$H$13,0,10*ROW('Hygiene Data'!H37))="","",OFFSET('Hygiene Data'!$H$13,0,10*ROW('Hygiene Data'!H37)))</f>
        <v/>
      </c>
      <c r="ED43" s="274" t="str">
        <f ca="true">+IF(OFFSET('Hygiene Data'!$I$11,0,10*ROW('Hygiene Data'!I37))="","",OFFSET('Hygiene Data'!$I$11,0,10*ROW('Hygiene Data'!I37)))</f>
        <v/>
      </c>
      <c r="EE43" s="274" t="str">
        <f ca="true">+IF(OFFSET('Hygiene Data'!$I$12,0,10*ROW('Hygiene Data'!I37))="","",OFFSET('Hygiene Data'!$I$12,0,10*ROW('Hygiene Data'!I37)))</f>
        <v/>
      </c>
      <c r="EF43" s="274"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30" t="str">
        <f t="shared" ca="true" si="0"/>
        <v/>
      </c>
      <c r="D44" s="99"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9"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9"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9"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9"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9"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9"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9"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9"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9"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9"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9"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9"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9"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9"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9"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9"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9"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100"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100"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100"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100"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100"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100"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100"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100"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100"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100"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100"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100"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100"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100"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100"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100"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100"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100"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100"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100"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100"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100"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100"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100"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100"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100"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100"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100"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100"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100"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101"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101"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101"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101"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101"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101"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101"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101"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101"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101"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101"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101"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101"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101"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101"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101"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101"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101"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4"/>
      <c r="BS44" s="274" t="str">
        <f ca="true">+IF(OFFSET('Water Data'!$D$27,0,10*ROW('Water Data'!D38))="","",OFFSET('Water Data'!$D$27,0,10*ROW('Water Data'!D38)))</f>
        <v/>
      </c>
      <c r="BT44" s="274" t="str">
        <f ca="true">+IF(OFFSET('Water Data'!$D$28,0,10*ROW('Water Data'!D38))="","",OFFSET('Water Data'!$D$28,0,10*ROW('Water Data'!D38)))</f>
        <v/>
      </c>
      <c r="BU44" s="274" t="str">
        <f ca="true">+IF(OFFSET('Water Data'!$D$29,0,10*ROW('Water Data'!D38))="","",OFFSET('Water Data'!$D$29,0,10*ROW('Water Data'!D38)))</f>
        <v/>
      </c>
      <c r="BV44" s="274" t="str">
        <f ca="true">+IF(OFFSET('Water Data'!$E$27,0,10*ROW('Water Data'!E38))="","",OFFSET('Water Data'!$E$27,0,10*ROW('Water Data'!E38)))</f>
        <v/>
      </c>
      <c r="BW44" s="274" t="str">
        <f ca="true">+IF(OFFSET('Water Data'!$E$28,0,10*ROW('Water Data'!E38))="","",OFFSET('Water Data'!$E$28,0,10*ROW('Water Data'!E38)))</f>
        <v/>
      </c>
      <c r="BX44" s="274" t="str">
        <f ca="true">+IF(OFFSET('Water Data'!$E$29,0,10*ROW('Water Data'!E38))="","",OFFSET('Water Data'!$E$29,0,10*ROW('Water Data'!E38)))</f>
        <v/>
      </c>
      <c r="BY44" s="274" t="str">
        <f ca="true">+IF(OFFSET('Water Data'!$F$27,0,10*ROW('Water Data'!F38))="","",OFFSET('Water Data'!$F$27,0,10*ROW('Water Data'!F38)))</f>
        <v/>
      </c>
      <c r="BZ44" s="274" t="str">
        <f ca="true">+IF(OFFSET('Water Data'!$F$28,0,10*ROW('Water Data'!F38))="","",OFFSET('Water Data'!$F$28,0,10*ROW('Water Data'!F38)))</f>
        <v/>
      </c>
      <c r="CA44" s="274" t="str">
        <f ca="true">+IF(OFFSET('Water Data'!$F$29,0,10*ROW('Water Data'!F38))="","",OFFSET('Water Data'!$F$29,0,10*ROW('Water Data'!F38)))</f>
        <v/>
      </c>
      <c r="CB44" s="274" t="str">
        <f ca="true">+IF(OFFSET('Water Data'!$G$27,0,10*ROW('Water Data'!G38))="","",OFFSET('Water Data'!$G$27,0,10*ROW('Water Data'!G38)))</f>
        <v/>
      </c>
      <c r="CC44" s="274" t="str">
        <f ca="true">+IF(OFFSET('Water Data'!$G$28,0,10*ROW('Water Data'!G38))="","",OFFSET('Water Data'!$G$28,0,10*ROW('Water Data'!G38)))</f>
        <v/>
      </c>
      <c r="CD44" s="274" t="str">
        <f ca="true">+IF(OFFSET('Water Data'!$G$29,0,10*ROW('Water Data'!G38))="","",OFFSET('Water Data'!$G$29,0,10*ROW('Water Data'!G38)))</f>
        <v/>
      </c>
      <c r="CE44" s="274" t="str">
        <f ca="true">+IF(OFFSET('Water Data'!$H$27,0,10*ROW('Water Data'!H38))="","",OFFSET('Water Data'!$H$27,0,10*ROW('Water Data'!H38)))</f>
        <v/>
      </c>
      <c r="CF44" s="274" t="str">
        <f ca="true">+IF(OFFSET('Water Data'!$H$28,0,10*ROW('Water Data'!H38))="","",OFFSET('Water Data'!$H$28,0,10*ROW('Water Data'!H38)))</f>
        <v/>
      </c>
      <c r="CG44" s="274" t="str">
        <f ca="true">+IF(OFFSET('Water Data'!$H$29,0,10*ROW('Water Data'!H38))="","",OFFSET('Water Data'!$H$29,0,10*ROW('Water Data'!H38)))</f>
        <v/>
      </c>
      <c r="CH44" s="274" t="str">
        <f ca="true">+IF(OFFSET('Water Data'!$I$27,0,10*ROW('Water Data'!I38))="","",OFFSET('Water Data'!$I$27,0,10*ROW('Water Data'!I38)))</f>
        <v/>
      </c>
      <c r="CI44" s="274" t="str">
        <f ca="true">+IF(OFFSET('Water Data'!$I$28,0,10*ROW('Water Data'!I38))="","",OFFSET('Water Data'!$I$28,0,10*ROW('Water Data'!I38)))</f>
        <v/>
      </c>
      <c r="CJ44" s="274" t="str">
        <f ca="true">+IF(OFFSET('Water Data'!$I$29,0,10*ROW('Water Data'!I38))="","",OFFSET('Water Data'!$I$29,0,10*ROW('Water Data'!I38)))</f>
        <v/>
      </c>
      <c r="CK44" s="274" t="str">
        <f ca="true">+IF(OFFSET('Sanitation Data'!$D$28,0,10*ROW('Sanitation Data'!D38))="","",OFFSET('Sanitation Data'!$D$28,0,10*ROW('Sanitation Data'!D38)))</f>
        <v/>
      </c>
      <c r="CL44" s="274" t="str">
        <f ca="true">+IF(OFFSET('Sanitation Data'!$D$29,0,10*ROW('Sanitation Data'!D38))="","",OFFSET('Sanitation Data'!$D$29,0,10*ROW('Sanitation Data'!D38)))</f>
        <v/>
      </c>
      <c r="CM44" s="274" t="str">
        <f ca="true">+IF(OFFSET('Sanitation Data'!$D$30,0,10*ROW('Sanitation Data'!D38))="","",OFFSET('Sanitation Data'!$D$30,0,10*ROW('Sanitation Data'!D38)))</f>
        <v/>
      </c>
      <c r="CN44" s="274" t="str">
        <f ca="true">+IF(OFFSET('Sanitation Data'!$D$31,0,10*ROW('Sanitation Data'!D38))="","",OFFSET('Sanitation Data'!$D$31,0,10*ROW('Sanitation Data'!D38)))</f>
        <v/>
      </c>
      <c r="CO44" s="274" t="str">
        <f ca="true">+IF(OFFSET('Sanitation Data'!$D$32,0,10*ROW('Sanitation Data'!D38))="","",OFFSET('Sanitation Data'!$D$32,0,10*ROW('Sanitation Data'!D38)))</f>
        <v/>
      </c>
      <c r="CP44" s="274" t="str">
        <f ca="true">+IF(OFFSET('Sanitation Data'!$E$28,0,10*ROW('Sanitation Data'!E38))="","",OFFSET('Sanitation Data'!$E$28,0,10*ROW('Sanitation Data'!E38)))</f>
        <v/>
      </c>
      <c r="CQ44" s="274" t="str">
        <f ca="true">+IF(OFFSET('Sanitation Data'!$E$29,0,10*ROW('Sanitation Data'!E38))="","",OFFSET('Sanitation Data'!$E$29,0,10*ROW('Sanitation Data'!E38)))</f>
        <v/>
      </c>
      <c r="CR44" s="274" t="str">
        <f ca="true">+IF(OFFSET('Sanitation Data'!$E$30,0,10*ROW('Sanitation Data'!E38))="","",OFFSET('Sanitation Data'!$E$30,0,10*ROW('Sanitation Data'!E38)))</f>
        <v/>
      </c>
      <c r="CS44" s="274" t="str">
        <f ca="true">+IF(OFFSET('Sanitation Data'!$E$31,0,10*ROW('Sanitation Data'!E38))="","",OFFSET('Sanitation Data'!$E$31,0,10*ROW('Sanitation Data'!E38)))</f>
        <v/>
      </c>
      <c r="CT44" s="274" t="str">
        <f ca="true">+IF(OFFSET('Sanitation Data'!$E$32,0,10*ROW('Sanitation Data'!E38))="","",OFFSET('Sanitation Data'!$E$32,0,10*ROW('Sanitation Data'!E38)))</f>
        <v/>
      </c>
      <c r="CU44" s="274" t="str">
        <f ca="true">+IF(OFFSET('Sanitation Data'!$F$28,0,10*ROW('Sanitation Data'!F38))="","",OFFSET('Sanitation Data'!$F$28,0,10*ROW('Sanitation Data'!F38)))</f>
        <v/>
      </c>
      <c r="CV44" s="274" t="str">
        <f ca="true">+IF(OFFSET('Sanitation Data'!$F$29,0,10*ROW('Sanitation Data'!F38))="","",OFFSET('Sanitation Data'!$F$29,0,10*ROW('Sanitation Data'!F38)))</f>
        <v/>
      </c>
      <c r="CW44" s="274" t="str">
        <f ca="true">+IF(OFFSET('Sanitation Data'!$F$30,0,10*ROW('Sanitation Data'!F38))="","",OFFSET('Sanitation Data'!$F$30,0,10*ROW('Sanitation Data'!F38)))</f>
        <v/>
      </c>
      <c r="CX44" s="274" t="str">
        <f ca="true">+IF(OFFSET('Sanitation Data'!$F$31,0,10*ROW('Sanitation Data'!F38))="","",OFFSET('Sanitation Data'!$F$31,0,10*ROW('Sanitation Data'!F38)))</f>
        <v/>
      </c>
      <c r="CY44" s="274" t="str">
        <f ca="true">+IF(OFFSET('Sanitation Data'!$F$32,0,10*ROW('Sanitation Data'!F38))="","",OFFSET('Sanitation Data'!$F$32,0,10*ROW('Sanitation Data'!F38)))</f>
        <v/>
      </c>
      <c r="CZ44" s="274" t="str">
        <f ca="true">+IF(OFFSET('Sanitation Data'!$G$28,0,10*ROW('Sanitation Data'!G38))="","",OFFSET('Sanitation Data'!$G$28,0,10*ROW('Sanitation Data'!G38)))</f>
        <v/>
      </c>
      <c r="DA44" s="274" t="str">
        <f ca="true">+IF(OFFSET('Sanitation Data'!$G$29,0,10*ROW('Sanitation Data'!G38))="","",OFFSET('Sanitation Data'!$G$29,0,10*ROW('Sanitation Data'!G38)))</f>
        <v/>
      </c>
      <c r="DB44" s="274" t="str">
        <f ca="true">+IF(OFFSET('Sanitation Data'!$G$30,0,10*ROW('Sanitation Data'!G38))="","",OFFSET('Sanitation Data'!$G$30,0,10*ROW('Sanitation Data'!G38)))</f>
        <v/>
      </c>
      <c r="DC44" s="274" t="str">
        <f ca="true">+IF(OFFSET('Sanitation Data'!$G$31,0,10*ROW('Sanitation Data'!G38))="","",OFFSET('Sanitation Data'!$G$31,0,10*ROW('Sanitation Data'!G38)))</f>
        <v/>
      </c>
      <c r="DD44" s="274" t="str">
        <f ca="true">+IF(OFFSET('Sanitation Data'!$G$32,0,10*ROW('Sanitation Data'!G38))="","",OFFSET('Sanitation Data'!$G$32,0,10*ROW('Sanitation Data'!G38)))</f>
        <v/>
      </c>
      <c r="DE44" s="274" t="str">
        <f ca="true">+IF(OFFSET('Sanitation Data'!$H$28,0,10*ROW('Sanitation Data'!H38))="","",OFFSET('Sanitation Data'!$H$28,0,10*ROW('Sanitation Data'!H38)))</f>
        <v/>
      </c>
      <c r="DF44" s="274" t="str">
        <f ca="true">+IF(OFFSET('Sanitation Data'!$H$29,0,10*ROW('Sanitation Data'!H38))="","",OFFSET('Sanitation Data'!$H$29,0,10*ROW('Sanitation Data'!H38)))</f>
        <v/>
      </c>
      <c r="DG44" s="274" t="str">
        <f ca="true">+IF(OFFSET('Sanitation Data'!$H$30,0,10*ROW('Sanitation Data'!H38))="","",OFFSET('Sanitation Data'!$H$30,0,10*ROW('Sanitation Data'!H38)))</f>
        <v/>
      </c>
      <c r="DH44" s="274" t="str">
        <f ca="true">+IF(OFFSET('Sanitation Data'!$H$31,0,10*ROW('Sanitation Data'!H38))="","",OFFSET('Sanitation Data'!$H$31,0,10*ROW('Sanitation Data'!H38)))</f>
        <v/>
      </c>
      <c r="DI44" s="274" t="str">
        <f ca="true">+IF(OFFSET('Sanitation Data'!$H$32,0,10*ROW('Sanitation Data'!H38))="","",OFFSET('Sanitation Data'!$H$32,0,10*ROW('Sanitation Data'!H38)))</f>
        <v/>
      </c>
      <c r="DJ44" s="274" t="str">
        <f ca="true">+IF(OFFSET('Sanitation Data'!$I$28,0,10*ROW('Sanitation Data'!I38))="","",OFFSET('Sanitation Data'!$I$28,0,10*ROW('Sanitation Data'!I38)))</f>
        <v/>
      </c>
      <c r="DK44" s="274" t="str">
        <f ca="true">+IF(OFFSET('Sanitation Data'!$I$29,0,10*ROW('Sanitation Data'!I38))="","",OFFSET('Sanitation Data'!$I$29,0,10*ROW('Sanitation Data'!I38)))</f>
        <v/>
      </c>
      <c r="DL44" s="274" t="str">
        <f ca="true">+IF(OFFSET('Sanitation Data'!$I$30,0,10*ROW('Sanitation Data'!I38))="","",OFFSET('Sanitation Data'!$I$30,0,10*ROW('Sanitation Data'!I38)))</f>
        <v/>
      </c>
      <c r="DM44" s="274" t="str">
        <f ca="true">+IF(OFFSET('Sanitation Data'!$I$31,0,10*ROW('Sanitation Data'!I38))="","",OFFSET('Sanitation Data'!$I$31,0,10*ROW('Sanitation Data'!I38)))</f>
        <v/>
      </c>
      <c r="DN44" s="274" t="str">
        <f ca="true">+IF(OFFSET('Sanitation Data'!$I$32,0,10*ROW('Sanitation Data'!I38))="","",OFFSET('Sanitation Data'!$I$32,0,10*ROW('Sanitation Data'!I38)))</f>
        <v/>
      </c>
      <c r="DO44" s="274" t="str">
        <f ca="true">+IF(OFFSET('Hygiene Data'!$D$11,0,10*ROW('Hygiene Data'!D38))="","",OFFSET('Hygiene Data'!$D$11,0,10*ROW('Hygiene Data'!D38)))</f>
        <v/>
      </c>
      <c r="DP44" s="274" t="str">
        <f ca="true">+IF(OFFSET('Hygiene Data'!$D$12,0,10*ROW('Hygiene Data'!D38))="","",OFFSET('Hygiene Data'!$D$12,0,10*ROW('Hygiene Data'!D38)))</f>
        <v/>
      </c>
      <c r="DQ44" s="274" t="str">
        <f ca="true">+IF(OFFSET('Hygiene Data'!$D$13,0,10*ROW('Hygiene Data'!D38))="","",OFFSET('Hygiene Data'!$D$13,0,10*ROW('Hygiene Data'!D38)))</f>
        <v/>
      </c>
      <c r="DR44" s="274" t="str">
        <f ca="true">+IF(OFFSET('Hygiene Data'!$E$11,0,10*ROW('Hygiene Data'!E38))="","",OFFSET('Hygiene Data'!$E$11,0,10*ROW('Hygiene Data'!E38)))</f>
        <v/>
      </c>
      <c r="DS44" s="274" t="str">
        <f ca="true">+IF(OFFSET('Hygiene Data'!$E$12,0,10*ROW('Hygiene Data'!E38))="","",OFFSET('Hygiene Data'!$E$12,0,10*ROW('Hygiene Data'!E38)))</f>
        <v/>
      </c>
      <c r="DT44" s="274" t="str">
        <f ca="true">+IF(OFFSET('Hygiene Data'!$E$13,0,10*ROW('Hygiene Data'!E38))="","",OFFSET('Hygiene Data'!$E$13,0,10*ROW('Hygiene Data'!E38)))</f>
        <v/>
      </c>
      <c r="DU44" s="274" t="str">
        <f ca="true">+IF(OFFSET('Hygiene Data'!$F$11,0,10*ROW('Hygiene Data'!F38))="","",OFFSET('Hygiene Data'!$F$11,0,10*ROW('Hygiene Data'!F38)))</f>
        <v/>
      </c>
      <c r="DV44" s="274" t="str">
        <f ca="true">+IF(OFFSET('Hygiene Data'!$F$12,0,10*ROW('Hygiene Data'!F38))="","",OFFSET('Hygiene Data'!$F$12,0,10*ROW('Hygiene Data'!F38)))</f>
        <v/>
      </c>
      <c r="DW44" s="274" t="str">
        <f ca="true">+IF(OFFSET('Hygiene Data'!$F$13,0,10*ROW('Hygiene Data'!F38))="","",OFFSET('Hygiene Data'!$F$13,0,10*ROW('Hygiene Data'!F38)))</f>
        <v/>
      </c>
      <c r="DX44" s="274" t="str">
        <f ca="true">+IF(OFFSET('Hygiene Data'!$G$11,0,10*ROW('Hygiene Data'!G38))="","",OFFSET('Hygiene Data'!$G$11,0,10*ROW('Hygiene Data'!G38)))</f>
        <v/>
      </c>
      <c r="DY44" s="274" t="str">
        <f ca="true">+IF(OFFSET('Hygiene Data'!$G$12,0,10*ROW('Hygiene Data'!G38))="","",OFFSET('Hygiene Data'!$G$12,0,10*ROW('Hygiene Data'!G38)))</f>
        <v/>
      </c>
      <c r="DZ44" s="274" t="str">
        <f ca="true">+IF(OFFSET('Hygiene Data'!$G$13,0,10*ROW('Hygiene Data'!G38))="","",OFFSET('Hygiene Data'!$G$13,0,10*ROW('Hygiene Data'!G38)))</f>
        <v/>
      </c>
      <c r="EA44" s="274" t="str">
        <f ca="true">+IF(OFFSET('Hygiene Data'!$H$11,0,10*ROW('Hygiene Data'!H38))="","",OFFSET('Hygiene Data'!$H$11,0,10*ROW('Hygiene Data'!H38)))</f>
        <v/>
      </c>
      <c r="EB44" s="274" t="str">
        <f ca="true">+IF(OFFSET('Hygiene Data'!$H$12,0,10*ROW('Hygiene Data'!H38))="","",OFFSET('Hygiene Data'!$H$12,0,10*ROW('Hygiene Data'!H38)))</f>
        <v/>
      </c>
      <c r="EC44" s="274" t="str">
        <f ca="true">+IF(OFFSET('Hygiene Data'!$H$13,0,10*ROW('Hygiene Data'!H38))="","",OFFSET('Hygiene Data'!$H$13,0,10*ROW('Hygiene Data'!H38)))</f>
        <v/>
      </c>
      <c r="ED44" s="274" t="str">
        <f ca="true">+IF(OFFSET('Hygiene Data'!$I$11,0,10*ROW('Hygiene Data'!I38))="","",OFFSET('Hygiene Data'!$I$11,0,10*ROW('Hygiene Data'!I38)))</f>
        <v/>
      </c>
      <c r="EE44" s="274" t="str">
        <f ca="true">+IF(OFFSET('Hygiene Data'!$I$12,0,10*ROW('Hygiene Data'!I38))="","",OFFSET('Hygiene Data'!$I$12,0,10*ROW('Hygiene Data'!I38)))</f>
        <v/>
      </c>
      <c r="EF44" s="274"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30" t="str">
        <f t="shared" ca="true" si="0"/>
        <v/>
      </c>
      <c r="D45" s="99"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9"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9"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9"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9"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9"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9"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9"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9"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9"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9"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9"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9"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9"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9"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9"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9"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9"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100"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100"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100"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100"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100"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100"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100"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100"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100"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100"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100"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100"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100"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100"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100"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100"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100"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100"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100"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100"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100"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100"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100"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100"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100"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100"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100"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100"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100"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100"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101"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101"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101"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101"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101"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101"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101"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101"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101"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101"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101"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101"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101"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101"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101"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101"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101"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101"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4"/>
      <c r="BS45" s="274" t="str">
        <f ca="true">+IF(OFFSET('Water Data'!$D$27,0,10*ROW('Water Data'!D39))="","",OFFSET('Water Data'!$D$27,0,10*ROW('Water Data'!D39)))</f>
        <v/>
      </c>
      <c r="BT45" s="274" t="str">
        <f ca="true">+IF(OFFSET('Water Data'!$D$28,0,10*ROW('Water Data'!D39))="","",OFFSET('Water Data'!$D$28,0,10*ROW('Water Data'!D39)))</f>
        <v/>
      </c>
      <c r="BU45" s="274" t="str">
        <f ca="true">+IF(OFFSET('Water Data'!$D$29,0,10*ROW('Water Data'!D39))="","",OFFSET('Water Data'!$D$29,0,10*ROW('Water Data'!D39)))</f>
        <v/>
      </c>
      <c r="BV45" s="274" t="str">
        <f ca="true">+IF(OFFSET('Water Data'!$E$27,0,10*ROW('Water Data'!E39))="","",OFFSET('Water Data'!$E$27,0,10*ROW('Water Data'!E39)))</f>
        <v/>
      </c>
      <c r="BW45" s="274" t="str">
        <f ca="true">+IF(OFFSET('Water Data'!$E$28,0,10*ROW('Water Data'!E39))="","",OFFSET('Water Data'!$E$28,0,10*ROW('Water Data'!E39)))</f>
        <v/>
      </c>
      <c r="BX45" s="274" t="str">
        <f ca="true">+IF(OFFSET('Water Data'!$E$29,0,10*ROW('Water Data'!E39))="","",OFFSET('Water Data'!$E$29,0,10*ROW('Water Data'!E39)))</f>
        <v/>
      </c>
      <c r="BY45" s="274" t="str">
        <f ca="true">+IF(OFFSET('Water Data'!$F$27,0,10*ROW('Water Data'!F39))="","",OFFSET('Water Data'!$F$27,0,10*ROW('Water Data'!F39)))</f>
        <v/>
      </c>
      <c r="BZ45" s="274" t="str">
        <f ca="true">+IF(OFFSET('Water Data'!$F$28,0,10*ROW('Water Data'!F39))="","",OFFSET('Water Data'!$F$28,0,10*ROW('Water Data'!F39)))</f>
        <v/>
      </c>
      <c r="CA45" s="274" t="str">
        <f ca="true">+IF(OFFSET('Water Data'!$F$29,0,10*ROW('Water Data'!F39))="","",OFFSET('Water Data'!$F$29,0,10*ROW('Water Data'!F39)))</f>
        <v/>
      </c>
      <c r="CB45" s="274" t="str">
        <f ca="true">+IF(OFFSET('Water Data'!$G$27,0,10*ROW('Water Data'!G39))="","",OFFSET('Water Data'!$G$27,0,10*ROW('Water Data'!G39)))</f>
        <v/>
      </c>
      <c r="CC45" s="274" t="str">
        <f ca="true">+IF(OFFSET('Water Data'!$G$28,0,10*ROW('Water Data'!G39))="","",OFFSET('Water Data'!$G$28,0,10*ROW('Water Data'!G39)))</f>
        <v/>
      </c>
      <c r="CD45" s="274" t="str">
        <f ca="true">+IF(OFFSET('Water Data'!$G$29,0,10*ROW('Water Data'!G39))="","",OFFSET('Water Data'!$G$29,0,10*ROW('Water Data'!G39)))</f>
        <v/>
      </c>
      <c r="CE45" s="274" t="str">
        <f ca="true">+IF(OFFSET('Water Data'!$H$27,0,10*ROW('Water Data'!H39))="","",OFFSET('Water Data'!$H$27,0,10*ROW('Water Data'!H39)))</f>
        <v/>
      </c>
      <c r="CF45" s="274" t="str">
        <f ca="true">+IF(OFFSET('Water Data'!$H$28,0,10*ROW('Water Data'!H39))="","",OFFSET('Water Data'!$H$28,0,10*ROW('Water Data'!H39)))</f>
        <v/>
      </c>
      <c r="CG45" s="274" t="str">
        <f ca="true">+IF(OFFSET('Water Data'!$H$29,0,10*ROW('Water Data'!H39))="","",OFFSET('Water Data'!$H$29,0,10*ROW('Water Data'!H39)))</f>
        <v/>
      </c>
      <c r="CH45" s="274" t="str">
        <f ca="true">+IF(OFFSET('Water Data'!$I$27,0,10*ROW('Water Data'!I39))="","",OFFSET('Water Data'!$I$27,0,10*ROW('Water Data'!I39)))</f>
        <v/>
      </c>
      <c r="CI45" s="274" t="str">
        <f ca="true">+IF(OFFSET('Water Data'!$I$28,0,10*ROW('Water Data'!I39))="","",OFFSET('Water Data'!$I$28,0,10*ROW('Water Data'!I39)))</f>
        <v/>
      </c>
      <c r="CJ45" s="274" t="str">
        <f ca="true">+IF(OFFSET('Water Data'!$I$29,0,10*ROW('Water Data'!I39))="","",OFFSET('Water Data'!$I$29,0,10*ROW('Water Data'!I39)))</f>
        <v/>
      </c>
      <c r="CK45" s="274" t="str">
        <f ca="true">+IF(OFFSET('Sanitation Data'!$D$28,0,10*ROW('Sanitation Data'!D39))="","",OFFSET('Sanitation Data'!$D$28,0,10*ROW('Sanitation Data'!D39)))</f>
        <v/>
      </c>
      <c r="CL45" s="274" t="str">
        <f ca="true">+IF(OFFSET('Sanitation Data'!$D$29,0,10*ROW('Sanitation Data'!D39))="","",OFFSET('Sanitation Data'!$D$29,0,10*ROW('Sanitation Data'!D39)))</f>
        <v/>
      </c>
      <c r="CM45" s="274" t="str">
        <f ca="true">+IF(OFFSET('Sanitation Data'!$D$30,0,10*ROW('Sanitation Data'!D39))="","",OFFSET('Sanitation Data'!$D$30,0,10*ROW('Sanitation Data'!D39)))</f>
        <v/>
      </c>
      <c r="CN45" s="274" t="str">
        <f ca="true">+IF(OFFSET('Sanitation Data'!$D$31,0,10*ROW('Sanitation Data'!D39))="","",OFFSET('Sanitation Data'!$D$31,0,10*ROW('Sanitation Data'!D39)))</f>
        <v/>
      </c>
      <c r="CO45" s="274" t="str">
        <f ca="true">+IF(OFFSET('Sanitation Data'!$D$32,0,10*ROW('Sanitation Data'!D39))="","",OFFSET('Sanitation Data'!$D$32,0,10*ROW('Sanitation Data'!D39)))</f>
        <v/>
      </c>
      <c r="CP45" s="274" t="str">
        <f ca="true">+IF(OFFSET('Sanitation Data'!$E$28,0,10*ROW('Sanitation Data'!E39))="","",OFFSET('Sanitation Data'!$E$28,0,10*ROW('Sanitation Data'!E39)))</f>
        <v/>
      </c>
      <c r="CQ45" s="274" t="str">
        <f ca="true">+IF(OFFSET('Sanitation Data'!$E$29,0,10*ROW('Sanitation Data'!E39))="","",OFFSET('Sanitation Data'!$E$29,0,10*ROW('Sanitation Data'!E39)))</f>
        <v/>
      </c>
      <c r="CR45" s="274" t="str">
        <f ca="true">+IF(OFFSET('Sanitation Data'!$E$30,0,10*ROW('Sanitation Data'!E39))="","",OFFSET('Sanitation Data'!$E$30,0,10*ROW('Sanitation Data'!E39)))</f>
        <v/>
      </c>
      <c r="CS45" s="274" t="str">
        <f ca="true">+IF(OFFSET('Sanitation Data'!$E$31,0,10*ROW('Sanitation Data'!E39))="","",OFFSET('Sanitation Data'!$E$31,0,10*ROW('Sanitation Data'!E39)))</f>
        <v/>
      </c>
      <c r="CT45" s="274" t="str">
        <f ca="true">+IF(OFFSET('Sanitation Data'!$E$32,0,10*ROW('Sanitation Data'!E39))="","",OFFSET('Sanitation Data'!$E$32,0,10*ROW('Sanitation Data'!E39)))</f>
        <v/>
      </c>
      <c r="CU45" s="274" t="str">
        <f ca="true">+IF(OFFSET('Sanitation Data'!$F$28,0,10*ROW('Sanitation Data'!F39))="","",OFFSET('Sanitation Data'!$F$28,0,10*ROW('Sanitation Data'!F39)))</f>
        <v/>
      </c>
      <c r="CV45" s="274" t="str">
        <f ca="true">+IF(OFFSET('Sanitation Data'!$F$29,0,10*ROW('Sanitation Data'!F39))="","",OFFSET('Sanitation Data'!$F$29,0,10*ROW('Sanitation Data'!F39)))</f>
        <v/>
      </c>
      <c r="CW45" s="274" t="str">
        <f ca="true">+IF(OFFSET('Sanitation Data'!$F$30,0,10*ROW('Sanitation Data'!F39))="","",OFFSET('Sanitation Data'!$F$30,0,10*ROW('Sanitation Data'!F39)))</f>
        <v/>
      </c>
      <c r="CX45" s="274" t="str">
        <f ca="true">+IF(OFFSET('Sanitation Data'!$F$31,0,10*ROW('Sanitation Data'!F39))="","",OFFSET('Sanitation Data'!$F$31,0,10*ROW('Sanitation Data'!F39)))</f>
        <v/>
      </c>
      <c r="CY45" s="274" t="str">
        <f ca="true">+IF(OFFSET('Sanitation Data'!$F$32,0,10*ROW('Sanitation Data'!F39))="","",OFFSET('Sanitation Data'!$F$32,0,10*ROW('Sanitation Data'!F39)))</f>
        <v/>
      </c>
      <c r="CZ45" s="274" t="str">
        <f ca="true">+IF(OFFSET('Sanitation Data'!$G$28,0,10*ROW('Sanitation Data'!G39))="","",OFFSET('Sanitation Data'!$G$28,0,10*ROW('Sanitation Data'!G39)))</f>
        <v/>
      </c>
      <c r="DA45" s="274" t="str">
        <f ca="true">+IF(OFFSET('Sanitation Data'!$G$29,0,10*ROW('Sanitation Data'!G39))="","",OFFSET('Sanitation Data'!$G$29,0,10*ROW('Sanitation Data'!G39)))</f>
        <v/>
      </c>
      <c r="DB45" s="274" t="str">
        <f ca="true">+IF(OFFSET('Sanitation Data'!$G$30,0,10*ROW('Sanitation Data'!G39))="","",OFFSET('Sanitation Data'!$G$30,0,10*ROW('Sanitation Data'!G39)))</f>
        <v/>
      </c>
      <c r="DC45" s="274" t="str">
        <f ca="true">+IF(OFFSET('Sanitation Data'!$G$31,0,10*ROW('Sanitation Data'!G39))="","",OFFSET('Sanitation Data'!$G$31,0,10*ROW('Sanitation Data'!G39)))</f>
        <v/>
      </c>
      <c r="DD45" s="274" t="str">
        <f ca="true">+IF(OFFSET('Sanitation Data'!$G$32,0,10*ROW('Sanitation Data'!G39))="","",OFFSET('Sanitation Data'!$G$32,0,10*ROW('Sanitation Data'!G39)))</f>
        <v/>
      </c>
      <c r="DE45" s="274" t="str">
        <f ca="true">+IF(OFFSET('Sanitation Data'!$H$28,0,10*ROW('Sanitation Data'!H39))="","",OFFSET('Sanitation Data'!$H$28,0,10*ROW('Sanitation Data'!H39)))</f>
        <v/>
      </c>
      <c r="DF45" s="274" t="str">
        <f ca="true">+IF(OFFSET('Sanitation Data'!$H$29,0,10*ROW('Sanitation Data'!H39))="","",OFFSET('Sanitation Data'!$H$29,0,10*ROW('Sanitation Data'!H39)))</f>
        <v/>
      </c>
      <c r="DG45" s="274" t="str">
        <f ca="true">+IF(OFFSET('Sanitation Data'!$H$30,0,10*ROW('Sanitation Data'!H39))="","",OFFSET('Sanitation Data'!$H$30,0,10*ROW('Sanitation Data'!H39)))</f>
        <v/>
      </c>
      <c r="DH45" s="274" t="str">
        <f ca="true">+IF(OFFSET('Sanitation Data'!$H$31,0,10*ROW('Sanitation Data'!H39))="","",OFFSET('Sanitation Data'!$H$31,0,10*ROW('Sanitation Data'!H39)))</f>
        <v/>
      </c>
      <c r="DI45" s="274" t="str">
        <f ca="true">+IF(OFFSET('Sanitation Data'!$H$32,0,10*ROW('Sanitation Data'!H39))="","",OFFSET('Sanitation Data'!$H$32,0,10*ROW('Sanitation Data'!H39)))</f>
        <v/>
      </c>
      <c r="DJ45" s="274" t="str">
        <f ca="true">+IF(OFFSET('Sanitation Data'!$I$28,0,10*ROW('Sanitation Data'!I39))="","",OFFSET('Sanitation Data'!$I$28,0,10*ROW('Sanitation Data'!I39)))</f>
        <v/>
      </c>
      <c r="DK45" s="274" t="str">
        <f ca="true">+IF(OFFSET('Sanitation Data'!$I$29,0,10*ROW('Sanitation Data'!I39))="","",OFFSET('Sanitation Data'!$I$29,0,10*ROW('Sanitation Data'!I39)))</f>
        <v/>
      </c>
      <c r="DL45" s="274" t="str">
        <f ca="true">+IF(OFFSET('Sanitation Data'!$I$30,0,10*ROW('Sanitation Data'!I39))="","",OFFSET('Sanitation Data'!$I$30,0,10*ROW('Sanitation Data'!I39)))</f>
        <v/>
      </c>
      <c r="DM45" s="274" t="str">
        <f ca="true">+IF(OFFSET('Sanitation Data'!$I$31,0,10*ROW('Sanitation Data'!I39))="","",OFFSET('Sanitation Data'!$I$31,0,10*ROW('Sanitation Data'!I39)))</f>
        <v/>
      </c>
      <c r="DN45" s="274" t="str">
        <f ca="true">+IF(OFFSET('Sanitation Data'!$I$32,0,10*ROW('Sanitation Data'!I39))="","",OFFSET('Sanitation Data'!$I$32,0,10*ROW('Sanitation Data'!I39)))</f>
        <v/>
      </c>
      <c r="DO45" s="274" t="str">
        <f ca="true">+IF(OFFSET('Hygiene Data'!$D$11,0,10*ROW('Hygiene Data'!D39))="","",OFFSET('Hygiene Data'!$D$11,0,10*ROW('Hygiene Data'!D39)))</f>
        <v/>
      </c>
      <c r="DP45" s="274" t="str">
        <f ca="true">+IF(OFFSET('Hygiene Data'!$D$12,0,10*ROW('Hygiene Data'!D39))="","",OFFSET('Hygiene Data'!$D$12,0,10*ROW('Hygiene Data'!D39)))</f>
        <v/>
      </c>
      <c r="DQ45" s="274" t="str">
        <f ca="true">+IF(OFFSET('Hygiene Data'!$D$13,0,10*ROW('Hygiene Data'!D39))="","",OFFSET('Hygiene Data'!$D$13,0,10*ROW('Hygiene Data'!D39)))</f>
        <v/>
      </c>
      <c r="DR45" s="274" t="str">
        <f ca="true">+IF(OFFSET('Hygiene Data'!$E$11,0,10*ROW('Hygiene Data'!E39))="","",OFFSET('Hygiene Data'!$E$11,0,10*ROW('Hygiene Data'!E39)))</f>
        <v/>
      </c>
      <c r="DS45" s="274" t="str">
        <f ca="true">+IF(OFFSET('Hygiene Data'!$E$12,0,10*ROW('Hygiene Data'!E39))="","",OFFSET('Hygiene Data'!$E$12,0,10*ROW('Hygiene Data'!E39)))</f>
        <v/>
      </c>
      <c r="DT45" s="274" t="str">
        <f ca="true">+IF(OFFSET('Hygiene Data'!$E$13,0,10*ROW('Hygiene Data'!E39))="","",OFFSET('Hygiene Data'!$E$13,0,10*ROW('Hygiene Data'!E39)))</f>
        <v/>
      </c>
      <c r="DU45" s="274" t="str">
        <f ca="true">+IF(OFFSET('Hygiene Data'!$F$11,0,10*ROW('Hygiene Data'!F39))="","",OFFSET('Hygiene Data'!$F$11,0,10*ROW('Hygiene Data'!F39)))</f>
        <v/>
      </c>
      <c r="DV45" s="274" t="str">
        <f ca="true">+IF(OFFSET('Hygiene Data'!$F$12,0,10*ROW('Hygiene Data'!F39))="","",OFFSET('Hygiene Data'!$F$12,0,10*ROW('Hygiene Data'!F39)))</f>
        <v/>
      </c>
      <c r="DW45" s="274" t="str">
        <f ca="true">+IF(OFFSET('Hygiene Data'!$F$13,0,10*ROW('Hygiene Data'!F39))="","",OFFSET('Hygiene Data'!$F$13,0,10*ROW('Hygiene Data'!F39)))</f>
        <v/>
      </c>
      <c r="DX45" s="274" t="str">
        <f ca="true">+IF(OFFSET('Hygiene Data'!$G$11,0,10*ROW('Hygiene Data'!G39))="","",OFFSET('Hygiene Data'!$G$11,0,10*ROW('Hygiene Data'!G39)))</f>
        <v/>
      </c>
      <c r="DY45" s="274" t="str">
        <f ca="true">+IF(OFFSET('Hygiene Data'!$G$12,0,10*ROW('Hygiene Data'!G39))="","",OFFSET('Hygiene Data'!$G$12,0,10*ROW('Hygiene Data'!G39)))</f>
        <v/>
      </c>
      <c r="DZ45" s="274" t="str">
        <f ca="true">+IF(OFFSET('Hygiene Data'!$G$13,0,10*ROW('Hygiene Data'!G39))="","",OFFSET('Hygiene Data'!$G$13,0,10*ROW('Hygiene Data'!G39)))</f>
        <v/>
      </c>
      <c r="EA45" s="274" t="str">
        <f ca="true">+IF(OFFSET('Hygiene Data'!$H$11,0,10*ROW('Hygiene Data'!H39))="","",OFFSET('Hygiene Data'!$H$11,0,10*ROW('Hygiene Data'!H39)))</f>
        <v/>
      </c>
      <c r="EB45" s="274" t="str">
        <f ca="true">+IF(OFFSET('Hygiene Data'!$H$12,0,10*ROW('Hygiene Data'!H39))="","",OFFSET('Hygiene Data'!$H$12,0,10*ROW('Hygiene Data'!H39)))</f>
        <v/>
      </c>
      <c r="EC45" s="274" t="str">
        <f ca="true">+IF(OFFSET('Hygiene Data'!$H$13,0,10*ROW('Hygiene Data'!H39))="","",OFFSET('Hygiene Data'!$H$13,0,10*ROW('Hygiene Data'!H39)))</f>
        <v/>
      </c>
      <c r="ED45" s="274" t="str">
        <f ca="true">+IF(OFFSET('Hygiene Data'!$I$11,0,10*ROW('Hygiene Data'!I39))="","",OFFSET('Hygiene Data'!$I$11,0,10*ROW('Hygiene Data'!I39)))</f>
        <v/>
      </c>
      <c r="EE45" s="274" t="str">
        <f ca="true">+IF(OFFSET('Hygiene Data'!$I$12,0,10*ROW('Hygiene Data'!I39))="","",OFFSET('Hygiene Data'!$I$12,0,10*ROW('Hygiene Data'!I39)))</f>
        <v/>
      </c>
      <c r="EF45" s="274"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30" t="str">
        <f t="shared" ca="true" si="0"/>
        <v/>
      </c>
      <c r="D46" s="99"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9"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9"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9"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9"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9"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9"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9"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9"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9"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9"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9"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9"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9"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9"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9"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9"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9"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100"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100"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100"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100"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100"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100"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100"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100"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100"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100"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100"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100"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100"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100"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100"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100"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100"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100"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100"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100"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100"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100"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100"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100"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100"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100"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100"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100"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100"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100"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101"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101"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101"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101"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101"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101"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101"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101"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101"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101"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101"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101"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101"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101"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101"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101"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101"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101"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4"/>
      <c r="BS46" s="274" t="str">
        <f ca="true">+IF(OFFSET('Water Data'!$D$27,0,10*ROW('Water Data'!D40))="","",OFFSET('Water Data'!$D$27,0,10*ROW('Water Data'!D40)))</f>
        <v/>
      </c>
      <c r="BT46" s="274" t="str">
        <f ca="true">+IF(OFFSET('Water Data'!$D$28,0,10*ROW('Water Data'!D40))="","",OFFSET('Water Data'!$D$28,0,10*ROW('Water Data'!D40)))</f>
        <v/>
      </c>
      <c r="BU46" s="274" t="str">
        <f ca="true">+IF(OFFSET('Water Data'!$D$29,0,10*ROW('Water Data'!D40))="","",OFFSET('Water Data'!$D$29,0,10*ROW('Water Data'!D40)))</f>
        <v/>
      </c>
      <c r="BV46" s="274" t="str">
        <f ca="true">+IF(OFFSET('Water Data'!$E$27,0,10*ROW('Water Data'!E40))="","",OFFSET('Water Data'!$E$27,0,10*ROW('Water Data'!E40)))</f>
        <v/>
      </c>
      <c r="BW46" s="274" t="str">
        <f ca="true">+IF(OFFSET('Water Data'!$E$28,0,10*ROW('Water Data'!E40))="","",OFFSET('Water Data'!$E$28,0,10*ROW('Water Data'!E40)))</f>
        <v/>
      </c>
      <c r="BX46" s="274" t="str">
        <f ca="true">+IF(OFFSET('Water Data'!$E$29,0,10*ROW('Water Data'!E40))="","",OFFSET('Water Data'!$E$29,0,10*ROW('Water Data'!E40)))</f>
        <v/>
      </c>
      <c r="BY46" s="274" t="str">
        <f ca="true">+IF(OFFSET('Water Data'!$F$27,0,10*ROW('Water Data'!F40))="","",OFFSET('Water Data'!$F$27,0,10*ROW('Water Data'!F40)))</f>
        <v/>
      </c>
      <c r="BZ46" s="274" t="str">
        <f ca="true">+IF(OFFSET('Water Data'!$F$28,0,10*ROW('Water Data'!F40))="","",OFFSET('Water Data'!$F$28,0,10*ROW('Water Data'!F40)))</f>
        <v/>
      </c>
      <c r="CA46" s="274" t="str">
        <f ca="true">+IF(OFFSET('Water Data'!$F$29,0,10*ROW('Water Data'!F40))="","",OFFSET('Water Data'!$F$29,0,10*ROW('Water Data'!F40)))</f>
        <v/>
      </c>
      <c r="CB46" s="274" t="str">
        <f ca="true">+IF(OFFSET('Water Data'!$G$27,0,10*ROW('Water Data'!G40))="","",OFFSET('Water Data'!$G$27,0,10*ROW('Water Data'!G40)))</f>
        <v/>
      </c>
      <c r="CC46" s="274" t="str">
        <f ca="true">+IF(OFFSET('Water Data'!$G$28,0,10*ROW('Water Data'!G40))="","",OFFSET('Water Data'!$G$28,0,10*ROW('Water Data'!G40)))</f>
        <v/>
      </c>
      <c r="CD46" s="274" t="str">
        <f ca="true">+IF(OFFSET('Water Data'!$G$29,0,10*ROW('Water Data'!G40))="","",OFFSET('Water Data'!$G$29,0,10*ROW('Water Data'!G40)))</f>
        <v/>
      </c>
      <c r="CE46" s="274" t="str">
        <f ca="true">+IF(OFFSET('Water Data'!$H$27,0,10*ROW('Water Data'!H40))="","",OFFSET('Water Data'!$H$27,0,10*ROW('Water Data'!H40)))</f>
        <v/>
      </c>
      <c r="CF46" s="274" t="str">
        <f ca="true">+IF(OFFSET('Water Data'!$H$28,0,10*ROW('Water Data'!H40))="","",OFFSET('Water Data'!$H$28,0,10*ROW('Water Data'!H40)))</f>
        <v/>
      </c>
      <c r="CG46" s="274" t="str">
        <f ca="true">+IF(OFFSET('Water Data'!$H$29,0,10*ROW('Water Data'!H40))="","",OFFSET('Water Data'!$H$29,0,10*ROW('Water Data'!H40)))</f>
        <v/>
      </c>
      <c r="CH46" s="274" t="str">
        <f ca="true">+IF(OFFSET('Water Data'!$I$27,0,10*ROW('Water Data'!I40))="","",OFFSET('Water Data'!$I$27,0,10*ROW('Water Data'!I40)))</f>
        <v/>
      </c>
      <c r="CI46" s="274" t="str">
        <f ca="true">+IF(OFFSET('Water Data'!$I$28,0,10*ROW('Water Data'!I40))="","",OFFSET('Water Data'!$I$28,0,10*ROW('Water Data'!I40)))</f>
        <v/>
      </c>
      <c r="CJ46" s="274" t="str">
        <f ca="true">+IF(OFFSET('Water Data'!$I$29,0,10*ROW('Water Data'!I40))="","",OFFSET('Water Data'!$I$29,0,10*ROW('Water Data'!I40)))</f>
        <v/>
      </c>
      <c r="CK46" s="274" t="str">
        <f ca="true">+IF(OFFSET('Sanitation Data'!$D$28,0,10*ROW('Sanitation Data'!D40))="","",OFFSET('Sanitation Data'!$D$28,0,10*ROW('Sanitation Data'!D40)))</f>
        <v/>
      </c>
      <c r="CL46" s="274" t="str">
        <f ca="true">+IF(OFFSET('Sanitation Data'!$D$29,0,10*ROW('Sanitation Data'!D40))="","",OFFSET('Sanitation Data'!$D$29,0,10*ROW('Sanitation Data'!D40)))</f>
        <v/>
      </c>
      <c r="CM46" s="274" t="str">
        <f ca="true">+IF(OFFSET('Sanitation Data'!$D$30,0,10*ROW('Sanitation Data'!D40))="","",OFFSET('Sanitation Data'!$D$30,0,10*ROW('Sanitation Data'!D40)))</f>
        <v/>
      </c>
      <c r="CN46" s="274" t="str">
        <f ca="true">+IF(OFFSET('Sanitation Data'!$D$31,0,10*ROW('Sanitation Data'!D40))="","",OFFSET('Sanitation Data'!$D$31,0,10*ROW('Sanitation Data'!D40)))</f>
        <v/>
      </c>
      <c r="CO46" s="274" t="str">
        <f ca="true">+IF(OFFSET('Sanitation Data'!$D$32,0,10*ROW('Sanitation Data'!D40))="","",OFFSET('Sanitation Data'!$D$32,0,10*ROW('Sanitation Data'!D40)))</f>
        <v/>
      </c>
      <c r="CP46" s="274" t="str">
        <f ca="true">+IF(OFFSET('Sanitation Data'!$E$28,0,10*ROW('Sanitation Data'!E40))="","",OFFSET('Sanitation Data'!$E$28,0,10*ROW('Sanitation Data'!E40)))</f>
        <v/>
      </c>
      <c r="CQ46" s="274" t="str">
        <f ca="true">+IF(OFFSET('Sanitation Data'!$E$29,0,10*ROW('Sanitation Data'!E40))="","",OFFSET('Sanitation Data'!$E$29,0,10*ROW('Sanitation Data'!E40)))</f>
        <v/>
      </c>
      <c r="CR46" s="274" t="str">
        <f ca="true">+IF(OFFSET('Sanitation Data'!$E$30,0,10*ROW('Sanitation Data'!E40))="","",OFFSET('Sanitation Data'!$E$30,0,10*ROW('Sanitation Data'!E40)))</f>
        <v/>
      </c>
      <c r="CS46" s="274" t="str">
        <f ca="true">+IF(OFFSET('Sanitation Data'!$E$31,0,10*ROW('Sanitation Data'!E40))="","",OFFSET('Sanitation Data'!$E$31,0,10*ROW('Sanitation Data'!E40)))</f>
        <v/>
      </c>
      <c r="CT46" s="274" t="str">
        <f ca="true">+IF(OFFSET('Sanitation Data'!$E$32,0,10*ROW('Sanitation Data'!E40))="","",OFFSET('Sanitation Data'!$E$32,0,10*ROW('Sanitation Data'!E40)))</f>
        <v/>
      </c>
      <c r="CU46" s="274" t="str">
        <f ca="true">+IF(OFFSET('Sanitation Data'!$F$28,0,10*ROW('Sanitation Data'!F40))="","",OFFSET('Sanitation Data'!$F$28,0,10*ROW('Sanitation Data'!F40)))</f>
        <v/>
      </c>
      <c r="CV46" s="274" t="str">
        <f ca="true">+IF(OFFSET('Sanitation Data'!$F$29,0,10*ROW('Sanitation Data'!F40))="","",OFFSET('Sanitation Data'!$F$29,0,10*ROW('Sanitation Data'!F40)))</f>
        <v/>
      </c>
      <c r="CW46" s="274" t="str">
        <f ca="true">+IF(OFFSET('Sanitation Data'!$F$30,0,10*ROW('Sanitation Data'!F40))="","",OFFSET('Sanitation Data'!$F$30,0,10*ROW('Sanitation Data'!F40)))</f>
        <v/>
      </c>
      <c r="CX46" s="274" t="str">
        <f ca="true">+IF(OFFSET('Sanitation Data'!$F$31,0,10*ROW('Sanitation Data'!F40))="","",OFFSET('Sanitation Data'!$F$31,0,10*ROW('Sanitation Data'!F40)))</f>
        <v/>
      </c>
      <c r="CY46" s="274" t="str">
        <f ca="true">+IF(OFFSET('Sanitation Data'!$F$32,0,10*ROW('Sanitation Data'!F40))="","",OFFSET('Sanitation Data'!$F$32,0,10*ROW('Sanitation Data'!F40)))</f>
        <v/>
      </c>
      <c r="CZ46" s="274" t="str">
        <f ca="true">+IF(OFFSET('Sanitation Data'!$G$28,0,10*ROW('Sanitation Data'!G40))="","",OFFSET('Sanitation Data'!$G$28,0,10*ROW('Sanitation Data'!G40)))</f>
        <v/>
      </c>
      <c r="DA46" s="274" t="str">
        <f ca="true">+IF(OFFSET('Sanitation Data'!$G$29,0,10*ROW('Sanitation Data'!G40))="","",OFFSET('Sanitation Data'!$G$29,0,10*ROW('Sanitation Data'!G40)))</f>
        <v/>
      </c>
      <c r="DB46" s="274" t="str">
        <f ca="true">+IF(OFFSET('Sanitation Data'!$G$30,0,10*ROW('Sanitation Data'!G40))="","",OFFSET('Sanitation Data'!$G$30,0,10*ROW('Sanitation Data'!G40)))</f>
        <v/>
      </c>
      <c r="DC46" s="274" t="str">
        <f ca="true">+IF(OFFSET('Sanitation Data'!$G$31,0,10*ROW('Sanitation Data'!G40))="","",OFFSET('Sanitation Data'!$G$31,0,10*ROW('Sanitation Data'!G40)))</f>
        <v/>
      </c>
      <c r="DD46" s="274" t="str">
        <f ca="true">+IF(OFFSET('Sanitation Data'!$G$32,0,10*ROW('Sanitation Data'!G40))="","",OFFSET('Sanitation Data'!$G$32,0,10*ROW('Sanitation Data'!G40)))</f>
        <v/>
      </c>
      <c r="DE46" s="274" t="str">
        <f ca="true">+IF(OFFSET('Sanitation Data'!$H$28,0,10*ROW('Sanitation Data'!H40))="","",OFFSET('Sanitation Data'!$H$28,0,10*ROW('Sanitation Data'!H40)))</f>
        <v/>
      </c>
      <c r="DF46" s="274" t="str">
        <f ca="true">+IF(OFFSET('Sanitation Data'!$H$29,0,10*ROW('Sanitation Data'!H40))="","",OFFSET('Sanitation Data'!$H$29,0,10*ROW('Sanitation Data'!H40)))</f>
        <v/>
      </c>
      <c r="DG46" s="274" t="str">
        <f ca="true">+IF(OFFSET('Sanitation Data'!$H$30,0,10*ROW('Sanitation Data'!H40))="","",OFFSET('Sanitation Data'!$H$30,0,10*ROW('Sanitation Data'!H40)))</f>
        <v/>
      </c>
      <c r="DH46" s="274" t="str">
        <f ca="true">+IF(OFFSET('Sanitation Data'!$H$31,0,10*ROW('Sanitation Data'!H40))="","",OFFSET('Sanitation Data'!$H$31,0,10*ROW('Sanitation Data'!H40)))</f>
        <v/>
      </c>
      <c r="DI46" s="274" t="str">
        <f ca="true">+IF(OFFSET('Sanitation Data'!$H$32,0,10*ROW('Sanitation Data'!H40))="","",OFFSET('Sanitation Data'!$H$32,0,10*ROW('Sanitation Data'!H40)))</f>
        <v/>
      </c>
      <c r="DJ46" s="274" t="str">
        <f ca="true">+IF(OFFSET('Sanitation Data'!$I$28,0,10*ROW('Sanitation Data'!I40))="","",OFFSET('Sanitation Data'!$I$28,0,10*ROW('Sanitation Data'!I40)))</f>
        <v/>
      </c>
      <c r="DK46" s="274" t="str">
        <f ca="true">+IF(OFFSET('Sanitation Data'!$I$29,0,10*ROW('Sanitation Data'!I40))="","",OFFSET('Sanitation Data'!$I$29,0,10*ROW('Sanitation Data'!I40)))</f>
        <v/>
      </c>
      <c r="DL46" s="274" t="str">
        <f ca="true">+IF(OFFSET('Sanitation Data'!$I$30,0,10*ROW('Sanitation Data'!I40))="","",OFFSET('Sanitation Data'!$I$30,0,10*ROW('Sanitation Data'!I40)))</f>
        <v/>
      </c>
      <c r="DM46" s="274" t="str">
        <f ca="true">+IF(OFFSET('Sanitation Data'!$I$31,0,10*ROW('Sanitation Data'!I40))="","",OFFSET('Sanitation Data'!$I$31,0,10*ROW('Sanitation Data'!I40)))</f>
        <v/>
      </c>
      <c r="DN46" s="274" t="str">
        <f ca="true">+IF(OFFSET('Sanitation Data'!$I$32,0,10*ROW('Sanitation Data'!I40))="","",OFFSET('Sanitation Data'!$I$32,0,10*ROW('Sanitation Data'!I40)))</f>
        <v/>
      </c>
      <c r="DO46" s="274" t="str">
        <f ca="true">+IF(OFFSET('Hygiene Data'!$D$11,0,10*ROW('Hygiene Data'!D40))="","",OFFSET('Hygiene Data'!$D$11,0,10*ROW('Hygiene Data'!D40)))</f>
        <v/>
      </c>
      <c r="DP46" s="274" t="str">
        <f ca="true">+IF(OFFSET('Hygiene Data'!$D$12,0,10*ROW('Hygiene Data'!D40))="","",OFFSET('Hygiene Data'!$D$12,0,10*ROW('Hygiene Data'!D40)))</f>
        <v/>
      </c>
      <c r="DQ46" s="274" t="str">
        <f ca="true">+IF(OFFSET('Hygiene Data'!$D$13,0,10*ROW('Hygiene Data'!D40))="","",OFFSET('Hygiene Data'!$D$13,0,10*ROW('Hygiene Data'!D40)))</f>
        <v/>
      </c>
      <c r="DR46" s="274" t="str">
        <f ca="true">+IF(OFFSET('Hygiene Data'!$E$11,0,10*ROW('Hygiene Data'!E40))="","",OFFSET('Hygiene Data'!$E$11,0,10*ROW('Hygiene Data'!E40)))</f>
        <v/>
      </c>
      <c r="DS46" s="274" t="str">
        <f ca="true">+IF(OFFSET('Hygiene Data'!$E$12,0,10*ROW('Hygiene Data'!E40))="","",OFFSET('Hygiene Data'!$E$12,0,10*ROW('Hygiene Data'!E40)))</f>
        <v/>
      </c>
      <c r="DT46" s="274" t="str">
        <f ca="true">+IF(OFFSET('Hygiene Data'!$E$13,0,10*ROW('Hygiene Data'!E40))="","",OFFSET('Hygiene Data'!$E$13,0,10*ROW('Hygiene Data'!E40)))</f>
        <v/>
      </c>
      <c r="DU46" s="274" t="str">
        <f ca="true">+IF(OFFSET('Hygiene Data'!$F$11,0,10*ROW('Hygiene Data'!F40))="","",OFFSET('Hygiene Data'!$F$11,0,10*ROW('Hygiene Data'!F40)))</f>
        <v/>
      </c>
      <c r="DV46" s="274" t="str">
        <f ca="true">+IF(OFFSET('Hygiene Data'!$F$12,0,10*ROW('Hygiene Data'!F40))="","",OFFSET('Hygiene Data'!$F$12,0,10*ROW('Hygiene Data'!F40)))</f>
        <v/>
      </c>
      <c r="DW46" s="274" t="str">
        <f ca="true">+IF(OFFSET('Hygiene Data'!$F$13,0,10*ROW('Hygiene Data'!F40))="","",OFFSET('Hygiene Data'!$F$13,0,10*ROW('Hygiene Data'!F40)))</f>
        <v/>
      </c>
      <c r="DX46" s="274" t="str">
        <f ca="true">+IF(OFFSET('Hygiene Data'!$G$11,0,10*ROW('Hygiene Data'!G40))="","",OFFSET('Hygiene Data'!$G$11,0,10*ROW('Hygiene Data'!G40)))</f>
        <v/>
      </c>
      <c r="DY46" s="274" t="str">
        <f ca="true">+IF(OFFSET('Hygiene Data'!$G$12,0,10*ROW('Hygiene Data'!G40))="","",OFFSET('Hygiene Data'!$G$12,0,10*ROW('Hygiene Data'!G40)))</f>
        <v/>
      </c>
      <c r="DZ46" s="274" t="str">
        <f ca="true">+IF(OFFSET('Hygiene Data'!$G$13,0,10*ROW('Hygiene Data'!G40))="","",OFFSET('Hygiene Data'!$G$13,0,10*ROW('Hygiene Data'!G40)))</f>
        <v/>
      </c>
      <c r="EA46" s="274" t="str">
        <f ca="true">+IF(OFFSET('Hygiene Data'!$H$11,0,10*ROW('Hygiene Data'!H40))="","",OFFSET('Hygiene Data'!$H$11,0,10*ROW('Hygiene Data'!H40)))</f>
        <v/>
      </c>
      <c r="EB46" s="274" t="str">
        <f ca="true">+IF(OFFSET('Hygiene Data'!$H$12,0,10*ROW('Hygiene Data'!H40))="","",OFFSET('Hygiene Data'!$H$12,0,10*ROW('Hygiene Data'!H40)))</f>
        <v/>
      </c>
      <c r="EC46" s="274" t="str">
        <f ca="true">+IF(OFFSET('Hygiene Data'!$H$13,0,10*ROW('Hygiene Data'!H40))="","",OFFSET('Hygiene Data'!$H$13,0,10*ROW('Hygiene Data'!H40)))</f>
        <v/>
      </c>
      <c r="ED46" s="274" t="str">
        <f ca="true">+IF(OFFSET('Hygiene Data'!$I$11,0,10*ROW('Hygiene Data'!I40))="","",OFFSET('Hygiene Data'!$I$11,0,10*ROW('Hygiene Data'!I40)))</f>
        <v/>
      </c>
      <c r="EE46" s="274" t="str">
        <f ca="true">+IF(OFFSET('Hygiene Data'!$I$12,0,10*ROW('Hygiene Data'!I40))="","",OFFSET('Hygiene Data'!$I$12,0,10*ROW('Hygiene Data'!I40)))</f>
        <v/>
      </c>
      <c r="EF46" s="274"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30" t="str">
        <f t="shared" ca="true" si="0"/>
        <v/>
      </c>
      <c r="D47" s="99"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9"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9"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9"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9"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9"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9"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9"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9"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9"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9"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9"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9"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9"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9"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9"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9"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9"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100"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100"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100"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100"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100"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100"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100"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100"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100"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100"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100"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100"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100"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100"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100"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100"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100"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100"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100"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100"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100"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100"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100"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100"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100"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100"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100"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100"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100"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100"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101"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101"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101"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101"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101"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101"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101"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101"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101"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101"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101"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101"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101"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101"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101"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101"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101"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101"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4"/>
      <c r="BS47" s="274" t="str">
        <f ca="true">+IF(OFFSET('Water Data'!$D$27,0,10*ROW('Water Data'!D41))="","",OFFSET('Water Data'!$D$27,0,10*ROW('Water Data'!D41)))</f>
        <v/>
      </c>
      <c r="BT47" s="274" t="str">
        <f ca="true">+IF(OFFSET('Water Data'!$D$28,0,10*ROW('Water Data'!D41))="","",OFFSET('Water Data'!$D$28,0,10*ROW('Water Data'!D41)))</f>
        <v/>
      </c>
      <c r="BU47" s="274" t="str">
        <f ca="true">+IF(OFFSET('Water Data'!$D$29,0,10*ROW('Water Data'!D41))="","",OFFSET('Water Data'!$D$29,0,10*ROW('Water Data'!D41)))</f>
        <v/>
      </c>
      <c r="BV47" s="274" t="str">
        <f ca="true">+IF(OFFSET('Water Data'!$E$27,0,10*ROW('Water Data'!E41))="","",OFFSET('Water Data'!$E$27,0,10*ROW('Water Data'!E41)))</f>
        <v/>
      </c>
      <c r="BW47" s="274" t="str">
        <f ca="true">+IF(OFFSET('Water Data'!$E$28,0,10*ROW('Water Data'!E41))="","",OFFSET('Water Data'!$E$28,0,10*ROW('Water Data'!E41)))</f>
        <v/>
      </c>
      <c r="BX47" s="274" t="str">
        <f ca="true">+IF(OFFSET('Water Data'!$E$29,0,10*ROW('Water Data'!E41))="","",OFFSET('Water Data'!$E$29,0,10*ROW('Water Data'!E41)))</f>
        <v/>
      </c>
      <c r="BY47" s="274" t="str">
        <f ca="true">+IF(OFFSET('Water Data'!$F$27,0,10*ROW('Water Data'!F41))="","",OFFSET('Water Data'!$F$27,0,10*ROW('Water Data'!F41)))</f>
        <v/>
      </c>
      <c r="BZ47" s="274" t="str">
        <f ca="true">+IF(OFFSET('Water Data'!$F$28,0,10*ROW('Water Data'!F41))="","",OFFSET('Water Data'!$F$28,0,10*ROW('Water Data'!F41)))</f>
        <v/>
      </c>
      <c r="CA47" s="274" t="str">
        <f ca="true">+IF(OFFSET('Water Data'!$F$29,0,10*ROW('Water Data'!F41))="","",OFFSET('Water Data'!$F$29,0,10*ROW('Water Data'!F41)))</f>
        <v/>
      </c>
      <c r="CB47" s="274" t="str">
        <f ca="true">+IF(OFFSET('Water Data'!$G$27,0,10*ROW('Water Data'!G41))="","",OFFSET('Water Data'!$G$27,0,10*ROW('Water Data'!G41)))</f>
        <v/>
      </c>
      <c r="CC47" s="274" t="str">
        <f ca="true">+IF(OFFSET('Water Data'!$G$28,0,10*ROW('Water Data'!G41))="","",OFFSET('Water Data'!$G$28,0,10*ROW('Water Data'!G41)))</f>
        <v/>
      </c>
      <c r="CD47" s="274" t="str">
        <f ca="true">+IF(OFFSET('Water Data'!$G$29,0,10*ROW('Water Data'!G41))="","",OFFSET('Water Data'!$G$29,0,10*ROW('Water Data'!G41)))</f>
        <v/>
      </c>
      <c r="CE47" s="274" t="str">
        <f ca="true">+IF(OFFSET('Water Data'!$H$27,0,10*ROW('Water Data'!H41))="","",OFFSET('Water Data'!$H$27,0,10*ROW('Water Data'!H41)))</f>
        <v/>
      </c>
      <c r="CF47" s="274" t="str">
        <f ca="true">+IF(OFFSET('Water Data'!$H$28,0,10*ROW('Water Data'!H41))="","",OFFSET('Water Data'!$H$28,0,10*ROW('Water Data'!H41)))</f>
        <v/>
      </c>
      <c r="CG47" s="274" t="str">
        <f ca="true">+IF(OFFSET('Water Data'!$H$29,0,10*ROW('Water Data'!H41))="","",OFFSET('Water Data'!$H$29,0,10*ROW('Water Data'!H41)))</f>
        <v/>
      </c>
      <c r="CH47" s="274" t="str">
        <f ca="true">+IF(OFFSET('Water Data'!$I$27,0,10*ROW('Water Data'!I41))="","",OFFSET('Water Data'!$I$27,0,10*ROW('Water Data'!I41)))</f>
        <v/>
      </c>
      <c r="CI47" s="274" t="str">
        <f ca="true">+IF(OFFSET('Water Data'!$I$28,0,10*ROW('Water Data'!I41))="","",OFFSET('Water Data'!$I$28,0,10*ROW('Water Data'!I41)))</f>
        <v/>
      </c>
      <c r="CJ47" s="274" t="str">
        <f ca="true">+IF(OFFSET('Water Data'!$I$29,0,10*ROW('Water Data'!I41))="","",OFFSET('Water Data'!$I$29,0,10*ROW('Water Data'!I41)))</f>
        <v/>
      </c>
      <c r="CK47" s="274" t="str">
        <f ca="true">+IF(OFFSET('Sanitation Data'!$D$28,0,10*ROW('Sanitation Data'!D41))="","",OFFSET('Sanitation Data'!$D$28,0,10*ROW('Sanitation Data'!D41)))</f>
        <v/>
      </c>
      <c r="CL47" s="274" t="str">
        <f ca="true">+IF(OFFSET('Sanitation Data'!$D$29,0,10*ROW('Sanitation Data'!D41))="","",OFFSET('Sanitation Data'!$D$29,0,10*ROW('Sanitation Data'!D41)))</f>
        <v/>
      </c>
      <c r="CM47" s="274" t="str">
        <f ca="true">+IF(OFFSET('Sanitation Data'!$D$30,0,10*ROW('Sanitation Data'!D41))="","",OFFSET('Sanitation Data'!$D$30,0,10*ROW('Sanitation Data'!D41)))</f>
        <v/>
      </c>
      <c r="CN47" s="274" t="str">
        <f ca="true">+IF(OFFSET('Sanitation Data'!$D$31,0,10*ROW('Sanitation Data'!D41))="","",OFFSET('Sanitation Data'!$D$31,0,10*ROW('Sanitation Data'!D41)))</f>
        <v/>
      </c>
      <c r="CO47" s="274" t="str">
        <f ca="true">+IF(OFFSET('Sanitation Data'!$D$32,0,10*ROW('Sanitation Data'!D41))="","",OFFSET('Sanitation Data'!$D$32,0,10*ROW('Sanitation Data'!D41)))</f>
        <v/>
      </c>
      <c r="CP47" s="274" t="str">
        <f ca="true">+IF(OFFSET('Sanitation Data'!$E$28,0,10*ROW('Sanitation Data'!E41))="","",OFFSET('Sanitation Data'!$E$28,0,10*ROW('Sanitation Data'!E41)))</f>
        <v/>
      </c>
      <c r="CQ47" s="274" t="str">
        <f ca="true">+IF(OFFSET('Sanitation Data'!$E$29,0,10*ROW('Sanitation Data'!E41))="","",OFFSET('Sanitation Data'!$E$29,0,10*ROW('Sanitation Data'!E41)))</f>
        <v/>
      </c>
      <c r="CR47" s="274" t="str">
        <f ca="true">+IF(OFFSET('Sanitation Data'!$E$30,0,10*ROW('Sanitation Data'!E41))="","",OFFSET('Sanitation Data'!$E$30,0,10*ROW('Sanitation Data'!E41)))</f>
        <v/>
      </c>
      <c r="CS47" s="274" t="str">
        <f ca="true">+IF(OFFSET('Sanitation Data'!$E$31,0,10*ROW('Sanitation Data'!E41))="","",OFFSET('Sanitation Data'!$E$31,0,10*ROW('Sanitation Data'!E41)))</f>
        <v/>
      </c>
      <c r="CT47" s="274" t="str">
        <f ca="true">+IF(OFFSET('Sanitation Data'!$E$32,0,10*ROW('Sanitation Data'!E41))="","",OFFSET('Sanitation Data'!$E$32,0,10*ROW('Sanitation Data'!E41)))</f>
        <v/>
      </c>
      <c r="CU47" s="274" t="str">
        <f ca="true">+IF(OFFSET('Sanitation Data'!$F$28,0,10*ROW('Sanitation Data'!F41))="","",OFFSET('Sanitation Data'!$F$28,0,10*ROW('Sanitation Data'!F41)))</f>
        <v/>
      </c>
      <c r="CV47" s="274" t="str">
        <f ca="true">+IF(OFFSET('Sanitation Data'!$F$29,0,10*ROW('Sanitation Data'!F41))="","",OFFSET('Sanitation Data'!$F$29,0,10*ROW('Sanitation Data'!F41)))</f>
        <v/>
      </c>
      <c r="CW47" s="274" t="str">
        <f ca="true">+IF(OFFSET('Sanitation Data'!$F$30,0,10*ROW('Sanitation Data'!F41))="","",OFFSET('Sanitation Data'!$F$30,0,10*ROW('Sanitation Data'!F41)))</f>
        <v/>
      </c>
      <c r="CX47" s="274" t="str">
        <f ca="true">+IF(OFFSET('Sanitation Data'!$F$31,0,10*ROW('Sanitation Data'!F41))="","",OFFSET('Sanitation Data'!$F$31,0,10*ROW('Sanitation Data'!F41)))</f>
        <v/>
      </c>
      <c r="CY47" s="274" t="str">
        <f ca="true">+IF(OFFSET('Sanitation Data'!$F$32,0,10*ROW('Sanitation Data'!F41))="","",OFFSET('Sanitation Data'!$F$32,0,10*ROW('Sanitation Data'!F41)))</f>
        <v/>
      </c>
      <c r="CZ47" s="274" t="str">
        <f ca="true">+IF(OFFSET('Sanitation Data'!$G$28,0,10*ROW('Sanitation Data'!G41))="","",OFFSET('Sanitation Data'!$G$28,0,10*ROW('Sanitation Data'!G41)))</f>
        <v/>
      </c>
      <c r="DA47" s="274" t="str">
        <f ca="true">+IF(OFFSET('Sanitation Data'!$G$29,0,10*ROW('Sanitation Data'!G41))="","",OFFSET('Sanitation Data'!$G$29,0,10*ROW('Sanitation Data'!G41)))</f>
        <v/>
      </c>
      <c r="DB47" s="274" t="str">
        <f ca="true">+IF(OFFSET('Sanitation Data'!$G$30,0,10*ROW('Sanitation Data'!G41))="","",OFFSET('Sanitation Data'!$G$30,0,10*ROW('Sanitation Data'!G41)))</f>
        <v/>
      </c>
      <c r="DC47" s="274" t="str">
        <f ca="true">+IF(OFFSET('Sanitation Data'!$G$31,0,10*ROW('Sanitation Data'!G41))="","",OFFSET('Sanitation Data'!$G$31,0,10*ROW('Sanitation Data'!G41)))</f>
        <v/>
      </c>
      <c r="DD47" s="274" t="str">
        <f ca="true">+IF(OFFSET('Sanitation Data'!$G$32,0,10*ROW('Sanitation Data'!G41))="","",OFFSET('Sanitation Data'!$G$32,0,10*ROW('Sanitation Data'!G41)))</f>
        <v/>
      </c>
      <c r="DE47" s="274" t="str">
        <f ca="true">+IF(OFFSET('Sanitation Data'!$H$28,0,10*ROW('Sanitation Data'!H41))="","",OFFSET('Sanitation Data'!$H$28,0,10*ROW('Sanitation Data'!H41)))</f>
        <v/>
      </c>
      <c r="DF47" s="274" t="str">
        <f ca="true">+IF(OFFSET('Sanitation Data'!$H$29,0,10*ROW('Sanitation Data'!H41))="","",OFFSET('Sanitation Data'!$H$29,0,10*ROW('Sanitation Data'!H41)))</f>
        <v/>
      </c>
      <c r="DG47" s="274" t="str">
        <f ca="true">+IF(OFFSET('Sanitation Data'!$H$30,0,10*ROW('Sanitation Data'!H41))="","",OFFSET('Sanitation Data'!$H$30,0,10*ROW('Sanitation Data'!H41)))</f>
        <v/>
      </c>
      <c r="DH47" s="274" t="str">
        <f ca="true">+IF(OFFSET('Sanitation Data'!$H$31,0,10*ROW('Sanitation Data'!H41))="","",OFFSET('Sanitation Data'!$H$31,0,10*ROW('Sanitation Data'!H41)))</f>
        <v/>
      </c>
      <c r="DI47" s="274" t="str">
        <f ca="true">+IF(OFFSET('Sanitation Data'!$H$32,0,10*ROW('Sanitation Data'!H41))="","",OFFSET('Sanitation Data'!$H$32,0,10*ROW('Sanitation Data'!H41)))</f>
        <v/>
      </c>
      <c r="DJ47" s="274" t="str">
        <f ca="true">+IF(OFFSET('Sanitation Data'!$I$28,0,10*ROW('Sanitation Data'!I41))="","",OFFSET('Sanitation Data'!$I$28,0,10*ROW('Sanitation Data'!I41)))</f>
        <v/>
      </c>
      <c r="DK47" s="274" t="str">
        <f ca="true">+IF(OFFSET('Sanitation Data'!$I$29,0,10*ROW('Sanitation Data'!I41))="","",OFFSET('Sanitation Data'!$I$29,0,10*ROW('Sanitation Data'!I41)))</f>
        <v/>
      </c>
      <c r="DL47" s="274" t="str">
        <f ca="true">+IF(OFFSET('Sanitation Data'!$I$30,0,10*ROW('Sanitation Data'!I41))="","",OFFSET('Sanitation Data'!$I$30,0,10*ROW('Sanitation Data'!I41)))</f>
        <v/>
      </c>
      <c r="DM47" s="274" t="str">
        <f ca="true">+IF(OFFSET('Sanitation Data'!$I$31,0,10*ROW('Sanitation Data'!I41))="","",OFFSET('Sanitation Data'!$I$31,0,10*ROW('Sanitation Data'!I41)))</f>
        <v/>
      </c>
      <c r="DN47" s="274" t="str">
        <f ca="true">+IF(OFFSET('Sanitation Data'!$I$32,0,10*ROW('Sanitation Data'!I41))="","",OFFSET('Sanitation Data'!$I$32,0,10*ROW('Sanitation Data'!I41)))</f>
        <v/>
      </c>
      <c r="DO47" s="274" t="str">
        <f ca="true">+IF(OFFSET('Hygiene Data'!$D$11,0,10*ROW('Hygiene Data'!D41))="","",OFFSET('Hygiene Data'!$D$11,0,10*ROW('Hygiene Data'!D41)))</f>
        <v/>
      </c>
      <c r="DP47" s="274" t="str">
        <f ca="true">+IF(OFFSET('Hygiene Data'!$D$12,0,10*ROW('Hygiene Data'!D41))="","",OFFSET('Hygiene Data'!$D$12,0,10*ROW('Hygiene Data'!D41)))</f>
        <v/>
      </c>
      <c r="DQ47" s="274" t="str">
        <f ca="true">+IF(OFFSET('Hygiene Data'!$D$13,0,10*ROW('Hygiene Data'!D41))="","",OFFSET('Hygiene Data'!$D$13,0,10*ROW('Hygiene Data'!D41)))</f>
        <v/>
      </c>
      <c r="DR47" s="274" t="str">
        <f ca="true">+IF(OFFSET('Hygiene Data'!$E$11,0,10*ROW('Hygiene Data'!E41))="","",OFFSET('Hygiene Data'!$E$11,0,10*ROW('Hygiene Data'!E41)))</f>
        <v/>
      </c>
      <c r="DS47" s="274" t="str">
        <f ca="true">+IF(OFFSET('Hygiene Data'!$E$12,0,10*ROW('Hygiene Data'!E41))="","",OFFSET('Hygiene Data'!$E$12,0,10*ROW('Hygiene Data'!E41)))</f>
        <v/>
      </c>
      <c r="DT47" s="274" t="str">
        <f ca="true">+IF(OFFSET('Hygiene Data'!$E$13,0,10*ROW('Hygiene Data'!E41))="","",OFFSET('Hygiene Data'!$E$13,0,10*ROW('Hygiene Data'!E41)))</f>
        <v/>
      </c>
      <c r="DU47" s="274" t="str">
        <f ca="true">+IF(OFFSET('Hygiene Data'!$F$11,0,10*ROW('Hygiene Data'!F41))="","",OFFSET('Hygiene Data'!$F$11,0,10*ROW('Hygiene Data'!F41)))</f>
        <v/>
      </c>
      <c r="DV47" s="274" t="str">
        <f ca="true">+IF(OFFSET('Hygiene Data'!$F$12,0,10*ROW('Hygiene Data'!F41))="","",OFFSET('Hygiene Data'!$F$12,0,10*ROW('Hygiene Data'!F41)))</f>
        <v/>
      </c>
      <c r="DW47" s="274" t="str">
        <f ca="true">+IF(OFFSET('Hygiene Data'!$F$13,0,10*ROW('Hygiene Data'!F41))="","",OFFSET('Hygiene Data'!$F$13,0,10*ROW('Hygiene Data'!F41)))</f>
        <v/>
      </c>
      <c r="DX47" s="274" t="str">
        <f ca="true">+IF(OFFSET('Hygiene Data'!$G$11,0,10*ROW('Hygiene Data'!G41))="","",OFFSET('Hygiene Data'!$G$11,0,10*ROW('Hygiene Data'!G41)))</f>
        <v/>
      </c>
      <c r="DY47" s="274" t="str">
        <f ca="true">+IF(OFFSET('Hygiene Data'!$G$12,0,10*ROW('Hygiene Data'!G41))="","",OFFSET('Hygiene Data'!$G$12,0,10*ROW('Hygiene Data'!G41)))</f>
        <v/>
      </c>
      <c r="DZ47" s="274" t="str">
        <f ca="true">+IF(OFFSET('Hygiene Data'!$G$13,0,10*ROW('Hygiene Data'!G41))="","",OFFSET('Hygiene Data'!$G$13,0,10*ROW('Hygiene Data'!G41)))</f>
        <v/>
      </c>
      <c r="EA47" s="274" t="str">
        <f ca="true">+IF(OFFSET('Hygiene Data'!$H$11,0,10*ROW('Hygiene Data'!H41))="","",OFFSET('Hygiene Data'!$H$11,0,10*ROW('Hygiene Data'!H41)))</f>
        <v/>
      </c>
      <c r="EB47" s="274" t="str">
        <f ca="true">+IF(OFFSET('Hygiene Data'!$H$12,0,10*ROW('Hygiene Data'!H41))="","",OFFSET('Hygiene Data'!$H$12,0,10*ROW('Hygiene Data'!H41)))</f>
        <v/>
      </c>
      <c r="EC47" s="274" t="str">
        <f ca="true">+IF(OFFSET('Hygiene Data'!$H$13,0,10*ROW('Hygiene Data'!H41))="","",OFFSET('Hygiene Data'!$H$13,0,10*ROW('Hygiene Data'!H41)))</f>
        <v/>
      </c>
      <c r="ED47" s="274" t="str">
        <f ca="true">+IF(OFFSET('Hygiene Data'!$I$11,0,10*ROW('Hygiene Data'!I41))="","",OFFSET('Hygiene Data'!$I$11,0,10*ROW('Hygiene Data'!I41)))</f>
        <v/>
      </c>
      <c r="EE47" s="274" t="str">
        <f ca="true">+IF(OFFSET('Hygiene Data'!$I$12,0,10*ROW('Hygiene Data'!I41))="","",OFFSET('Hygiene Data'!$I$12,0,10*ROW('Hygiene Data'!I41)))</f>
        <v/>
      </c>
      <c r="EF47" s="274"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30" t="str">
        <f t="shared" ca="true" si="0"/>
        <v/>
      </c>
      <c r="D48" s="99"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9"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9"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9"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9"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9"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9"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9"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9"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9"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9"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9"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9"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9"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9"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9"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9"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9"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100"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100"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100"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100"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100"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100"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100"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100"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100"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100"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100"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100"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100"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100"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100"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100"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100"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100"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100"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100"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100"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100"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100"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100"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100"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100"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100"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100"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100"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100"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101"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101"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101"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101"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101"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101"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101"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101"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101"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101"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101"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101"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101"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101"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101"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101"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101"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101"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4"/>
      <c r="BS48" s="274" t="str">
        <f ca="true">+IF(OFFSET('Water Data'!$D$27,0,10*ROW('Water Data'!D42))="","",OFFSET('Water Data'!$D$27,0,10*ROW('Water Data'!D42)))</f>
        <v/>
      </c>
      <c r="BT48" s="274" t="str">
        <f ca="true">+IF(OFFSET('Water Data'!$D$28,0,10*ROW('Water Data'!D42))="","",OFFSET('Water Data'!$D$28,0,10*ROW('Water Data'!D42)))</f>
        <v/>
      </c>
      <c r="BU48" s="274" t="str">
        <f ca="true">+IF(OFFSET('Water Data'!$D$29,0,10*ROW('Water Data'!D42))="","",OFFSET('Water Data'!$D$29,0,10*ROW('Water Data'!D42)))</f>
        <v/>
      </c>
      <c r="BV48" s="274" t="str">
        <f ca="true">+IF(OFFSET('Water Data'!$E$27,0,10*ROW('Water Data'!E42))="","",OFFSET('Water Data'!$E$27,0,10*ROW('Water Data'!E42)))</f>
        <v/>
      </c>
      <c r="BW48" s="274" t="str">
        <f ca="true">+IF(OFFSET('Water Data'!$E$28,0,10*ROW('Water Data'!E42))="","",OFFSET('Water Data'!$E$28,0,10*ROW('Water Data'!E42)))</f>
        <v/>
      </c>
      <c r="BX48" s="274" t="str">
        <f ca="true">+IF(OFFSET('Water Data'!$E$29,0,10*ROW('Water Data'!E42))="","",OFFSET('Water Data'!$E$29,0,10*ROW('Water Data'!E42)))</f>
        <v/>
      </c>
      <c r="BY48" s="274" t="str">
        <f ca="true">+IF(OFFSET('Water Data'!$F$27,0,10*ROW('Water Data'!F42))="","",OFFSET('Water Data'!$F$27,0,10*ROW('Water Data'!F42)))</f>
        <v/>
      </c>
      <c r="BZ48" s="274" t="str">
        <f ca="true">+IF(OFFSET('Water Data'!$F$28,0,10*ROW('Water Data'!F42))="","",OFFSET('Water Data'!$F$28,0,10*ROW('Water Data'!F42)))</f>
        <v/>
      </c>
      <c r="CA48" s="274" t="str">
        <f ca="true">+IF(OFFSET('Water Data'!$F$29,0,10*ROW('Water Data'!F42))="","",OFFSET('Water Data'!$F$29,0,10*ROW('Water Data'!F42)))</f>
        <v/>
      </c>
      <c r="CB48" s="274" t="str">
        <f ca="true">+IF(OFFSET('Water Data'!$G$27,0,10*ROW('Water Data'!G42))="","",OFFSET('Water Data'!$G$27,0,10*ROW('Water Data'!G42)))</f>
        <v/>
      </c>
      <c r="CC48" s="274" t="str">
        <f ca="true">+IF(OFFSET('Water Data'!$G$28,0,10*ROW('Water Data'!G42))="","",OFFSET('Water Data'!$G$28,0,10*ROW('Water Data'!G42)))</f>
        <v/>
      </c>
      <c r="CD48" s="274" t="str">
        <f ca="true">+IF(OFFSET('Water Data'!$G$29,0,10*ROW('Water Data'!G42))="","",OFFSET('Water Data'!$G$29,0,10*ROW('Water Data'!G42)))</f>
        <v/>
      </c>
      <c r="CE48" s="274" t="str">
        <f ca="true">+IF(OFFSET('Water Data'!$H$27,0,10*ROW('Water Data'!H42))="","",OFFSET('Water Data'!$H$27,0,10*ROW('Water Data'!H42)))</f>
        <v/>
      </c>
      <c r="CF48" s="274" t="str">
        <f ca="true">+IF(OFFSET('Water Data'!$H$28,0,10*ROW('Water Data'!H42))="","",OFFSET('Water Data'!$H$28,0,10*ROW('Water Data'!H42)))</f>
        <v/>
      </c>
      <c r="CG48" s="274" t="str">
        <f ca="true">+IF(OFFSET('Water Data'!$H$29,0,10*ROW('Water Data'!H42))="","",OFFSET('Water Data'!$H$29,0,10*ROW('Water Data'!H42)))</f>
        <v/>
      </c>
      <c r="CH48" s="274" t="str">
        <f ca="true">+IF(OFFSET('Water Data'!$I$27,0,10*ROW('Water Data'!I42))="","",OFFSET('Water Data'!$I$27,0,10*ROW('Water Data'!I42)))</f>
        <v/>
      </c>
      <c r="CI48" s="274" t="str">
        <f ca="true">+IF(OFFSET('Water Data'!$I$28,0,10*ROW('Water Data'!I42))="","",OFFSET('Water Data'!$I$28,0,10*ROW('Water Data'!I42)))</f>
        <v/>
      </c>
      <c r="CJ48" s="274" t="str">
        <f ca="true">+IF(OFFSET('Water Data'!$I$29,0,10*ROW('Water Data'!I42))="","",OFFSET('Water Data'!$I$29,0,10*ROW('Water Data'!I42)))</f>
        <v/>
      </c>
      <c r="CK48" s="274" t="str">
        <f ca="true">+IF(OFFSET('Sanitation Data'!$D$28,0,10*ROW('Sanitation Data'!D42))="","",OFFSET('Sanitation Data'!$D$28,0,10*ROW('Sanitation Data'!D42)))</f>
        <v/>
      </c>
      <c r="CL48" s="274" t="str">
        <f ca="true">+IF(OFFSET('Sanitation Data'!$D$29,0,10*ROW('Sanitation Data'!D42))="","",OFFSET('Sanitation Data'!$D$29,0,10*ROW('Sanitation Data'!D42)))</f>
        <v/>
      </c>
      <c r="CM48" s="274" t="str">
        <f ca="true">+IF(OFFSET('Sanitation Data'!$D$30,0,10*ROW('Sanitation Data'!D42))="","",OFFSET('Sanitation Data'!$D$30,0,10*ROW('Sanitation Data'!D42)))</f>
        <v/>
      </c>
      <c r="CN48" s="274" t="str">
        <f ca="true">+IF(OFFSET('Sanitation Data'!$D$31,0,10*ROW('Sanitation Data'!D42))="","",OFFSET('Sanitation Data'!$D$31,0,10*ROW('Sanitation Data'!D42)))</f>
        <v/>
      </c>
      <c r="CO48" s="274" t="str">
        <f ca="true">+IF(OFFSET('Sanitation Data'!$D$32,0,10*ROW('Sanitation Data'!D42))="","",OFFSET('Sanitation Data'!$D$32,0,10*ROW('Sanitation Data'!D42)))</f>
        <v/>
      </c>
      <c r="CP48" s="274" t="str">
        <f ca="true">+IF(OFFSET('Sanitation Data'!$E$28,0,10*ROW('Sanitation Data'!E42))="","",OFFSET('Sanitation Data'!$E$28,0,10*ROW('Sanitation Data'!E42)))</f>
        <v/>
      </c>
      <c r="CQ48" s="274" t="str">
        <f ca="true">+IF(OFFSET('Sanitation Data'!$E$29,0,10*ROW('Sanitation Data'!E42))="","",OFFSET('Sanitation Data'!$E$29,0,10*ROW('Sanitation Data'!E42)))</f>
        <v/>
      </c>
      <c r="CR48" s="274" t="str">
        <f ca="true">+IF(OFFSET('Sanitation Data'!$E$30,0,10*ROW('Sanitation Data'!E42))="","",OFFSET('Sanitation Data'!$E$30,0,10*ROW('Sanitation Data'!E42)))</f>
        <v/>
      </c>
      <c r="CS48" s="274" t="str">
        <f ca="true">+IF(OFFSET('Sanitation Data'!$E$31,0,10*ROW('Sanitation Data'!E42))="","",OFFSET('Sanitation Data'!$E$31,0,10*ROW('Sanitation Data'!E42)))</f>
        <v/>
      </c>
      <c r="CT48" s="274" t="str">
        <f ca="true">+IF(OFFSET('Sanitation Data'!$E$32,0,10*ROW('Sanitation Data'!E42))="","",OFFSET('Sanitation Data'!$E$32,0,10*ROW('Sanitation Data'!E42)))</f>
        <v/>
      </c>
      <c r="CU48" s="274" t="str">
        <f ca="true">+IF(OFFSET('Sanitation Data'!$F$28,0,10*ROW('Sanitation Data'!F42))="","",OFFSET('Sanitation Data'!$F$28,0,10*ROW('Sanitation Data'!F42)))</f>
        <v/>
      </c>
      <c r="CV48" s="274" t="str">
        <f ca="true">+IF(OFFSET('Sanitation Data'!$F$29,0,10*ROW('Sanitation Data'!F42))="","",OFFSET('Sanitation Data'!$F$29,0,10*ROW('Sanitation Data'!F42)))</f>
        <v/>
      </c>
      <c r="CW48" s="274" t="str">
        <f ca="true">+IF(OFFSET('Sanitation Data'!$F$30,0,10*ROW('Sanitation Data'!F42))="","",OFFSET('Sanitation Data'!$F$30,0,10*ROW('Sanitation Data'!F42)))</f>
        <v/>
      </c>
      <c r="CX48" s="274" t="str">
        <f ca="true">+IF(OFFSET('Sanitation Data'!$F$31,0,10*ROW('Sanitation Data'!F42))="","",OFFSET('Sanitation Data'!$F$31,0,10*ROW('Sanitation Data'!F42)))</f>
        <v/>
      </c>
      <c r="CY48" s="274" t="str">
        <f ca="true">+IF(OFFSET('Sanitation Data'!$F$32,0,10*ROW('Sanitation Data'!F42))="","",OFFSET('Sanitation Data'!$F$32,0,10*ROW('Sanitation Data'!F42)))</f>
        <v/>
      </c>
      <c r="CZ48" s="274" t="str">
        <f ca="true">+IF(OFFSET('Sanitation Data'!$G$28,0,10*ROW('Sanitation Data'!G42))="","",OFFSET('Sanitation Data'!$G$28,0,10*ROW('Sanitation Data'!G42)))</f>
        <v/>
      </c>
      <c r="DA48" s="274" t="str">
        <f ca="true">+IF(OFFSET('Sanitation Data'!$G$29,0,10*ROW('Sanitation Data'!G42))="","",OFFSET('Sanitation Data'!$G$29,0,10*ROW('Sanitation Data'!G42)))</f>
        <v/>
      </c>
      <c r="DB48" s="274" t="str">
        <f ca="true">+IF(OFFSET('Sanitation Data'!$G$30,0,10*ROW('Sanitation Data'!G42))="","",OFFSET('Sanitation Data'!$G$30,0,10*ROW('Sanitation Data'!G42)))</f>
        <v/>
      </c>
      <c r="DC48" s="274" t="str">
        <f ca="true">+IF(OFFSET('Sanitation Data'!$G$31,0,10*ROW('Sanitation Data'!G42))="","",OFFSET('Sanitation Data'!$G$31,0,10*ROW('Sanitation Data'!G42)))</f>
        <v/>
      </c>
      <c r="DD48" s="274" t="str">
        <f ca="true">+IF(OFFSET('Sanitation Data'!$G$32,0,10*ROW('Sanitation Data'!G42))="","",OFFSET('Sanitation Data'!$G$32,0,10*ROW('Sanitation Data'!G42)))</f>
        <v/>
      </c>
      <c r="DE48" s="274" t="str">
        <f ca="true">+IF(OFFSET('Sanitation Data'!$H$28,0,10*ROW('Sanitation Data'!H42))="","",OFFSET('Sanitation Data'!$H$28,0,10*ROW('Sanitation Data'!H42)))</f>
        <v/>
      </c>
      <c r="DF48" s="274" t="str">
        <f ca="true">+IF(OFFSET('Sanitation Data'!$H$29,0,10*ROW('Sanitation Data'!H42))="","",OFFSET('Sanitation Data'!$H$29,0,10*ROW('Sanitation Data'!H42)))</f>
        <v/>
      </c>
      <c r="DG48" s="274" t="str">
        <f ca="true">+IF(OFFSET('Sanitation Data'!$H$30,0,10*ROW('Sanitation Data'!H42))="","",OFFSET('Sanitation Data'!$H$30,0,10*ROW('Sanitation Data'!H42)))</f>
        <v/>
      </c>
      <c r="DH48" s="274" t="str">
        <f ca="true">+IF(OFFSET('Sanitation Data'!$H$31,0,10*ROW('Sanitation Data'!H42))="","",OFFSET('Sanitation Data'!$H$31,0,10*ROW('Sanitation Data'!H42)))</f>
        <v/>
      </c>
      <c r="DI48" s="274" t="str">
        <f ca="true">+IF(OFFSET('Sanitation Data'!$H$32,0,10*ROW('Sanitation Data'!H42))="","",OFFSET('Sanitation Data'!$H$32,0,10*ROW('Sanitation Data'!H42)))</f>
        <v/>
      </c>
      <c r="DJ48" s="274" t="str">
        <f ca="true">+IF(OFFSET('Sanitation Data'!$I$28,0,10*ROW('Sanitation Data'!I42))="","",OFFSET('Sanitation Data'!$I$28,0,10*ROW('Sanitation Data'!I42)))</f>
        <v/>
      </c>
      <c r="DK48" s="274" t="str">
        <f ca="true">+IF(OFFSET('Sanitation Data'!$I$29,0,10*ROW('Sanitation Data'!I42))="","",OFFSET('Sanitation Data'!$I$29,0,10*ROW('Sanitation Data'!I42)))</f>
        <v/>
      </c>
      <c r="DL48" s="274" t="str">
        <f ca="true">+IF(OFFSET('Sanitation Data'!$I$30,0,10*ROW('Sanitation Data'!I42))="","",OFFSET('Sanitation Data'!$I$30,0,10*ROW('Sanitation Data'!I42)))</f>
        <v/>
      </c>
      <c r="DM48" s="274" t="str">
        <f ca="true">+IF(OFFSET('Sanitation Data'!$I$31,0,10*ROW('Sanitation Data'!I42))="","",OFFSET('Sanitation Data'!$I$31,0,10*ROW('Sanitation Data'!I42)))</f>
        <v/>
      </c>
      <c r="DN48" s="274" t="str">
        <f ca="true">+IF(OFFSET('Sanitation Data'!$I$32,0,10*ROW('Sanitation Data'!I42))="","",OFFSET('Sanitation Data'!$I$32,0,10*ROW('Sanitation Data'!I42)))</f>
        <v/>
      </c>
      <c r="DO48" s="274" t="str">
        <f ca="true">+IF(OFFSET('Hygiene Data'!$D$11,0,10*ROW('Hygiene Data'!D42))="","",OFFSET('Hygiene Data'!$D$11,0,10*ROW('Hygiene Data'!D42)))</f>
        <v/>
      </c>
      <c r="DP48" s="274" t="str">
        <f ca="true">+IF(OFFSET('Hygiene Data'!$D$12,0,10*ROW('Hygiene Data'!D42))="","",OFFSET('Hygiene Data'!$D$12,0,10*ROW('Hygiene Data'!D42)))</f>
        <v/>
      </c>
      <c r="DQ48" s="274" t="str">
        <f ca="true">+IF(OFFSET('Hygiene Data'!$D$13,0,10*ROW('Hygiene Data'!D42))="","",OFFSET('Hygiene Data'!$D$13,0,10*ROW('Hygiene Data'!D42)))</f>
        <v/>
      </c>
      <c r="DR48" s="274" t="str">
        <f ca="true">+IF(OFFSET('Hygiene Data'!$E$11,0,10*ROW('Hygiene Data'!E42))="","",OFFSET('Hygiene Data'!$E$11,0,10*ROW('Hygiene Data'!E42)))</f>
        <v/>
      </c>
      <c r="DS48" s="274" t="str">
        <f ca="true">+IF(OFFSET('Hygiene Data'!$E$12,0,10*ROW('Hygiene Data'!E42))="","",OFFSET('Hygiene Data'!$E$12,0,10*ROW('Hygiene Data'!E42)))</f>
        <v/>
      </c>
      <c r="DT48" s="274" t="str">
        <f ca="true">+IF(OFFSET('Hygiene Data'!$E$13,0,10*ROW('Hygiene Data'!E42))="","",OFFSET('Hygiene Data'!$E$13,0,10*ROW('Hygiene Data'!E42)))</f>
        <v/>
      </c>
      <c r="DU48" s="274" t="str">
        <f ca="true">+IF(OFFSET('Hygiene Data'!$F$11,0,10*ROW('Hygiene Data'!F42))="","",OFFSET('Hygiene Data'!$F$11,0,10*ROW('Hygiene Data'!F42)))</f>
        <v/>
      </c>
      <c r="DV48" s="274" t="str">
        <f ca="true">+IF(OFFSET('Hygiene Data'!$F$12,0,10*ROW('Hygiene Data'!F42))="","",OFFSET('Hygiene Data'!$F$12,0,10*ROW('Hygiene Data'!F42)))</f>
        <v/>
      </c>
      <c r="DW48" s="274" t="str">
        <f ca="true">+IF(OFFSET('Hygiene Data'!$F$13,0,10*ROW('Hygiene Data'!F42))="","",OFFSET('Hygiene Data'!$F$13,0,10*ROW('Hygiene Data'!F42)))</f>
        <v/>
      </c>
      <c r="DX48" s="274" t="str">
        <f ca="true">+IF(OFFSET('Hygiene Data'!$G$11,0,10*ROW('Hygiene Data'!G42))="","",OFFSET('Hygiene Data'!$G$11,0,10*ROW('Hygiene Data'!G42)))</f>
        <v/>
      </c>
      <c r="DY48" s="274" t="str">
        <f ca="true">+IF(OFFSET('Hygiene Data'!$G$12,0,10*ROW('Hygiene Data'!G42))="","",OFFSET('Hygiene Data'!$G$12,0,10*ROW('Hygiene Data'!G42)))</f>
        <v/>
      </c>
      <c r="DZ48" s="274" t="str">
        <f ca="true">+IF(OFFSET('Hygiene Data'!$G$13,0,10*ROW('Hygiene Data'!G42))="","",OFFSET('Hygiene Data'!$G$13,0,10*ROW('Hygiene Data'!G42)))</f>
        <v/>
      </c>
      <c r="EA48" s="274" t="str">
        <f ca="true">+IF(OFFSET('Hygiene Data'!$H$11,0,10*ROW('Hygiene Data'!H42))="","",OFFSET('Hygiene Data'!$H$11,0,10*ROW('Hygiene Data'!H42)))</f>
        <v/>
      </c>
      <c r="EB48" s="274" t="str">
        <f ca="true">+IF(OFFSET('Hygiene Data'!$H$12,0,10*ROW('Hygiene Data'!H42))="","",OFFSET('Hygiene Data'!$H$12,0,10*ROW('Hygiene Data'!H42)))</f>
        <v/>
      </c>
      <c r="EC48" s="274" t="str">
        <f ca="true">+IF(OFFSET('Hygiene Data'!$H$13,0,10*ROW('Hygiene Data'!H42))="","",OFFSET('Hygiene Data'!$H$13,0,10*ROW('Hygiene Data'!H42)))</f>
        <v/>
      </c>
      <c r="ED48" s="274" t="str">
        <f ca="true">+IF(OFFSET('Hygiene Data'!$I$11,0,10*ROW('Hygiene Data'!I42))="","",OFFSET('Hygiene Data'!$I$11,0,10*ROW('Hygiene Data'!I42)))</f>
        <v/>
      </c>
      <c r="EE48" s="274" t="str">
        <f ca="true">+IF(OFFSET('Hygiene Data'!$I$12,0,10*ROW('Hygiene Data'!I42))="","",OFFSET('Hygiene Data'!$I$12,0,10*ROW('Hygiene Data'!I42)))</f>
        <v/>
      </c>
      <c r="EF48" s="274"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30" t="str">
        <f t="shared" ca="true" si="0"/>
        <v/>
      </c>
      <c r="D49" s="99"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9"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9"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9"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9"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9"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9"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9"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9"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9"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9"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9"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9"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9"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9"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9"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9"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9"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100"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100"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100"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100"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100"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100"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100"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100"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100"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100"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100"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100"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100"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100"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100"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100"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100"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100"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100"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100"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100"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100"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100"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100"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100"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100"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100"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100"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100"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100"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101"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101"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101"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101"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101"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101"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101"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101"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101"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101"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101"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101"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101"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101"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101"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101"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101"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101"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4"/>
      <c r="BS49" s="274" t="str">
        <f ca="true">+IF(OFFSET('Water Data'!$D$27,0,10*ROW('Water Data'!D43))="","",OFFSET('Water Data'!$D$27,0,10*ROW('Water Data'!D43)))</f>
        <v/>
      </c>
      <c r="BT49" s="274" t="str">
        <f ca="true">+IF(OFFSET('Water Data'!$D$28,0,10*ROW('Water Data'!D43))="","",OFFSET('Water Data'!$D$28,0,10*ROW('Water Data'!D43)))</f>
        <v/>
      </c>
      <c r="BU49" s="274" t="str">
        <f ca="true">+IF(OFFSET('Water Data'!$D$29,0,10*ROW('Water Data'!D43))="","",OFFSET('Water Data'!$D$29,0,10*ROW('Water Data'!D43)))</f>
        <v/>
      </c>
      <c r="BV49" s="274" t="str">
        <f ca="true">+IF(OFFSET('Water Data'!$E$27,0,10*ROW('Water Data'!E43))="","",OFFSET('Water Data'!$E$27,0,10*ROW('Water Data'!E43)))</f>
        <v/>
      </c>
      <c r="BW49" s="274" t="str">
        <f ca="true">+IF(OFFSET('Water Data'!$E$28,0,10*ROW('Water Data'!E43))="","",OFFSET('Water Data'!$E$28,0,10*ROW('Water Data'!E43)))</f>
        <v/>
      </c>
      <c r="BX49" s="274" t="str">
        <f ca="true">+IF(OFFSET('Water Data'!$E$29,0,10*ROW('Water Data'!E43))="","",OFFSET('Water Data'!$E$29,0,10*ROW('Water Data'!E43)))</f>
        <v/>
      </c>
      <c r="BY49" s="274" t="str">
        <f ca="true">+IF(OFFSET('Water Data'!$F$27,0,10*ROW('Water Data'!F43))="","",OFFSET('Water Data'!$F$27,0,10*ROW('Water Data'!F43)))</f>
        <v/>
      </c>
      <c r="BZ49" s="274" t="str">
        <f ca="true">+IF(OFFSET('Water Data'!$F$28,0,10*ROW('Water Data'!F43))="","",OFFSET('Water Data'!$F$28,0,10*ROW('Water Data'!F43)))</f>
        <v/>
      </c>
      <c r="CA49" s="274" t="str">
        <f ca="true">+IF(OFFSET('Water Data'!$F$29,0,10*ROW('Water Data'!F43))="","",OFFSET('Water Data'!$F$29,0,10*ROW('Water Data'!F43)))</f>
        <v/>
      </c>
      <c r="CB49" s="274" t="str">
        <f ca="true">+IF(OFFSET('Water Data'!$G$27,0,10*ROW('Water Data'!G43))="","",OFFSET('Water Data'!$G$27,0,10*ROW('Water Data'!G43)))</f>
        <v/>
      </c>
      <c r="CC49" s="274" t="str">
        <f ca="true">+IF(OFFSET('Water Data'!$G$28,0,10*ROW('Water Data'!G43))="","",OFFSET('Water Data'!$G$28,0,10*ROW('Water Data'!G43)))</f>
        <v/>
      </c>
      <c r="CD49" s="274" t="str">
        <f ca="true">+IF(OFFSET('Water Data'!$G$29,0,10*ROW('Water Data'!G43))="","",OFFSET('Water Data'!$G$29,0,10*ROW('Water Data'!G43)))</f>
        <v/>
      </c>
      <c r="CE49" s="274" t="str">
        <f ca="true">+IF(OFFSET('Water Data'!$H$27,0,10*ROW('Water Data'!H43))="","",OFFSET('Water Data'!$H$27,0,10*ROW('Water Data'!H43)))</f>
        <v/>
      </c>
      <c r="CF49" s="274" t="str">
        <f ca="true">+IF(OFFSET('Water Data'!$H$28,0,10*ROW('Water Data'!H43))="","",OFFSET('Water Data'!$H$28,0,10*ROW('Water Data'!H43)))</f>
        <v/>
      </c>
      <c r="CG49" s="274" t="str">
        <f ca="true">+IF(OFFSET('Water Data'!$H$29,0,10*ROW('Water Data'!H43))="","",OFFSET('Water Data'!$H$29,0,10*ROW('Water Data'!H43)))</f>
        <v/>
      </c>
      <c r="CH49" s="274" t="str">
        <f ca="true">+IF(OFFSET('Water Data'!$I$27,0,10*ROW('Water Data'!I43))="","",OFFSET('Water Data'!$I$27,0,10*ROW('Water Data'!I43)))</f>
        <v/>
      </c>
      <c r="CI49" s="274" t="str">
        <f ca="true">+IF(OFFSET('Water Data'!$I$28,0,10*ROW('Water Data'!I43))="","",OFFSET('Water Data'!$I$28,0,10*ROW('Water Data'!I43)))</f>
        <v/>
      </c>
      <c r="CJ49" s="274" t="str">
        <f ca="true">+IF(OFFSET('Water Data'!$I$29,0,10*ROW('Water Data'!I43))="","",OFFSET('Water Data'!$I$29,0,10*ROW('Water Data'!I43)))</f>
        <v/>
      </c>
      <c r="CK49" s="274" t="str">
        <f ca="true">+IF(OFFSET('Sanitation Data'!$D$28,0,10*ROW('Sanitation Data'!D43))="","",OFFSET('Sanitation Data'!$D$28,0,10*ROW('Sanitation Data'!D43)))</f>
        <v/>
      </c>
      <c r="CL49" s="274" t="str">
        <f ca="true">+IF(OFFSET('Sanitation Data'!$D$29,0,10*ROW('Sanitation Data'!D43))="","",OFFSET('Sanitation Data'!$D$29,0,10*ROW('Sanitation Data'!D43)))</f>
        <v/>
      </c>
      <c r="CM49" s="274" t="str">
        <f ca="true">+IF(OFFSET('Sanitation Data'!$D$30,0,10*ROW('Sanitation Data'!D43))="","",OFFSET('Sanitation Data'!$D$30,0,10*ROW('Sanitation Data'!D43)))</f>
        <v/>
      </c>
      <c r="CN49" s="274" t="str">
        <f ca="true">+IF(OFFSET('Sanitation Data'!$D$31,0,10*ROW('Sanitation Data'!D43))="","",OFFSET('Sanitation Data'!$D$31,0,10*ROW('Sanitation Data'!D43)))</f>
        <v/>
      </c>
      <c r="CO49" s="274" t="str">
        <f ca="true">+IF(OFFSET('Sanitation Data'!$D$32,0,10*ROW('Sanitation Data'!D43))="","",OFFSET('Sanitation Data'!$D$32,0,10*ROW('Sanitation Data'!D43)))</f>
        <v/>
      </c>
      <c r="CP49" s="274" t="str">
        <f ca="true">+IF(OFFSET('Sanitation Data'!$E$28,0,10*ROW('Sanitation Data'!E43))="","",OFFSET('Sanitation Data'!$E$28,0,10*ROW('Sanitation Data'!E43)))</f>
        <v/>
      </c>
      <c r="CQ49" s="274" t="str">
        <f ca="true">+IF(OFFSET('Sanitation Data'!$E$29,0,10*ROW('Sanitation Data'!E43))="","",OFFSET('Sanitation Data'!$E$29,0,10*ROW('Sanitation Data'!E43)))</f>
        <v/>
      </c>
      <c r="CR49" s="274" t="str">
        <f ca="true">+IF(OFFSET('Sanitation Data'!$E$30,0,10*ROW('Sanitation Data'!E43))="","",OFFSET('Sanitation Data'!$E$30,0,10*ROW('Sanitation Data'!E43)))</f>
        <v/>
      </c>
      <c r="CS49" s="274" t="str">
        <f ca="true">+IF(OFFSET('Sanitation Data'!$E$31,0,10*ROW('Sanitation Data'!E43))="","",OFFSET('Sanitation Data'!$E$31,0,10*ROW('Sanitation Data'!E43)))</f>
        <v/>
      </c>
      <c r="CT49" s="274" t="str">
        <f ca="true">+IF(OFFSET('Sanitation Data'!$E$32,0,10*ROW('Sanitation Data'!E43))="","",OFFSET('Sanitation Data'!$E$32,0,10*ROW('Sanitation Data'!E43)))</f>
        <v/>
      </c>
      <c r="CU49" s="274" t="str">
        <f ca="true">+IF(OFFSET('Sanitation Data'!$F$28,0,10*ROW('Sanitation Data'!F43))="","",OFFSET('Sanitation Data'!$F$28,0,10*ROW('Sanitation Data'!F43)))</f>
        <v/>
      </c>
      <c r="CV49" s="274" t="str">
        <f ca="true">+IF(OFFSET('Sanitation Data'!$F$29,0,10*ROW('Sanitation Data'!F43))="","",OFFSET('Sanitation Data'!$F$29,0,10*ROW('Sanitation Data'!F43)))</f>
        <v/>
      </c>
      <c r="CW49" s="274" t="str">
        <f ca="true">+IF(OFFSET('Sanitation Data'!$F$30,0,10*ROW('Sanitation Data'!F43))="","",OFFSET('Sanitation Data'!$F$30,0,10*ROW('Sanitation Data'!F43)))</f>
        <v/>
      </c>
      <c r="CX49" s="274" t="str">
        <f ca="true">+IF(OFFSET('Sanitation Data'!$F$31,0,10*ROW('Sanitation Data'!F43))="","",OFFSET('Sanitation Data'!$F$31,0,10*ROW('Sanitation Data'!F43)))</f>
        <v/>
      </c>
      <c r="CY49" s="274" t="str">
        <f ca="true">+IF(OFFSET('Sanitation Data'!$F$32,0,10*ROW('Sanitation Data'!F43))="","",OFFSET('Sanitation Data'!$F$32,0,10*ROW('Sanitation Data'!F43)))</f>
        <v/>
      </c>
      <c r="CZ49" s="274" t="str">
        <f ca="true">+IF(OFFSET('Sanitation Data'!$G$28,0,10*ROW('Sanitation Data'!G43))="","",OFFSET('Sanitation Data'!$G$28,0,10*ROW('Sanitation Data'!G43)))</f>
        <v/>
      </c>
      <c r="DA49" s="274" t="str">
        <f ca="true">+IF(OFFSET('Sanitation Data'!$G$29,0,10*ROW('Sanitation Data'!G43))="","",OFFSET('Sanitation Data'!$G$29,0,10*ROW('Sanitation Data'!G43)))</f>
        <v/>
      </c>
      <c r="DB49" s="274" t="str">
        <f ca="true">+IF(OFFSET('Sanitation Data'!$G$30,0,10*ROW('Sanitation Data'!G43))="","",OFFSET('Sanitation Data'!$G$30,0,10*ROW('Sanitation Data'!G43)))</f>
        <v/>
      </c>
      <c r="DC49" s="274" t="str">
        <f ca="true">+IF(OFFSET('Sanitation Data'!$G$31,0,10*ROW('Sanitation Data'!G43))="","",OFFSET('Sanitation Data'!$G$31,0,10*ROW('Sanitation Data'!G43)))</f>
        <v/>
      </c>
      <c r="DD49" s="274" t="str">
        <f ca="true">+IF(OFFSET('Sanitation Data'!$G$32,0,10*ROW('Sanitation Data'!G43))="","",OFFSET('Sanitation Data'!$G$32,0,10*ROW('Sanitation Data'!G43)))</f>
        <v/>
      </c>
      <c r="DE49" s="274" t="str">
        <f ca="true">+IF(OFFSET('Sanitation Data'!$H$28,0,10*ROW('Sanitation Data'!H43))="","",OFFSET('Sanitation Data'!$H$28,0,10*ROW('Sanitation Data'!H43)))</f>
        <v/>
      </c>
      <c r="DF49" s="274" t="str">
        <f ca="true">+IF(OFFSET('Sanitation Data'!$H$29,0,10*ROW('Sanitation Data'!H43))="","",OFFSET('Sanitation Data'!$H$29,0,10*ROW('Sanitation Data'!H43)))</f>
        <v/>
      </c>
      <c r="DG49" s="274" t="str">
        <f ca="true">+IF(OFFSET('Sanitation Data'!$H$30,0,10*ROW('Sanitation Data'!H43))="","",OFFSET('Sanitation Data'!$H$30,0,10*ROW('Sanitation Data'!H43)))</f>
        <v/>
      </c>
      <c r="DH49" s="274" t="str">
        <f ca="true">+IF(OFFSET('Sanitation Data'!$H$31,0,10*ROW('Sanitation Data'!H43))="","",OFFSET('Sanitation Data'!$H$31,0,10*ROW('Sanitation Data'!H43)))</f>
        <v/>
      </c>
      <c r="DI49" s="274" t="str">
        <f ca="true">+IF(OFFSET('Sanitation Data'!$H$32,0,10*ROW('Sanitation Data'!H43))="","",OFFSET('Sanitation Data'!$H$32,0,10*ROW('Sanitation Data'!H43)))</f>
        <v/>
      </c>
      <c r="DJ49" s="274" t="str">
        <f ca="true">+IF(OFFSET('Sanitation Data'!$I$28,0,10*ROW('Sanitation Data'!I43))="","",OFFSET('Sanitation Data'!$I$28,0,10*ROW('Sanitation Data'!I43)))</f>
        <v/>
      </c>
      <c r="DK49" s="274" t="str">
        <f ca="true">+IF(OFFSET('Sanitation Data'!$I$29,0,10*ROW('Sanitation Data'!I43))="","",OFFSET('Sanitation Data'!$I$29,0,10*ROW('Sanitation Data'!I43)))</f>
        <v/>
      </c>
      <c r="DL49" s="274" t="str">
        <f ca="true">+IF(OFFSET('Sanitation Data'!$I$30,0,10*ROW('Sanitation Data'!I43))="","",OFFSET('Sanitation Data'!$I$30,0,10*ROW('Sanitation Data'!I43)))</f>
        <v/>
      </c>
      <c r="DM49" s="274" t="str">
        <f ca="true">+IF(OFFSET('Sanitation Data'!$I$31,0,10*ROW('Sanitation Data'!I43))="","",OFFSET('Sanitation Data'!$I$31,0,10*ROW('Sanitation Data'!I43)))</f>
        <v/>
      </c>
      <c r="DN49" s="274" t="str">
        <f ca="true">+IF(OFFSET('Sanitation Data'!$I$32,0,10*ROW('Sanitation Data'!I43))="","",OFFSET('Sanitation Data'!$I$32,0,10*ROW('Sanitation Data'!I43)))</f>
        <v/>
      </c>
      <c r="DO49" s="274" t="str">
        <f ca="true">+IF(OFFSET('Hygiene Data'!$D$11,0,10*ROW('Hygiene Data'!D43))="","",OFFSET('Hygiene Data'!$D$11,0,10*ROW('Hygiene Data'!D43)))</f>
        <v/>
      </c>
      <c r="DP49" s="274" t="str">
        <f ca="true">+IF(OFFSET('Hygiene Data'!$D$12,0,10*ROW('Hygiene Data'!D43))="","",OFFSET('Hygiene Data'!$D$12,0,10*ROW('Hygiene Data'!D43)))</f>
        <v/>
      </c>
      <c r="DQ49" s="274" t="str">
        <f ca="true">+IF(OFFSET('Hygiene Data'!$D$13,0,10*ROW('Hygiene Data'!D43))="","",OFFSET('Hygiene Data'!$D$13,0,10*ROW('Hygiene Data'!D43)))</f>
        <v/>
      </c>
      <c r="DR49" s="274" t="str">
        <f ca="true">+IF(OFFSET('Hygiene Data'!$E$11,0,10*ROW('Hygiene Data'!E43))="","",OFFSET('Hygiene Data'!$E$11,0,10*ROW('Hygiene Data'!E43)))</f>
        <v/>
      </c>
      <c r="DS49" s="274" t="str">
        <f ca="true">+IF(OFFSET('Hygiene Data'!$E$12,0,10*ROW('Hygiene Data'!E43))="","",OFFSET('Hygiene Data'!$E$12,0,10*ROW('Hygiene Data'!E43)))</f>
        <v/>
      </c>
      <c r="DT49" s="274" t="str">
        <f ca="true">+IF(OFFSET('Hygiene Data'!$E$13,0,10*ROW('Hygiene Data'!E43))="","",OFFSET('Hygiene Data'!$E$13,0,10*ROW('Hygiene Data'!E43)))</f>
        <v/>
      </c>
      <c r="DU49" s="274" t="str">
        <f ca="true">+IF(OFFSET('Hygiene Data'!$F$11,0,10*ROW('Hygiene Data'!F43))="","",OFFSET('Hygiene Data'!$F$11,0,10*ROW('Hygiene Data'!F43)))</f>
        <v/>
      </c>
      <c r="DV49" s="274" t="str">
        <f ca="true">+IF(OFFSET('Hygiene Data'!$F$12,0,10*ROW('Hygiene Data'!F43))="","",OFFSET('Hygiene Data'!$F$12,0,10*ROW('Hygiene Data'!F43)))</f>
        <v/>
      </c>
      <c r="DW49" s="274" t="str">
        <f ca="true">+IF(OFFSET('Hygiene Data'!$F$13,0,10*ROW('Hygiene Data'!F43))="","",OFFSET('Hygiene Data'!$F$13,0,10*ROW('Hygiene Data'!F43)))</f>
        <v/>
      </c>
      <c r="DX49" s="274" t="str">
        <f ca="true">+IF(OFFSET('Hygiene Data'!$G$11,0,10*ROW('Hygiene Data'!G43))="","",OFFSET('Hygiene Data'!$G$11,0,10*ROW('Hygiene Data'!G43)))</f>
        <v/>
      </c>
      <c r="DY49" s="274" t="str">
        <f ca="true">+IF(OFFSET('Hygiene Data'!$G$12,0,10*ROW('Hygiene Data'!G43))="","",OFFSET('Hygiene Data'!$G$12,0,10*ROW('Hygiene Data'!G43)))</f>
        <v/>
      </c>
      <c r="DZ49" s="274" t="str">
        <f ca="true">+IF(OFFSET('Hygiene Data'!$G$13,0,10*ROW('Hygiene Data'!G43))="","",OFFSET('Hygiene Data'!$G$13,0,10*ROW('Hygiene Data'!G43)))</f>
        <v/>
      </c>
      <c r="EA49" s="274" t="str">
        <f ca="true">+IF(OFFSET('Hygiene Data'!$H$11,0,10*ROW('Hygiene Data'!H43))="","",OFFSET('Hygiene Data'!$H$11,0,10*ROW('Hygiene Data'!H43)))</f>
        <v/>
      </c>
      <c r="EB49" s="274" t="str">
        <f ca="true">+IF(OFFSET('Hygiene Data'!$H$12,0,10*ROW('Hygiene Data'!H43))="","",OFFSET('Hygiene Data'!$H$12,0,10*ROW('Hygiene Data'!H43)))</f>
        <v/>
      </c>
      <c r="EC49" s="274" t="str">
        <f ca="true">+IF(OFFSET('Hygiene Data'!$H$13,0,10*ROW('Hygiene Data'!H43))="","",OFFSET('Hygiene Data'!$H$13,0,10*ROW('Hygiene Data'!H43)))</f>
        <v/>
      </c>
      <c r="ED49" s="274" t="str">
        <f ca="true">+IF(OFFSET('Hygiene Data'!$I$11,0,10*ROW('Hygiene Data'!I43))="","",OFFSET('Hygiene Data'!$I$11,0,10*ROW('Hygiene Data'!I43)))</f>
        <v/>
      </c>
      <c r="EE49" s="274" t="str">
        <f ca="true">+IF(OFFSET('Hygiene Data'!$I$12,0,10*ROW('Hygiene Data'!I43))="","",OFFSET('Hygiene Data'!$I$12,0,10*ROW('Hygiene Data'!I43)))</f>
        <v/>
      </c>
      <c r="EF49" s="274"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30" t="str">
        <f t="shared" ca="true" si="0"/>
        <v/>
      </c>
      <c r="D50" s="99"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9"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9"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9"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9"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9"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9"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9"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9"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9"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9"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9"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9"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9"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9"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9"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9"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9"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100"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100"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100"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100"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100"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100"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100"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100"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100"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100"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100"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100"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100"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100"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100"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100"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100"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100"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100"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100"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100"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100"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100"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100"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100"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100"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100"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100"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100"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100"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101"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101"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101"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101"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101"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101"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101"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101"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101"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101"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101"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101"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101"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101"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101"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101"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101"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101"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4"/>
      <c r="BS50" s="274" t="str">
        <f ca="true">+IF(OFFSET('Water Data'!$D$27,0,10*ROW('Water Data'!D44))="","",OFFSET('Water Data'!$D$27,0,10*ROW('Water Data'!D44)))</f>
        <v/>
      </c>
      <c r="BT50" s="274" t="str">
        <f ca="true">+IF(OFFSET('Water Data'!$D$28,0,10*ROW('Water Data'!D44))="","",OFFSET('Water Data'!$D$28,0,10*ROW('Water Data'!D44)))</f>
        <v/>
      </c>
      <c r="BU50" s="274" t="str">
        <f ca="true">+IF(OFFSET('Water Data'!$D$29,0,10*ROW('Water Data'!D44))="","",OFFSET('Water Data'!$D$29,0,10*ROW('Water Data'!D44)))</f>
        <v/>
      </c>
      <c r="BV50" s="274" t="str">
        <f ca="true">+IF(OFFSET('Water Data'!$E$27,0,10*ROW('Water Data'!E44))="","",OFFSET('Water Data'!$E$27,0,10*ROW('Water Data'!E44)))</f>
        <v/>
      </c>
      <c r="BW50" s="274" t="str">
        <f ca="true">+IF(OFFSET('Water Data'!$E$28,0,10*ROW('Water Data'!E44))="","",OFFSET('Water Data'!$E$28,0,10*ROW('Water Data'!E44)))</f>
        <v/>
      </c>
      <c r="BX50" s="274" t="str">
        <f ca="true">+IF(OFFSET('Water Data'!$E$29,0,10*ROW('Water Data'!E44))="","",OFFSET('Water Data'!$E$29,0,10*ROW('Water Data'!E44)))</f>
        <v/>
      </c>
      <c r="BY50" s="274" t="str">
        <f ca="true">+IF(OFFSET('Water Data'!$F$27,0,10*ROW('Water Data'!F44))="","",OFFSET('Water Data'!$F$27,0,10*ROW('Water Data'!F44)))</f>
        <v/>
      </c>
      <c r="BZ50" s="274" t="str">
        <f ca="true">+IF(OFFSET('Water Data'!$F$28,0,10*ROW('Water Data'!F44))="","",OFFSET('Water Data'!$F$28,0,10*ROW('Water Data'!F44)))</f>
        <v/>
      </c>
      <c r="CA50" s="274" t="str">
        <f ca="true">+IF(OFFSET('Water Data'!$F$29,0,10*ROW('Water Data'!F44))="","",OFFSET('Water Data'!$F$29,0,10*ROW('Water Data'!F44)))</f>
        <v/>
      </c>
      <c r="CB50" s="274" t="str">
        <f ca="true">+IF(OFFSET('Water Data'!$G$27,0,10*ROW('Water Data'!G44))="","",OFFSET('Water Data'!$G$27,0,10*ROW('Water Data'!G44)))</f>
        <v/>
      </c>
      <c r="CC50" s="274" t="str">
        <f ca="true">+IF(OFFSET('Water Data'!$G$28,0,10*ROW('Water Data'!G44))="","",OFFSET('Water Data'!$G$28,0,10*ROW('Water Data'!G44)))</f>
        <v/>
      </c>
      <c r="CD50" s="274" t="str">
        <f ca="true">+IF(OFFSET('Water Data'!$G$29,0,10*ROW('Water Data'!G44))="","",OFFSET('Water Data'!$G$29,0,10*ROW('Water Data'!G44)))</f>
        <v/>
      </c>
      <c r="CE50" s="274" t="str">
        <f ca="true">+IF(OFFSET('Water Data'!$H$27,0,10*ROW('Water Data'!H44))="","",OFFSET('Water Data'!$H$27,0,10*ROW('Water Data'!H44)))</f>
        <v/>
      </c>
      <c r="CF50" s="274" t="str">
        <f ca="true">+IF(OFFSET('Water Data'!$H$28,0,10*ROW('Water Data'!H44))="","",OFFSET('Water Data'!$H$28,0,10*ROW('Water Data'!H44)))</f>
        <v/>
      </c>
      <c r="CG50" s="274" t="str">
        <f ca="true">+IF(OFFSET('Water Data'!$H$29,0,10*ROW('Water Data'!H44))="","",OFFSET('Water Data'!$H$29,0,10*ROW('Water Data'!H44)))</f>
        <v/>
      </c>
      <c r="CH50" s="274" t="str">
        <f ca="true">+IF(OFFSET('Water Data'!$I$27,0,10*ROW('Water Data'!I44))="","",OFFSET('Water Data'!$I$27,0,10*ROW('Water Data'!I44)))</f>
        <v/>
      </c>
      <c r="CI50" s="274" t="str">
        <f ca="true">+IF(OFFSET('Water Data'!$I$28,0,10*ROW('Water Data'!I44))="","",OFFSET('Water Data'!$I$28,0,10*ROW('Water Data'!I44)))</f>
        <v/>
      </c>
      <c r="CJ50" s="274" t="str">
        <f ca="true">+IF(OFFSET('Water Data'!$I$29,0,10*ROW('Water Data'!I44))="","",OFFSET('Water Data'!$I$29,0,10*ROW('Water Data'!I44)))</f>
        <v/>
      </c>
      <c r="CK50" s="274" t="str">
        <f ca="true">+IF(OFFSET('Sanitation Data'!$D$28,0,10*ROW('Sanitation Data'!D44))="","",OFFSET('Sanitation Data'!$D$28,0,10*ROW('Sanitation Data'!D44)))</f>
        <v/>
      </c>
      <c r="CL50" s="274" t="str">
        <f ca="true">+IF(OFFSET('Sanitation Data'!$D$29,0,10*ROW('Sanitation Data'!D44))="","",OFFSET('Sanitation Data'!$D$29,0,10*ROW('Sanitation Data'!D44)))</f>
        <v/>
      </c>
      <c r="CM50" s="274" t="str">
        <f ca="true">+IF(OFFSET('Sanitation Data'!$D$30,0,10*ROW('Sanitation Data'!D44))="","",OFFSET('Sanitation Data'!$D$30,0,10*ROW('Sanitation Data'!D44)))</f>
        <v/>
      </c>
      <c r="CN50" s="274" t="str">
        <f ca="true">+IF(OFFSET('Sanitation Data'!$D$31,0,10*ROW('Sanitation Data'!D44))="","",OFFSET('Sanitation Data'!$D$31,0,10*ROW('Sanitation Data'!D44)))</f>
        <v/>
      </c>
      <c r="CO50" s="274" t="str">
        <f ca="true">+IF(OFFSET('Sanitation Data'!$D$32,0,10*ROW('Sanitation Data'!D44))="","",OFFSET('Sanitation Data'!$D$32,0,10*ROW('Sanitation Data'!D44)))</f>
        <v/>
      </c>
      <c r="CP50" s="274" t="str">
        <f ca="true">+IF(OFFSET('Sanitation Data'!$E$28,0,10*ROW('Sanitation Data'!E44))="","",OFFSET('Sanitation Data'!$E$28,0,10*ROW('Sanitation Data'!E44)))</f>
        <v/>
      </c>
      <c r="CQ50" s="274" t="str">
        <f ca="true">+IF(OFFSET('Sanitation Data'!$E$29,0,10*ROW('Sanitation Data'!E44))="","",OFFSET('Sanitation Data'!$E$29,0,10*ROW('Sanitation Data'!E44)))</f>
        <v/>
      </c>
      <c r="CR50" s="274" t="str">
        <f ca="true">+IF(OFFSET('Sanitation Data'!$E$30,0,10*ROW('Sanitation Data'!E44))="","",OFFSET('Sanitation Data'!$E$30,0,10*ROW('Sanitation Data'!E44)))</f>
        <v/>
      </c>
      <c r="CS50" s="274" t="str">
        <f ca="true">+IF(OFFSET('Sanitation Data'!$E$31,0,10*ROW('Sanitation Data'!E44))="","",OFFSET('Sanitation Data'!$E$31,0,10*ROW('Sanitation Data'!E44)))</f>
        <v/>
      </c>
      <c r="CT50" s="274" t="str">
        <f ca="true">+IF(OFFSET('Sanitation Data'!$E$32,0,10*ROW('Sanitation Data'!E44))="","",OFFSET('Sanitation Data'!$E$32,0,10*ROW('Sanitation Data'!E44)))</f>
        <v/>
      </c>
      <c r="CU50" s="274" t="str">
        <f ca="true">+IF(OFFSET('Sanitation Data'!$F$28,0,10*ROW('Sanitation Data'!F44))="","",OFFSET('Sanitation Data'!$F$28,0,10*ROW('Sanitation Data'!F44)))</f>
        <v/>
      </c>
      <c r="CV50" s="274" t="str">
        <f ca="true">+IF(OFFSET('Sanitation Data'!$F$29,0,10*ROW('Sanitation Data'!F44))="","",OFFSET('Sanitation Data'!$F$29,0,10*ROW('Sanitation Data'!F44)))</f>
        <v/>
      </c>
      <c r="CW50" s="274" t="str">
        <f ca="true">+IF(OFFSET('Sanitation Data'!$F$30,0,10*ROW('Sanitation Data'!F44))="","",OFFSET('Sanitation Data'!$F$30,0,10*ROW('Sanitation Data'!F44)))</f>
        <v/>
      </c>
      <c r="CX50" s="274" t="str">
        <f ca="true">+IF(OFFSET('Sanitation Data'!$F$31,0,10*ROW('Sanitation Data'!F44))="","",OFFSET('Sanitation Data'!$F$31,0,10*ROW('Sanitation Data'!F44)))</f>
        <v/>
      </c>
      <c r="CY50" s="274" t="str">
        <f ca="true">+IF(OFFSET('Sanitation Data'!$F$32,0,10*ROW('Sanitation Data'!F44))="","",OFFSET('Sanitation Data'!$F$32,0,10*ROW('Sanitation Data'!F44)))</f>
        <v/>
      </c>
      <c r="CZ50" s="274" t="str">
        <f ca="true">+IF(OFFSET('Sanitation Data'!$G$28,0,10*ROW('Sanitation Data'!G44))="","",OFFSET('Sanitation Data'!$G$28,0,10*ROW('Sanitation Data'!G44)))</f>
        <v/>
      </c>
      <c r="DA50" s="274" t="str">
        <f ca="true">+IF(OFFSET('Sanitation Data'!$G$29,0,10*ROW('Sanitation Data'!G44))="","",OFFSET('Sanitation Data'!$G$29,0,10*ROW('Sanitation Data'!G44)))</f>
        <v/>
      </c>
      <c r="DB50" s="274" t="str">
        <f ca="true">+IF(OFFSET('Sanitation Data'!$G$30,0,10*ROW('Sanitation Data'!G44))="","",OFFSET('Sanitation Data'!$G$30,0,10*ROW('Sanitation Data'!G44)))</f>
        <v/>
      </c>
      <c r="DC50" s="274" t="str">
        <f ca="true">+IF(OFFSET('Sanitation Data'!$G$31,0,10*ROW('Sanitation Data'!G44))="","",OFFSET('Sanitation Data'!$G$31,0,10*ROW('Sanitation Data'!G44)))</f>
        <v/>
      </c>
      <c r="DD50" s="274" t="str">
        <f ca="true">+IF(OFFSET('Sanitation Data'!$G$32,0,10*ROW('Sanitation Data'!G44))="","",OFFSET('Sanitation Data'!$G$32,0,10*ROW('Sanitation Data'!G44)))</f>
        <v/>
      </c>
      <c r="DE50" s="274" t="str">
        <f ca="true">+IF(OFFSET('Sanitation Data'!$H$28,0,10*ROW('Sanitation Data'!H44))="","",OFFSET('Sanitation Data'!$H$28,0,10*ROW('Sanitation Data'!H44)))</f>
        <v/>
      </c>
      <c r="DF50" s="274" t="str">
        <f ca="true">+IF(OFFSET('Sanitation Data'!$H$29,0,10*ROW('Sanitation Data'!H44))="","",OFFSET('Sanitation Data'!$H$29,0,10*ROW('Sanitation Data'!H44)))</f>
        <v/>
      </c>
      <c r="DG50" s="274" t="str">
        <f ca="true">+IF(OFFSET('Sanitation Data'!$H$30,0,10*ROW('Sanitation Data'!H44))="","",OFFSET('Sanitation Data'!$H$30,0,10*ROW('Sanitation Data'!H44)))</f>
        <v/>
      </c>
      <c r="DH50" s="274" t="str">
        <f ca="true">+IF(OFFSET('Sanitation Data'!$H$31,0,10*ROW('Sanitation Data'!H44))="","",OFFSET('Sanitation Data'!$H$31,0,10*ROW('Sanitation Data'!H44)))</f>
        <v/>
      </c>
      <c r="DI50" s="274" t="str">
        <f ca="true">+IF(OFFSET('Sanitation Data'!$H$32,0,10*ROW('Sanitation Data'!H44))="","",OFFSET('Sanitation Data'!$H$32,0,10*ROW('Sanitation Data'!H44)))</f>
        <v/>
      </c>
      <c r="DJ50" s="274" t="str">
        <f ca="true">+IF(OFFSET('Sanitation Data'!$I$28,0,10*ROW('Sanitation Data'!I44))="","",OFFSET('Sanitation Data'!$I$28,0,10*ROW('Sanitation Data'!I44)))</f>
        <v/>
      </c>
      <c r="DK50" s="274" t="str">
        <f ca="true">+IF(OFFSET('Sanitation Data'!$I$29,0,10*ROW('Sanitation Data'!I44))="","",OFFSET('Sanitation Data'!$I$29,0,10*ROW('Sanitation Data'!I44)))</f>
        <v/>
      </c>
      <c r="DL50" s="274" t="str">
        <f ca="true">+IF(OFFSET('Sanitation Data'!$I$30,0,10*ROW('Sanitation Data'!I44))="","",OFFSET('Sanitation Data'!$I$30,0,10*ROW('Sanitation Data'!I44)))</f>
        <v/>
      </c>
      <c r="DM50" s="274" t="str">
        <f ca="true">+IF(OFFSET('Sanitation Data'!$I$31,0,10*ROW('Sanitation Data'!I44))="","",OFFSET('Sanitation Data'!$I$31,0,10*ROW('Sanitation Data'!I44)))</f>
        <v/>
      </c>
      <c r="DN50" s="274" t="str">
        <f ca="true">+IF(OFFSET('Sanitation Data'!$I$32,0,10*ROW('Sanitation Data'!I44))="","",OFFSET('Sanitation Data'!$I$32,0,10*ROW('Sanitation Data'!I44)))</f>
        <v/>
      </c>
      <c r="DO50" s="274" t="str">
        <f ca="true">+IF(OFFSET('Hygiene Data'!$D$11,0,10*ROW('Hygiene Data'!D44))="","",OFFSET('Hygiene Data'!$D$11,0,10*ROW('Hygiene Data'!D44)))</f>
        <v/>
      </c>
      <c r="DP50" s="274" t="str">
        <f ca="true">+IF(OFFSET('Hygiene Data'!$D$12,0,10*ROW('Hygiene Data'!D44))="","",OFFSET('Hygiene Data'!$D$12,0,10*ROW('Hygiene Data'!D44)))</f>
        <v/>
      </c>
      <c r="DQ50" s="274" t="str">
        <f ca="true">+IF(OFFSET('Hygiene Data'!$D$13,0,10*ROW('Hygiene Data'!D44))="","",OFFSET('Hygiene Data'!$D$13,0,10*ROW('Hygiene Data'!D44)))</f>
        <v/>
      </c>
      <c r="DR50" s="274" t="str">
        <f ca="true">+IF(OFFSET('Hygiene Data'!$E$11,0,10*ROW('Hygiene Data'!E44))="","",OFFSET('Hygiene Data'!$E$11,0,10*ROW('Hygiene Data'!E44)))</f>
        <v/>
      </c>
      <c r="DS50" s="274" t="str">
        <f ca="true">+IF(OFFSET('Hygiene Data'!$E$12,0,10*ROW('Hygiene Data'!E44))="","",OFFSET('Hygiene Data'!$E$12,0,10*ROW('Hygiene Data'!E44)))</f>
        <v/>
      </c>
      <c r="DT50" s="274" t="str">
        <f ca="true">+IF(OFFSET('Hygiene Data'!$E$13,0,10*ROW('Hygiene Data'!E44))="","",OFFSET('Hygiene Data'!$E$13,0,10*ROW('Hygiene Data'!E44)))</f>
        <v/>
      </c>
      <c r="DU50" s="274" t="str">
        <f ca="true">+IF(OFFSET('Hygiene Data'!$F$11,0,10*ROW('Hygiene Data'!F44))="","",OFFSET('Hygiene Data'!$F$11,0,10*ROW('Hygiene Data'!F44)))</f>
        <v/>
      </c>
      <c r="DV50" s="274" t="str">
        <f ca="true">+IF(OFFSET('Hygiene Data'!$F$12,0,10*ROW('Hygiene Data'!F44))="","",OFFSET('Hygiene Data'!$F$12,0,10*ROW('Hygiene Data'!F44)))</f>
        <v/>
      </c>
      <c r="DW50" s="274" t="str">
        <f ca="true">+IF(OFFSET('Hygiene Data'!$F$13,0,10*ROW('Hygiene Data'!F44))="","",OFFSET('Hygiene Data'!$F$13,0,10*ROW('Hygiene Data'!F44)))</f>
        <v/>
      </c>
      <c r="DX50" s="274" t="str">
        <f ca="true">+IF(OFFSET('Hygiene Data'!$G$11,0,10*ROW('Hygiene Data'!G44))="","",OFFSET('Hygiene Data'!$G$11,0,10*ROW('Hygiene Data'!G44)))</f>
        <v/>
      </c>
      <c r="DY50" s="274" t="str">
        <f ca="true">+IF(OFFSET('Hygiene Data'!$G$12,0,10*ROW('Hygiene Data'!G44))="","",OFFSET('Hygiene Data'!$G$12,0,10*ROW('Hygiene Data'!G44)))</f>
        <v/>
      </c>
      <c r="DZ50" s="274" t="str">
        <f ca="true">+IF(OFFSET('Hygiene Data'!$G$13,0,10*ROW('Hygiene Data'!G44))="","",OFFSET('Hygiene Data'!$G$13,0,10*ROW('Hygiene Data'!G44)))</f>
        <v/>
      </c>
      <c r="EA50" s="274" t="str">
        <f ca="true">+IF(OFFSET('Hygiene Data'!$H$11,0,10*ROW('Hygiene Data'!H44))="","",OFFSET('Hygiene Data'!$H$11,0,10*ROW('Hygiene Data'!H44)))</f>
        <v/>
      </c>
      <c r="EB50" s="274" t="str">
        <f ca="true">+IF(OFFSET('Hygiene Data'!$H$12,0,10*ROW('Hygiene Data'!H44))="","",OFFSET('Hygiene Data'!$H$12,0,10*ROW('Hygiene Data'!H44)))</f>
        <v/>
      </c>
      <c r="EC50" s="274" t="str">
        <f ca="true">+IF(OFFSET('Hygiene Data'!$H$13,0,10*ROW('Hygiene Data'!H44))="","",OFFSET('Hygiene Data'!$H$13,0,10*ROW('Hygiene Data'!H44)))</f>
        <v/>
      </c>
      <c r="ED50" s="274" t="str">
        <f ca="true">+IF(OFFSET('Hygiene Data'!$I$11,0,10*ROW('Hygiene Data'!I44))="","",OFFSET('Hygiene Data'!$I$11,0,10*ROW('Hygiene Data'!I44)))</f>
        <v/>
      </c>
      <c r="EE50" s="274" t="str">
        <f ca="true">+IF(OFFSET('Hygiene Data'!$I$12,0,10*ROW('Hygiene Data'!I44))="","",OFFSET('Hygiene Data'!$I$12,0,10*ROW('Hygiene Data'!I44)))</f>
        <v/>
      </c>
      <c r="EF50" s="274"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30" t="str">
        <f t="shared" ca="true" si="0"/>
        <v/>
      </c>
      <c r="D51" s="99"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9"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9"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9"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9"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9"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9"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9"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9"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9"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9"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9"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9"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9"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9"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9"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9"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9"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100"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100"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100"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100"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100"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100"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100"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100"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100"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100"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100"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100"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100"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100"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100"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100"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100"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100"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100"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100"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100"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100"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100"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100"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100"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100"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100"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100"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100"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100"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101"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101"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101"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101"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101"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101"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101"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101"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101"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101"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101"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101"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101"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101"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101"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101"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101"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101"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4"/>
      <c r="BS51" s="274" t="str">
        <f ca="true">+IF(OFFSET('Water Data'!$D$27,0,10*ROW('Water Data'!D45))="","",OFFSET('Water Data'!$D$27,0,10*ROW('Water Data'!D45)))</f>
        <v/>
      </c>
      <c r="BT51" s="274" t="str">
        <f ca="true">+IF(OFFSET('Water Data'!$D$28,0,10*ROW('Water Data'!D45))="","",OFFSET('Water Data'!$D$28,0,10*ROW('Water Data'!D45)))</f>
        <v/>
      </c>
      <c r="BU51" s="274" t="str">
        <f ca="true">+IF(OFFSET('Water Data'!$D$29,0,10*ROW('Water Data'!D45))="","",OFFSET('Water Data'!$D$29,0,10*ROW('Water Data'!D45)))</f>
        <v/>
      </c>
      <c r="BV51" s="274" t="str">
        <f ca="true">+IF(OFFSET('Water Data'!$E$27,0,10*ROW('Water Data'!E45))="","",OFFSET('Water Data'!$E$27,0,10*ROW('Water Data'!E45)))</f>
        <v/>
      </c>
      <c r="BW51" s="274" t="str">
        <f ca="true">+IF(OFFSET('Water Data'!$E$28,0,10*ROW('Water Data'!E45))="","",OFFSET('Water Data'!$E$28,0,10*ROW('Water Data'!E45)))</f>
        <v/>
      </c>
      <c r="BX51" s="274" t="str">
        <f ca="true">+IF(OFFSET('Water Data'!$E$29,0,10*ROW('Water Data'!E45))="","",OFFSET('Water Data'!$E$29,0,10*ROW('Water Data'!E45)))</f>
        <v/>
      </c>
      <c r="BY51" s="274" t="str">
        <f ca="true">+IF(OFFSET('Water Data'!$F$27,0,10*ROW('Water Data'!F45))="","",OFFSET('Water Data'!$F$27,0,10*ROW('Water Data'!F45)))</f>
        <v/>
      </c>
      <c r="BZ51" s="274" t="str">
        <f ca="true">+IF(OFFSET('Water Data'!$F$28,0,10*ROW('Water Data'!F45))="","",OFFSET('Water Data'!$F$28,0,10*ROW('Water Data'!F45)))</f>
        <v/>
      </c>
      <c r="CA51" s="274" t="str">
        <f ca="true">+IF(OFFSET('Water Data'!$F$29,0,10*ROW('Water Data'!F45))="","",OFFSET('Water Data'!$F$29,0,10*ROW('Water Data'!F45)))</f>
        <v/>
      </c>
      <c r="CB51" s="274" t="str">
        <f ca="true">+IF(OFFSET('Water Data'!$G$27,0,10*ROW('Water Data'!G45))="","",OFFSET('Water Data'!$G$27,0,10*ROW('Water Data'!G45)))</f>
        <v/>
      </c>
      <c r="CC51" s="274" t="str">
        <f ca="true">+IF(OFFSET('Water Data'!$G$28,0,10*ROW('Water Data'!G45))="","",OFFSET('Water Data'!$G$28,0,10*ROW('Water Data'!G45)))</f>
        <v/>
      </c>
      <c r="CD51" s="274" t="str">
        <f ca="true">+IF(OFFSET('Water Data'!$G$29,0,10*ROW('Water Data'!G45))="","",OFFSET('Water Data'!$G$29,0,10*ROW('Water Data'!G45)))</f>
        <v/>
      </c>
      <c r="CE51" s="274" t="str">
        <f ca="true">+IF(OFFSET('Water Data'!$H$27,0,10*ROW('Water Data'!H45))="","",OFFSET('Water Data'!$H$27,0,10*ROW('Water Data'!H45)))</f>
        <v/>
      </c>
      <c r="CF51" s="274" t="str">
        <f ca="true">+IF(OFFSET('Water Data'!$H$28,0,10*ROW('Water Data'!H45))="","",OFFSET('Water Data'!$H$28,0,10*ROW('Water Data'!H45)))</f>
        <v/>
      </c>
      <c r="CG51" s="274" t="str">
        <f ca="true">+IF(OFFSET('Water Data'!$H$29,0,10*ROW('Water Data'!H45))="","",OFFSET('Water Data'!$H$29,0,10*ROW('Water Data'!H45)))</f>
        <v/>
      </c>
      <c r="CH51" s="274" t="str">
        <f ca="true">+IF(OFFSET('Water Data'!$I$27,0,10*ROW('Water Data'!I45))="","",OFFSET('Water Data'!$I$27,0,10*ROW('Water Data'!I45)))</f>
        <v/>
      </c>
      <c r="CI51" s="274" t="str">
        <f ca="true">+IF(OFFSET('Water Data'!$I$28,0,10*ROW('Water Data'!I45))="","",OFFSET('Water Data'!$I$28,0,10*ROW('Water Data'!I45)))</f>
        <v/>
      </c>
      <c r="CJ51" s="274" t="str">
        <f ca="true">+IF(OFFSET('Water Data'!$I$29,0,10*ROW('Water Data'!I45))="","",OFFSET('Water Data'!$I$29,0,10*ROW('Water Data'!I45)))</f>
        <v/>
      </c>
      <c r="CK51" s="274" t="str">
        <f ca="true">+IF(OFFSET('Sanitation Data'!$D$28,0,10*ROW('Sanitation Data'!D45))="","",OFFSET('Sanitation Data'!$D$28,0,10*ROW('Sanitation Data'!D45)))</f>
        <v/>
      </c>
      <c r="CL51" s="274" t="str">
        <f ca="true">+IF(OFFSET('Sanitation Data'!$D$29,0,10*ROW('Sanitation Data'!D45))="","",OFFSET('Sanitation Data'!$D$29,0,10*ROW('Sanitation Data'!D45)))</f>
        <v/>
      </c>
      <c r="CM51" s="274" t="str">
        <f ca="true">+IF(OFFSET('Sanitation Data'!$D$30,0,10*ROW('Sanitation Data'!D45))="","",OFFSET('Sanitation Data'!$D$30,0,10*ROW('Sanitation Data'!D45)))</f>
        <v/>
      </c>
      <c r="CN51" s="274" t="str">
        <f ca="true">+IF(OFFSET('Sanitation Data'!$D$31,0,10*ROW('Sanitation Data'!D45))="","",OFFSET('Sanitation Data'!$D$31,0,10*ROW('Sanitation Data'!D45)))</f>
        <v/>
      </c>
      <c r="CO51" s="274" t="str">
        <f ca="true">+IF(OFFSET('Sanitation Data'!$D$32,0,10*ROW('Sanitation Data'!D45))="","",OFFSET('Sanitation Data'!$D$32,0,10*ROW('Sanitation Data'!D45)))</f>
        <v/>
      </c>
      <c r="CP51" s="274" t="str">
        <f ca="true">+IF(OFFSET('Sanitation Data'!$E$28,0,10*ROW('Sanitation Data'!E45))="","",OFFSET('Sanitation Data'!$E$28,0,10*ROW('Sanitation Data'!E45)))</f>
        <v/>
      </c>
      <c r="CQ51" s="274" t="str">
        <f ca="true">+IF(OFFSET('Sanitation Data'!$E$29,0,10*ROW('Sanitation Data'!E45))="","",OFFSET('Sanitation Data'!$E$29,0,10*ROW('Sanitation Data'!E45)))</f>
        <v/>
      </c>
      <c r="CR51" s="274" t="str">
        <f ca="true">+IF(OFFSET('Sanitation Data'!$E$30,0,10*ROW('Sanitation Data'!E45))="","",OFFSET('Sanitation Data'!$E$30,0,10*ROW('Sanitation Data'!E45)))</f>
        <v/>
      </c>
      <c r="CS51" s="274" t="str">
        <f ca="true">+IF(OFFSET('Sanitation Data'!$E$31,0,10*ROW('Sanitation Data'!E45))="","",OFFSET('Sanitation Data'!$E$31,0,10*ROW('Sanitation Data'!E45)))</f>
        <v/>
      </c>
      <c r="CT51" s="274" t="str">
        <f ca="true">+IF(OFFSET('Sanitation Data'!$E$32,0,10*ROW('Sanitation Data'!E45))="","",OFFSET('Sanitation Data'!$E$32,0,10*ROW('Sanitation Data'!E45)))</f>
        <v/>
      </c>
      <c r="CU51" s="274" t="str">
        <f ca="true">+IF(OFFSET('Sanitation Data'!$F$28,0,10*ROW('Sanitation Data'!F45))="","",OFFSET('Sanitation Data'!$F$28,0,10*ROW('Sanitation Data'!F45)))</f>
        <v/>
      </c>
      <c r="CV51" s="274" t="str">
        <f ca="true">+IF(OFFSET('Sanitation Data'!$F$29,0,10*ROW('Sanitation Data'!F45))="","",OFFSET('Sanitation Data'!$F$29,0,10*ROW('Sanitation Data'!F45)))</f>
        <v/>
      </c>
      <c r="CW51" s="274" t="str">
        <f ca="true">+IF(OFFSET('Sanitation Data'!$F$30,0,10*ROW('Sanitation Data'!F45))="","",OFFSET('Sanitation Data'!$F$30,0,10*ROW('Sanitation Data'!F45)))</f>
        <v/>
      </c>
      <c r="CX51" s="274" t="str">
        <f ca="true">+IF(OFFSET('Sanitation Data'!$F$31,0,10*ROW('Sanitation Data'!F45))="","",OFFSET('Sanitation Data'!$F$31,0,10*ROW('Sanitation Data'!F45)))</f>
        <v/>
      </c>
      <c r="CY51" s="274" t="str">
        <f ca="true">+IF(OFFSET('Sanitation Data'!$F$32,0,10*ROW('Sanitation Data'!F45))="","",OFFSET('Sanitation Data'!$F$32,0,10*ROW('Sanitation Data'!F45)))</f>
        <v/>
      </c>
      <c r="CZ51" s="274" t="str">
        <f ca="true">+IF(OFFSET('Sanitation Data'!$G$28,0,10*ROW('Sanitation Data'!G45))="","",OFFSET('Sanitation Data'!$G$28,0,10*ROW('Sanitation Data'!G45)))</f>
        <v/>
      </c>
      <c r="DA51" s="274" t="str">
        <f ca="true">+IF(OFFSET('Sanitation Data'!$G$29,0,10*ROW('Sanitation Data'!G45))="","",OFFSET('Sanitation Data'!$G$29,0,10*ROW('Sanitation Data'!G45)))</f>
        <v/>
      </c>
      <c r="DB51" s="274" t="str">
        <f ca="true">+IF(OFFSET('Sanitation Data'!$G$30,0,10*ROW('Sanitation Data'!G45))="","",OFFSET('Sanitation Data'!$G$30,0,10*ROW('Sanitation Data'!G45)))</f>
        <v/>
      </c>
      <c r="DC51" s="274" t="str">
        <f ca="true">+IF(OFFSET('Sanitation Data'!$G$31,0,10*ROW('Sanitation Data'!G45))="","",OFFSET('Sanitation Data'!$G$31,0,10*ROW('Sanitation Data'!G45)))</f>
        <v/>
      </c>
      <c r="DD51" s="274" t="str">
        <f ca="true">+IF(OFFSET('Sanitation Data'!$G$32,0,10*ROW('Sanitation Data'!G45))="","",OFFSET('Sanitation Data'!$G$32,0,10*ROW('Sanitation Data'!G45)))</f>
        <v/>
      </c>
      <c r="DE51" s="274" t="str">
        <f ca="true">+IF(OFFSET('Sanitation Data'!$H$28,0,10*ROW('Sanitation Data'!H45))="","",OFFSET('Sanitation Data'!$H$28,0,10*ROW('Sanitation Data'!H45)))</f>
        <v/>
      </c>
      <c r="DF51" s="274" t="str">
        <f ca="true">+IF(OFFSET('Sanitation Data'!$H$29,0,10*ROW('Sanitation Data'!H45))="","",OFFSET('Sanitation Data'!$H$29,0,10*ROW('Sanitation Data'!H45)))</f>
        <v/>
      </c>
      <c r="DG51" s="274" t="str">
        <f ca="true">+IF(OFFSET('Sanitation Data'!$H$30,0,10*ROW('Sanitation Data'!H45))="","",OFFSET('Sanitation Data'!$H$30,0,10*ROW('Sanitation Data'!H45)))</f>
        <v/>
      </c>
      <c r="DH51" s="274" t="str">
        <f ca="true">+IF(OFFSET('Sanitation Data'!$H$31,0,10*ROW('Sanitation Data'!H45))="","",OFFSET('Sanitation Data'!$H$31,0,10*ROW('Sanitation Data'!H45)))</f>
        <v/>
      </c>
      <c r="DI51" s="274" t="str">
        <f ca="true">+IF(OFFSET('Sanitation Data'!$H$32,0,10*ROW('Sanitation Data'!H45))="","",OFFSET('Sanitation Data'!$H$32,0,10*ROW('Sanitation Data'!H45)))</f>
        <v/>
      </c>
      <c r="DJ51" s="274" t="str">
        <f ca="true">+IF(OFFSET('Sanitation Data'!$I$28,0,10*ROW('Sanitation Data'!I45))="","",OFFSET('Sanitation Data'!$I$28,0,10*ROW('Sanitation Data'!I45)))</f>
        <v/>
      </c>
      <c r="DK51" s="274" t="str">
        <f ca="true">+IF(OFFSET('Sanitation Data'!$I$29,0,10*ROW('Sanitation Data'!I45))="","",OFFSET('Sanitation Data'!$I$29,0,10*ROW('Sanitation Data'!I45)))</f>
        <v/>
      </c>
      <c r="DL51" s="274" t="str">
        <f ca="true">+IF(OFFSET('Sanitation Data'!$I$30,0,10*ROW('Sanitation Data'!I45))="","",OFFSET('Sanitation Data'!$I$30,0,10*ROW('Sanitation Data'!I45)))</f>
        <v/>
      </c>
      <c r="DM51" s="274" t="str">
        <f ca="true">+IF(OFFSET('Sanitation Data'!$I$31,0,10*ROW('Sanitation Data'!I45))="","",OFFSET('Sanitation Data'!$I$31,0,10*ROW('Sanitation Data'!I45)))</f>
        <v/>
      </c>
      <c r="DN51" s="274" t="str">
        <f ca="true">+IF(OFFSET('Sanitation Data'!$I$32,0,10*ROW('Sanitation Data'!I45))="","",OFFSET('Sanitation Data'!$I$32,0,10*ROW('Sanitation Data'!I45)))</f>
        <v/>
      </c>
      <c r="DO51" s="274" t="str">
        <f ca="true">+IF(OFFSET('Hygiene Data'!$D$11,0,10*ROW('Hygiene Data'!D45))="","",OFFSET('Hygiene Data'!$D$11,0,10*ROW('Hygiene Data'!D45)))</f>
        <v/>
      </c>
      <c r="DP51" s="274" t="str">
        <f ca="true">+IF(OFFSET('Hygiene Data'!$D$12,0,10*ROW('Hygiene Data'!D45))="","",OFFSET('Hygiene Data'!$D$12,0,10*ROW('Hygiene Data'!D45)))</f>
        <v/>
      </c>
      <c r="DQ51" s="274" t="str">
        <f ca="true">+IF(OFFSET('Hygiene Data'!$D$13,0,10*ROW('Hygiene Data'!D45))="","",OFFSET('Hygiene Data'!$D$13,0,10*ROW('Hygiene Data'!D45)))</f>
        <v/>
      </c>
      <c r="DR51" s="274" t="str">
        <f ca="true">+IF(OFFSET('Hygiene Data'!$E$11,0,10*ROW('Hygiene Data'!E45))="","",OFFSET('Hygiene Data'!$E$11,0,10*ROW('Hygiene Data'!E45)))</f>
        <v/>
      </c>
      <c r="DS51" s="274" t="str">
        <f ca="true">+IF(OFFSET('Hygiene Data'!$E$12,0,10*ROW('Hygiene Data'!E45))="","",OFFSET('Hygiene Data'!$E$12,0,10*ROW('Hygiene Data'!E45)))</f>
        <v/>
      </c>
      <c r="DT51" s="274" t="str">
        <f ca="true">+IF(OFFSET('Hygiene Data'!$E$13,0,10*ROW('Hygiene Data'!E45))="","",OFFSET('Hygiene Data'!$E$13,0,10*ROW('Hygiene Data'!E45)))</f>
        <v/>
      </c>
      <c r="DU51" s="274" t="str">
        <f ca="true">+IF(OFFSET('Hygiene Data'!$F$11,0,10*ROW('Hygiene Data'!F45))="","",OFFSET('Hygiene Data'!$F$11,0,10*ROW('Hygiene Data'!F45)))</f>
        <v/>
      </c>
      <c r="DV51" s="274" t="str">
        <f ca="true">+IF(OFFSET('Hygiene Data'!$F$12,0,10*ROW('Hygiene Data'!F45))="","",OFFSET('Hygiene Data'!$F$12,0,10*ROW('Hygiene Data'!F45)))</f>
        <v/>
      </c>
      <c r="DW51" s="274" t="str">
        <f ca="true">+IF(OFFSET('Hygiene Data'!$F$13,0,10*ROW('Hygiene Data'!F45))="","",OFFSET('Hygiene Data'!$F$13,0,10*ROW('Hygiene Data'!F45)))</f>
        <v/>
      </c>
      <c r="DX51" s="274" t="str">
        <f ca="true">+IF(OFFSET('Hygiene Data'!$G$11,0,10*ROW('Hygiene Data'!G45))="","",OFFSET('Hygiene Data'!$G$11,0,10*ROW('Hygiene Data'!G45)))</f>
        <v/>
      </c>
      <c r="DY51" s="274" t="str">
        <f ca="true">+IF(OFFSET('Hygiene Data'!$G$12,0,10*ROW('Hygiene Data'!G45))="","",OFFSET('Hygiene Data'!$G$12,0,10*ROW('Hygiene Data'!G45)))</f>
        <v/>
      </c>
      <c r="DZ51" s="274" t="str">
        <f ca="true">+IF(OFFSET('Hygiene Data'!$G$13,0,10*ROW('Hygiene Data'!G45))="","",OFFSET('Hygiene Data'!$G$13,0,10*ROW('Hygiene Data'!G45)))</f>
        <v/>
      </c>
      <c r="EA51" s="274" t="str">
        <f ca="true">+IF(OFFSET('Hygiene Data'!$H$11,0,10*ROW('Hygiene Data'!H45))="","",OFFSET('Hygiene Data'!$H$11,0,10*ROW('Hygiene Data'!H45)))</f>
        <v/>
      </c>
      <c r="EB51" s="274" t="str">
        <f ca="true">+IF(OFFSET('Hygiene Data'!$H$12,0,10*ROW('Hygiene Data'!H45))="","",OFFSET('Hygiene Data'!$H$12,0,10*ROW('Hygiene Data'!H45)))</f>
        <v/>
      </c>
      <c r="EC51" s="274" t="str">
        <f ca="true">+IF(OFFSET('Hygiene Data'!$H$13,0,10*ROW('Hygiene Data'!H45))="","",OFFSET('Hygiene Data'!$H$13,0,10*ROW('Hygiene Data'!H45)))</f>
        <v/>
      </c>
      <c r="ED51" s="274" t="str">
        <f ca="true">+IF(OFFSET('Hygiene Data'!$I$11,0,10*ROW('Hygiene Data'!I45))="","",OFFSET('Hygiene Data'!$I$11,0,10*ROW('Hygiene Data'!I45)))</f>
        <v/>
      </c>
      <c r="EE51" s="274" t="str">
        <f ca="true">+IF(OFFSET('Hygiene Data'!$I$12,0,10*ROW('Hygiene Data'!I45))="","",OFFSET('Hygiene Data'!$I$12,0,10*ROW('Hygiene Data'!I45)))</f>
        <v/>
      </c>
      <c r="EF51" s="274"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30" t="str">
        <f t="shared" ca="true" si="0"/>
        <v/>
      </c>
      <c r="D52" s="99"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9"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9"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9"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9"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9"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9"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9"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9"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9"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9"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9"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9"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9"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9"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9"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9"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9"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100"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100"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100"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100"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100"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100"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100"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100"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100"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100"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100"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100"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100"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100"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100"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100"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100"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100"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100"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100"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100"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100"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100"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100"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100"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100"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100"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100"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100"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100"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101"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101"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101"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101"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101"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101"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101"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101"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101"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101"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101"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101"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101"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101"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101"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101"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101"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101"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4"/>
      <c r="BS52" s="274" t="str">
        <f ca="true">+IF(OFFSET('Water Data'!$D$27,0,10*ROW('Water Data'!D46))="","",OFFSET('Water Data'!$D$27,0,10*ROW('Water Data'!D46)))</f>
        <v/>
      </c>
      <c r="BT52" s="274" t="str">
        <f ca="true">+IF(OFFSET('Water Data'!$D$28,0,10*ROW('Water Data'!D46))="","",OFFSET('Water Data'!$D$28,0,10*ROW('Water Data'!D46)))</f>
        <v/>
      </c>
      <c r="BU52" s="274" t="str">
        <f ca="true">+IF(OFFSET('Water Data'!$D$29,0,10*ROW('Water Data'!D46))="","",OFFSET('Water Data'!$D$29,0,10*ROW('Water Data'!D46)))</f>
        <v/>
      </c>
      <c r="BV52" s="274" t="str">
        <f ca="true">+IF(OFFSET('Water Data'!$E$27,0,10*ROW('Water Data'!E46))="","",OFFSET('Water Data'!$E$27,0,10*ROW('Water Data'!E46)))</f>
        <v/>
      </c>
      <c r="BW52" s="274" t="str">
        <f ca="true">+IF(OFFSET('Water Data'!$E$28,0,10*ROW('Water Data'!E46))="","",OFFSET('Water Data'!$E$28,0,10*ROW('Water Data'!E46)))</f>
        <v/>
      </c>
      <c r="BX52" s="274" t="str">
        <f ca="true">+IF(OFFSET('Water Data'!$E$29,0,10*ROW('Water Data'!E46))="","",OFFSET('Water Data'!$E$29,0,10*ROW('Water Data'!E46)))</f>
        <v/>
      </c>
      <c r="BY52" s="274" t="str">
        <f ca="true">+IF(OFFSET('Water Data'!$F$27,0,10*ROW('Water Data'!F46))="","",OFFSET('Water Data'!$F$27,0,10*ROW('Water Data'!F46)))</f>
        <v/>
      </c>
      <c r="BZ52" s="274" t="str">
        <f ca="true">+IF(OFFSET('Water Data'!$F$28,0,10*ROW('Water Data'!F46))="","",OFFSET('Water Data'!$F$28,0,10*ROW('Water Data'!F46)))</f>
        <v/>
      </c>
      <c r="CA52" s="274" t="str">
        <f ca="true">+IF(OFFSET('Water Data'!$F$29,0,10*ROW('Water Data'!F46))="","",OFFSET('Water Data'!$F$29,0,10*ROW('Water Data'!F46)))</f>
        <v/>
      </c>
      <c r="CB52" s="274" t="str">
        <f ca="true">+IF(OFFSET('Water Data'!$G$27,0,10*ROW('Water Data'!G46))="","",OFFSET('Water Data'!$G$27,0,10*ROW('Water Data'!G46)))</f>
        <v/>
      </c>
      <c r="CC52" s="274" t="str">
        <f ca="true">+IF(OFFSET('Water Data'!$G$28,0,10*ROW('Water Data'!G46))="","",OFFSET('Water Data'!$G$28,0,10*ROW('Water Data'!G46)))</f>
        <v/>
      </c>
      <c r="CD52" s="274" t="str">
        <f ca="true">+IF(OFFSET('Water Data'!$G$29,0,10*ROW('Water Data'!G46))="","",OFFSET('Water Data'!$G$29,0,10*ROW('Water Data'!G46)))</f>
        <v/>
      </c>
      <c r="CE52" s="274" t="str">
        <f ca="true">+IF(OFFSET('Water Data'!$H$27,0,10*ROW('Water Data'!H46))="","",OFFSET('Water Data'!$H$27,0,10*ROW('Water Data'!H46)))</f>
        <v/>
      </c>
      <c r="CF52" s="274" t="str">
        <f ca="true">+IF(OFFSET('Water Data'!$H$28,0,10*ROW('Water Data'!H46))="","",OFFSET('Water Data'!$H$28,0,10*ROW('Water Data'!H46)))</f>
        <v/>
      </c>
      <c r="CG52" s="274" t="str">
        <f ca="true">+IF(OFFSET('Water Data'!$H$29,0,10*ROW('Water Data'!H46))="","",OFFSET('Water Data'!$H$29,0,10*ROW('Water Data'!H46)))</f>
        <v/>
      </c>
      <c r="CH52" s="274" t="str">
        <f ca="true">+IF(OFFSET('Water Data'!$I$27,0,10*ROW('Water Data'!I46))="","",OFFSET('Water Data'!$I$27,0,10*ROW('Water Data'!I46)))</f>
        <v/>
      </c>
      <c r="CI52" s="274" t="str">
        <f ca="true">+IF(OFFSET('Water Data'!$I$28,0,10*ROW('Water Data'!I46))="","",OFFSET('Water Data'!$I$28,0,10*ROW('Water Data'!I46)))</f>
        <v/>
      </c>
      <c r="CJ52" s="274" t="str">
        <f ca="true">+IF(OFFSET('Water Data'!$I$29,0,10*ROW('Water Data'!I46))="","",OFFSET('Water Data'!$I$29,0,10*ROW('Water Data'!I46)))</f>
        <v/>
      </c>
      <c r="CK52" s="274" t="str">
        <f ca="true">+IF(OFFSET('Sanitation Data'!$D$28,0,10*ROW('Sanitation Data'!D46))="","",OFFSET('Sanitation Data'!$D$28,0,10*ROW('Sanitation Data'!D46)))</f>
        <v/>
      </c>
      <c r="CL52" s="274" t="str">
        <f ca="true">+IF(OFFSET('Sanitation Data'!$D$29,0,10*ROW('Sanitation Data'!D46))="","",OFFSET('Sanitation Data'!$D$29,0,10*ROW('Sanitation Data'!D46)))</f>
        <v/>
      </c>
      <c r="CM52" s="274" t="str">
        <f ca="true">+IF(OFFSET('Sanitation Data'!$D$30,0,10*ROW('Sanitation Data'!D46))="","",OFFSET('Sanitation Data'!$D$30,0,10*ROW('Sanitation Data'!D46)))</f>
        <v/>
      </c>
      <c r="CN52" s="274" t="str">
        <f ca="true">+IF(OFFSET('Sanitation Data'!$D$31,0,10*ROW('Sanitation Data'!D46))="","",OFFSET('Sanitation Data'!$D$31,0,10*ROW('Sanitation Data'!D46)))</f>
        <v/>
      </c>
      <c r="CO52" s="274" t="str">
        <f ca="true">+IF(OFFSET('Sanitation Data'!$D$32,0,10*ROW('Sanitation Data'!D46))="","",OFFSET('Sanitation Data'!$D$32,0,10*ROW('Sanitation Data'!D46)))</f>
        <v/>
      </c>
      <c r="CP52" s="274" t="str">
        <f ca="true">+IF(OFFSET('Sanitation Data'!$E$28,0,10*ROW('Sanitation Data'!E46))="","",OFFSET('Sanitation Data'!$E$28,0,10*ROW('Sanitation Data'!E46)))</f>
        <v/>
      </c>
      <c r="CQ52" s="274" t="str">
        <f ca="true">+IF(OFFSET('Sanitation Data'!$E$29,0,10*ROW('Sanitation Data'!E46))="","",OFFSET('Sanitation Data'!$E$29,0,10*ROW('Sanitation Data'!E46)))</f>
        <v/>
      </c>
      <c r="CR52" s="274" t="str">
        <f ca="true">+IF(OFFSET('Sanitation Data'!$E$30,0,10*ROW('Sanitation Data'!E46))="","",OFFSET('Sanitation Data'!$E$30,0,10*ROW('Sanitation Data'!E46)))</f>
        <v/>
      </c>
      <c r="CS52" s="274" t="str">
        <f ca="true">+IF(OFFSET('Sanitation Data'!$E$31,0,10*ROW('Sanitation Data'!E46))="","",OFFSET('Sanitation Data'!$E$31,0,10*ROW('Sanitation Data'!E46)))</f>
        <v/>
      </c>
      <c r="CT52" s="274" t="str">
        <f ca="true">+IF(OFFSET('Sanitation Data'!$E$32,0,10*ROW('Sanitation Data'!E46))="","",OFFSET('Sanitation Data'!$E$32,0,10*ROW('Sanitation Data'!E46)))</f>
        <v/>
      </c>
      <c r="CU52" s="274" t="str">
        <f ca="true">+IF(OFFSET('Sanitation Data'!$F$28,0,10*ROW('Sanitation Data'!F46))="","",OFFSET('Sanitation Data'!$F$28,0,10*ROW('Sanitation Data'!F46)))</f>
        <v/>
      </c>
      <c r="CV52" s="274" t="str">
        <f ca="true">+IF(OFFSET('Sanitation Data'!$F$29,0,10*ROW('Sanitation Data'!F46))="","",OFFSET('Sanitation Data'!$F$29,0,10*ROW('Sanitation Data'!F46)))</f>
        <v/>
      </c>
      <c r="CW52" s="274" t="str">
        <f ca="true">+IF(OFFSET('Sanitation Data'!$F$30,0,10*ROW('Sanitation Data'!F46))="","",OFFSET('Sanitation Data'!$F$30,0,10*ROW('Sanitation Data'!F46)))</f>
        <v/>
      </c>
      <c r="CX52" s="274" t="str">
        <f ca="true">+IF(OFFSET('Sanitation Data'!$F$31,0,10*ROW('Sanitation Data'!F46))="","",OFFSET('Sanitation Data'!$F$31,0,10*ROW('Sanitation Data'!F46)))</f>
        <v/>
      </c>
      <c r="CY52" s="274" t="str">
        <f ca="true">+IF(OFFSET('Sanitation Data'!$F$32,0,10*ROW('Sanitation Data'!F46))="","",OFFSET('Sanitation Data'!$F$32,0,10*ROW('Sanitation Data'!F46)))</f>
        <v/>
      </c>
      <c r="CZ52" s="274" t="str">
        <f ca="true">+IF(OFFSET('Sanitation Data'!$G$28,0,10*ROW('Sanitation Data'!G46))="","",OFFSET('Sanitation Data'!$G$28,0,10*ROW('Sanitation Data'!G46)))</f>
        <v/>
      </c>
      <c r="DA52" s="274" t="str">
        <f ca="true">+IF(OFFSET('Sanitation Data'!$G$29,0,10*ROW('Sanitation Data'!G46))="","",OFFSET('Sanitation Data'!$G$29,0,10*ROW('Sanitation Data'!G46)))</f>
        <v/>
      </c>
      <c r="DB52" s="274" t="str">
        <f ca="true">+IF(OFFSET('Sanitation Data'!$G$30,0,10*ROW('Sanitation Data'!G46))="","",OFFSET('Sanitation Data'!$G$30,0,10*ROW('Sanitation Data'!G46)))</f>
        <v/>
      </c>
      <c r="DC52" s="274" t="str">
        <f ca="true">+IF(OFFSET('Sanitation Data'!$G$31,0,10*ROW('Sanitation Data'!G46))="","",OFFSET('Sanitation Data'!$G$31,0,10*ROW('Sanitation Data'!G46)))</f>
        <v/>
      </c>
      <c r="DD52" s="274" t="str">
        <f ca="true">+IF(OFFSET('Sanitation Data'!$G$32,0,10*ROW('Sanitation Data'!G46))="","",OFFSET('Sanitation Data'!$G$32,0,10*ROW('Sanitation Data'!G46)))</f>
        <v/>
      </c>
      <c r="DE52" s="274" t="str">
        <f ca="true">+IF(OFFSET('Sanitation Data'!$H$28,0,10*ROW('Sanitation Data'!H46))="","",OFFSET('Sanitation Data'!$H$28,0,10*ROW('Sanitation Data'!H46)))</f>
        <v/>
      </c>
      <c r="DF52" s="274" t="str">
        <f ca="true">+IF(OFFSET('Sanitation Data'!$H$29,0,10*ROW('Sanitation Data'!H46))="","",OFFSET('Sanitation Data'!$H$29,0,10*ROW('Sanitation Data'!H46)))</f>
        <v/>
      </c>
      <c r="DG52" s="274" t="str">
        <f ca="true">+IF(OFFSET('Sanitation Data'!$H$30,0,10*ROW('Sanitation Data'!H46))="","",OFFSET('Sanitation Data'!$H$30,0,10*ROW('Sanitation Data'!H46)))</f>
        <v/>
      </c>
      <c r="DH52" s="274" t="str">
        <f ca="true">+IF(OFFSET('Sanitation Data'!$H$31,0,10*ROW('Sanitation Data'!H46))="","",OFFSET('Sanitation Data'!$H$31,0,10*ROW('Sanitation Data'!H46)))</f>
        <v/>
      </c>
      <c r="DI52" s="274" t="str">
        <f ca="true">+IF(OFFSET('Sanitation Data'!$H$32,0,10*ROW('Sanitation Data'!H46))="","",OFFSET('Sanitation Data'!$H$32,0,10*ROW('Sanitation Data'!H46)))</f>
        <v/>
      </c>
      <c r="DJ52" s="274" t="str">
        <f ca="true">+IF(OFFSET('Sanitation Data'!$I$28,0,10*ROW('Sanitation Data'!I46))="","",OFFSET('Sanitation Data'!$I$28,0,10*ROW('Sanitation Data'!I46)))</f>
        <v/>
      </c>
      <c r="DK52" s="274" t="str">
        <f ca="true">+IF(OFFSET('Sanitation Data'!$I$29,0,10*ROW('Sanitation Data'!I46))="","",OFFSET('Sanitation Data'!$I$29,0,10*ROW('Sanitation Data'!I46)))</f>
        <v/>
      </c>
      <c r="DL52" s="274" t="str">
        <f ca="true">+IF(OFFSET('Sanitation Data'!$I$30,0,10*ROW('Sanitation Data'!I46))="","",OFFSET('Sanitation Data'!$I$30,0,10*ROW('Sanitation Data'!I46)))</f>
        <v/>
      </c>
      <c r="DM52" s="274" t="str">
        <f ca="true">+IF(OFFSET('Sanitation Data'!$I$31,0,10*ROW('Sanitation Data'!I46))="","",OFFSET('Sanitation Data'!$I$31,0,10*ROW('Sanitation Data'!I46)))</f>
        <v/>
      </c>
      <c r="DN52" s="274" t="str">
        <f ca="true">+IF(OFFSET('Sanitation Data'!$I$32,0,10*ROW('Sanitation Data'!I46))="","",OFFSET('Sanitation Data'!$I$32,0,10*ROW('Sanitation Data'!I46)))</f>
        <v/>
      </c>
      <c r="DO52" s="274" t="str">
        <f ca="true">+IF(OFFSET('Hygiene Data'!$D$11,0,10*ROW('Hygiene Data'!D46))="","",OFFSET('Hygiene Data'!$D$11,0,10*ROW('Hygiene Data'!D46)))</f>
        <v/>
      </c>
      <c r="DP52" s="274" t="str">
        <f ca="true">+IF(OFFSET('Hygiene Data'!$D$12,0,10*ROW('Hygiene Data'!D46))="","",OFFSET('Hygiene Data'!$D$12,0,10*ROW('Hygiene Data'!D46)))</f>
        <v/>
      </c>
      <c r="DQ52" s="274" t="str">
        <f ca="true">+IF(OFFSET('Hygiene Data'!$D$13,0,10*ROW('Hygiene Data'!D46))="","",OFFSET('Hygiene Data'!$D$13,0,10*ROW('Hygiene Data'!D46)))</f>
        <v/>
      </c>
      <c r="DR52" s="274" t="str">
        <f ca="true">+IF(OFFSET('Hygiene Data'!$E$11,0,10*ROW('Hygiene Data'!E46))="","",OFFSET('Hygiene Data'!$E$11,0,10*ROW('Hygiene Data'!E46)))</f>
        <v/>
      </c>
      <c r="DS52" s="274" t="str">
        <f ca="true">+IF(OFFSET('Hygiene Data'!$E$12,0,10*ROW('Hygiene Data'!E46))="","",OFFSET('Hygiene Data'!$E$12,0,10*ROW('Hygiene Data'!E46)))</f>
        <v/>
      </c>
      <c r="DT52" s="274" t="str">
        <f ca="true">+IF(OFFSET('Hygiene Data'!$E$13,0,10*ROW('Hygiene Data'!E46))="","",OFFSET('Hygiene Data'!$E$13,0,10*ROW('Hygiene Data'!E46)))</f>
        <v/>
      </c>
      <c r="DU52" s="274" t="str">
        <f ca="true">+IF(OFFSET('Hygiene Data'!$F$11,0,10*ROW('Hygiene Data'!F46))="","",OFFSET('Hygiene Data'!$F$11,0,10*ROW('Hygiene Data'!F46)))</f>
        <v/>
      </c>
      <c r="DV52" s="274" t="str">
        <f ca="true">+IF(OFFSET('Hygiene Data'!$F$12,0,10*ROW('Hygiene Data'!F46))="","",OFFSET('Hygiene Data'!$F$12,0,10*ROW('Hygiene Data'!F46)))</f>
        <v/>
      </c>
      <c r="DW52" s="274" t="str">
        <f ca="true">+IF(OFFSET('Hygiene Data'!$F$13,0,10*ROW('Hygiene Data'!F46))="","",OFFSET('Hygiene Data'!$F$13,0,10*ROW('Hygiene Data'!F46)))</f>
        <v/>
      </c>
      <c r="DX52" s="274" t="str">
        <f ca="true">+IF(OFFSET('Hygiene Data'!$G$11,0,10*ROW('Hygiene Data'!G46))="","",OFFSET('Hygiene Data'!$G$11,0,10*ROW('Hygiene Data'!G46)))</f>
        <v/>
      </c>
      <c r="DY52" s="274" t="str">
        <f ca="true">+IF(OFFSET('Hygiene Data'!$G$12,0,10*ROW('Hygiene Data'!G46))="","",OFFSET('Hygiene Data'!$G$12,0,10*ROW('Hygiene Data'!G46)))</f>
        <v/>
      </c>
      <c r="DZ52" s="274" t="str">
        <f ca="true">+IF(OFFSET('Hygiene Data'!$G$13,0,10*ROW('Hygiene Data'!G46))="","",OFFSET('Hygiene Data'!$G$13,0,10*ROW('Hygiene Data'!G46)))</f>
        <v/>
      </c>
      <c r="EA52" s="274" t="str">
        <f ca="true">+IF(OFFSET('Hygiene Data'!$H$11,0,10*ROW('Hygiene Data'!H46))="","",OFFSET('Hygiene Data'!$H$11,0,10*ROW('Hygiene Data'!H46)))</f>
        <v/>
      </c>
      <c r="EB52" s="274" t="str">
        <f ca="true">+IF(OFFSET('Hygiene Data'!$H$12,0,10*ROW('Hygiene Data'!H46))="","",OFFSET('Hygiene Data'!$H$12,0,10*ROW('Hygiene Data'!H46)))</f>
        <v/>
      </c>
      <c r="EC52" s="274" t="str">
        <f ca="true">+IF(OFFSET('Hygiene Data'!$H$13,0,10*ROW('Hygiene Data'!H46))="","",OFFSET('Hygiene Data'!$H$13,0,10*ROW('Hygiene Data'!H46)))</f>
        <v/>
      </c>
      <c r="ED52" s="274" t="str">
        <f ca="true">+IF(OFFSET('Hygiene Data'!$I$11,0,10*ROW('Hygiene Data'!I46))="","",OFFSET('Hygiene Data'!$I$11,0,10*ROW('Hygiene Data'!I46)))</f>
        <v/>
      </c>
      <c r="EE52" s="274" t="str">
        <f ca="true">+IF(OFFSET('Hygiene Data'!$I$12,0,10*ROW('Hygiene Data'!I46))="","",OFFSET('Hygiene Data'!$I$12,0,10*ROW('Hygiene Data'!I46)))</f>
        <v/>
      </c>
      <c r="EF52" s="274"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30" t="str">
        <f t="shared" ca="true" si="0"/>
        <v/>
      </c>
      <c r="D53" s="99"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9"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9"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9"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9"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9"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9"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9"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9"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9"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9"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9"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9"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9"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9"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9"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9"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9"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100"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100"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100"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100"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100"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100"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100"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100"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100"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100"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100"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100"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100"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100"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100"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100"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100"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100"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100"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100"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100"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100"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100"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100"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100"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100"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100"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100"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100"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100"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101"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101"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101"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101"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101"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101"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101"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101"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101"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101"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101"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101"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101"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101"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101"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101"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101"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101"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4"/>
      <c r="BS53" s="274" t="str">
        <f ca="true">+IF(OFFSET('Water Data'!$D$27,0,10*ROW('Water Data'!D47))="","",OFFSET('Water Data'!$D$27,0,10*ROW('Water Data'!D47)))</f>
        <v/>
      </c>
      <c r="BT53" s="274" t="str">
        <f ca="true">+IF(OFFSET('Water Data'!$D$28,0,10*ROW('Water Data'!D47))="","",OFFSET('Water Data'!$D$28,0,10*ROW('Water Data'!D47)))</f>
        <v/>
      </c>
      <c r="BU53" s="274" t="str">
        <f ca="true">+IF(OFFSET('Water Data'!$D$29,0,10*ROW('Water Data'!D47))="","",OFFSET('Water Data'!$D$29,0,10*ROW('Water Data'!D47)))</f>
        <v/>
      </c>
      <c r="BV53" s="274" t="str">
        <f ca="true">+IF(OFFSET('Water Data'!$E$27,0,10*ROW('Water Data'!E47))="","",OFFSET('Water Data'!$E$27,0,10*ROW('Water Data'!E47)))</f>
        <v/>
      </c>
      <c r="BW53" s="274" t="str">
        <f ca="true">+IF(OFFSET('Water Data'!$E$28,0,10*ROW('Water Data'!E47))="","",OFFSET('Water Data'!$E$28,0,10*ROW('Water Data'!E47)))</f>
        <v/>
      </c>
      <c r="BX53" s="274" t="str">
        <f ca="true">+IF(OFFSET('Water Data'!$E$29,0,10*ROW('Water Data'!E47))="","",OFFSET('Water Data'!$E$29,0,10*ROW('Water Data'!E47)))</f>
        <v/>
      </c>
      <c r="BY53" s="274" t="str">
        <f ca="true">+IF(OFFSET('Water Data'!$F$27,0,10*ROW('Water Data'!F47))="","",OFFSET('Water Data'!$F$27,0,10*ROW('Water Data'!F47)))</f>
        <v/>
      </c>
      <c r="BZ53" s="274" t="str">
        <f ca="true">+IF(OFFSET('Water Data'!$F$28,0,10*ROW('Water Data'!F47))="","",OFFSET('Water Data'!$F$28,0,10*ROW('Water Data'!F47)))</f>
        <v/>
      </c>
      <c r="CA53" s="274" t="str">
        <f ca="true">+IF(OFFSET('Water Data'!$F$29,0,10*ROW('Water Data'!F47))="","",OFFSET('Water Data'!$F$29,0,10*ROW('Water Data'!F47)))</f>
        <v/>
      </c>
      <c r="CB53" s="274" t="str">
        <f ca="true">+IF(OFFSET('Water Data'!$G$27,0,10*ROW('Water Data'!G47))="","",OFFSET('Water Data'!$G$27,0,10*ROW('Water Data'!G47)))</f>
        <v/>
      </c>
      <c r="CC53" s="274" t="str">
        <f ca="true">+IF(OFFSET('Water Data'!$G$28,0,10*ROW('Water Data'!G47))="","",OFFSET('Water Data'!$G$28,0,10*ROW('Water Data'!G47)))</f>
        <v/>
      </c>
      <c r="CD53" s="274" t="str">
        <f ca="true">+IF(OFFSET('Water Data'!$G$29,0,10*ROW('Water Data'!G47))="","",OFFSET('Water Data'!$G$29,0,10*ROW('Water Data'!G47)))</f>
        <v/>
      </c>
      <c r="CE53" s="274" t="str">
        <f ca="true">+IF(OFFSET('Water Data'!$H$27,0,10*ROW('Water Data'!H47))="","",OFFSET('Water Data'!$H$27,0,10*ROW('Water Data'!H47)))</f>
        <v/>
      </c>
      <c r="CF53" s="274" t="str">
        <f ca="true">+IF(OFFSET('Water Data'!$H$28,0,10*ROW('Water Data'!H47))="","",OFFSET('Water Data'!$H$28,0,10*ROW('Water Data'!H47)))</f>
        <v/>
      </c>
      <c r="CG53" s="274" t="str">
        <f ca="true">+IF(OFFSET('Water Data'!$H$29,0,10*ROW('Water Data'!H47))="","",OFFSET('Water Data'!$H$29,0,10*ROW('Water Data'!H47)))</f>
        <v/>
      </c>
      <c r="CH53" s="274" t="str">
        <f ca="true">+IF(OFFSET('Water Data'!$I$27,0,10*ROW('Water Data'!I47))="","",OFFSET('Water Data'!$I$27,0,10*ROW('Water Data'!I47)))</f>
        <v/>
      </c>
      <c r="CI53" s="274" t="str">
        <f ca="true">+IF(OFFSET('Water Data'!$I$28,0,10*ROW('Water Data'!I47))="","",OFFSET('Water Data'!$I$28,0,10*ROW('Water Data'!I47)))</f>
        <v/>
      </c>
      <c r="CJ53" s="274" t="str">
        <f ca="true">+IF(OFFSET('Water Data'!$I$29,0,10*ROW('Water Data'!I47))="","",OFFSET('Water Data'!$I$29,0,10*ROW('Water Data'!I47)))</f>
        <v/>
      </c>
      <c r="CK53" s="274" t="str">
        <f ca="true">+IF(OFFSET('Sanitation Data'!$D$28,0,10*ROW('Sanitation Data'!D47))="","",OFFSET('Sanitation Data'!$D$28,0,10*ROW('Sanitation Data'!D47)))</f>
        <v/>
      </c>
      <c r="CL53" s="274" t="str">
        <f ca="true">+IF(OFFSET('Sanitation Data'!$D$29,0,10*ROW('Sanitation Data'!D47))="","",OFFSET('Sanitation Data'!$D$29,0,10*ROW('Sanitation Data'!D47)))</f>
        <v/>
      </c>
      <c r="CM53" s="274" t="str">
        <f ca="true">+IF(OFFSET('Sanitation Data'!$D$30,0,10*ROW('Sanitation Data'!D47))="","",OFFSET('Sanitation Data'!$D$30,0,10*ROW('Sanitation Data'!D47)))</f>
        <v/>
      </c>
      <c r="CN53" s="274" t="str">
        <f ca="true">+IF(OFFSET('Sanitation Data'!$D$31,0,10*ROW('Sanitation Data'!D47))="","",OFFSET('Sanitation Data'!$D$31,0,10*ROW('Sanitation Data'!D47)))</f>
        <v/>
      </c>
      <c r="CO53" s="274" t="str">
        <f ca="true">+IF(OFFSET('Sanitation Data'!$D$32,0,10*ROW('Sanitation Data'!D47))="","",OFFSET('Sanitation Data'!$D$32,0,10*ROW('Sanitation Data'!D47)))</f>
        <v/>
      </c>
      <c r="CP53" s="274" t="str">
        <f ca="true">+IF(OFFSET('Sanitation Data'!$E$28,0,10*ROW('Sanitation Data'!E47))="","",OFFSET('Sanitation Data'!$E$28,0,10*ROW('Sanitation Data'!E47)))</f>
        <v/>
      </c>
      <c r="CQ53" s="274" t="str">
        <f ca="true">+IF(OFFSET('Sanitation Data'!$E$29,0,10*ROW('Sanitation Data'!E47))="","",OFFSET('Sanitation Data'!$E$29,0,10*ROW('Sanitation Data'!E47)))</f>
        <v/>
      </c>
      <c r="CR53" s="274" t="str">
        <f ca="true">+IF(OFFSET('Sanitation Data'!$E$30,0,10*ROW('Sanitation Data'!E47))="","",OFFSET('Sanitation Data'!$E$30,0,10*ROW('Sanitation Data'!E47)))</f>
        <v/>
      </c>
      <c r="CS53" s="274" t="str">
        <f ca="true">+IF(OFFSET('Sanitation Data'!$E$31,0,10*ROW('Sanitation Data'!E47))="","",OFFSET('Sanitation Data'!$E$31,0,10*ROW('Sanitation Data'!E47)))</f>
        <v/>
      </c>
      <c r="CT53" s="274" t="str">
        <f ca="true">+IF(OFFSET('Sanitation Data'!$E$32,0,10*ROW('Sanitation Data'!E47))="","",OFFSET('Sanitation Data'!$E$32,0,10*ROW('Sanitation Data'!E47)))</f>
        <v/>
      </c>
      <c r="CU53" s="274" t="str">
        <f ca="true">+IF(OFFSET('Sanitation Data'!$F$28,0,10*ROW('Sanitation Data'!F47))="","",OFFSET('Sanitation Data'!$F$28,0,10*ROW('Sanitation Data'!F47)))</f>
        <v/>
      </c>
      <c r="CV53" s="274" t="str">
        <f ca="true">+IF(OFFSET('Sanitation Data'!$F$29,0,10*ROW('Sanitation Data'!F47))="","",OFFSET('Sanitation Data'!$F$29,0,10*ROW('Sanitation Data'!F47)))</f>
        <v/>
      </c>
      <c r="CW53" s="274" t="str">
        <f ca="true">+IF(OFFSET('Sanitation Data'!$F$30,0,10*ROW('Sanitation Data'!F47))="","",OFFSET('Sanitation Data'!$F$30,0,10*ROW('Sanitation Data'!F47)))</f>
        <v/>
      </c>
      <c r="CX53" s="274" t="str">
        <f ca="true">+IF(OFFSET('Sanitation Data'!$F$31,0,10*ROW('Sanitation Data'!F47))="","",OFFSET('Sanitation Data'!$F$31,0,10*ROW('Sanitation Data'!F47)))</f>
        <v/>
      </c>
      <c r="CY53" s="274" t="str">
        <f ca="true">+IF(OFFSET('Sanitation Data'!$F$32,0,10*ROW('Sanitation Data'!F47))="","",OFFSET('Sanitation Data'!$F$32,0,10*ROW('Sanitation Data'!F47)))</f>
        <v/>
      </c>
      <c r="CZ53" s="274" t="str">
        <f ca="true">+IF(OFFSET('Sanitation Data'!$G$28,0,10*ROW('Sanitation Data'!G47))="","",OFFSET('Sanitation Data'!$G$28,0,10*ROW('Sanitation Data'!G47)))</f>
        <v/>
      </c>
      <c r="DA53" s="274" t="str">
        <f ca="true">+IF(OFFSET('Sanitation Data'!$G$29,0,10*ROW('Sanitation Data'!G47))="","",OFFSET('Sanitation Data'!$G$29,0,10*ROW('Sanitation Data'!G47)))</f>
        <v/>
      </c>
      <c r="DB53" s="274" t="str">
        <f ca="true">+IF(OFFSET('Sanitation Data'!$G$30,0,10*ROW('Sanitation Data'!G47))="","",OFFSET('Sanitation Data'!$G$30,0,10*ROW('Sanitation Data'!G47)))</f>
        <v/>
      </c>
      <c r="DC53" s="274" t="str">
        <f ca="true">+IF(OFFSET('Sanitation Data'!$G$31,0,10*ROW('Sanitation Data'!G47))="","",OFFSET('Sanitation Data'!$G$31,0,10*ROW('Sanitation Data'!G47)))</f>
        <v/>
      </c>
      <c r="DD53" s="274" t="str">
        <f ca="true">+IF(OFFSET('Sanitation Data'!$G$32,0,10*ROW('Sanitation Data'!G47))="","",OFFSET('Sanitation Data'!$G$32,0,10*ROW('Sanitation Data'!G47)))</f>
        <v/>
      </c>
      <c r="DE53" s="274" t="str">
        <f ca="true">+IF(OFFSET('Sanitation Data'!$H$28,0,10*ROW('Sanitation Data'!H47))="","",OFFSET('Sanitation Data'!$H$28,0,10*ROW('Sanitation Data'!H47)))</f>
        <v/>
      </c>
      <c r="DF53" s="274" t="str">
        <f ca="true">+IF(OFFSET('Sanitation Data'!$H$29,0,10*ROW('Sanitation Data'!H47))="","",OFFSET('Sanitation Data'!$H$29,0,10*ROW('Sanitation Data'!H47)))</f>
        <v/>
      </c>
      <c r="DG53" s="274" t="str">
        <f ca="true">+IF(OFFSET('Sanitation Data'!$H$30,0,10*ROW('Sanitation Data'!H47))="","",OFFSET('Sanitation Data'!$H$30,0,10*ROW('Sanitation Data'!H47)))</f>
        <v/>
      </c>
      <c r="DH53" s="274" t="str">
        <f ca="true">+IF(OFFSET('Sanitation Data'!$H$31,0,10*ROW('Sanitation Data'!H47))="","",OFFSET('Sanitation Data'!$H$31,0,10*ROW('Sanitation Data'!H47)))</f>
        <v/>
      </c>
      <c r="DI53" s="274" t="str">
        <f ca="true">+IF(OFFSET('Sanitation Data'!$H$32,0,10*ROW('Sanitation Data'!H47))="","",OFFSET('Sanitation Data'!$H$32,0,10*ROW('Sanitation Data'!H47)))</f>
        <v/>
      </c>
      <c r="DJ53" s="274" t="str">
        <f ca="true">+IF(OFFSET('Sanitation Data'!$I$28,0,10*ROW('Sanitation Data'!I47))="","",OFFSET('Sanitation Data'!$I$28,0,10*ROW('Sanitation Data'!I47)))</f>
        <v/>
      </c>
      <c r="DK53" s="274" t="str">
        <f ca="true">+IF(OFFSET('Sanitation Data'!$I$29,0,10*ROW('Sanitation Data'!I47))="","",OFFSET('Sanitation Data'!$I$29,0,10*ROW('Sanitation Data'!I47)))</f>
        <v/>
      </c>
      <c r="DL53" s="274" t="str">
        <f ca="true">+IF(OFFSET('Sanitation Data'!$I$30,0,10*ROW('Sanitation Data'!I47))="","",OFFSET('Sanitation Data'!$I$30,0,10*ROW('Sanitation Data'!I47)))</f>
        <v/>
      </c>
      <c r="DM53" s="274" t="str">
        <f ca="true">+IF(OFFSET('Sanitation Data'!$I$31,0,10*ROW('Sanitation Data'!I47))="","",OFFSET('Sanitation Data'!$I$31,0,10*ROW('Sanitation Data'!I47)))</f>
        <v/>
      </c>
      <c r="DN53" s="274" t="str">
        <f ca="true">+IF(OFFSET('Sanitation Data'!$I$32,0,10*ROW('Sanitation Data'!I47))="","",OFFSET('Sanitation Data'!$I$32,0,10*ROW('Sanitation Data'!I47)))</f>
        <v/>
      </c>
      <c r="DO53" s="274" t="str">
        <f ca="true">+IF(OFFSET('Hygiene Data'!$D$11,0,10*ROW('Hygiene Data'!D47))="","",OFFSET('Hygiene Data'!$D$11,0,10*ROW('Hygiene Data'!D47)))</f>
        <v/>
      </c>
      <c r="DP53" s="274" t="str">
        <f ca="true">+IF(OFFSET('Hygiene Data'!$D$12,0,10*ROW('Hygiene Data'!D47))="","",OFFSET('Hygiene Data'!$D$12,0,10*ROW('Hygiene Data'!D47)))</f>
        <v/>
      </c>
      <c r="DQ53" s="274" t="str">
        <f ca="true">+IF(OFFSET('Hygiene Data'!$D$13,0,10*ROW('Hygiene Data'!D47))="","",OFFSET('Hygiene Data'!$D$13,0,10*ROW('Hygiene Data'!D47)))</f>
        <v/>
      </c>
      <c r="DR53" s="274" t="str">
        <f ca="true">+IF(OFFSET('Hygiene Data'!$E$11,0,10*ROW('Hygiene Data'!E47))="","",OFFSET('Hygiene Data'!$E$11,0,10*ROW('Hygiene Data'!E47)))</f>
        <v/>
      </c>
      <c r="DS53" s="274" t="str">
        <f ca="true">+IF(OFFSET('Hygiene Data'!$E$12,0,10*ROW('Hygiene Data'!E47))="","",OFFSET('Hygiene Data'!$E$12,0,10*ROW('Hygiene Data'!E47)))</f>
        <v/>
      </c>
      <c r="DT53" s="274" t="str">
        <f ca="true">+IF(OFFSET('Hygiene Data'!$E$13,0,10*ROW('Hygiene Data'!E47))="","",OFFSET('Hygiene Data'!$E$13,0,10*ROW('Hygiene Data'!E47)))</f>
        <v/>
      </c>
      <c r="DU53" s="274" t="str">
        <f ca="true">+IF(OFFSET('Hygiene Data'!$F$11,0,10*ROW('Hygiene Data'!F47))="","",OFFSET('Hygiene Data'!$F$11,0,10*ROW('Hygiene Data'!F47)))</f>
        <v/>
      </c>
      <c r="DV53" s="274" t="str">
        <f ca="true">+IF(OFFSET('Hygiene Data'!$F$12,0,10*ROW('Hygiene Data'!F47))="","",OFFSET('Hygiene Data'!$F$12,0,10*ROW('Hygiene Data'!F47)))</f>
        <v/>
      </c>
      <c r="DW53" s="274" t="str">
        <f ca="true">+IF(OFFSET('Hygiene Data'!$F$13,0,10*ROW('Hygiene Data'!F47))="","",OFFSET('Hygiene Data'!$F$13,0,10*ROW('Hygiene Data'!F47)))</f>
        <v/>
      </c>
      <c r="DX53" s="274" t="str">
        <f ca="true">+IF(OFFSET('Hygiene Data'!$G$11,0,10*ROW('Hygiene Data'!G47))="","",OFFSET('Hygiene Data'!$G$11,0,10*ROW('Hygiene Data'!G47)))</f>
        <v/>
      </c>
      <c r="DY53" s="274" t="str">
        <f ca="true">+IF(OFFSET('Hygiene Data'!$G$12,0,10*ROW('Hygiene Data'!G47))="","",OFFSET('Hygiene Data'!$G$12,0,10*ROW('Hygiene Data'!G47)))</f>
        <v/>
      </c>
      <c r="DZ53" s="274" t="str">
        <f ca="true">+IF(OFFSET('Hygiene Data'!$G$13,0,10*ROW('Hygiene Data'!G47))="","",OFFSET('Hygiene Data'!$G$13,0,10*ROW('Hygiene Data'!G47)))</f>
        <v/>
      </c>
      <c r="EA53" s="274" t="str">
        <f ca="true">+IF(OFFSET('Hygiene Data'!$H$11,0,10*ROW('Hygiene Data'!H47))="","",OFFSET('Hygiene Data'!$H$11,0,10*ROW('Hygiene Data'!H47)))</f>
        <v/>
      </c>
      <c r="EB53" s="274" t="str">
        <f ca="true">+IF(OFFSET('Hygiene Data'!$H$12,0,10*ROW('Hygiene Data'!H47))="","",OFFSET('Hygiene Data'!$H$12,0,10*ROW('Hygiene Data'!H47)))</f>
        <v/>
      </c>
      <c r="EC53" s="274" t="str">
        <f ca="true">+IF(OFFSET('Hygiene Data'!$H$13,0,10*ROW('Hygiene Data'!H47))="","",OFFSET('Hygiene Data'!$H$13,0,10*ROW('Hygiene Data'!H47)))</f>
        <v/>
      </c>
      <c r="ED53" s="274" t="str">
        <f ca="true">+IF(OFFSET('Hygiene Data'!$I$11,0,10*ROW('Hygiene Data'!I47))="","",OFFSET('Hygiene Data'!$I$11,0,10*ROW('Hygiene Data'!I47)))</f>
        <v/>
      </c>
      <c r="EE53" s="274" t="str">
        <f ca="true">+IF(OFFSET('Hygiene Data'!$I$12,0,10*ROW('Hygiene Data'!I47))="","",OFFSET('Hygiene Data'!$I$12,0,10*ROW('Hygiene Data'!I47)))</f>
        <v/>
      </c>
      <c r="EF53" s="274"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30" t="str">
        <f t="shared" ca="true" si="0"/>
        <v/>
      </c>
      <c r="D54" s="99"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9"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9"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9"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9"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9"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9"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9"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9"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9"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9"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9"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9"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9"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9"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9"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9"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9"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100"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100"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100"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100"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100"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100"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100"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100"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100"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100"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100"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100"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100"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100"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100"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100"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100"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100"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100"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100"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100"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100"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100"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100"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100"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100"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100"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100"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100"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100"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101"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101"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101"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101"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101"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101"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101"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101"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101"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101"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101"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101"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101"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101"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101"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101"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101"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101"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4"/>
      <c r="BS54" s="274" t="str">
        <f ca="true">+IF(OFFSET('Water Data'!$D$27,0,10*ROW('Water Data'!D48))="","",OFFSET('Water Data'!$D$27,0,10*ROW('Water Data'!D48)))</f>
        <v/>
      </c>
      <c r="BT54" s="274" t="str">
        <f ca="true">+IF(OFFSET('Water Data'!$D$28,0,10*ROW('Water Data'!D48))="","",OFFSET('Water Data'!$D$28,0,10*ROW('Water Data'!D48)))</f>
        <v/>
      </c>
      <c r="BU54" s="274" t="str">
        <f ca="true">+IF(OFFSET('Water Data'!$D$29,0,10*ROW('Water Data'!D48))="","",OFFSET('Water Data'!$D$29,0,10*ROW('Water Data'!D48)))</f>
        <v/>
      </c>
      <c r="BV54" s="274" t="str">
        <f ca="true">+IF(OFFSET('Water Data'!$E$27,0,10*ROW('Water Data'!E48))="","",OFFSET('Water Data'!$E$27,0,10*ROW('Water Data'!E48)))</f>
        <v/>
      </c>
      <c r="BW54" s="274" t="str">
        <f ca="true">+IF(OFFSET('Water Data'!$E$28,0,10*ROW('Water Data'!E48))="","",OFFSET('Water Data'!$E$28,0,10*ROW('Water Data'!E48)))</f>
        <v/>
      </c>
      <c r="BX54" s="274" t="str">
        <f ca="true">+IF(OFFSET('Water Data'!$E$29,0,10*ROW('Water Data'!E48))="","",OFFSET('Water Data'!$E$29,0,10*ROW('Water Data'!E48)))</f>
        <v/>
      </c>
      <c r="BY54" s="274" t="str">
        <f ca="true">+IF(OFFSET('Water Data'!$F$27,0,10*ROW('Water Data'!F48))="","",OFFSET('Water Data'!$F$27,0,10*ROW('Water Data'!F48)))</f>
        <v/>
      </c>
      <c r="BZ54" s="274" t="str">
        <f ca="true">+IF(OFFSET('Water Data'!$F$28,0,10*ROW('Water Data'!F48))="","",OFFSET('Water Data'!$F$28,0,10*ROW('Water Data'!F48)))</f>
        <v/>
      </c>
      <c r="CA54" s="274" t="str">
        <f ca="true">+IF(OFFSET('Water Data'!$F$29,0,10*ROW('Water Data'!F48))="","",OFFSET('Water Data'!$F$29,0,10*ROW('Water Data'!F48)))</f>
        <v/>
      </c>
      <c r="CB54" s="274" t="str">
        <f ca="true">+IF(OFFSET('Water Data'!$G$27,0,10*ROW('Water Data'!G48))="","",OFFSET('Water Data'!$G$27,0,10*ROW('Water Data'!G48)))</f>
        <v/>
      </c>
      <c r="CC54" s="274" t="str">
        <f ca="true">+IF(OFFSET('Water Data'!$G$28,0,10*ROW('Water Data'!G48))="","",OFFSET('Water Data'!$G$28,0,10*ROW('Water Data'!G48)))</f>
        <v/>
      </c>
      <c r="CD54" s="274" t="str">
        <f ca="true">+IF(OFFSET('Water Data'!$G$29,0,10*ROW('Water Data'!G48))="","",OFFSET('Water Data'!$G$29,0,10*ROW('Water Data'!G48)))</f>
        <v/>
      </c>
      <c r="CE54" s="274" t="str">
        <f ca="true">+IF(OFFSET('Water Data'!$H$27,0,10*ROW('Water Data'!H48))="","",OFFSET('Water Data'!$H$27,0,10*ROW('Water Data'!H48)))</f>
        <v/>
      </c>
      <c r="CF54" s="274" t="str">
        <f ca="true">+IF(OFFSET('Water Data'!$H$28,0,10*ROW('Water Data'!H48))="","",OFFSET('Water Data'!$H$28,0,10*ROW('Water Data'!H48)))</f>
        <v/>
      </c>
      <c r="CG54" s="274" t="str">
        <f ca="true">+IF(OFFSET('Water Data'!$H$29,0,10*ROW('Water Data'!H48))="","",OFFSET('Water Data'!$H$29,0,10*ROW('Water Data'!H48)))</f>
        <v/>
      </c>
      <c r="CH54" s="274" t="str">
        <f ca="true">+IF(OFFSET('Water Data'!$I$27,0,10*ROW('Water Data'!I48))="","",OFFSET('Water Data'!$I$27,0,10*ROW('Water Data'!I48)))</f>
        <v/>
      </c>
      <c r="CI54" s="274" t="str">
        <f ca="true">+IF(OFFSET('Water Data'!$I$28,0,10*ROW('Water Data'!I48))="","",OFFSET('Water Data'!$I$28,0,10*ROW('Water Data'!I48)))</f>
        <v/>
      </c>
      <c r="CJ54" s="274" t="str">
        <f ca="true">+IF(OFFSET('Water Data'!$I$29,0,10*ROW('Water Data'!I48))="","",OFFSET('Water Data'!$I$29,0,10*ROW('Water Data'!I48)))</f>
        <v/>
      </c>
      <c r="CK54" s="274" t="str">
        <f ca="true">+IF(OFFSET('Sanitation Data'!$D$28,0,10*ROW('Sanitation Data'!D48))="","",OFFSET('Sanitation Data'!$D$28,0,10*ROW('Sanitation Data'!D48)))</f>
        <v/>
      </c>
      <c r="CL54" s="274" t="str">
        <f ca="true">+IF(OFFSET('Sanitation Data'!$D$29,0,10*ROW('Sanitation Data'!D48))="","",OFFSET('Sanitation Data'!$D$29,0,10*ROW('Sanitation Data'!D48)))</f>
        <v/>
      </c>
      <c r="CM54" s="274" t="str">
        <f ca="true">+IF(OFFSET('Sanitation Data'!$D$30,0,10*ROW('Sanitation Data'!D48))="","",OFFSET('Sanitation Data'!$D$30,0,10*ROW('Sanitation Data'!D48)))</f>
        <v/>
      </c>
      <c r="CN54" s="274" t="str">
        <f ca="true">+IF(OFFSET('Sanitation Data'!$D$31,0,10*ROW('Sanitation Data'!D48))="","",OFFSET('Sanitation Data'!$D$31,0,10*ROW('Sanitation Data'!D48)))</f>
        <v/>
      </c>
      <c r="CO54" s="274" t="str">
        <f ca="true">+IF(OFFSET('Sanitation Data'!$D$32,0,10*ROW('Sanitation Data'!D48))="","",OFFSET('Sanitation Data'!$D$32,0,10*ROW('Sanitation Data'!D48)))</f>
        <v/>
      </c>
      <c r="CP54" s="274" t="str">
        <f ca="true">+IF(OFFSET('Sanitation Data'!$E$28,0,10*ROW('Sanitation Data'!E48))="","",OFFSET('Sanitation Data'!$E$28,0,10*ROW('Sanitation Data'!E48)))</f>
        <v/>
      </c>
      <c r="CQ54" s="274" t="str">
        <f ca="true">+IF(OFFSET('Sanitation Data'!$E$29,0,10*ROW('Sanitation Data'!E48))="","",OFFSET('Sanitation Data'!$E$29,0,10*ROW('Sanitation Data'!E48)))</f>
        <v/>
      </c>
      <c r="CR54" s="274" t="str">
        <f ca="true">+IF(OFFSET('Sanitation Data'!$E$30,0,10*ROW('Sanitation Data'!E48))="","",OFFSET('Sanitation Data'!$E$30,0,10*ROW('Sanitation Data'!E48)))</f>
        <v/>
      </c>
      <c r="CS54" s="274" t="str">
        <f ca="true">+IF(OFFSET('Sanitation Data'!$E$31,0,10*ROW('Sanitation Data'!E48))="","",OFFSET('Sanitation Data'!$E$31,0,10*ROW('Sanitation Data'!E48)))</f>
        <v/>
      </c>
      <c r="CT54" s="274" t="str">
        <f ca="true">+IF(OFFSET('Sanitation Data'!$E$32,0,10*ROW('Sanitation Data'!E48))="","",OFFSET('Sanitation Data'!$E$32,0,10*ROW('Sanitation Data'!E48)))</f>
        <v/>
      </c>
      <c r="CU54" s="274" t="str">
        <f ca="true">+IF(OFFSET('Sanitation Data'!$F$28,0,10*ROW('Sanitation Data'!F48))="","",OFFSET('Sanitation Data'!$F$28,0,10*ROW('Sanitation Data'!F48)))</f>
        <v/>
      </c>
      <c r="CV54" s="274" t="str">
        <f ca="true">+IF(OFFSET('Sanitation Data'!$F$29,0,10*ROW('Sanitation Data'!F48))="","",OFFSET('Sanitation Data'!$F$29,0,10*ROW('Sanitation Data'!F48)))</f>
        <v/>
      </c>
      <c r="CW54" s="274" t="str">
        <f ca="true">+IF(OFFSET('Sanitation Data'!$F$30,0,10*ROW('Sanitation Data'!F48))="","",OFFSET('Sanitation Data'!$F$30,0,10*ROW('Sanitation Data'!F48)))</f>
        <v/>
      </c>
      <c r="CX54" s="274" t="str">
        <f ca="true">+IF(OFFSET('Sanitation Data'!$F$31,0,10*ROW('Sanitation Data'!F48))="","",OFFSET('Sanitation Data'!$F$31,0,10*ROW('Sanitation Data'!F48)))</f>
        <v/>
      </c>
      <c r="CY54" s="274" t="str">
        <f ca="true">+IF(OFFSET('Sanitation Data'!$F$32,0,10*ROW('Sanitation Data'!F48))="","",OFFSET('Sanitation Data'!$F$32,0,10*ROW('Sanitation Data'!F48)))</f>
        <v/>
      </c>
      <c r="CZ54" s="274" t="str">
        <f ca="true">+IF(OFFSET('Sanitation Data'!$G$28,0,10*ROW('Sanitation Data'!G48))="","",OFFSET('Sanitation Data'!$G$28,0,10*ROW('Sanitation Data'!G48)))</f>
        <v/>
      </c>
      <c r="DA54" s="274" t="str">
        <f ca="true">+IF(OFFSET('Sanitation Data'!$G$29,0,10*ROW('Sanitation Data'!G48))="","",OFFSET('Sanitation Data'!$G$29,0,10*ROW('Sanitation Data'!G48)))</f>
        <v/>
      </c>
      <c r="DB54" s="274" t="str">
        <f ca="true">+IF(OFFSET('Sanitation Data'!$G$30,0,10*ROW('Sanitation Data'!G48))="","",OFFSET('Sanitation Data'!$G$30,0,10*ROW('Sanitation Data'!G48)))</f>
        <v/>
      </c>
      <c r="DC54" s="274" t="str">
        <f ca="true">+IF(OFFSET('Sanitation Data'!$G$31,0,10*ROW('Sanitation Data'!G48))="","",OFFSET('Sanitation Data'!$G$31,0,10*ROW('Sanitation Data'!G48)))</f>
        <v/>
      </c>
      <c r="DD54" s="274" t="str">
        <f ca="true">+IF(OFFSET('Sanitation Data'!$G$32,0,10*ROW('Sanitation Data'!G48))="","",OFFSET('Sanitation Data'!$G$32,0,10*ROW('Sanitation Data'!G48)))</f>
        <v/>
      </c>
      <c r="DE54" s="274" t="str">
        <f ca="true">+IF(OFFSET('Sanitation Data'!$H$28,0,10*ROW('Sanitation Data'!H48))="","",OFFSET('Sanitation Data'!$H$28,0,10*ROW('Sanitation Data'!H48)))</f>
        <v/>
      </c>
      <c r="DF54" s="274" t="str">
        <f ca="true">+IF(OFFSET('Sanitation Data'!$H$29,0,10*ROW('Sanitation Data'!H48))="","",OFFSET('Sanitation Data'!$H$29,0,10*ROW('Sanitation Data'!H48)))</f>
        <v/>
      </c>
      <c r="DG54" s="274" t="str">
        <f ca="true">+IF(OFFSET('Sanitation Data'!$H$30,0,10*ROW('Sanitation Data'!H48))="","",OFFSET('Sanitation Data'!$H$30,0,10*ROW('Sanitation Data'!H48)))</f>
        <v/>
      </c>
      <c r="DH54" s="274" t="str">
        <f ca="true">+IF(OFFSET('Sanitation Data'!$H$31,0,10*ROW('Sanitation Data'!H48))="","",OFFSET('Sanitation Data'!$H$31,0,10*ROW('Sanitation Data'!H48)))</f>
        <v/>
      </c>
      <c r="DI54" s="274" t="str">
        <f ca="true">+IF(OFFSET('Sanitation Data'!$H$32,0,10*ROW('Sanitation Data'!H48))="","",OFFSET('Sanitation Data'!$H$32,0,10*ROW('Sanitation Data'!H48)))</f>
        <v/>
      </c>
      <c r="DJ54" s="274" t="str">
        <f ca="true">+IF(OFFSET('Sanitation Data'!$I$28,0,10*ROW('Sanitation Data'!I48))="","",OFFSET('Sanitation Data'!$I$28,0,10*ROW('Sanitation Data'!I48)))</f>
        <v/>
      </c>
      <c r="DK54" s="274" t="str">
        <f ca="true">+IF(OFFSET('Sanitation Data'!$I$29,0,10*ROW('Sanitation Data'!I48))="","",OFFSET('Sanitation Data'!$I$29,0,10*ROW('Sanitation Data'!I48)))</f>
        <v/>
      </c>
      <c r="DL54" s="274" t="str">
        <f ca="true">+IF(OFFSET('Sanitation Data'!$I$30,0,10*ROW('Sanitation Data'!I48))="","",OFFSET('Sanitation Data'!$I$30,0,10*ROW('Sanitation Data'!I48)))</f>
        <v/>
      </c>
      <c r="DM54" s="274" t="str">
        <f ca="true">+IF(OFFSET('Sanitation Data'!$I$31,0,10*ROW('Sanitation Data'!I48))="","",OFFSET('Sanitation Data'!$I$31,0,10*ROW('Sanitation Data'!I48)))</f>
        <v/>
      </c>
      <c r="DN54" s="274" t="str">
        <f ca="true">+IF(OFFSET('Sanitation Data'!$I$32,0,10*ROW('Sanitation Data'!I48))="","",OFFSET('Sanitation Data'!$I$32,0,10*ROW('Sanitation Data'!I48)))</f>
        <v/>
      </c>
      <c r="DO54" s="274" t="str">
        <f ca="true">+IF(OFFSET('Hygiene Data'!$D$11,0,10*ROW('Hygiene Data'!D48))="","",OFFSET('Hygiene Data'!$D$11,0,10*ROW('Hygiene Data'!D48)))</f>
        <v/>
      </c>
      <c r="DP54" s="274" t="str">
        <f ca="true">+IF(OFFSET('Hygiene Data'!$D$12,0,10*ROW('Hygiene Data'!D48))="","",OFFSET('Hygiene Data'!$D$12,0,10*ROW('Hygiene Data'!D48)))</f>
        <v/>
      </c>
      <c r="DQ54" s="274" t="str">
        <f ca="true">+IF(OFFSET('Hygiene Data'!$D$13,0,10*ROW('Hygiene Data'!D48))="","",OFFSET('Hygiene Data'!$D$13,0,10*ROW('Hygiene Data'!D48)))</f>
        <v/>
      </c>
      <c r="DR54" s="274" t="str">
        <f ca="true">+IF(OFFSET('Hygiene Data'!$E$11,0,10*ROW('Hygiene Data'!E48))="","",OFFSET('Hygiene Data'!$E$11,0,10*ROW('Hygiene Data'!E48)))</f>
        <v/>
      </c>
      <c r="DS54" s="274" t="str">
        <f ca="true">+IF(OFFSET('Hygiene Data'!$E$12,0,10*ROW('Hygiene Data'!E48))="","",OFFSET('Hygiene Data'!$E$12,0,10*ROW('Hygiene Data'!E48)))</f>
        <v/>
      </c>
      <c r="DT54" s="274" t="str">
        <f ca="true">+IF(OFFSET('Hygiene Data'!$E$13,0,10*ROW('Hygiene Data'!E48))="","",OFFSET('Hygiene Data'!$E$13,0,10*ROW('Hygiene Data'!E48)))</f>
        <v/>
      </c>
      <c r="DU54" s="274" t="str">
        <f ca="true">+IF(OFFSET('Hygiene Data'!$F$11,0,10*ROW('Hygiene Data'!F48))="","",OFFSET('Hygiene Data'!$F$11,0,10*ROW('Hygiene Data'!F48)))</f>
        <v/>
      </c>
      <c r="DV54" s="274" t="str">
        <f ca="true">+IF(OFFSET('Hygiene Data'!$F$12,0,10*ROW('Hygiene Data'!F48))="","",OFFSET('Hygiene Data'!$F$12,0,10*ROW('Hygiene Data'!F48)))</f>
        <v/>
      </c>
      <c r="DW54" s="274" t="str">
        <f ca="true">+IF(OFFSET('Hygiene Data'!$F$13,0,10*ROW('Hygiene Data'!F48))="","",OFFSET('Hygiene Data'!$F$13,0,10*ROW('Hygiene Data'!F48)))</f>
        <v/>
      </c>
      <c r="DX54" s="274" t="str">
        <f ca="true">+IF(OFFSET('Hygiene Data'!$G$11,0,10*ROW('Hygiene Data'!G48))="","",OFFSET('Hygiene Data'!$G$11,0,10*ROW('Hygiene Data'!G48)))</f>
        <v/>
      </c>
      <c r="DY54" s="274" t="str">
        <f ca="true">+IF(OFFSET('Hygiene Data'!$G$12,0,10*ROW('Hygiene Data'!G48))="","",OFFSET('Hygiene Data'!$G$12,0,10*ROW('Hygiene Data'!G48)))</f>
        <v/>
      </c>
      <c r="DZ54" s="274" t="str">
        <f ca="true">+IF(OFFSET('Hygiene Data'!$G$13,0,10*ROW('Hygiene Data'!G48))="","",OFFSET('Hygiene Data'!$G$13,0,10*ROW('Hygiene Data'!G48)))</f>
        <v/>
      </c>
      <c r="EA54" s="274" t="str">
        <f ca="true">+IF(OFFSET('Hygiene Data'!$H$11,0,10*ROW('Hygiene Data'!H48))="","",OFFSET('Hygiene Data'!$H$11,0,10*ROW('Hygiene Data'!H48)))</f>
        <v/>
      </c>
      <c r="EB54" s="274" t="str">
        <f ca="true">+IF(OFFSET('Hygiene Data'!$H$12,0,10*ROW('Hygiene Data'!H48))="","",OFFSET('Hygiene Data'!$H$12,0,10*ROW('Hygiene Data'!H48)))</f>
        <v/>
      </c>
      <c r="EC54" s="274" t="str">
        <f ca="true">+IF(OFFSET('Hygiene Data'!$H$13,0,10*ROW('Hygiene Data'!H48))="","",OFFSET('Hygiene Data'!$H$13,0,10*ROW('Hygiene Data'!H48)))</f>
        <v/>
      </c>
      <c r="ED54" s="274" t="str">
        <f ca="true">+IF(OFFSET('Hygiene Data'!$I$11,0,10*ROW('Hygiene Data'!I48))="","",OFFSET('Hygiene Data'!$I$11,0,10*ROW('Hygiene Data'!I48)))</f>
        <v/>
      </c>
      <c r="EE54" s="274" t="str">
        <f ca="true">+IF(OFFSET('Hygiene Data'!$I$12,0,10*ROW('Hygiene Data'!I48))="","",OFFSET('Hygiene Data'!$I$12,0,10*ROW('Hygiene Data'!I48)))</f>
        <v/>
      </c>
      <c r="EF54" s="274"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30" t="str">
        <f t="shared" ca="true" si="0"/>
        <v/>
      </c>
      <c r="D55" s="99"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9"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9"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9"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9"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9"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9"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9"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9"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9"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9"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9"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9"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9"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9"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9"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9"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9"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100"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100"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100"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100"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100"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100"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100"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100"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100"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100"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100"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100"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100"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100"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100"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100"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100"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100"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100"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100"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100"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100"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100"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100"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100"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100"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100"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100"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100"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100"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101"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101"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101"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101"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101"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101"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101"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101"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101"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101"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101"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101"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101"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101"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101"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101"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101"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101"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4"/>
      <c r="BS55" s="274" t="str">
        <f ca="true">+IF(OFFSET('Water Data'!$D$27,0,10*ROW('Water Data'!D49))="","",OFFSET('Water Data'!$D$27,0,10*ROW('Water Data'!D49)))</f>
        <v/>
      </c>
      <c r="BT55" s="274" t="str">
        <f ca="true">+IF(OFFSET('Water Data'!$D$28,0,10*ROW('Water Data'!D49))="","",OFFSET('Water Data'!$D$28,0,10*ROW('Water Data'!D49)))</f>
        <v/>
      </c>
      <c r="BU55" s="274" t="str">
        <f ca="true">+IF(OFFSET('Water Data'!$D$29,0,10*ROW('Water Data'!D49))="","",OFFSET('Water Data'!$D$29,0,10*ROW('Water Data'!D49)))</f>
        <v/>
      </c>
      <c r="BV55" s="274" t="str">
        <f ca="true">+IF(OFFSET('Water Data'!$E$27,0,10*ROW('Water Data'!E49))="","",OFFSET('Water Data'!$E$27,0,10*ROW('Water Data'!E49)))</f>
        <v/>
      </c>
      <c r="BW55" s="274" t="str">
        <f ca="true">+IF(OFFSET('Water Data'!$E$28,0,10*ROW('Water Data'!E49))="","",OFFSET('Water Data'!$E$28,0,10*ROW('Water Data'!E49)))</f>
        <v/>
      </c>
      <c r="BX55" s="274" t="str">
        <f ca="true">+IF(OFFSET('Water Data'!$E$29,0,10*ROW('Water Data'!E49))="","",OFFSET('Water Data'!$E$29,0,10*ROW('Water Data'!E49)))</f>
        <v/>
      </c>
      <c r="BY55" s="274" t="str">
        <f ca="true">+IF(OFFSET('Water Data'!$F$27,0,10*ROW('Water Data'!F49))="","",OFFSET('Water Data'!$F$27,0,10*ROW('Water Data'!F49)))</f>
        <v/>
      </c>
      <c r="BZ55" s="274" t="str">
        <f ca="true">+IF(OFFSET('Water Data'!$F$28,0,10*ROW('Water Data'!F49))="","",OFFSET('Water Data'!$F$28,0,10*ROW('Water Data'!F49)))</f>
        <v/>
      </c>
      <c r="CA55" s="274" t="str">
        <f ca="true">+IF(OFFSET('Water Data'!$F$29,0,10*ROW('Water Data'!F49))="","",OFFSET('Water Data'!$F$29,0,10*ROW('Water Data'!F49)))</f>
        <v/>
      </c>
      <c r="CB55" s="274" t="str">
        <f ca="true">+IF(OFFSET('Water Data'!$G$27,0,10*ROW('Water Data'!G49))="","",OFFSET('Water Data'!$G$27,0,10*ROW('Water Data'!G49)))</f>
        <v/>
      </c>
      <c r="CC55" s="274" t="str">
        <f ca="true">+IF(OFFSET('Water Data'!$G$28,0,10*ROW('Water Data'!G49))="","",OFFSET('Water Data'!$G$28,0,10*ROW('Water Data'!G49)))</f>
        <v/>
      </c>
      <c r="CD55" s="274" t="str">
        <f ca="true">+IF(OFFSET('Water Data'!$G$29,0,10*ROW('Water Data'!G49))="","",OFFSET('Water Data'!$G$29,0,10*ROW('Water Data'!G49)))</f>
        <v/>
      </c>
      <c r="CE55" s="274" t="str">
        <f ca="true">+IF(OFFSET('Water Data'!$H$27,0,10*ROW('Water Data'!H49))="","",OFFSET('Water Data'!$H$27,0,10*ROW('Water Data'!H49)))</f>
        <v/>
      </c>
      <c r="CF55" s="274" t="str">
        <f ca="true">+IF(OFFSET('Water Data'!$H$28,0,10*ROW('Water Data'!H49))="","",OFFSET('Water Data'!$H$28,0,10*ROW('Water Data'!H49)))</f>
        <v/>
      </c>
      <c r="CG55" s="274" t="str">
        <f ca="true">+IF(OFFSET('Water Data'!$H$29,0,10*ROW('Water Data'!H49))="","",OFFSET('Water Data'!$H$29,0,10*ROW('Water Data'!H49)))</f>
        <v/>
      </c>
      <c r="CH55" s="274" t="str">
        <f ca="true">+IF(OFFSET('Water Data'!$I$27,0,10*ROW('Water Data'!I49))="","",OFFSET('Water Data'!$I$27,0,10*ROW('Water Data'!I49)))</f>
        <v/>
      </c>
      <c r="CI55" s="274" t="str">
        <f ca="true">+IF(OFFSET('Water Data'!$I$28,0,10*ROW('Water Data'!I49))="","",OFFSET('Water Data'!$I$28,0,10*ROW('Water Data'!I49)))</f>
        <v/>
      </c>
      <c r="CJ55" s="274" t="str">
        <f ca="true">+IF(OFFSET('Water Data'!$I$29,0,10*ROW('Water Data'!I49))="","",OFFSET('Water Data'!$I$29,0,10*ROW('Water Data'!I49)))</f>
        <v/>
      </c>
      <c r="CK55" s="274" t="str">
        <f ca="true">+IF(OFFSET('Sanitation Data'!$D$28,0,10*ROW('Sanitation Data'!D49))="","",OFFSET('Sanitation Data'!$D$28,0,10*ROW('Sanitation Data'!D49)))</f>
        <v/>
      </c>
      <c r="CL55" s="274" t="str">
        <f ca="true">+IF(OFFSET('Sanitation Data'!$D$29,0,10*ROW('Sanitation Data'!D49))="","",OFFSET('Sanitation Data'!$D$29,0,10*ROW('Sanitation Data'!D49)))</f>
        <v/>
      </c>
      <c r="CM55" s="274" t="str">
        <f ca="true">+IF(OFFSET('Sanitation Data'!$D$30,0,10*ROW('Sanitation Data'!D49))="","",OFFSET('Sanitation Data'!$D$30,0,10*ROW('Sanitation Data'!D49)))</f>
        <v/>
      </c>
      <c r="CN55" s="274" t="str">
        <f ca="true">+IF(OFFSET('Sanitation Data'!$D$31,0,10*ROW('Sanitation Data'!D49))="","",OFFSET('Sanitation Data'!$D$31,0,10*ROW('Sanitation Data'!D49)))</f>
        <v/>
      </c>
      <c r="CO55" s="274" t="str">
        <f ca="true">+IF(OFFSET('Sanitation Data'!$D$32,0,10*ROW('Sanitation Data'!D49))="","",OFFSET('Sanitation Data'!$D$32,0,10*ROW('Sanitation Data'!D49)))</f>
        <v/>
      </c>
      <c r="CP55" s="274" t="str">
        <f ca="true">+IF(OFFSET('Sanitation Data'!$E$28,0,10*ROW('Sanitation Data'!E49))="","",OFFSET('Sanitation Data'!$E$28,0,10*ROW('Sanitation Data'!E49)))</f>
        <v/>
      </c>
      <c r="CQ55" s="274" t="str">
        <f ca="true">+IF(OFFSET('Sanitation Data'!$E$29,0,10*ROW('Sanitation Data'!E49))="","",OFFSET('Sanitation Data'!$E$29,0,10*ROW('Sanitation Data'!E49)))</f>
        <v/>
      </c>
      <c r="CR55" s="274" t="str">
        <f ca="true">+IF(OFFSET('Sanitation Data'!$E$30,0,10*ROW('Sanitation Data'!E49))="","",OFFSET('Sanitation Data'!$E$30,0,10*ROW('Sanitation Data'!E49)))</f>
        <v/>
      </c>
      <c r="CS55" s="274" t="str">
        <f ca="true">+IF(OFFSET('Sanitation Data'!$E$31,0,10*ROW('Sanitation Data'!E49))="","",OFFSET('Sanitation Data'!$E$31,0,10*ROW('Sanitation Data'!E49)))</f>
        <v/>
      </c>
      <c r="CT55" s="274" t="str">
        <f ca="true">+IF(OFFSET('Sanitation Data'!$E$32,0,10*ROW('Sanitation Data'!E49))="","",OFFSET('Sanitation Data'!$E$32,0,10*ROW('Sanitation Data'!E49)))</f>
        <v/>
      </c>
      <c r="CU55" s="274" t="str">
        <f ca="true">+IF(OFFSET('Sanitation Data'!$F$28,0,10*ROW('Sanitation Data'!F49))="","",OFFSET('Sanitation Data'!$F$28,0,10*ROW('Sanitation Data'!F49)))</f>
        <v/>
      </c>
      <c r="CV55" s="274" t="str">
        <f ca="true">+IF(OFFSET('Sanitation Data'!$F$29,0,10*ROW('Sanitation Data'!F49))="","",OFFSET('Sanitation Data'!$F$29,0,10*ROW('Sanitation Data'!F49)))</f>
        <v/>
      </c>
      <c r="CW55" s="274" t="str">
        <f ca="true">+IF(OFFSET('Sanitation Data'!$F$30,0,10*ROW('Sanitation Data'!F49))="","",OFFSET('Sanitation Data'!$F$30,0,10*ROW('Sanitation Data'!F49)))</f>
        <v/>
      </c>
      <c r="CX55" s="274" t="str">
        <f ca="true">+IF(OFFSET('Sanitation Data'!$F$31,0,10*ROW('Sanitation Data'!F49))="","",OFFSET('Sanitation Data'!$F$31,0,10*ROW('Sanitation Data'!F49)))</f>
        <v/>
      </c>
      <c r="CY55" s="274" t="str">
        <f ca="true">+IF(OFFSET('Sanitation Data'!$F$32,0,10*ROW('Sanitation Data'!F49))="","",OFFSET('Sanitation Data'!$F$32,0,10*ROW('Sanitation Data'!F49)))</f>
        <v/>
      </c>
      <c r="CZ55" s="274" t="str">
        <f ca="true">+IF(OFFSET('Sanitation Data'!$G$28,0,10*ROW('Sanitation Data'!G49))="","",OFFSET('Sanitation Data'!$G$28,0,10*ROW('Sanitation Data'!G49)))</f>
        <v/>
      </c>
      <c r="DA55" s="274" t="str">
        <f ca="true">+IF(OFFSET('Sanitation Data'!$G$29,0,10*ROW('Sanitation Data'!G49))="","",OFFSET('Sanitation Data'!$G$29,0,10*ROW('Sanitation Data'!G49)))</f>
        <v/>
      </c>
      <c r="DB55" s="274" t="str">
        <f ca="true">+IF(OFFSET('Sanitation Data'!$G$30,0,10*ROW('Sanitation Data'!G49))="","",OFFSET('Sanitation Data'!$G$30,0,10*ROW('Sanitation Data'!G49)))</f>
        <v/>
      </c>
      <c r="DC55" s="274" t="str">
        <f ca="true">+IF(OFFSET('Sanitation Data'!$G$31,0,10*ROW('Sanitation Data'!G49))="","",OFFSET('Sanitation Data'!$G$31,0,10*ROW('Sanitation Data'!G49)))</f>
        <v/>
      </c>
      <c r="DD55" s="274" t="str">
        <f ca="true">+IF(OFFSET('Sanitation Data'!$G$32,0,10*ROW('Sanitation Data'!G49))="","",OFFSET('Sanitation Data'!$G$32,0,10*ROW('Sanitation Data'!G49)))</f>
        <v/>
      </c>
      <c r="DE55" s="274" t="str">
        <f ca="true">+IF(OFFSET('Sanitation Data'!$H$28,0,10*ROW('Sanitation Data'!H49))="","",OFFSET('Sanitation Data'!$H$28,0,10*ROW('Sanitation Data'!H49)))</f>
        <v/>
      </c>
      <c r="DF55" s="274" t="str">
        <f ca="true">+IF(OFFSET('Sanitation Data'!$H$29,0,10*ROW('Sanitation Data'!H49))="","",OFFSET('Sanitation Data'!$H$29,0,10*ROW('Sanitation Data'!H49)))</f>
        <v/>
      </c>
      <c r="DG55" s="274" t="str">
        <f ca="true">+IF(OFFSET('Sanitation Data'!$H$30,0,10*ROW('Sanitation Data'!H49))="","",OFFSET('Sanitation Data'!$H$30,0,10*ROW('Sanitation Data'!H49)))</f>
        <v/>
      </c>
      <c r="DH55" s="274" t="str">
        <f ca="true">+IF(OFFSET('Sanitation Data'!$H$31,0,10*ROW('Sanitation Data'!H49))="","",OFFSET('Sanitation Data'!$H$31,0,10*ROW('Sanitation Data'!H49)))</f>
        <v/>
      </c>
      <c r="DI55" s="274" t="str">
        <f ca="true">+IF(OFFSET('Sanitation Data'!$H$32,0,10*ROW('Sanitation Data'!H49))="","",OFFSET('Sanitation Data'!$H$32,0,10*ROW('Sanitation Data'!H49)))</f>
        <v/>
      </c>
      <c r="DJ55" s="274" t="str">
        <f ca="true">+IF(OFFSET('Sanitation Data'!$I$28,0,10*ROW('Sanitation Data'!I49))="","",OFFSET('Sanitation Data'!$I$28,0,10*ROW('Sanitation Data'!I49)))</f>
        <v/>
      </c>
      <c r="DK55" s="274" t="str">
        <f ca="true">+IF(OFFSET('Sanitation Data'!$I$29,0,10*ROW('Sanitation Data'!I49))="","",OFFSET('Sanitation Data'!$I$29,0,10*ROW('Sanitation Data'!I49)))</f>
        <v/>
      </c>
      <c r="DL55" s="274" t="str">
        <f ca="true">+IF(OFFSET('Sanitation Data'!$I$30,0,10*ROW('Sanitation Data'!I49))="","",OFFSET('Sanitation Data'!$I$30,0,10*ROW('Sanitation Data'!I49)))</f>
        <v/>
      </c>
      <c r="DM55" s="274" t="str">
        <f ca="true">+IF(OFFSET('Sanitation Data'!$I$31,0,10*ROW('Sanitation Data'!I49))="","",OFFSET('Sanitation Data'!$I$31,0,10*ROW('Sanitation Data'!I49)))</f>
        <v/>
      </c>
      <c r="DN55" s="274" t="str">
        <f ca="true">+IF(OFFSET('Sanitation Data'!$I$32,0,10*ROW('Sanitation Data'!I49))="","",OFFSET('Sanitation Data'!$I$32,0,10*ROW('Sanitation Data'!I49)))</f>
        <v/>
      </c>
      <c r="DO55" s="274" t="str">
        <f ca="true">+IF(OFFSET('Hygiene Data'!$D$11,0,10*ROW('Hygiene Data'!D49))="","",OFFSET('Hygiene Data'!$D$11,0,10*ROW('Hygiene Data'!D49)))</f>
        <v/>
      </c>
      <c r="DP55" s="274" t="str">
        <f ca="true">+IF(OFFSET('Hygiene Data'!$D$12,0,10*ROW('Hygiene Data'!D49))="","",OFFSET('Hygiene Data'!$D$12,0,10*ROW('Hygiene Data'!D49)))</f>
        <v/>
      </c>
      <c r="DQ55" s="274" t="str">
        <f ca="true">+IF(OFFSET('Hygiene Data'!$D$13,0,10*ROW('Hygiene Data'!D49))="","",OFFSET('Hygiene Data'!$D$13,0,10*ROW('Hygiene Data'!D49)))</f>
        <v/>
      </c>
      <c r="DR55" s="274" t="str">
        <f ca="true">+IF(OFFSET('Hygiene Data'!$E$11,0,10*ROW('Hygiene Data'!E49))="","",OFFSET('Hygiene Data'!$E$11,0,10*ROW('Hygiene Data'!E49)))</f>
        <v/>
      </c>
      <c r="DS55" s="274" t="str">
        <f ca="true">+IF(OFFSET('Hygiene Data'!$E$12,0,10*ROW('Hygiene Data'!E49))="","",OFFSET('Hygiene Data'!$E$12,0,10*ROW('Hygiene Data'!E49)))</f>
        <v/>
      </c>
      <c r="DT55" s="274" t="str">
        <f ca="true">+IF(OFFSET('Hygiene Data'!$E$13,0,10*ROW('Hygiene Data'!E49))="","",OFFSET('Hygiene Data'!$E$13,0,10*ROW('Hygiene Data'!E49)))</f>
        <v/>
      </c>
      <c r="DU55" s="274" t="str">
        <f ca="true">+IF(OFFSET('Hygiene Data'!$F$11,0,10*ROW('Hygiene Data'!F49))="","",OFFSET('Hygiene Data'!$F$11,0,10*ROW('Hygiene Data'!F49)))</f>
        <v/>
      </c>
      <c r="DV55" s="274" t="str">
        <f ca="true">+IF(OFFSET('Hygiene Data'!$F$12,0,10*ROW('Hygiene Data'!F49))="","",OFFSET('Hygiene Data'!$F$12,0,10*ROW('Hygiene Data'!F49)))</f>
        <v/>
      </c>
      <c r="DW55" s="274" t="str">
        <f ca="true">+IF(OFFSET('Hygiene Data'!$F$13,0,10*ROW('Hygiene Data'!F49))="","",OFFSET('Hygiene Data'!$F$13,0,10*ROW('Hygiene Data'!F49)))</f>
        <v/>
      </c>
      <c r="DX55" s="274" t="str">
        <f ca="true">+IF(OFFSET('Hygiene Data'!$G$11,0,10*ROW('Hygiene Data'!G49))="","",OFFSET('Hygiene Data'!$G$11,0,10*ROW('Hygiene Data'!G49)))</f>
        <v/>
      </c>
      <c r="DY55" s="274" t="str">
        <f ca="true">+IF(OFFSET('Hygiene Data'!$G$12,0,10*ROW('Hygiene Data'!G49))="","",OFFSET('Hygiene Data'!$G$12,0,10*ROW('Hygiene Data'!G49)))</f>
        <v/>
      </c>
      <c r="DZ55" s="274" t="str">
        <f ca="true">+IF(OFFSET('Hygiene Data'!$G$13,0,10*ROW('Hygiene Data'!G49))="","",OFFSET('Hygiene Data'!$G$13,0,10*ROW('Hygiene Data'!G49)))</f>
        <v/>
      </c>
      <c r="EA55" s="274" t="str">
        <f ca="true">+IF(OFFSET('Hygiene Data'!$H$11,0,10*ROW('Hygiene Data'!H49))="","",OFFSET('Hygiene Data'!$H$11,0,10*ROW('Hygiene Data'!H49)))</f>
        <v/>
      </c>
      <c r="EB55" s="274" t="str">
        <f ca="true">+IF(OFFSET('Hygiene Data'!$H$12,0,10*ROW('Hygiene Data'!H49))="","",OFFSET('Hygiene Data'!$H$12,0,10*ROW('Hygiene Data'!H49)))</f>
        <v/>
      </c>
      <c r="EC55" s="274" t="str">
        <f ca="true">+IF(OFFSET('Hygiene Data'!$H$13,0,10*ROW('Hygiene Data'!H49))="","",OFFSET('Hygiene Data'!$H$13,0,10*ROW('Hygiene Data'!H49)))</f>
        <v/>
      </c>
      <c r="ED55" s="274" t="str">
        <f ca="true">+IF(OFFSET('Hygiene Data'!$I$11,0,10*ROW('Hygiene Data'!I49))="","",OFFSET('Hygiene Data'!$I$11,0,10*ROW('Hygiene Data'!I49)))</f>
        <v/>
      </c>
      <c r="EE55" s="274" t="str">
        <f ca="true">+IF(OFFSET('Hygiene Data'!$I$12,0,10*ROW('Hygiene Data'!I49))="","",OFFSET('Hygiene Data'!$I$12,0,10*ROW('Hygiene Data'!I49)))</f>
        <v/>
      </c>
      <c r="EF55" s="274"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30" t="str">
        <f t="shared" ca="true" si="0"/>
        <v/>
      </c>
      <c r="D56" s="99"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9"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9"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9"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9"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9"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9"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9"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9"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9"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9"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9"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9"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9"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9"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9"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9"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9"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100"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100"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100"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100"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100"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100"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100"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100"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100"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100"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100"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100"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100"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100"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100"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100"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100"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100"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100"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100"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100"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100"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100"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100"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100"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100"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100"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100"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100"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100"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101"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101"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101"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101"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101"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101"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101"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101"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101"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101"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101"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101"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101"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101"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101"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101"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101"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101"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4"/>
      <c r="BS56" s="274" t="str">
        <f ca="true">+IF(OFFSET('Water Data'!$D$27,0,10*ROW('Water Data'!D50))="","",OFFSET('Water Data'!$D$27,0,10*ROW('Water Data'!D50)))</f>
        <v/>
      </c>
      <c r="BT56" s="274" t="str">
        <f ca="true">+IF(OFFSET('Water Data'!$D$28,0,10*ROW('Water Data'!D50))="","",OFFSET('Water Data'!$D$28,0,10*ROW('Water Data'!D50)))</f>
        <v/>
      </c>
      <c r="BU56" s="274" t="str">
        <f ca="true">+IF(OFFSET('Water Data'!$D$29,0,10*ROW('Water Data'!D50))="","",OFFSET('Water Data'!$D$29,0,10*ROW('Water Data'!D50)))</f>
        <v/>
      </c>
      <c r="BV56" s="274" t="str">
        <f ca="true">+IF(OFFSET('Water Data'!$E$27,0,10*ROW('Water Data'!E50))="","",OFFSET('Water Data'!$E$27,0,10*ROW('Water Data'!E50)))</f>
        <v/>
      </c>
      <c r="BW56" s="274" t="str">
        <f ca="true">+IF(OFFSET('Water Data'!$E$28,0,10*ROW('Water Data'!E50))="","",OFFSET('Water Data'!$E$28,0,10*ROW('Water Data'!E50)))</f>
        <v/>
      </c>
      <c r="BX56" s="274" t="str">
        <f ca="true">+IF(OFFSET('Water Data'!$E$29,0,10*ROW('Water Data'!E50))="","",OFFSET('Water Data'!$E$29,0,10*ROW('Water Data'!E50)))</f>
        <v/>
      </c>
      <c r="BY56" s="274" t="str">
        <f ca="true">+IF(OFFSET('Water Data'!$F$27,0,10*ROW('Water Data'!F50))="","",OFFSET('Water Data'!$F$27,0,10*ROW('Water Data'!F50)))</f>
        <v/>
      </c>
      <c r="BZ56" s="274" t="str">
        <f ca="true">+IF(OFFSET('Water Data'!$F$28,0,10*ROW('Water Data'!F50))="","",OFFSET('Water Data'!$F$28,0,10*ROW('Water Data'!F50)))</f>
        <v/>
      </c>
      <c r="CA56" s="274" t="str">
        <f ca="true">+IF(OFFSET('Water Data'!$F$29,0,10*ROW('Water Data'!F50))="","",OFFSET('Water Data'!$F$29,0,10*ROW('Water Data'!F50)))</f>
        <v/>
      </c>
      <c r="CB56" s="274" t="str">
        <f ca="true">+IF(OFFSET('Water Data'!$G$27,0,10*ROW('Water Data'!G50))="","",OFFSET('Water Data'!$G$27,0,10*ROW('Water Data'!G50)))</f>
        <v/>
      </c>
      <c r="CC56" s="274" t="str">
        <f ca="true">+IF(OFFSET('Water Data'!$G$28,0,10*ROW('Water Data'!G50))="","",OFFSET('Water Data'!$G$28,0,10*ROW('Water Data'!G50)))</f>
        <v/>
      </c>
      <c r="CD56" s="274" t="str">
        <f ca="true">+IF(OFFSET('Water Data'!$G$29,0,10*ROW('Water Data'!G50))="","",OFFSET('Water Data'!$G$29,0,10*ROW('Water Data'!G50)))</f>
        <v/>
      </c>
      <c r="CE56" s="274" t="str">
        <f ca="true">+IF(OFFSET('Water Data'!$H$27,0,10*ROW('Water Data'!H50))="","",OFFSET('Water Data'!$H$27,0,10*ROW('Water Data'!H50)))</f>
        <v/>
      </c>
      <c r="CF56" s="274" t="str">
        <f ca="true">+IF(OFFSET('Water Data'!$H$28,0,10*ROW('Water Data'!H50))="","",OFFSET('Water Data'!$H$28,0,10*ROW('Water Data'!H50)))</f>
        <v/>
      </c>
      <c r="CG56" s="274" t="str">
        <f ca="true">+IF(OFFSET('Water Data'!$H$29,0,10*ROW('Water Data'!H50))="","",OFFSET('Water Data'!$H$29,0,10*ROW('Water Data'!H50)))</f>
        <v/>
      </c>
      <c r="CH56" s="274" t="str">
        <f ca="true">+IF(OFFSET('Water Data'!$I$27,0,10*ROW('Water Data'!I50))="","",OFFSET('Water Data'!$I$27,0,10*ROW('Water Data'!I50)))</f>
        <v/>
      </c>
      <c r="CI56" s="274" t="str">
        <f ca="true">+IF(OFFSET('Water Data'!$I$28,0,10*ROW('Water Data'!I50))="","",OFFSET('Water Data'!$I$28,0,10*ROW('Water Data'!I50)))</f>
        <v/>
      </c>
      <c r="CJ56" s="274" t="str">
        <f ca="true">+IF(OFFSET('Water Data'!$I$29,0,10*ROW('Water Data'!I50))="","",OFFSET('Water Data'!$I$29,0,10*ROW('Water Data'!I50)))</f>
        <v/>
      </c>
      <c r="CK56" s="274" t="str">
        <f ca="true">+IF(OFFSET('Sanitation Data'!$D$28,0,10*ROW('Sanitation Data'!D50))="","",OFFSET('Sanitation Data'!$D$28,0,10*ROW('Sanitation Data'!D50)))</f>
        <v/>
      </c>
      <c r="CL56" s="274" t="str">
        <f ca="true">+IF(OFFSET('Sanitation Data'!$D$29,0,10*ROW('Sanitation Data'!D50))="","",OFFSET('Sanitation Data'!$D$29,0,10*ROW('Sanitation Data'!D50)))</f>
        <v/>
      </c>
      <c r="CM56" s="274" t="str">
        <f ca="true">+IF(OFFSET('Sanitation Data'!$D$30,0,10*ROW('Sanitation Data'!D50))="","",OFFSET('Sanitation Data'!$D$30,0,10*ROW('Sanitation Data'!D50)))</f>
        <v/>
      </c>
      <c r="CN56" s="274" t="str">
        <f ca="true">+IF(OFFSET('Sanitation Data'!$D$31,0,10*ROW('Sanitation Data'!D50))="","",OFFSET('Sanitation Data'!$D$31,0,10*ROW('Sanitation Data'!D50)))</f>
        <v/>
      </c>
      <c r="CO56" s="274" t="str">
        <f ca="true">+IF(OFFSET('Sanitation Data'!$D$32,0,10*ROW('Sanitation Data'!D50))="","",OFFSET('Sanitation Data'!$D$32,0,10*ROW('Sanitation Data'!D50)))</f>
        <v/>
      </c>
      <c r="CP56" s="274" t="str">
        <f ca="true">+IF(OFFSET('Sanitation Data'!$E$28,0,10*ROW('Sanitation Data'!E50))="","",OFFSET('Sanitation Data'!$E$28,0,10*ROW('Sanitation Data'!E50)))</f>
        <v/>
      </c>
      <c r="CQ56" s="274" t="str">
        <f ca="true">+IF(OFFSET('Sanitation Data'!$E$29,0,10*ROW('Sanitation Data'!E50))="","",OFFSET('Sanitation Data'!$E$29,0,10*ROW('Sanitation Data'!E50)))</f>
        <v/>
      </c>
      <c r="CR56" s="274" t="str">
        <f ca="true">+IF(OFFSET('Sanitation Data'!$E$30,0,10*ROW('Sanitation Data'!E50))="","",OFFSET('Sanitation Data'!$E$30,0,10*ROW('Sanitation Data'!E50)))</f>
        <v/>
      </c>
      <c r="CS56" s="274" t="str">
        <f ca="true">+IF(OFFSET('Sanitation Data'!$E$31,0,10*ROW('Sanitation Data'!E50))="","",OFFSET('Sanitation Data'!$E$31,0,10*ROW('Sanitation Data'!E50)))</f>
        <v/>
      </c>
      <c r="CT56" s="274" t="str">
        <f ca="true">+IF(OFFSET('Sanitation Data'!$E$32,0,10*ROW('Sanitation Data'!E50))="","",OFFSET('Sanitation Data'!$E$32,0,10*ROW('Sanitation Data'!E50)))</f>
        <v/>
      </c>
      <c r="CU56" s="274" t="str">
        <f ca="true">+IF(OFFSET('Sanitation Data'!$F$28,0,10*ROW('Sanitation Data'!F50))="","",OFFSET('Sanitation Data'!$F$28,0,10*ROW('Sanitation Data'!F50)))</f>
        <v/>
      </c>
      <c r="CV56" s="274" t="str">
        <f ca="true">+IF(OFFSET('Sanitation Data'!$F$29,0,10*ROW('Sanitation Data'!F50))="","",OFFSET('Sanitation Data'!$F$29,0,10*ROW('Sanitation Data'!F50)))</f>
        <v/>
      </c>
      <c r="CW56" s="274" t="str">
        <f ca="true">+IF(OFFSET('Sanitation Data'!$F$30,0,10*ROW('Sanitation Data'!F50))="","",OFFSET('Sanitation Data'!$F$30,0,10*ROW('Sanitation Data'!F50)))</f>
        <v/>
      </c>
      <c r="CX56" s="274" t="str">
        <f ca="true">+IF(OFFSET('Sanitation Data'!$F$31,0,10*ROW('Sanitation Data'!F50))="","",OFFSET('Sanitation Data'!$F$31,0,10*ROW('Sanitation Data'!F50)))</f>
        <v/>
      </c>
      <c r="CY56" s="274" t="str">
        <f ca="true">+IF(OFFSET('Sanitation Data'!$F$32,0,10*ROW('Sanitation Data'!F50))="","",OFFSET('Sanitation Data'!$F$32,0,10*ROW('Sanitation Data'!F50)))</f>
        <v/>
      </c>
      <c r="CZ56" s="274" t="str">
        <f ca="true">+IF(OFFSET('Sanitation Data'!$G$28,0,10*ROW('Sanitation Data'!G50))="","",OFFSET('Sanitation Data'!$G$28,0,10*ROW('Sanitation Data'!G50)))</f>
        <v/>
      </c>
      <c r="DA56" s="274" t="str">
        <f ca="true">+IF(OFFSET('Sanitation Data'!$G$29,0,10*ROW('Sanitation Data'!G50))="","",OFFSET('Sanitation Data'!$G$29,0,10*ROW('Sanitation Data'!G50)))</f>
        <v/>
      </c>
      <c r="DB56" s="274" t="str">
        <f ca="true">+IF(OFFSET('Sanitation Data'!$G$30,0,10*ROW('Sanitation Data'!G50))="","",OFFSET('Sanitation Data'!$G$30,0,10*ROW('Sanitation Data'!G50)))</f>
        <v/>
      </c>
      <c r="DC56" s="274" t="str">
        <f ca="true">+IF(OFFSET('Sanitation Data'!$G$31,0,10*ROW('Sanitation Data'!G50))="","",OFFSET('Sanitation Data'!$G$31,0,10*ROW('Sanitation Data'!G50)))</f>
        <v/>
      </c>
      <c r="DD56" s="274" t="str">
        <f ca="true">+IF(OFFSET('Sanitation Data'!$G$32,0,10*ROW('Sanitation Data'!G50))="","",OFFSET('Sanitation Data'!$G$32,0,10*ROW('Sanitation Data'!G50)))</f>
        <v/>
      </c>
      <c r="DE56" s="274" t="str">
        <f ca="true">+IF(OFFSET('Sanitation Data'!$H$28,0,10*ROW('Sanitation Data'!H50))="","",OFFSET('Sanitation Data'!$H$28,0,10*ROW('Sanitation Data'!H50)))</f>
        <v/>
      </c>
      <c r="DF56" s="274" t="str">
        <f ca="true">+IF(OFFSET('Sanitation Data'!$H$29,0,10*ROW('Sanitation Data'!H50))="","",OFFSET('Sanitation Data'!$H$29,0,10*ROW('Sanitation Data'!H50)))</f>
        <v/>
      </c>
      <c r="DG56" s="274" t="str">
        <f ca="true">+IF(OFFSET('Sanitation Data'!$H$30,0,10*ROW('Sanitation Data'!H50))="","",OFFSET('Sanitation Data'!$H$30,0,10*ROW('Sanitation Data'!H50)))</f>
        <v/>
      </c>
      <c r="DH56" s="274" t="str">
        <f ca="true">+IF(OFFSET('Sanitation Data'!$H$31,0,10*ROW('Sanitation Data'!H50))="","",OFFSET('Sanitation Data'!$H$31,0,10*ROW('Sanitation Data'!H50)))</f>
        <v/>
      </c>
      <c r="DI56" s="274" t="str">
        <f ca="true">+IF(OFFSET('Sanitation Data'!$H$32,0,10*ROW('Sanitation Data'!H50))="","",OFFSET('Sanitation Data'!$H$32,0,10*ROW('Sanitation Data'!H50)))</f>
        <v/>
      </c>
      <c r="DJ56" s="274" t="str">
        <f ca="true">+IF(OFFSET('Sanitation Data'!$I$28,0,10*ROW('Sanitation Data'!I50))="","",OFFSET('Sanitation Data'!$I$28,0,10*ROW('Sanitation Data'!I50)))</f>
        <v/>
      </c>
      <c r="DK56" s="274" t="str">
        <f ca="true">+IF(OFFSET('Sanitation Data'!$I$29,0,10*ROW('Sanitation Data'!I50))="","",OFFSET('Sanitation Data'!$I$29,0,10*ROW('Sanitation Data'!I50)))</f>
        <v/>
      </c>
      <c r="DL56" s="274" t="str">
        <f ca="true">+IF(OFFSET('Sanitation Data'!$I$30,0,10*ROW('Sanitation Data'!I50))="","",OFFSET('Sanitation Data'!$I$30,0,10*ROW('Sanitation Data'!I50)))</f>
        <v/>
      </c>
      <c r="DM56" s="274" t="str">
        <f ca="true">+IF(OFFSET('Sanitation Data'!$I$31,0,10*ROW('Sanitation Data'!I50))="","",OFFSET('Sanitation Data'!$I$31,0,10*ROW('Sanitation Data'!I50)))</f>
        <v/>
      </c>
      <c r="DN56" s="274" t="str">
        <f ca="true">+IF(OFFSET('Sanitation Data'!$I$32,0,10*ROW('Sanitation Data'!I50))="","",OFFSET('Sanitation Data'!$I$32,0,10*ROW('Sanitation Data'!I50)))</f>
        <v/>
      </c>
      <c r="DO56" s="274" t="str">
        <f ca="true">+IF(OFFSET('Hygiene Data'!$D$11,0,10*ROW('Hygiene Data'!D50))="","",OFFSET('Hygiene Data'!$D$11,0,10*ROW('Hygiene Data'!D50)))</f>
        <v/>
      </c>
      <c r="DP56" s="274" t="str">
        <f ca="true">+IF(OFFSET('Hygiene Data'!$D$12,0,10*ROW('Hygiene Data'!D50))="","",OFFSET('Hygiene Data'!$D$12,0,10*ROW('Hygiene Data'!D50)))</f>
        <v/>
      </c>
      <c r="DQ56" s="274" t="str">
        <f ca="true">+IF(OFFSET('Hygiene Data'!$D$13,0,10*ROW('Hygiene Data'!D50))="","",OFFSET('Hygiene Data'!$D$13,0,10*ROW('Hygiene Data'!D50)))</f>
        <v/>
      </c>
      <c r="DR56" s="274" t="str">
        <f ca="true">+IF(OFFSET('Hygiene Data'!$E$11,0,10*ROW('Hygiene Data'!E50))="","",OFFSET('Hygiene Data'!$E$11,0,10*ROW('Hygiene Data'!E50)))</f>
        <v/>
      </c>
      <c r="DS56" s="274" t="str">
        <f ca="true">+IF(OFFSET('Hygiene Data'!$E$12,0,10*ROW('Hygiene Data'!E50))="","",OFFSET('Hygiene Data'!$E$12,0,10*ROW('Hygiene Data'!E50)))</f>
        <v/>
      </c>
      <c r="DT56" s="274" t="str">
        <f ca="true">+IF(OFFSET('Hygiene Data'!$E$13,0,10*ROW('Hygiene Data'!E50))="","",OFFSET('Hygiene Data'!$E$13,0,10*ROW('Hygiene Data'!E50)))</f>
        <v/>
      </c>
      <c r="DU56" s="274" t="str">
        <f ca="true">+IF(OFFSET('Hygiene Data'!$F$11,0,10*ROW('Hygiene Data'!F50))="","",OFFSET('Hygiene Data'!$F$11,0,10*ROW('Hygiene Data'!F50)))</f>
        <v/>
      </c>
      <c r="DV56" s="274" t="str">
        <f ca="true">+IF(OFFSET('Hygiene Data'!$F$12,0,10*ROW('Hygiene Data'!F50))="","",OFFSET('Hygiene Data'!$F$12,0,10*ROW('Hygiene Data'!F50)))</f>
        <v/>
      </c>
      <c r="DW56" s="274" t="str">
        <f ca="true">+IF(OFFSET('Hygiene Data'!$F$13,0,10*ROW('Hygiene Data'!F50))="","",OFFSET('Hygiene Data'!$F$13,0,10*ROW('Hygiene Data'!F50)))</f>
        <v/>
      </c>
      <c r="DX56" s="274" t="str">
        <f ca="true">+IF(OFFSET('Hygiene Data'!$G$11,0,10*ROW('Hygiene Data'!G50))="","",OFFSET('Hygiene Data'!$G$11,0,10*ROW('Hygiene Data'!G50)))</f>
        <v/>
      </c>
      <c r="DY56" s="274" t="str">
        <f ca="true">+IF(OFFSET('Hygiene Data'!$G$12,0,10*ROW('Hygiene Data'!G50))="","",OFFSET('Hygiene Data'!$G$12,0,10*ROW('Hygiene Data'!G50)))</f>
        <v/>
      </c>
      <c r="DZ56" s="274" t="str">
        <f ca="true">+IF(OFFSET('Hygiene Data'!$G$13,0,10*ROW('Hygiene Data'!G50))="","",OFFSET('Hygiene Data'!$G$13,0,10*ROW('Hygiene Data'!G50)))</f>
        <v/>
      </c>
      <c r="EA56" s="274" t="str">
        <f ca="true">+IF(OFFSET('Hygiene Data'!$H$11,0,10*ROW('Hygiene Data'!H50))="","",OFFSET('Hygiene Data'!$H$11,0,10*ROW('Hygiene Data'!H50)))</f>
        <v/>
      </c>
      <c r="EB56" s="274" t="str">
        <f ca="true">+IF(OFFSET('Hygiene Data'!$H$12,0,10*ROW('Hygiene Data'!H50))="","",OFFSET('Hygiene Data'!$H$12,0,10*ROW('Hygiene Data'!H50)))</f>
        <v/>
      </c>
      <c r="EC56" s="274" t="str">
        <f ca="true">+IF(OFFSET('Hygiene Data'!$H$13,0,10*ROW('Hygiene Data'!H50))="","",OFFSET('Hygiene Data'!$H$13,0,10*ROW('Hygiene Data'!H50)))</f>
        <v/>
      </c>
      <c r="ED56" s="274" t="str">
        <f ca="true">+IF(OFFSET('Hygiene Data'!$I$11,0,10*ROW('Hygiene Data'!I50))="","",OFFSET('Hygiene Data'!$I$11,0,10*ROW('Hygiene Data'!I50)))</f>
        <v/>
      </c>
      <c r="EE56" s="274" t="str">
        <f ca="true">+IF(OFFSET('Hygiene Data'!$I$12,0,10*ROW('Hygiene Data'!I50))="","",OFFSET('Hygiene Data'!$I$12,0,10*ROW('Hygiene Data'!I50)))</f>
        <v/>
      </c>
      <c r="EF56" s="274"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30" t="str">
        <f t="shared" ca="true" si="0"/>
        <v/>
      </c>
      <c r="D57" s="99"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9"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9"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9"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9"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9"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9"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9"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9"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9"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9"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9"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9"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9"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9"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9"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9"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9"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100"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100"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100"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100"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100"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100"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100"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100"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100"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100"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100"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100"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100"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100"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100"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100"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100"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100"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100"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100"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100"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100"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100"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100"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100"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100"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100"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100"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100"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100"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101"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101"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101"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101"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101"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101"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101"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101"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101"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101"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101"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101"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101"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101"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101"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101"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101"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101"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4"/>
      <c r="BS57" s="274" t="str">
        <f ca="true">+IF(OFFSET('Water Data'!$D$27,0,10*ROW('Water Data'!D51))="","",OFFSET('Water Data'!$D$27,0,10*ROW('Water Data'!D51)))</f>
        <v/>
      </c>
      <c r="BT57" s="274" t="str">
        <f ca="true">+IF(OFFSET('Water Data'!$D$28,0,10*ROW('Water Data'!D51))="","",OFFSET('Water Data'!$D$28,0,10*ROW('Water Data'!D51)))</f>
        <v/>
      </c>
      <c r="BU57" s="274" t="str">
        <f ca="true">+IF(OFFSET('Water Data'!$D$29,0,10*ROW('Water Data'!D51))="","",OFFSET('Water Data'!$D$29,0,10*ROW('Water Data'!D51)))</f>
        <v/>
      </c>
      <c r="BV57" s="274" t="str">
        <f ca="true">+IF(OFFSET('Water Data'!$E$27,0,10*ROW('Water Data'!E51))="","",OFFSET('Water Data'!$E$27,0,10*ROW('Water Data'!E51)))</f>
        <v/>
      </c>
      <c r="BW57" s="274" t="str">
        <f ca="true">+IF(OFFSET('Water Data'!$E$28,0,10*ROW('Water Data'!E51))="","",OFFSET('Water Data'!$E$28,0,10*ROW('Water Data'!E51)))</f>
        <v/>
      </c>
      <c r="BX57" s="274" t="str">
        <f ca="true">+IF(OFFSET('Water Data'!$E$29,0,10*ROW('Water Data'!E51))="","",OFFSET('Water Data'!$E$29,0,10*ROW('Water Data'!E51)))</f>
        <v/>
      </c>
      <c r="BY57" s="274" t="str">
        <f ca="true">+IF(OFFSET('Water Data'!$F$27,0,10*ROW('Water Data'!F51))="","",OFFSET('Water Data'!$F$27,0,10*ROW('Water Data'!F51)))</f>
        <v/>
      </c>
      <c r="BZ57" s="274" t="str">
        <f ca="true">+IF(OFFSET('Water Data'!$F$28,0,10*ROW('Water Data'!F51))="","",OFFSET('Water Data'!$F$28,0,10*ROW('Water Data'!F51)))</f>
        <v/>
      </c>
      <c r="CA57" s="274" t="str">
        <f ca="true">+IF(OFFSET('Water Data'!$F$29,0,10*ROW('Water Data'!F51))="","",OFFSET('Water Data'!$F$29,0,10*ROW('Water Data'!F51)))</f>
        <v/>
      </c>
      <c r="CB57" s="274" t="str">
        <f ca="true">+IF(OFFSET('Water Data'!$G$27,0,10*ROW('Water Data'!G51))="","",OFFSET('Water Data'!$G$27,0,10*ROW('Water Data'!G51)))</f>
        <v/>
      </c>
      <c r="CC57" s="274" t="str">
        <f ca="true">+IF(OFFSET('Water Data'!$G$28,0,10*ROW('Water Data'!G51))="","",OFFSET('Water Data'!$G$28,0,10*ROW('Water Data'!G51)))</f>
        <v/>
      </c>
      <c r="CD57" s="274" t="str">
        <f ca="true">+IF(OFFSET('Water Data'!$G$29,0,10*ROW('Water Data'!G51))="","",OFFSET('Water Data'!$G$29,0,10*ROW('Water Data'!G51)))</f>
        <v/>
      </c>
      <c r="CE57" s="274" t="str">
        <f ca="true">+IF(OFFSET('Water Data'!$H$27,0,10*ROW('Water Data'!H51))="","",OFFSET('Water Data'!$H$27,0,10*ROW('Water Data'!H51)))</f>
        <v/>
      </c>
      <c r="CF57" s="274" t="str">
        <f ca="true">+IF(OFFSET('Water Data'!$H$28,0,10*ROW('Water Data'!H51))="","",OFFSET('Water Data'!$H$28,0,10*ROW('Water Data'!H51)))</f>
        <v/>
      </c>
      <c r="CG57" s="274" t="str">
        <f ca="true">+IF(OFFSET('Water Data'!$H$29,0,10*ROW('Water Data'!H51))="","",OFFSET('Water Data'!$H$29,0,10*ROW('Water Data'!H51)))</f>
        <v/>
      </c>
      <c r="CH57" s="274" t="str">
        <f ca="true">+IF(OFFSET('Water Data'!$I$27,0,10*ROW('Water Data'!I51))="","",OFFSET('Water Data'!$I$27,0,10*ROW('Water Data'!I51)))</f>
        <v/>
      </c>
      <c r="CI57" s="274" t="str">
        <f ca="true">+IF(OFFSET('Water Data'!$I$28,0,10*ROW('Water Data'!I51))="","",OFFSET('Water Data'!$I$28,0,10*ROW('Water Data'!I51)))</f>
        <v/>
      </c>
      <c r="CJ57" s="274" t="str">
        <f ca="true">+IF(OFFSET('Water Data'!$I$29,0,10*ROW('Water Data'!I51))="","",OFFSET('Water Data'!$I$29,0,10*ROW('Water Data'!I51)))</f>
        <v/>
      </c>
      <c r="CK57" s="274" t="str">
        <f ca="true">+IF(OFFSET('Sanitation Data'!$D$28,0,10*ROW('Sanitation Data'!D51))="","",OFFSET('Sanitation Data'!$D$28,0,10*ROW('Sanitation Data'!D51)))</f>
        <v/>
      </c>
      <c r="CL57" s="274" t="str">
        <f ca="true">+IF(OFFSET('Sanitation Data'!$D$29,0,10*ROW('Sanitation Data'!D51))="","",OFFSET('Sanitation Data'!$D$29,0,10*ROW('Sanitation Data'!D51)))</f>
        <v/>
      </c>
      <c r="CM57" s="274" t="str">
        <f ca="true">+IF(OFFSET('Sanitation Data'!$D$30,0,10*ROW('Sanitation Data'!D51))="","",OFFSET('Sanitation Data'!$D$30,0,10*ROW('Sanitation Data'!D51)))</f>
        <v/>
      </c>
      <c r="CN57" s="274" t="str">
        <f ca="true">+IF(OFFSET('Sanitation Data'!$D$31,0,10*ROW('Sanitation Data'!D51))="","",OFFSET('Sanitation Data'!$D$31,0,10*ROW('Sanitation Data'!D51)))</f>
        <v/>
      </c>
      <c r="CO57" s="274" t="str">
        <f ca="true">+IF(OFFSET('Sanitation Data'!$D$32,0,10*ROW('Sanitation Data'!D51))="","",OFFSET('Sanitation Data'!$D$32,0,10*ROW('Sanitation Data'!D51)))</f>
        <v/>
      </c>
      <c r="CP57" s="274" t="str">
        <f ca="true">+IF(OFFSET('Sanitation Data'!$E$28,0,10*ROW('Sanitation Data'!E51))="","",OFFSET('Sanitation Data'!$E$28,0,10*ROW('Sanitation Data'!E51)))</f>
        <v/>
      </c>
      <c r="CQ57" s="274" t="str">
        <f ca="true">+IF(OFFSET('Sanitation Data'!$E$29,0,10*ROW('Sanitation Data'!E51))="","",OFFSET('Sanitation Data'!$E$29,0,10*ROW('Sanitation Data'!E51)))</f>
        <v/>
      </c>
      <c r="CR57" s="274" t="str">
        <f ca="true">+IF(OFFSET('Sanitation Data'!$E$30,0,10*ROW('Sanitation Data'!E51))="","",OFFSET('Sanitation Data'!$E$30,0,10*ROW('Sanitation Data'!E51)))</f>
        <v/>
      </c>
      <c r="CS57" s="274" t="str">
        <f ca="true">+IF(OFFSET('Sanitation Data'!$E$31,0,10*ROW('Sanitation Data'!E51))="","",OFFSET('Sanitation Data'!$E$31,0,10*ROW('Sanitation Data'!E51)))</f>
        <v/>
      </c>
      <c r="CT57" s="274" t="str">
        <f ca="true">+IF(OFFSET('Sanitation Data'!$E$32,0,10*ROW('Sanitation Data'!E51))="","",OFFSET('Sanitation Data'!$E$32,0,10*ROW('Sanitation Data'!E51)))</f>
        <v/>
      </c>
      <c r="CU57" s="274" t="str">
        <f ca="true">+IF(OFFSET('Sanitation Data'!$F$28,0,10*ROW('Sanitation Data'!F51))="","",OFFSET('Sanitation Data'!$F$28,0,10*ROW('Sanitation Data'!F51)))</f>
        <v/>
      </c>
      <c r="CV57" s="274" t="str">
        <f ca="true">+IF(OFFSET('Sanitation Data'!$F$29,0,10*ROW('Sanitation Data'!F51))="","",OFFSET('Sanitation Data'!$F$29,0,10*ROW('Sanitation Data'!F51)))</f>
        <v/>
      </c>
      <c r="CW57" s="274" t="str">
        <f ca="true">+IF(OFFSET('Sanitation Data'!$F$30,0,10*ROW('Sanitation Data'!F51))="","",OFFSET('Sanitation Data'!$F$30,0,10*ROW('Sanitation Data'!F51)))</f>
        <v/>
      </c>
      <c r="CX57" s="274" t="str">
        <f ca="true">+IF(OFFSET('Sanitation Data'!$F$31,0,10*ROW('Sanitation Data'!F51))="","",OFFSET('Sanitation Data'!$F$31,0,10*ROW('Sanitation Data'!F51)))</f>
        <v/>
      </c>
      <c r="CY57" s="274" t="str">
        <f ca="true">+IF(OFFSET('Sanitation Data'!$F$32,0,10*ROW('Sanitation Data'!F51))="","",OFFSET('Sanitation Data'!$F$32,0,10*ROW('Sanitation Data'!F51)))</f>
        <v/>
      </c>
      <c r="CZ57" s="274" t="str">
        <f ca="true">+IF(OFFSET('Sanitation Data'!$G$28,0,10*ROW('Sanitation Data'!G51))="","",OFFSET('Sanitation Data'!$G$28,0,10*ROW('Sanitation Data'!G51)))</f>
        <v/>
      </c>
      <c r="DA57" s="274" t="str">
        <f ca="true">+IF(OFFSET('Sanitation Data'!$G$29,0,10*ROW('Sanitation Data'!G51))="","",OFFSET('Sanitation Data'!$G$29,0,10*ROW('Sanitation Data'!G51)))</f>
        <v/>
      </c>
      <c r="DB57" s="274" t="str">
        <f ca="true">+IF(OFFSET('Sanitation Data'!$G$30,0,10*ROW('Sanitation Data'!G51))="","",OFFSET('Sanitation Data'!$G$30,0,10*ROW('Sanitation Data'!G51)))</f>
        <v/>
      </c>
      <c r="DC57" s="274" t="str">
        <f ca="true">+IF(OFFSET('Sanitation Data'!$G$31,0,10*ROW('Sanitation Data'!G51))="","",OFFSET('Sanitation Data'!$G$31,0,10*ROW('Sanitation Data'!G51)))</f>
        <v/>
      </c>
      <c r="DD57" s="274" t="str">
        <f ca="true">+IF(OFFSET('Sanitation Data'!$G$32,0,10*ROW('Sanitation Data'!G51))="","",OFFSET('Sanitation Data'!$G$32,0,10*ROW('Sanitation Data'!G51)))</f>
        <v/>
      </c>
      <c r="DE57" s="274" t="str">
        <f ca="true">+IF(OFFSET('Sanitation Data'!$H$28,0,10*ROW('Sanitation Data'!H51))="","",OFFSET('Sanitation Data'!$H$28,0,10*ROW('Sanitation Data'!H51)))</f>
        <v/>
      </c>
      <c r="DF57" s="274" t="str">
        <f ca="true">+IF(OFFSET('Sanitation Data'!$H$29,0,10*ROW('Sanitation Data'!H51))="","",OFFSET('Sanitation Data'!$H$29,0,10*ROW('Sanitation Data'!H51)))</f>
        <v/>
      </c>
      <c r="DG57" s="274" t="str">
        <f ca="true">+IF(OFFSET('Sanitation Data'!$H$30,0,10*ROW('Sanitation Data'!H51))="","",OFFSET('Sanitation Data'!$H$30,0,10*ROW('Sanitation Data'!H51)))</f>
        <v/>
      </c>
      <c r="DH57" s="274" t="str">
        <f ca="true">+IF(OFFSET('Sanitation Data'!$H$31,0,10*ROW('Sanitation Data'!H51))="","",OFFSET('Sanitation Data'!$H$31,0,10*ROW('Sanitation Data'!H51)))</f>
        <v/>
      </c>
      <c r="DI57" s="274" t="str">
        <f ca="true">+IF(OFFSET('Sanitation Data'!$H$32,0,10*ROW('Sanitation Data'!H51))="","",OFFSET('Sanitation Data'!$H$32,0,10*ROW('Sanitation Data'!H51)))</f>
        <v/>
      </c>
      <c r="DJ57" s="274" t="str">
        <f ca="true">+IF(OFFSET('Sanitation Data'!$I$28,0,10*ROW('Sanitation Data'!I51))="","",OFFSET('Sanitation Data'!$I$28,0,10*ROW('Sanitation Data'!I51)))</f>
        <v/>
      </c>
      <c r="DK57" s="274" t="str">
        <f ca="true">+IF(OFFSET('Sanitation Data'!$I$29,0,10*ROW('Sanitation Data'!I51))="","",OFFSET('Sanitation Data'!$I$29,0,10*ROW('Sanitation Data'!I51)))</f>
        <v/>
      </c>
      <c r="DL57" s="274" t="str">
        <f ca="true">+IF(OFFSET('Sanitation Data'!$I$30,0,10*ROW('Sanitation Data'!I51))="","",OFFSET('Sanitation Data'!$I$30,0,10*ROW('Sanitation Data'!I51)))</f>
        <v/>
      </c>
      <c r="DM57" s="274" t="str">
        <f ca="true">+IF(OFFSET('Sanitation Data'!$I$31,0,10*ROW('Sanitation Data'!I51))="","",OFFSET('Sanitation Data'!$I$31,0,10*ROW('Sanitation Data'!I51)))</f>
        <v/>
      </c>
      <c r="DN57" s="274" t="str">
        <f ca="true">+IF(OFFSET('Sanitation Data'!$I$32,0,10*ROW('Sanitation Data'!I51))="","",OFFSET('Sanitation Data'!$I$32,0,10*ROW('Sanitation Data'!I51)))</f>
        <v/>
      </c>
      <c r="DO57" s="274" t="str">
        <f ca="true">+IF(OFFSET('Hygiene Data'!$D$11,0,10*ROW('Hygiene Data'!D51))="","",OFFSET('Hygiene Data'!$D$11,0,10*ROW('Hygiene Data'!D51)))</f>
        <v/>
      </c>
      <c r="DP57" s="274" t="str">
        <f ca="true">+IF(OFFSET('Hygiene Data'!$D$12,0,10*ROW('Hygiene Data'!D51))="","",OFFSET('Hygiene Data'!$D$12,0,10*ROW('Hygiene Data'!D51)))</f>
        <v/>
      </c>
      <c r="DQ57" s="274" t="str">
        <f ca="true">+IF(OFFSET('Hygiene Data'!$D$13,0,10*ROW('Hygiene Data'!D51))="","",OFFSET('Hygiene Data'!$D$13,0,10*ROW('Hygiene Data'!D51)))</f>
        <v/>
      </c>
      <c r="DR57" s="274" t="str">
        <f ca="true">+IF(OFFSET('Hygiene Data'!$E$11,0,10*ROW('Hygiene Data'!E51))="","",OFFSET('Hygiene Data'!$E$11,0,10*ROW('Hygiene Data'!E51)))</f>
        <v/>
      </c>
      <c r="DS57" s="274" t="str">
        <f ca="true">+IF(OFFSET('Hygiene Data'!$E$12,0,10*ROW('Hygiene Data'!E51))="","",OFFSET('Hygiene Data'!$E$12,0,10*ROW('Hygiene Data'!E51)))</f>
        <v/>
      </c>
      <c r="DT57" s="274" t="str">
        <f ca="true">+IF(OFFSET('Hygiene Data'!$E$13,0,10*ROW('Hygiene Data'!E51))="","",OFFSET('Hygiene Data'!$E$13,0,10*ROW('Hygiene Data'!E51)))</f>
        <v/>
      </c>
      <c r="DU57" s="274" t="str">
        <f ca="true">+IF(OFFSET('Hygiene Data'!$F$11,0,10*ROW('Hygiene Data'!F51))="","",OFFSET('Hygiene Data'!$F$11,0,10*ROW('Hygiene Data'!F51)))</f>
        <v/>
      </c>
      <c r="DV57" s="274" t="str">
        <f ca="true">+IF(OFFSET('Hygiene Data'!$F$12,0,10*ROW('Hygiene Data'!F51))="","",OFFSET('Hygiene Data'!$F$12,0,10*ROW('Hygiene Data'!F51)))</f>
        <v/>
      </c>
      <c r="DW57" s="274" t="str">
        <f ca="true">+IF(OFFSET('Hygiene Data'!$F$13,0,10*ROW('Hygiene Data'!F51))="","",OFFSET('Hygiene Data'!$F$13,0,10*ROW('Hygiene Data'!F51)))</f>
        <v/>
      </c>
      <c r="DX57" s="274" t="str">
        <f ca="true">+IF(OFFSET('Hygiene Data'!$G$11,0,10*ROW('Hygiene Data'!G51))="","",OFFSET('Hygiene Data'!$G$11,0,10*ROW('Hygiene Data'!G51)))</f>
        <v/>
      </c>
      <c r="DY57" s="274" t="str">
        <f ca="true">+IF(OFFSET('Hygiene Data'!$G$12,0,10*ROW('Hygiene Data'!G51))="","",OFFSET('Hygiene Data'!$G$12,0,10*ROW('Hygiene Data'!G51)))</f>
        <v/>
      </c>
      <c r="DZ57" s="274" t="str">
        <f ca="true">+IF(OFFSET('Hygiene Data'!$G$13,0,10*ROW('Hygiene Data'!G51))="","",OFFSET('Hygiene Data'!$G$13,0,10*ROW('Hygiene Data'!G51)))</f>
        <v/>
      </c>
      <c r="EA57" s="274" t="str">
        <f ca="true">+IF(OFFSET('Hygiene Data'!$H$11,0,10*ROW('Hygiene Data'!H51))="","",OFFSET('Hygiene Data'!$H$11,0,10*ROW('Hygiene Data'!H51)))</f>
        <v/>
      </c>
      <c r="EB57" s="274" t="str">
        <f ca="true">+IF(OFFSET('Hygiene Data'!$H$12,0,10*ROW('Hygiene Data'!H51))="","",OFFSET('Hygiene Data'!$H$12,0,10*ROW('Hygiene Data'!H51)))</f>
        <v/>
      </c>
      <c r="EC57" s="274" t="str">
        <f ca="true">+IF(OFFSET('Hygiene Data'!$H$13,0,10*ROW('Hygiene Data'!H51))="","",OFFSET('Hygiene Data'!$H$13,0,10*ROW('Hygiene Data'!H51)))</f>
        <v/>
      </c>
      <c r="ED57" s="274" t="str">
        <f ca="true">+IF(OFFSET('Hygiene Data'!$I$11,0,10*ROW('Hygiene Data'!I51))="","",OFFSET('Hygiene Data'!$I$11,0,10*ROW('Hygiene Data'!I51)))</f>
        <v/>
      </c>
      <c r="EE57" s="274" t="str">
        <f ca="true">+IF(OFFSET('Hygiene Data'!$I$12,0,10*ROW('Hygiene Data'!I51))="","",OFFSET('Hygiene Data'!$I$12,0,10*ROW('Hygiene Data'!I51)))</f>
        <v/>
      </c>
      <c r="EF57" s="274"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30" t="str">
        <f t="shared" ca="true" si="0"/>
        <v/>
      </c>
      <c r="D58" s="99"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9"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9"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9"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9"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9"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9"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9"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9"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9"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9"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9"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9"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9"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9"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9"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9"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9"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100"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100"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100"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100"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100"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100"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100"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100"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100"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100"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100"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100"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100"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100"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100"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100"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100"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100"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100"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100"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100"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100"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100"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100"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100"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100"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100"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100"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100"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100"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101"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101"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101"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101"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101"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101"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101"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101"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101"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101"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101"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101"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101"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101"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101"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101"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101"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101"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4"/>
      <c r="BS58" s="274" t="str">
        <f ca="true">+IF(OFFSET('Water Data'!$D$27,0,10*ROW('Water Data'!D52))="","",OFFSET('Water Data'!$D$27,0,10*ROW('Water Data'!D52)))</f>
        <v/>
      </c>
      <c r="BT58" s="274" t="str">
        <f ca="true">+IF(OFFSET('Water Data'!$D$28,0,10*ROW('Water Data'!D52))="","",OFFSET('Water Data'!$D$28,0,10*ROW('Water Data'!D52)))</f>
        <v/>
      </c>
      <c r="BU58" s="274" t="str">
        <f ca="true">+IF(OFFSET('Water Data'!$D$29,0,10*ROW('Water Data'!D52))="","",OFFSET('Water Data'!$D$29,0,10*ROW('Water Data'!D52)))</f>
        <v/>
      </c>
      <c r="BV58" s="274" t="str">
        <f ca="true">+IF(OFFSET('Water Data'!$E$27,0,10*ROW('Water Data'!E52))="","",OFFSET('Water Data'!$E$27,0,10*ROW('Water Data'!E52)))</f>
        <v/>
      </c>
      <c r="BW58" s="274" t="str">
        <f ca="true">+IF(OFFSET('Water Data'!$E$28,0,10*ROW('Water Data'!E52))="","",OFFSET('Water Data'!$E$28,0,10*ROW('Water Data'!E52)))</f>
        <v/>
      </c>
      <c r="BX58" s="274" t="str">
        <f ca="true">+IF(OFFSET('Water Data'!$E$29,0,10*ROW('Water Data'!E52))="","",OFFSET('Water Data'!$E$29,0,10*ROW('Water Data'!E52)))</f>
        <v/>
      </c>
      <c r="BY58" s="274" t="str">
        <f ca="true">+IF(OFFSET('Water Data'!$F$27,0,10*ROW('Water Data'!F52))="","",OFFSET('Water Data'!$F$27,0,10*ROW('Water Data'!F52)))</f>
        <v/>
      </c>
      <c r="BZ58" s="274" t="str">
        <f ca="true">+IF(OFFSET('Water Data'!$F$28,0,10*ROW('Water Data'!F52))="","",OFFSET('Water Data'!$F$28,0,10*ROW('Water Data'!F52)))</f>
        <v/>
      </c>
      <c r="CA58" s="274" t="str">
        <f ca="true">+IF(OFFSET('Water Data'!$F$29,0,10*ROW('Water Data'!F52))="","",OFFSET('Water Data'!$F$29,0,10*ROW('Water Data'!F52)))</f>
        <v/>
      </c>
      <c r="CB58" s="274" t="str">
        <f ca="true">+IF(OFFSET('Water Data'!$G$27,0,10*ROW('Water Data'!G52))="","",OFFSET('Water Data'!$G$27,0,10*ROW('Water Data'!G52)))</f>
        <v/>
      </c>
      <c r="CC58" s="274" t="str">
        <f ca="true">+IF(OFFSET('Water Data'!$G$28,0,10*ROW('Water Data'!G52))="","",OFFSET('Water Data'!$G$28,0,10*ROW('Water Data'!G52)))</f>
        <v/>
      </c>
      <c r="CD58" s="274" t="str">
        <f ca="true">+IF(OFFSET('Water Data'!$G$29,0,10*ROW('Water Data'!G52))="","",OFFSET('Water Data'!$G$29,0,10*ROW('Water Data'!G52)))</f>
        <v/>
      </c>
      <c r="CE58" s="274" t="str">
        <f ca="true">+IF(OFFSET('Water Data'!$H$27,0,10*ROW('Water Data'!H52))="","",OFFSET('Water Data'!$H$27,0,10*ROW('Water Data'!H52)))</f>
        <v/>
      </c>
      <c r="CF58" s="274" t="str">
        <f ca="true">+IF(OFFSET('Water Data'!$H$28,0,10*ROW('Water Data'!H52))="","",OFFSET('Water Data'!$H$28,0,10*ROW('Water Data'!H52)))</f>
        <v/>
      </c>
      <c r="CG58" s="274" t="str">
        <f ca="true">+IF(OFFSET('Water Data'!$H$29,0,10*ROW('Water Data'!H52))="","",OFFSET('Water Data'!$H$29,0,10*ROW('Water Data'!H52)))</f>
        <v/>
      </c>
      <c r="CH58" s="274" t="str">
        <f ca="true">+IF(OFFSET('Water Data'!$I$27,0,10*ROW('Water Data'!I52))="","",OFFSET('Water Data'!$I$27,0,10*ROW('Water Data'!I52)))</f>
        <v/>
      </c>
      <c r="CI58" s="274" t="str">
        <f ca="true">+IF(OFFSET('Water Data'!$I$28,0,10*ROW('Water Data'!I52))="","",OFFSET('Water Data'!$I$28,0,10*ROW('Water Data'!I52)))</f>
        <v/>
      </c>
      <c r="CJ58" s="274" t="str">
        <f ca="true">+IF(OFFSET('Water Data'!$I$29,0,10*ROW('Water Data'!I52))="","",OFFSET('Water Data'!$I$29,0,10*ROW('Water Data'!I52)))</f>
        <v/>
      </c>
      <c r="CK58" s="274" t="str">
        <f ca="true">+IF(OFFSET('Sanitation Data'!$D$28,0,10*ROW('Sanitation Data'!D52))="","",OFFSET('Sanitation Data'!$D$28,0,10*ROW('Sanitation Data'!D52)))</f>
        <v/>
      </c>
      <c r="CL58" s="274" t="str">
        <f ca="true">+IF(OFFSET('Sanitation Data'!$D$29,0,10*ROW('Sanitation Data'!D52))="","",OFFSET('Sanitation Data'!$D$29,0,10*ROW('Sanitation Data'!D52)))</f>
        <v/>
      </c>
      <c r="CM58" s="274" t="str">
        <f ca="true">+IF(OFFSET('Sanitation Data'!$D$30,0,10*ROW('Sanitation Data'!D52))="","",OFFSET('Sanitation Data'!$D$30,0,10*ROW('Sanitation Data'!D52)))</f>
        <v/>
      </c>
      <c r="CN58" s="274" t="str">
        <f ca="true">+IF(OFFSET('Sanitation Data'!$D$31,0,10*ROW('Sanitation Data'!D52))="","",OFFSET('Sanitation Data'!$D$31,0,10*ROW('Sanitation Data'!D52)))</f>
        <v/>
      </c>
      <c r="CO58" s="274" t="str">
        <f ca="true">+IF(OFFSET('Sanitation Data'!$D$32,0,10*ROW('Sanitation Data'!D52))="","",OFFSET('Sanitation Data'!$D$32,0,10*ROW('Sanitation Data'!D52)))</f>
        <v/>
      </c>
      <c r="CP58" s="274" t="str">
        <f ca="true">+IF(OFFSET('Sanitation Data'!$E$28,0,10*ROW('Sanitation Data'!E52))="","",OFFSET('Sanitation Data'!$E$28,0,10*ROW('Sanitation Data'!E52)))</f>
        <v/>
      </c>
      <c r="CQ58" s="274" t="str">
        <f ca="true">+IF(OFFSET('Sanitation Data'!$E$29,0,10*ROW('Sanitation Data'!E52))="","",OFFSET('Sanitation Data'!$E$29,0,10*ROW('Sanitation Data'!E52)))</f>
        <v/>
      </c>
      <c r="CR58" s="274" t="str">
        <f ca="true">+IF(OFFSET('Sanitation Data'!$E$30,0,10*ROW('Sanitation Data'!E52))="","",OFFSET('Sanitation Data'!$E$30,0,10*ROW('Sanitation Data'!E52)))</f>
        <v/>
      </c>
      <c r="CS58" s="274" t="str">
        <f ca="true">+IF(OFFSET('Sanitation Data'!$E$31,0,10*ROW('Sanitation Data'!E52))="","",OFFSET('Sanitation Data'!$E$31,0,10*ROW('Sanitation Data'!E52)))</f>
        <v/>
      </c>
      <c r="CT58" s="274" t="str">
        <f ca="true">+IF(OFFSET('Sanitation Data'!$E$32,0,10*ROW('Sanitation Data'!E52))="","",OFFSET('Sanitation Data'!$E$32,0,10*ROW('Sanitation Data'!E52)))</f>
        <v/>
      </c>
      <c r="CU58" s="274" t="str">
        <f ca="true">+IF(OFFSET('Sanitation Data'!$F$28,0,10*ROW('Sanitation Data'!F52))="","",OFFSET('Sanitation Data'!$F$28,0,10*ROW('Sanitation Data'!F52)))</f>
        <v/>
      </c>
      <c r="CV58" s="274" t="str">
        <f ca="true">+IF(OFFSET('Sanitation Data'!$F$29,0,10*ROW('Sanitation Data'!F52))="","",OFFSET('Sanitation Data'!$F$29,0,10*ROW('Sanitation Data'!F52)))</f>
        <v/>
      </c>
      <c r="CW58" s="274" t="str">
        <f ca="true">+IF(OFFSET('Sanitation Data'!$F$30,0,10*ROW('Sanitation Data'!F52))="","",OFFSET('Sanitation Data'!$F$30,0,10*ROW('Sanitation Data'!F52)))</f>
        <v/>
      </c>
      <c r="CX58" s="274" t="str">
        <f ca="true">+IF(OFFSET('Sanitation Data'!$F$31,0,10*ROW('Sanitation Data'!F52))="","",OFFSET('Sanitation Data'!$F$31,0,10*ROW('Sanitation Data'!F52)))</f>
        <v/>
      </c>
      <c r="CY58" s="274" t="str">
        <f ca="true">+IF(OFFSET('Sanitation Data'!$F$32,0,10*ROW('Sanitation Data'!F52))="","",OFFSET('Sanitation Data'!$F$32,0,10*ROW('Sanitation Data'!F52)))</f>
        <v/>
      </c>
      <c r="CZ58" s="274" t="str">
        <f ca="true">+IF(OFFSET('Sanitation Data'!$G$28,0,10*ROW('Sanitation Data'!G52))="","",OFFSET('Sanitation Data'!$G$28,0,10*ROW('Sanitation Data'!G52)))</f>
        <v/>
      </c>
      <c r="DA58" s="274" t="str">
        <f ca="true">+IF(OFFSET('Sanitation Data'!$G$29,0,10*ROW('Sanitation Data'!G52))="","",OFFSET('Sanitation Data'!$G$29,0,10*ROW('Sanitation Data'!G52)))</f>
        <v/>
      </c>
      <c r="DB58" s="274" t="str">
        <f ca="true">+IF(OFFSET('Sanitation Data'!$G$30,0,10*ROW('Sanitation Data'!G52))="","",OFFSET('Sanitation Data'!$G$30,0,10*ROW('Sanitation Data'!G52)))</f>
        <v/>
      </c>
      <c r="DC58" s="274" t="str">
        <f ca="true">+IF(OFFSET('Sanitation Data'!$G$31,0,10*ROW('Sanitation Data'!G52))="","",OFFSET('Sanitation Data'!$G$31,0,10*ROW('Sanitation Data'!G52)))</f>
        <v/>
      </c>
      <c r="DD58" s="274" t="str">
        <f ca="true">+IF(OFFSET('Sanitation Data'!$G$32,0,10*ROW('Sanitation Data'!G52))="","",OFFSET('Sanitation Data'!$G$32,0,10*ROW('Sanitation Data'!G52)))</f>
        <v/>
      </c>
      <c r="DE58" s="274" t="str">
        <f ca="true">+IF(OFFSET('Sanitation Data'!$H$28,0,10*ROW('Sanitation Data'!H52))="","",OFFSET('Sanitation Data'!$H$28,0,10*ROW('Sanitation Data'!H52)))</f>
        <v/>
      </c>
      <c r="DF58" s="274" t="str">
        <f ca="true">+IF(OFFSET('Sanitation Data'!$H$29,0,10*ROW('Sanitation Data'!H52))="","",OFFSET('Sanitation Data'!$H$29,0,10*ROW('Sanitation Data'!H52)))</f>
        <v/>
      </c>
      <c r="DG58" s="274" t="str">
        <f ca="true">+IF(OFFSET('Sanitation Data'!$H$30,0,10*ROW('Sanitation Data'!H52))="","",OFFSET('Sanitation Data'!$H$30,0,10*ROW('Sanitation Data'!H52)))</f>
        <v/>
      </c>
      <c r="DH58" s="274" t="str">
        <f ca="true">+IF(OFFSET('Sanitation Data'!$H$31,0,10*ROW('Sanitation Data'!H52))="","",OFFSET('Sanitation Data'!$H$31,0,10*ROW('Sanitation Data'!H52)))</f>
        <v/>
      </c>
      <c r="DI58" s="274" t="str">
        <f ca="true">+IF(OFFSET('Sanitation Data'!$H$32,0,10*ROW('Sanitation Data'!H52))="","",OFFSET('Sanitation Data'!$H$32,0,10*ROW('Sanitation Data'!H52)))</f>
        <v/>
      </c>
      <c r="DJ58" s="274" t="str">
        <f ca="true">+IF(OFFSET('Sanitation Data'!$I$28,0,10*ROW('Sanitation Data'!I52))="","",OFFSET('Sanitation Data'!$I$28,0,10*ROW('Sanitation Data'!I52)))</f>
        <v/>
      </c>
      <c r="DK58" s="274" t="str">
        <f ca="true">+IF(OFFSET('Sanitation Data'!$I$29,0,10*ROW('Sanitation Data'!I52))="","",OFFSET('Sanitation Data'!$I$29,0,10*ROW('Sanitation Data'!I52)))</f>
        <v/>
      </c>
      <c r="DL58" s="274" t="str">
        <f ca="true">+IF(OFFSET('Sanitation Data'!$I$30,0,10*ROW('Sanitation Data'!I52))="","",OFFSET('Sanitation Data'!$I$30,0,10*ROW('Sanitation Data'!I52)))</f>
        <v/>
      </c>
      <c r="DM58" s="274" t="str">
        <f ca="true">+IF(OFFSET('Sanitation Data'!$I$31,0,10*ROW('Sanitation Data'!I52))="","",OFFSET('Sanitation Data'!$I$31,0,10*ROW('Sanitation Data'!I52)))</f>
        <v/>
      </c>
      <c r="DN58" s="274" t="str">
        <f ca="true">+IF(OFFSET('Sanitation Data'!$I$32,0,10*ROW('Sanitation Data'!I52))="","",OFFSET('Sanitation Data'!$I$32,0,10*ROW('Sanitation Data'!I52)))</f>
        <v/>
      </c>
      <c r="DO58" s="274" t="str">
        <f ca="true">+IF(OFFSET('Hygiene Data'!$D$11,0,10*ROW('Hygiene Data'!D52))="","",OFFSET('Hygiene Data'!$D$11,0,10*ROW('Hygiene Data'!D52)))</f>
        <v/>
      </c>
      <c r="DP58" s="274" t="str">
        <f ca="true">+IF(OFFSET('Hygiene Data'!$D$12,0,10*ROW('Hygiene Data'!D52))="","",OFFSET('Hygiene Data'!$D$12,0,10*ROW('Hygiene Data'!D52)))</f>
        <v/>
      </c>
      <c r="DQ58" s="274" t="str">
        <f ca="true">+IF(OFFSET('Hygiene Data'!$D$13,0,10*ROW('Hygiene Data'!D52))="","",OFFSET('Hygiene Data'!$D$13,0,10*ROW('Hygiene Data'!D52)))</f>
        <v/>
      </c>
      <c r="DR58" s="274" t="str">
        <f ca="true">+IF(OFFSET('Hygiene Data'!$E$11,0,10*ROW('Hygiene Data'!E52))="","",OFFSET('Hygiene Data'!$E$11,0,10*ROW('Hygiene Data'!E52)))</f>
        <v/>
      </c>
      <c r="DS58" s="274" t="str">
        <f ca="true">+IF(OFFSET('Hygiene Data'!$E$12,0,10*ROW('Hygiene Data'!E52))="","",OFFSET('Hygiene Data'!$E$12,0,10*ROW('Hygiene Data'!E52)))</f>
        <v/>
      </c>
      <c r="DT58" s="274" t="str">
        <f ca="true">+IF(OFFSET('Hygiene Data'!$E$13,0,10*ROW('Hygiene Data'!E52))="","",OFFSET('Hygiene Data'!$E$13,0,10*ROW('Hygiene Data'!E52)))</f>
        <v/>
      </c>
      <c r="DU58" s="274" t="str">
        <f ca="true">+IF(OFFSET('Hygiene Data'!$F$11,0,10*ROW('Hygiene Data'!F52))="","",OFFSET('Hygiene Data'!$F$11,0,10*ROW('Hygiene Data'!F52)))</f>
        <v/>
      </c>
      <c r="DV58" s="274" t="str">
        <f ca="true">+IF(OFFSET('Hygiene Data'!$F$12,0,10*ROW('Hygiene Data'!F52))="","",OFFSET('Hygiene Data'!$F$12,0,10*ROW('Hygiene Data'!F52)))</f>
        <v/>
      </c>
      <c r="DW58" s="274" t="str">
        <f ca="true">+IF(OFFSET('Hygiene Data'!$F$13,0,10*ROW('Hygiene Data'!F52))="","",OFFSET('Hygiene Data'!$F$13,0,10*ROW('Hygiene Data'!F52)))</f>
        <v/>
      </c>
      <c r="DX58" s="274" t="str">
        <f ca="true">+IF(OFFSET('Hygiene Data'!$G$11,0,10*ROW('Hygiene Data'!G52))="","",OFFSET('Hygiene Data'!$G$11,0,10*ROW('Hygiene Data'!G52)))</f>
        <v/>
      </c>
      <c r="DY58" s="274" t="str">
        <f ca="true">+IF(OFFSET('Hygiene Data'!$G$12,0,10*ROW('Hygiene Data'!G52))="","",OFFSET('Hygiene Data'!$G$12,0,10*ROW('Hygiene Data'!G52)))</f>
        <v/>
      </c>
      <c r="DZ58" s="274" t="str">
        <f ca="true">+IF(OFFSET('Hygiene Data'!$G$13,0,10*ROW('Hygiene Data'!G52))="","",OFFSET('Hygiene Data'!$G$13,0,10*ROW('Hygiene Data'!G52)))</f>
        <v/>
      </c>
      <c r="EA58" s="274" t="str">
        <f ca="true">+IF(OFFSET('Hygiene Data'!$H$11,0,10*ROW('Hygiene Data'!H52))="","",OFFSET('Hygiene Data'!$H$11,0,10*ROW('Hygiene Data'!H52)))</f>
        <v/>
      </c>
      <c r="EB58" s="274" t="str">
        <f ca="true">+IF(OFFSET('Hygiene Data'!$H$12,0,10*ROW('Hygiene Data'!H52))="","",OFFSET('Hygiene Data'!$H$12,0,10*ROW('Hygiene Data'!H52)))</f>
        <v/>
      </c>
      <c r="EC58" s="274" t="str">
        <f ca="true">+IF(OFFSET('Hygiene Data'!$H$13,0,10*ROW('Hygiene Data'!H52))="","",OFFSET('Hygiene Data'!$H$13,0,10*ROW('Hygiene Data'!H52)))</f>
        <v/>
      </c>
      <c r="ED58" s="274" t="str">
        <f ca="true">+IF(OFFSET('Hygiene Data'!$I$11,0,10*ROW('Hygiene Data'!I52))="","",OFFSET('Hygiene Data'!$I$11,0,10*ROW('Hygiene Data'!I52)))</f>
        <v/>
      </c>
      <c r="EE58" s="274" t="str">
        <f ca="true">+IF(OFFSET('Hygiene Data'!$I$12,0,10*ROW('Hygiene Data'!I52))="","",OFFSET('Hygiene Data'!$I$12,0,10*ROW('Hygiene Data'!I52)))</f>
        <v/>
      </c>
      <c r="EF58" s="274"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30" t="str">
        <f t="shared" ca="true" si="0"/>
        <v/>
      </c>
      <c r="D59" s="99"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9"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9"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9"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9"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9"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9"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9"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9"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9"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9"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9"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9"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9"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9"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9"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9"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9"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100"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100"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100"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100"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100"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100"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100"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100"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100"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100"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100"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100"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100"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100"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100"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100"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100"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100"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100"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100"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100"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100"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100"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100"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100"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100"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100"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100"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100"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100"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101"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101"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101"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101"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101"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101"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101"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101"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101"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101"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101"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101"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101"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101"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101"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101"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101"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101"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4"/>
      <c r="BS59" s="274" t="str">
        <f ca="true">+IF(OFFSET('Water Data'!$D$27,0,10*ROW('Water Data'!D53))="","",OFFSET('Water Data'!$D$27,0,10*ROW('Water Data'!D53)))</f>
        <v/>
      </c>
      <c r="BT59" s="274" t="str">
        <f ca="true">+IF(OFFSET('Water Data'!$D$28,0,10*ROW('Water Data'!D53))="","",OFFSET('Water Data'!$D$28,0,10*ROW('Water Data'!D53)))</f>
        <v/>
      </c>
      <c r="BU59" s="274" t="str">
        <f ca="true">+IF(OFFSET('Water Data'!$D$29,0,10*ROW('Water Data'!D53))="","",OFFSET('Water Data'!$D$29,0,10*ROW('Water Data'!D53)))</f>
        <v/>
      </c>
      <c r="BV59" s="274" t="str">
        <f ca="true">+IF(OFFSET('Water Data'!$E$27,0,10*ROW('Water Data'!E53))="","",OFFSET('Water Data'!$E$27,0,10*ROW('Water Data'!E53)))</f>
        <v/>
      </c>
      <c r="BW59" s="274" t="str">
        <f ca="true">+IF(OFFSET('Water Data'!$E$28,0,10*ROW('Water Data'!E53))="","",OFFSET('Water Data'!$E$28,0,10*ROW('Water Data'!E53)))</f>
        <v/>
      </c>
      <c r="BX59" s="274" t="str">
        <f ca="true">+IF(OFFSET('Water Data'!$E$29,0,10*ROW('Water Data'!E53))="","",OFFSET('Water Data'!$E$29,0,10*ROW('Water Data'!E53)))</f>
        <v/>
      </c>
      <c r="BY59" s="274" t="str">
        <f ca="true">+IF(OFFSET('Water Data'!$F$27,0,10*ROW('Water Data'!F53))="","",OFFSET('Water Data'!$F$27,0,10*ROW('Water Data'!F53)))</f>
        <v/>
      </c>
      <c r="BZ59" s="274" t="str">
        <f ca="true">+IF(OFFSET('Water Data'!$F$28,0,10*ROW('Water Data'!F53))="","",OFFSET('Water Data'!$F$28,0,10*ROW('Water Data'!F53)))</f>
        <v/>
      </c>
      <c r="CA59" s="274" t="str">
        <f ca="true">+IF(OFFSET('Water Data'!$F$29,0,10*ROW('Water Data'!F53))="","",OFFSET('Water Data'!$F$29,0,10*ROW('Water Data'!F53)))</f>
        <v/>
      </c>
      <c r="CB59" s="274" t="str">
        <f ca="true">+IF(OFFSET('Water Data'!$G$27,0,10*ROW('Water Data'!G53))="","",OFFSET('Water Data'!$G$27,0,10*ROW('Water Data'!G53)))</f>
        <v/>
      </c>
      <c r="CC59" s="274" t="str">
        <f ca="true">+IF(OFFSET('Water Data'!$G$28,0,10*ROW('Water Data'!G53))="","",OFFSET('Water Data'!$G$28,0,10*ROW('Water Data'!G53)))</f>
        <v/>
      </c>
      <c r="CD59" s="274" t="str">
        <f ca="true">+IF(OFFSET('Water Data'!$G$29,0,10*ROW('Water Data'!G53))="","",OFFSET('Water Data'!$G$29,0,10*ROW('Water Data'!G53)))</f>
        <v/>
      </c>
      <c r="CE59" s="274" t="str">
        <f ca="true">+IF(OFFSET('Water Data'!$H$27,0,10*ROW('Water Data'!H53))="","",OFFSET('Water Data'!$H$27,0,10*ROW('Water Data'!H53)))</f>
        <v/>
      </c>
      <c r="CF59" s="274" t="str">
        <f ca="true">+IF(OFFSET('Water Data'!$H$28,0,10*ROW('Water Data'!H53))="","",OFFSET('Water Data'!$H$28,0,10*ROW('Water Data'!H53)))</f>
        <v/>
      </c>
      <c r="CG59" s="274" t="str">
        <f ca="true">+IF(OFFSET('Water Data'!$H$29,0,10*ROW('Water Data'!H53))="","",OFFSET('Water Data'!$H$29,0,10*ROW('Water Data'!H53)))</f>
        <v/>
      </c>
      <c r="CH59" s="274" t="str">
        <f ca="true">+IF(OFFSET('Water Data'!$I$27,0,10*ROW('Water Data'!I53))="","",OFFSET('Water Data'!$I$27,0,10*ROW('Water Data'!I53)))</f>
        <v/>
      </c>
      <c r="CI59" s="274" t="str">
        <f ca="true">+IF(OFFSET('Water Data'!$I$28,0,10*ROW('Water Data'!I53))="","",OFFSET('Water Data'!$I$28,0,10*ROW('Water Data'!I53)))</f>
        <v/>
      </c>
      <c r="CJ59" s="274" t="str">
        <f ca="true">+IF(OFFSET('Water Data'!$I$29,0,10*ROW('Water Data'!I53))="","",OFFSET('Water Data'!$I$29,0,10*ROW('Water Data'!I53)))</f>
        <v/>
      </c>
      <c r="CK59" s="274" t="str">
        <f ca="true">+IF(OFFSET('Sanitation Data'!$D$28,0,10*ROW('Sanitation Data'!D53))="","",OFFSET('Sanitation Data'!$D$28,0,10*ROW('Sanitation Data'!D53)))</f>
        <v/>
      </c>
      <c r="CL59" s="274" t="str">
        <f ca="true">+IF(OFFSET('Sanitation Data'!$D$29,0,10*ROW('Sanitation Data'!D53))="","",OFFSET('Sanitation Data'!$D$29,0,10*ROW('Sanitation Data'!D53)))</f>
        <v/>
      </c>
      <c r="CM59" s="274" t="str">
        <f ca="true">+IF(OFFSET('Sanitation Data'!$D$30,0,10*ROW('Sanitation Data'!D53))="","",OFFSET('Sanitation Data'!$D$30,0,10*ROW('Sanitation Data'!D53)))</f>
        <v/>
      </c>
      <c r="CN59" s="274" t="str">
        <f ca="true">+IF(OFFSET('Sanitation Data'!$D$31,0,10*ROW('Sanitation Data'!D53))="","",OFFSET('Sanitation Data'!$D$31,0,10*ROW('Sanitation Data'!D53)))</f>
        <v/>
      </c>
      <c r="CO59" s="274" t="str">
        <f ca="true">+IF(OFFSET('Sanitation Data'!$D$32,0,10*ROW('Sanitation Data'!D53))="","",OFFSET('Sanitation Data'!$D$32,0,10*ROW('Sanitation Data'!D53)))</f>
        <v/>
      </c>
      <c r="CP59" s="274" t="str">
        <f ca="true">+IF(OFFSET('Sanitation Data'!$E$28,0,10*ROW('Sanitation Data'!E53))="","",OFFSET('Sanitation Data'!$E$28,0,10*ROW('Sanitation Data'!E53)))</f>
        <v/>
      </c>
      <c r="CQ59" s="274" t="str">
        <f ca="true">+IF(OFFSET('Sanitation Data'!$E$29,0,10*ROW('Sanitation Data'!E53))="","",OFFSET('Sanitation Data'!$E$29,0,10*ROW('Sanitation Data'!E53)))</f>
        <v/>
      </c>
      <c r="CR59" s="274" t="str">
        <f ca="true">+IF(OFFSET('Sanitation Data'!$E$30,0,10*ROW('Sanitation Data'!E53))="","",OFFSET('Sanitation Data'!$E$30,0,10*ROW('Sanitation Data'!E53)))</f>
        <v/>
      </c>
      <c r="CS59" s="274" t="str">
        <f ca="true">+IF(OFFSET('Sanitation Data'!$E$31,0,10*ROW('Sanitation Data'!E53))="","",OFFSET('Sanitation Data'!$E$31,0,10*ROW('Sanitation Data'!E53)))</f>
        <v/>
      </c>
      <c r="CT59" s="274" t="str">
        <f ca="true">+IF(OFFSET('Sanitation Data'!$E$32,0,10*ROW('Sanitation Data'!E53))="","",OFFSET('Sanitation Data'!$E$32,0,10*ROW('Sanitation Data'!E53)))</f>
        <v/>
      </c>
      <c r="CU59" s="274" t="str">
        <f ca="true">+IF(OFFSET('Sanitation Data'!$F$28,0,10*ROW('Sanitation Data'!F53))="","",OFFSET('Sanitation Data'!$F$28,0,10*ROW('Sanitation Data'!F53)))</f>
        <v/>
      </c>
      <c r="CV59" s="274" t="str">
        <f ca="true">+IF(OFFSET('Sanitation Data'!$F$29,0,10*ROW('Sanitation Data'!F53))="","",OFFSET('Sanitation Data'!$F$29,0,10*ROW('Sanitation Data'!F53)))</f>
        <v/>
      </c>
      <c r="CW59" s="274" t="str">
        <f ca="true">+IF(OFFSET('Sanitation Data'!$F$30,0,10*ROW('Sanitation Data'!F53))="","",OFFSET('Sanitation Data'!$F$30,0,10*ROW('Sanitation Data'!F53)))</f>
        <v/>
      </c>
      <c r="CX59" s="274" t="str">
        <f ca="true">+IF(OFFSET('Sanitation Data'!$F$31,0,10*ROW('Sanitation Data'!F53))="","",OFFSET('Sanitation Data'!$F$31,0,10*ROW('Sanitation Data'!F53)))</f>
        <v/>
      </c>
      <c r="CY59" s="274" t="str">
        <f ca="true">+IF(OFFSET('Sanitation Data'!$F$32,0,10*ROW('Sanitation Data'!F53))="","",OFFSET('Sanitation Data'!$F$32,0,10*ROW('Sanitation Data'!F53)))</f>
        <v/>
      </c>
      <c r="CZ59" s="274" t="str">
        <f ca="true">+IF(OFFSET('Sanitation Data'!$G$28,0,10*ROW('Sanitation Data'!G53))="","",OFFSET('Sanitation Data'!$G$28,0,10*ROW('Sanitation Data'!G53)))</f>
        <v/>
      </c>
      <c r="DA59" s="274" t="str">
        <f ca="true">+IF(OFFSET('Sanitation Data'!$G$29,0,10*ROW('Sanitation Data'!G53))="","",OFFSET('Sanitation Data'!$G$29,0,10*ROW('Sanitation Data'!G53)))</f>
        <v/>
      </c>
      <c r="DB59" s="274" t="str">
        <f ca="true">+IF(OFFSET('Sanitation Data'!$G$30,0,10*ROW('Sanitation Data'!G53))="","",OFFSET('Sanitation Data'!$G$30,0,10*ROW('Sanitation Data'!G53)))</f>
        <v/>
      </c>
      <c r="DC59" s="274" t="str">
        <f ca="true">+IF(OFFSET('Sanitation Data'!$G$31,0,10*ROW('Sanitation Data'!G53))="","",OFFSET('Sanitation Data'!$G$31,0,10*ROW('Sanitation Data'!G53)))</f>
        <v/>
      </c>
      <c r="DD59" s="274" t="str">
        <f ca="true">+IF(OFFSET('Sanitation Data'!$G$32,0,10*ROW('Sanitation Data'!G53))="","",OFFSET('Sanitation Data'!$G$32,0,10*ROW('Sanitation Data'!G53)))</f>
        <v/>
      </c>
      <c r="DE59" s="274" t="str">
        <f ca="true">+IF(OFFSET('Sanitation Data'!$H$28,0,10*ROW('Sanitation Data'!H53))="","",OFFSET('Sanitation Data'!$H$28,0,10*ROW('Sanitation Data'!H53)))</f>
        <v/>
      </c>
      <c r="DF59" s="274" t="str">
        <f ca="true">+IF(OFFSET('Sanitation Data'!$H$29,0,10*ROW('Sanitation Data'!H53))="","",OFFSET('Sanitation Data'!$H$29,0,10*ROW('Sanitation Data'!H53)))</f>
        <v/>
      </c>
      <c r="DG59" s="274" t="str">
        <f ca="true">+IF(OFFSET('Sanitation Data'!$H$30,0,10*ROW('Sanitation Data'!H53))="","",OFFSET('Sanitation Data'!$H$30,0,10*ROW('Sanitation Data'!H53)))</f>
        <v/>
      </c>
      <c r="DH59" s="274" t="str">
        <f ca="true">+IF(OFFSET('Sanitation Data'!$H$31,0,10*ROW('Sanitation Data'!H53))="","",OFFSET('Sanitation Data'!$H$31,0,10*ROW('Sanitation Data'!H53)))</f>
        <v/>
      </c>
      <c r="DI59" s="274" t="str">
        <f ca="true">+IF(OFFSET('Sanitation Data'!$H$32,0,10*ROW('Sanitation Data'!H53))="","",OFFSET('Sanitation Data'!$H$32,0,10*ROW('Sanitation Data'!H53)))</f>
        <v/>
      </c>
      <c r="DJ59" s="274" t="str">
        <f ca="true">+IF(OFFSET('Sanitation Data'!$I$28,0,10*ROW('Sanitation Data'!I53))="","",OFFSET('Sanitation Data'!$I$28,0,10*ROW('Sanitation Data'!I53)))</f>
        <v/>
      </c>
      <c r="DK59" s="274" t="str">
        <f ca="true">+IF(OFFSET('Sanitation Data'!$I$29,0,10*ROW('Sanitation Data'!I53))="","",OFFSET('Sanitation Data'!$I$29,0,10*ROW('Sanitation Data'!I53)))</f>
        <v/>
      </c>
      <c r="DL59" s="274" t="str">
        <f ca="true">+IF(OFFSET('Sanitation Data'!$I$30,0,10*ROW('Sanitation Data'!I53))="","",OFFSET('Sanitation Data'!$I$30,0,10*ROW('Sanitation Data'!I53)))</f>
        <v/>
      </c>
      <c r="DM59" s="274" t="str">
        <f ca="true">+IF(OFFSET('Sanitation Data'!$I$31,0,10*ROW('Sanitation Data'!I53))="","",OFFSET('Sanitation Data'!$I$31,0,10*ROW('Sanitation Data'!I53)))</f>
        <v/>
      </c>
      <c r="DN59" s="274" t="str">
        <f ca="true">+IF(OFFSET('Sanitation Data'!$I$32,0,10*ROW('Sanitation Data'!I53))="","",OFFSET('Sanitation Data'!$I$32,0,10*ROW('Sanitation Data'!I53)))</f>
        <v/>
      </c>
      <c r="DO59" s="274" t="str">
        <f ca="true">+IF(OFFSET('Hygiene Data'!$D$11,0,10*ROW('Hygiene Data'!D53))="","",OFFSET('Hygiene Data'!$D$11,0,10*ROW('Hygiene Data'!D53)))</f>
        <v/>
      </c>
      <c r="DP59" s="274" t="str">
        <f ca="true">+IF(OFFSET('Hygiene Data'!$D$12,0,10*ROW('Hygiene Data'!D53))="","",OFFSET('Hygiene Data'!$D$12,0,10*ROW('Hygiene Data'!D53)))</f>
        <v/>
      </c>
      <c r="DQ59" s="274" t="str">
        <f ca="true">+IF(OFFSET('Hygiene Data'!$D$13,0,10*ROW('Hygiene Data'!D53))="","",OFFSET('Hygiene Data'!$D$13,0,10*ROW('Hygiene Data'!D53)))</f>
        <v/>
      </c>
      <c r="DR59" s="274" t="str">
        <f ca="true">+IF(OFFSET('Hygiene Data'!$E$11,0,10*ROW('Hygiene Data'!E53))="","",OFFSET('Hygiene Data'!$E$11,0,10*ROW('Hygiene Data'!E53)))</f>
        <v/>
      </c>
      <c r="DS59" s="274" t="str">
        <f ca="true">+IF(OFFSET('Hygiene Data'!$E$12,0,10*ROW('Hygiene Data'!E53))="","",OFFSET('Hygiene Data'!$E$12,0,10*ROW('Hygiene Data'!E53)))</f>
        <v/>
      </c>
      <c r="DT59" s="274" t="str">
        <f ca="true">+IF(OFFSET('Hygiene Data'!$E$13,0,10*ROW('Hygiene Data'!E53))="","",OFFSET('Hygiene Data'!$E$13,0,10*ROW('Hygiene Data'!E53)))</f>
        <v/>
      </c>
      <c r="DU59" s="274" t="str">
        <f ca="true">+IF(OFFSET('Hygiene Data'!$F$11,0,10*ROW('Hygiene Data'!F53))="","",OFFSET('Hygiene Data'!$F$11,0,10*ROW('Hygiene Data'!F53)))</f>
        <v/>
      </c>
      <c r="DV59" s="274" t="str">
        <f ca="true">+IF(OFFSET('Hygiene Data'!$F$12,0,10*ROW('Hygiene Data'!F53))="","",OFFSET('Hygiene Data'!$F$12,0,10*ROW('Hygiene Data'!F53)))</f>
        <v/>
      </c>
      <c r="DW59" s="274" t="str">
        <f ca="true">+IF(OFFSET('Hygiene Data'!$F$13,0,10*ROW('Hygiene Data'!F53))="","",OFFSET('Hygiene Data'!$F$13,0,10*ROW('Hygiene Data'!F53)))</f>
        <v/>
      </c>
      <c r="DX59" s="274" t="str">
        <f ca="true">+IF(OFFSET('Hygiene Data'!$G$11,0,10*ROW('Hygiene Data'!G53))="","",OFFSET('Hygiene Data'!$G$11,0,10*ROW('Hygiene Data'!G53)))</f>
        <v/>
      </c>
      <c r="DY59" s="274" t="str">
        <f ca="true">+IF(OFFSET('Hygiene Data'!$G$12,0,10*ROW('Hygiene Data'!G53))="","",OFFSET('Hygiene Data'!$G$12,0,10*ROW('Hygiene Data'!G53)))</f>
        <v/>
      </c>
      <c r="DZ59" s="274" t="str">
        <f ca="true">+IF(OFFSET('Hygiene Data'!$G$13,0,10*ROW('Hygiene Data'!G53))="","",OFFSET('Hygiene Data'!$G$13,0,10*ROW('Hygiene Data'!G53)))</f>
        <v/>
      </c>
      <c r="EA59" s="274" t="str">
        <f ca="true">+IF(OFFSET('Hygiene Data'!$H$11,0,10*ROW('Hygiene Data'!H53))="","",OFFSET('Hygiene Data'!$H$11,0,10*ROW('Hygiene Data'!H53)))</f>
        <v/>
      </c>
      <c r="EB59" s="274" t="str">
        <f ca="true">+IF(OFFSET('Hygiene Data'!$H$12,0,10*ROW('Hygiene Data'!H53))="","",OFFSET('Hygiene Data'!$H$12,0,10*ROW('Hygiene Data'!H53)))</f>
        <v/>
      </c>
      <c r="EC59" s="274" t="str">
        <f ca="true">+IF(OFFSET('Hygiene Data'!$H$13,0,10*ROW('Hygiene Data'!H53))="","",OFFSET('Hygiene Data'!$H$13,0,10*ROW('Hygiene Data'!H53)))</f>
        <v/>
      </c>
      <c r="ED59" s="274" t="str">
        <f ca="true">+IF(OFFSET('Hygiene Data'!$I$11,0,10*ROW('Hygiene Data'!I53))="","",OFFSET('Hygiene Data'!$I$11,0,10*ROW('Hygiene Data'!I53)))</f>
        <v/>
      </c>
      <c r="EE59" s="274" t="str">
        <f ca="true">+IF(OFFSET('Hygiene Data'!$I$12,0,10*ROW('Hygiene Data'!I53))="","",OFFSET('Hygiene Data'!$I$12,0,10*ROW('Hygiene Data'!I53)))</f>
        <v/>
      </c>
      <c r="EF59" s="274"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30" t="str">
        <f t="shared" ca="true" si="0"/>
        <v/>
      </c>
      <c r="D60" s="99"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9"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9"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9"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9"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9"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9"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9"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9"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9"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9"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9"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9"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9"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9"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9"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9"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9"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100"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100"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100"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100"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100"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100"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100"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100"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100"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100"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100"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100"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100"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100"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100"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100"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100"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100"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100"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100"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100"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100"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100"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100"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100"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100"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100"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100"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100"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100"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101"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101"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101"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101"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101"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101"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101"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101"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101"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101"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101"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101"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101"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101"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101"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101"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101"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101"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4"/>
      <c r="BS60" s="274" t="str">
        <f ca="true">+IF(OFFSET('Water Data'!$D$27,0,10*ROW('Water Data'!D54))="","",OFFSET('Water Data'!$D$27,0,10*ROW('Water Data'!D54)))</f>
        <v/>
      </c>
      <c r="BT60" s="274" t="str">
        <f ca="true">+IF(OFFSET('Water Data'!$D$28,0,10*ROW('Water Data'!D54))="","",OFFSET('Water Data'!$D$28,0,10*ROW('Water Data'!D54)))</f>
        <v/>
      </c>
      <c r="BU60" s="274" t="str">
        <f ca="true">+IF(OFFSET('Water Data'!$D$29,0,10*ROW('Water Data'!D54))="","",OFFSET('Water Data'!$D$29,0,10*ROW('Water Data'!D54)))</f>
        <v/>
      </c>
      <c r="BV60" s="274" t="str">
        <f ca="true">+IF(OFFSET('Water Data'!$E$27,0,10*ROW('Water Data'!E54))="","",OFFSET('Water Data'!$E$27,0,10*ROW('Water Data'!E54)))</f>
        <v/>
      </c>
      <c r="BW60" s="274" t="str">
        <f ca="true">+IF(OFFSET('Water Data'!$E$28,0,10*ROW('Water Data'!E54))="","",OFFSET('Water Data'!$E$28,0,10*ROW('Water Data'!E54)))</f>
        <v/>
      </c>
      <c r="BX60" s="274" t="str">
        <f ca="true">+IF(OFFSET('Water Data'!$E$29,0,10*ROW('Water Data'!E54))="","",OFFSET('Water Data'!$E$29,0,10*ROW('Water Data'!E54)))</f>
        <v/>
      </c>
      <c r="BY60" s="274" t="str">
        <f ca="true">+IF(OFFSET('Water Data'!$F$27,0,10*ROW('Water Data'!F54))="","",OFFSET('Water Data'!$F$27,0,10*ROW('Water Data'!F54)))</f>
        <v/>
      </c>
      <c r="BZ60" s="274" t="str">
        <f ca="true">+IF(OFFSET('Water Data'!$F$28,0,10*ROW('Water Data'!F54))="","",OFFSET('Water Data'!$F$28,0,10*ROW('Water Data'!F54)))</f>
        <v/>
      </c>
      <c r="CA60" s="274" t="str">
        <f ca="true">+IF(OFFSET('Water Data'!$F$29,0,10*ROW('Water Data'!F54))="","",OFFSET('Water Data'!$F$29,0,10*ROW('Water Data'!F54)))</f>
        <v/>
      </c>
      <c r="CB60" s="274" t="str">
        <f ca="true">+IF(OFFSET('Water Data'!$G$27,0,10*ROW('Water Data'!G54))="","",OFFSET('Water Data'!$G$27,0,10*ROW('Water Data'!G54)))</f>
        <v/>
      </c>
      <c r="CC60" s="274" t="str">
        <f ca="true">+IF(OFFSET('Water Data'!$G$28,0,10*ROW('Water Data'!G54))="","",OFFSET('Water Data'!$G$28,0,10*ROW('Water Data'!G54)))</f>
        <v/>
      </c>
      <c r="CD60" s="274" t="str">
        <f ca="true">+IF(OFFSET('Water Data'!$G$29,0,10*ROW('Water Data'!G54))="","",OFFSET('Water Data'!$G$29,0,10*ROW('Water Data'!G54)))</f>
        <v/>
      </c>
      <c r="CE60" s="274" t="str">
        <f ca="true">+IF(OFFSET('Water Data'!$H$27,0,10*ROW('Water Data'!H54))="","",OFFSET('Water Data'!$H$27,0,10*ROW('Water Data'!H54)))</f>
        <v/>
      </c>
      <c r="CF60" s="274" t="str">
        <f ca="true">+IF(OFFSET('Water Data'!$H$28,0,10*ROW('Water Data'!H54))="","",OFFSET('Water Data'!$H$28,0,10*ROW('Water Data'!H54)))</f>
        <v/>
      </c>
      <c r="CG60" s="274" t="str">
        <f ca="true">+IF(OFFSET('Water Data'!$H$29,0,10*ROW('Water Data'!H54))="","",OFFSET('Water Data'!$H$29,0,10*ROW('Water Data'!H54)))</f>
        <v/>
      </c>
      <c r="CH60" s="274" t="str">
        <f ca="true">+IF(OFFSET('Water Data'!$I$27,0,10*ROW('Water Data'!I54))="","",OFFSET('Water Data'!$I$27,0,10*ROW('Water Data'!I54)))</f>
        <v/>
      </c>
      <c r="CI60" s="274" t="str">
        <f ca="true">+IF(OFFSET('Water Data'!$I$28,0,10*ROW('Water Data'!I54))="","",OFFSET('Water Data'!$I$28,0,10*ROW('Water Data'!I54)))</f>
        <v/>
      </c>
      <c r="CJ60" s="274" t="str">
        <f ca="true">+IF(OFFSET('Water Data'!$I$29,0,10*ROW('Water Data'!I54))="","",OFFSET('Water Data'!$I$29,0,10*ROW('Water Data'!I54)))</f>
        <v/>
      </c>
      <c r="CK60" s="274" t="str">
        <f ca="true">+IF(OFFSET('Sanitation Data'!$D$28,0,10*ROW('Sanitation Data'!D54))="","",OFFSET('Sanitation Data'!$D$28,0,10*ROW('Sanitation Data'!D54)))</f>
        <v/>
      </c>
      <c r="CL60" s="274" t="str">
        <f ca="true">+IF(OFFSET('Sanitation Data'!$D$29,0,10*ROW('Sanitation Data'!D54))="","",OFFSET('Sanitation Data'!$D$29,0,10*ROW('Sanitation Data'!D54)))</f>
        <v/>
      </c>
      <c r="CM60" s="274" t="str">
        <f ca="true">+IF(OFFSET('Sanitation Data'!$D$30,0,10*ROW('Sanitation Data'!D54))="","",OFFSET('Sanitation Data'!$D$30,0,10*ROW('Sanitation Data'!D54)))</f>
        <v/>
      </c>
      <c r="CN60" s="274" t="str">
        <f ca="true">+IF(OFFSET('Sanitation Data'!$D$31,0,10*ROW('Sanitation Data'!D54))="","",OFFSET('Sanitation Data'!$D$31,0,10*ROW('Sanitation Data'!D54)))</f>
        <v/>
      </c>
      <c r="CO60" s="274" t="str">
        <f ca="true">+IF(OFFSET('Sanitation Data'!$D$32,0,10*ROW('Sanitation Data'!D54))="","",OFFSET('Sanitation Data'!$D$32,0,10*ROW('Sanitation Data'!D54)))</f>
        <v/>
      </c>
      <c r="CP60" s="274" t="str">
        <f ca="true">+IF(OFFSET('Sanitation Data'!$E$28,0,10*ROW('Sanitation Data'!E54))="","",OFFSET('Sanitation Data'!$E$28,0,10*ROW('Sanitation Data'!E54)))</f>
        <v/>
      </c>
      <c r="CQ60" s="274" t="str">
        <f ca="true">+IF(OFFSET('Sanitation Data'!$E$29,0,10*ROW('Sanitation Data'!E54))="","",OFFSET('Sanitation Data'!$E$29,0,10*ROW('Sanitation Data'!E54)))</f>
        <v/>
      </c>
      <c r="CR60" s="274" t="str">
        <f ca="true">+IF(OFFSET('Sanitation Data'!$E$30,0,10*ROW('Sanitation Data'!E54))="","",OFFSET('Sanitation Data'!$E$30,0,10*ROW('Sanitation Data'!E54)))</f>
        <v/>
      </c>
      <c r="CS60" s="274" t="str">
        <f ca="true">+IF(OFFSET('Sanitation Data'!$E$31,0,10*ROW('Sanitation Data'!E54))="","",OFFSET('Sanitation Data'!$E$31,0,10*ROW('Sanitation Data'!E54)))</f>
        <v/>
      </c>
      <c r="CT60" s="274" t="str">
        <f ca="true">+IF(OFFSET('Sanitation Data'!$E$32,0,10*ROW('Sanitation Data'!E54))="","",OFFSET('Sanitation Data'!$E$32,0,10*ROW('Sanitation Data'!E54)))</f>
        <v/>
      </c>
      <c r="CU60" s="274" t="str">
        <f ca="true">+IF(OFFSET('Sanitation Data'!$F$28,0,10*ROW('Sanitation Data'!F54))="","",OFFSET('Sanitation Data'!$F$28,0,10*ROW('Sanitation Data'!F54)))</f>
        <v/>
      </c>
      <c r="CV60" s="274" t="str">
        <f ca="true">+IF(OFFSET('Sanitation Data'!$F$29,0,10*ROW('Sanitation Data'!F54))="","",OFFSET('Sanitation Data'!$F$29,0,10*ROW('Sanitation Data'!F54)))</f>
        <v/>
      </c>
      <c r="CW60" s="274" t="str">
        <f ca="true">+IF(OFFSET('Sanitation Data'!$F$30,0,10*ROW('Sanitation Data'!F54))="","",OFFSET('Sanitation Data'!$F$30,0,10*ROW('Sanitation Data'!F54)))</f>
        <v/>
      </c>
      <c r="CX60" s="274" t="str">
        <f ca="true">+IF(OFFSET('Sanitation Data'!$F$31,0,10*ROW('Sanitation Data'!F54))="","",OFFSET('Sanitation Data'!$F$31,0,10*ROW('Sanitation Data'!F54)))</f>
        <v/>
      </c>
      <c r="CY60" s="274" t="str">
        <f ca="true">+IF(OFFSET('Sanitation Data'!$F$32,0,10*ROW('Sanitation Data'!F54))="","",OFFSET('Sanitation Data'!$F$32,0,10*ROW('Sanitation Data'!F54)))</f>
        <v/>
      </c>
      <c r="CZ60" s="274" t="str">
        <f ca="true">+IF(OFFSET('Sanitation Data'!$G$28,0,10*ROW('Sanitation Data'!G54))="","",OFFSET('Sanitation Data'!$G$28,0,10*ROW('Sanitation Data'!G54)))</f>
        <v/>
      </c>
      <c r="DA60" s="274" t="str">
        <f ca="true">+IF(OFFSET('Sanitation Data'!$G$29,0,10*ROW('Sanitation Data'!G54))="","",OFFSET('Sanitation Data'!$G$29,0,10*ROW('Sanitation Data'!G54)))</f>
        <v/>
      </c>
      <c r="DB60" s="274" t="str">
        <f ca="true">+IF(OFFSET('Sanitation Data'!$G$30,0,10*ROW('Sanitation Data'!G54))="","",OFFSET('Sanitation Data'!$G$30,0,10*ROW('Sanitation Data'!G54)))</f>
        <v/>
      </c>
      <c r="DC60" s="274" t="str">
        <f ca="true">+IF(OFFSET('Sanitation Data'!$G$31,0,10*ROW('Sanitation Data'!G54))="","",OFFSET('Sanitation Data'!$G$31,0,10*ROW('Sanitation Data'!G54)))</f>
        <v/>
      </c>
      <c r="DD60" s="274" t="str">
        <f ca="true">+IF(OFFSET('Sanitation Data'!$G$32,0,10*ROW('Sanitation Data'!G54))="","",OFFSET('Sanitation Data'!$G$32,0,10*ROW('Sanitation Data'!G54)))</f>
        <v/>
      </c>
      <c r="DE60" s="274" t="str">
        <f ca="true">+IF(OFFSET('Sanitation Data'!$H$28,0,10*ROW('Sanitation Data'!H54))="","",OFFSET('Sanitation Data'!$H$28,0,10*ROW('Sanitation Data'!H54)))</f>
        <v/>
      </c>
      <c r="DF60" s="274" t="str">
        <f ca="true">+IF(OFFSET('Sanitation Data'!$H$29,0,10*ROW('Sanitation Data'!H54))="","",OFFSET('Sanitation Data'!$H$29,0,10*ROW('Sanitation Data'!H54)))</f>
        <v/>
      </c>
      <c r="DG60" s="274" t="str">
        <f ca="true">+IF(OFFSET('Sanitation Data'!$H$30,0,10*ROW('Sanitation Data'!H54))="","",OFFSET('Sanitation Data'!$H$30,0,10*ROW('Sanitation Data'!H54)))</f>
        <v/>
      </c>
      <c r="DH60" s="274" t="str">
        <f ca="true">+IF(OFFSET('Sanitation Data'!$H$31,0,10*ROW('Sanitation Data'!H54))="","",OFFSET('Sanitation Data'!$H$31,0,10*ROW('Sanitation Data'!H54)))</f>
        <v/>
      </c>
      <c r="DI60" s="274" t="str">
        <f ca="true">+IF(OFFSET('Sanitation Data'!$H$32,0,10*ROW('Sanitation Data'!H54))="","",OFFSET('Sanitation Data'!$H$32,0,10*ROW('Sanitation Data'!H54)))</f>
        <v/>
      </c>
      <c r="DJ60" s="274" t="str">
        <f ca="true">+IF(OFFSET('Sanitation Data'!$I$28,0,10*ROW('Sanitation Data'!I54))="","",OFFSET('Sanitation Data'!$I$28,0,10*ROW('Sanitation Data'!I54)))</f>
        <v/>
      </c>
      <c r="DK60" s="274" t="str">
        <f ca="true">+IF(OFFSET('Sanitation Data'!$I$29,0,10*ROW('Sanitation Data'!I54))="","",OFFSET('Sanitation Data'!$I$29,0,10*ROW('Sanitation Data'!I54)))</f>
        <v/>
      </c>
      <c r="DL60" s="274" t="str">
        <f ca="true">+IF(OFFSET('Sanitation Data'!$I$30,0,10*ROW('Sanitation Data'!I54))="","",OFFSET('Sanitation Data'!$I$30,0,10*ROW('Sanitation Data'!I54)))</f>
        <v/>
      </c>
      <c r="DM60" s="274" t="str">
        <f ca="true">+IF(OFFSET('Sanitation Data'!$I$31,0,10*ROW('Sanitation Data'!I54))="","",OFFSET('Sanitation Data'!$I$31,0,10*ROW('Sanitation Data'!I54)))</f>
        <v/>
      </c>
      <c r="DN60" s="274" t="str">
        <f ca="true">+IF(OFFSET('Sanitation Data'!$I$32,0,10*ROW('Sanitation Data'!I54))="","",OFFSET('Sanitation Data'!$I$32,0,10*ROW('Sanitation Data'!I54)))</f>
        <v/>
      </c>
      <c r="DO60" s="274" t="str">
        <f ca="true">+IF(OFFSET('Hygiene Data'!$D$11,0,10*ROW('Hygiene Data'!D54))="","",OFFSET('Hygiene Data'!$D$11,0,10*ROW('Hygiene Data'!D54)))</f>
        <v/>
      </c>
      <c r="DP60" s="274" t="str">
        <f ca="true">+IF(OFFSET('Hygiene Data'!$D$12,0,10*ROW('Hygiene Data'!D54))="","",OFFSET('Hygiene Data'!$D$12,0,10*ROW('Hygiene Data'!D54)))</f>
        <v/>
      </c>
      <c r="DQ60" s="274" t="str">
        <f ca="true">+IF(OFFSET('Hygiene Data'!$D$13,0,10*ROW('Hygiene Data'!D54))="","",OFFSET('Hygiene Data'!$D$13,0,10*ROW('Hygiene Data'!D54)))</f>
        <v/>
      </c>
      <c r="DR60" s="274" t="str">
        <f ca="true">+IF(OFFSET('Hygiene Data'!$E$11,0,10*ROW('Hygiene Data'!E54))="","",OFFSET('Hygiene Data'!$E$11,0,10*ROW('Hygiene Data'!E54)))</f>
        <v/>
      </c>
      <c r="DS60" s="274" t="str">
        <f ca="true">+IF(OFFSET('Hygiene Data'!$E$12,0,10*ROW('Hygiene Data'!E54))="","",OFFSET('Hygiene Data'!$E$12,0,10*ROW('Hygiene Data'!E54)))</f>
        <v/>
      </c>
      <c r="DT60" s="274" t="str">
        <f ca="true">+IF(OFFSET('Hygiene Data'!$E$13,0,10*ROW('Hygiene Data'!E54))="","",OFFSET('Hygiene Data'!$E$13,0,10*ROW('Hygiene Data'!E54)))</f>
        <v/>
      </c>
      <c r="DU60" s="274" t="str">
        <f ca="true">+IF(OFFSET('Hygiene Data'!$F$11,0,10*ROW('Hygiene Data'!F54))="","",OFFSET('Hygiene Data'!$F$11,0,10*ROW('Hygiene Data'!F54)))</f>
        <v/>
      </c>
      <c r="DV60" s="274" t="str">
        <f ca="true">+IF(OFFSET('Hygiene Data'!$F$12,0,10*ROW('Hygiene Data'!F54))="","",OFFSET('Hygiene Data'!$F$12,0,10*ROW('Hygiene Data'!F54)))</f>
        <v/>
      </c>
      <c r="DW60" s="274" t="str">
        <f ca="true">+IF(OFFSET('Hygiene Data'!$F$13,0,10*ROW('Hygiene Data'!F54))="","",OFFSET('Hygiene Data'!$F$13,0,10*ROW('Hygiene Data'!F54)))</f>
        <v/>
      </c>
      <c r="DX60" s="274" t="str">
        <f ca="true">+IF(OFFSET('Hygiene Data'!$G$11,0,10*ROW('Hygiene Data'!G54))="","",OFFSET('Hygiene Data'!$G$11,0,10*ROW('Hygiene Data'!G54)))</f>
        <v/>
      </c>
      <c r="DY60" s="274" t="str">
        <f ca="true">+IF(OFFSET('Hygiene Data'!$G$12,0,10*ROW('Hygiene Data'!G54))="","",OFFSET('Hygiene Data'!$G$12,0,10*ROW('Hygiene Data'!G54)))</f>
        <v/>
      </c>
      <c r="DZ60" s="274" t="str">
        <f ca="true">+IF(OFFSET('Hygiene Data'!$G$13,0,10*ROW('Hygiene Data'!G54))="","",OFFSET('Hygiene Data'!$G$13,0,10*ROW('Hygiene Data'!G54)))</f>
        <v/>
      </c>
      <c r="EA60" s="274" t="str">
        <f ca="true">+IF(OFFSET('Hygiene Data'!$H$11,0,10*ROW('Hygiene Data'!H54))="","",OFFSET('Hygiene Data'!$H$11,0,10*ROW('Hygiene Data'!H54)))</f>
        <v/>
      </c>
      <c r="EB60" s="274" t="str">
        <f ca="true">+IF(OFFSET('Hygiene Data'!$H$12,0,10*ROW('Hygiene Data'!H54))="","",OFFSET('Hygiene Data'!$H$12,0,10*ROW('Hygiene Data'!H54)))</f>
        <v/>
      </c>
      <c r="EC60" s="274" t="str">
        <f ca="true">+IF(OFFSET('Hygiene Data'!$H$13,0,10*ROW('Hygiene Data'!H54))="","",OFFSET('Hygiene Data'!$H$13,0,10*ROW('Hygiene Data'!H54)))</f>
        <v/>
      </c>
      <c r="ED60" s="274" t="str">
        <f ca="true">+IF(OFFSET('Hygiene Data'!$I$11,0,10*ROW('Hygiene Data'!I54))="","",OFFSET('Hygiene Data'!$I$11,0,10*ROW('Hygiene Data'!I54)))</f>
        <v/>
      </c>
      <c r="EE60" s="274" t="str">
        <f ca="true">+IF(OFFSET('Hygiene Data'!$I$12,0,10*ROW('Hygiene Data'!I54))="","",OFFSET('Hygiene Data'!$I$12,0,10*ROW('Hygiene Data'!I54)))</f>
        <v/>
      </c>
      <c r="EF60" s="274"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30" t="str">
        <f t="shared" ca="true" si="0"/>
        <v/>
      </c>
      <c r="D61" s="99"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9"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9"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9"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9"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9"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9"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9"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9"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9"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9"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9"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9"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9"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9"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9"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9"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9"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100"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100"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100"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100"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100"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100"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100"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100"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100"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100"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100"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100"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100"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100"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100"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100"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100"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100"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100"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100"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100"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100"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100"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100"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100"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100"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100"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100"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100"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100"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101"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101"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101"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101"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101"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101"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101"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101"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101"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101"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101"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101"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101"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101"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101"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101"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101"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101"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4"/>
      <c r="BS61" s="274" t="str">
        <f ca="true">+IF(OFFSET('Water Data'!$D$27,0,10*ROW('Water Data'!D55))="","",OFFSET('Water Data'!$D$27,0,10*ROW('Water Data'!D55)))</f>
        <v/>
      </c>
      <c r="BT61" s="274" t="str">
        <f ca="true">+IF(OFFSET('Water Data'!$D$28,0,10*ROW('Water Data'!D55))="","",OFFSET('Water Data'!$D$28,0,10*ROW('Water Data'!D55)))</f>
        <v/>
      </c>
      <c r="BU61" s="274" t="str">
        <f ca="true">+IF(OFFSET('Water Data'!$D$29,0,10*ROW('Water Data'!D55))="","",OFFSET('Water Data'!$D$29,0,10*ROW('Water Data'!D55)))</f>
        <v/>
      </c>
      <c r="BV61" s="274" t="str">
        <f ca="true">+IF(OFFSET('Water Data'!$E$27,0,10*ROW('Water Data'!E55))="","",OFFSET('Water Data'!$E$27,0,10*ROW('Water Data'!E55)))</f>
        <v/>
      </c>
      <c r="BW61" s="274" t="str">
        <f ca="true">+IF(OFFSET('Water Data'!$E$28,0,10*ROW('Water Data'!E55))="","",OFFSET('Water Data'!$E$28,0,10*ROW('Water Data'!E55)))</f>
        <v/>
      </c>
      <c r="BX61" s="274" t="str">
        <f ca="true">+IF(OFFSET('Water Data'!$E$29,0,10*ROW('Water Data'!E55))="","",OFFSET('Water Data'!$E$29,0,10*ROW('Water Data'!E55)))</f>
        <v/>
      </c>
      <c r="BY61" s="274" t="str">
        <f ca="true">+IF(OFFSET('Water Data'!$F$27,0,10*ROW('Water Data'!F55))="","",OFFSET('Water Data'!$F$27,0,10*ROW('Water Data'!F55)))</f>
        <v/>
      </c>
      <c r="BZ61" s="274" t="str">
        <f ca="true">+IF(OFFSET('Water Data'!$F$28,0,10*ROW('Water Data'!F55))="","",OFFSET('Water Data'!$F$28,0,10*ROW('Water Data'!F55)))</f>
        <v/>
      </c>
      <c r="CA61" s="274" t="str">
        <f ca="true">+IF(OFFSET('Water Data'!$F$29,0,10*ROW('Water Data'!F55))="","",OFFSET('Water Data'!$F$29,0,10*ROW('Water Data'!F55)))</f>
        <v/>
      </c>
      <c r="CB61" s="274" t="str">
        <f ca="true">+IF(OFFSET('Water Data'!$G$27,0,10*ROW('Water Data'!G55))="","",OFFSET('Water Data'!$G$27,0,10*ROW('Water Data'!G55)))</f>
        <v/>
      </c>
      <c r="CC61" s="274" t="str">
        <f ca="true">+IF(OFFSET('Water Data'!$G$28,0,10*ROW('Water Data'!G55))="","",OFFSET('Water Data'!$G$28,0,10*ROW('Water Data'!G55)))</f>
        <v/>
      </c>
      <c r="CD61" s="274" t="str">
        <f ca="true">+IF(OFFSET('Water Data'!$G$29,0,10*ROW('Water Data'!G55))="","",OFFSET('Water Data'!$G$29,0,10*ROW('Water Data'!G55)))</f>
        <v/>
      </c>
      <c r="CE61" s="274" t="str">
        <f ca="true">+IF(OFFSET('Water Data'!$H$27,0,10*ROW('Water Data'!H55))="","",OFFSET('Water Data'!$H$27,0,10*ROW('Water Data'!H55)))</f>
        <v/>
      </c>
      <c r="CF61" s="274" t="str">
        <f ca="true">+IF(OFFSET('Water Data'!$H$28,0,10*ROW('Water Data'!H55))="","",OFFSET('Water Data'!$H$28,0,10*ROW('Water Data'!H55)))</f>
        <v/>
      </c>
      <c r="CG61" s="274" t="str">
        <f ca="true">+IF(OFFSET('Water Data'!$H$29,0,10*ROW('Water Data'!H55))="","",OFFSET('Water Data'!$H$29,0,10*ROW('Water Data'!H55)))</f>
        <v/>
      </c>
      <c r="CH61" s="274" t="str">
        <f ca="true">+IF(OFFSET('Water Data'!$I$27,0,10*ROW('Water Data'!I55))="","",OFFSET('Water Data'!$I$27,0,10*ROW('Water Data'!I55)))</f>
        <v/>
      </c>
      <c r="CI61" s="274" t="str">
        <f ca="true">+IF(OFFSET('Water Data'!$I$28,0,10*ROW('Water Data'!I55))="","",OFFSET('Water Data'!$I$28,0,10*ROW('Water Data'!I55)))</f>
        <v/>
      </c>
      <c r="CJ61" s="274" t="str">
        <f ca="true">+IF(OFFSET('Water Data'!$I$29,0,10*ROW('Water Data'!I55))="","",OFFSET('Water Data'!$I$29,0,10*ROW('Water Data'!I55)))</f>
        <v/>
      </c>
      <c r="CK61" s="274" t="str">
        <f ca="true">+IF(OFFSET('Sanitation Data'!$D$28,0,10*ROW('Sanitation Data'!D55))="","",OFFSET('Sanitation Data'!$D$28,0,10*ROW('Sanitation Data'!D55)))</f>
        <v/>
      </c>
      <c r="CL61" s="274" t="str">
        <f ca="true">+IF(OFFSET('Sanitation Data'!$D$29,0,10*ROW('Sanitation Data'!D55))="","",OFFSET('Sanitation Data'!$D$29,0,10*ROW('Sanitation Data'!D55)))</f>
        <v/>
      </c>
      <c r="CM61" s="274" t="str">
        <f ca="true">+IF(OFFSET('Sanitation Data'!$D$30,0,10*ROW('Sanitation Data'!D55))="","",OFFSET('Sanitation Data'!$D$30,0,10*ROW('Sanitation Data'!D55)))</f>
        <v/>
      </c>
      <c r="CN61" s="274" t="str">
        <f ca="true">+IF(OFFSET('Sanitation Data'!$D$31,0,10*ROW('Sanitation Data'!D55))="","",OFFSET('Sanitation Data'!$D$31,0,10*ROW('Sanitation Data'!D55)))</f>
        <v/>
      </c>
      <c r="CO61" s="274" t="str">
        <f ca="true">+IF(OFFSET('Sanitation Data'!$D$32,0,10*ROW('Sanitation Data'!D55))="","",OFFSET('Sanitation Data'!$D$32,0,10*ROW('Sanitation Data'!D55)))</f>
        <v/>
      </c>
      <c r="CP61" s="274" t="str">
        <f ca="true">+IF(OFFSET('Sanitation Data'!$E$28,0,10*ROW('Sanitation Data'!E55))="","",OFFSET('Sanitation Data'!$E$28,0,10*ROW('Sanitation Data'!E55)))</f>
        <v/>
      </c>
      <c r="CQ61" s="274" t="str">
        <f ca="true">+IF(OFFSET('Sanitation Data'!$E$29,0,10*ROW('Sanitation Data'!E55))="","",OFFSET('Sanitation Data'!$E$29,0,10*ROW('Sanitation Data'!E55)))</f>
        <v/>
      </c>
      <c r="CR61" s="274" t="str">
        <f ca="true">+IF(OFFSET('Sanitation Data'!$E$30,0,10*ROW('Sanitation Data'!E55))="","",OFFSET('Sanitation Data'!$E$30,0,10*ROW('Sanitation Data'!E55)))</f>
        <v/>
      </c>
      <c r="CS61" s="274" t="str">
        <f ca="true">+IF(OFFSET('Sanitation Data'!$E$31,0,10*ROW('Sanitation Data'!E55))="","",OFFSET('Sanitation Data'!$E$31,0,10*ROW('Sanitation Data'!E55)))</f>
        <v/>
      </c>
      <c r="CT61" s="274" t="str">
        <f ca="true">+IF(OFFSET('Sanitation Data'!$E$32,0,10*ROW('Sanitation Data'!E55))="","",OFFSET('Sanitation Data'!$E$32,0,10*ROW('Sanitation Data'!E55)))</f>
        <v/>
      </c>
      <c r="CU61" s="274" t="str">
        <f ca="true">+IF(OFFSET('Sanitation Data'!$F$28,0,10*ROW('Sanitation Data'!F55))="","",OFFSET('Sanitation Data'!$F$28,0,10*ROW('Sanitation Data'!F55)))</f>
        <v/>
      </c>
      <c r="CV61" s="274" t="str">
        <f ca="true">+IF(OFFSET('Sanitation Data'!$F$29,0,10*ROW('Sanitation Data'!F55))="","",OFFSET('Sanitation Data'!$F$29,0,10*ROW('Sanitation Data'!F55)))</f>
        <v/>
      </c>
      <c r="CW61" s="274" t="str">
        <f ca="true">+IF(OFFSET('Sanitation Data'!$F$30,0,10*ROW('Sanitation Data'!F55))="","",OFFSET('Sanitation Data'!$F$30,0,10*ROW('Sanitation Data'!F55)))</f>
        <v/>
      </c>
      <c r="CX61" s="274" t="str">
        <f ca="true">+IF(OFFSET('Sanitation Data'!$F$31,0,10*ROW('Sanitation Data'!F55))="","",OFFSET('Sanitation Data'!$F$31,0,10*ROW('Sanitation Data'!F55)))</f>
        <v/>
      </c>
      <c r="CY61" s="274" t="str">
        <f ca="true">+IF(OFFSET('Sanitation Data'!$F$32,0,10*ROW('Sanitation Data'!F55))="","",OFFSET('Sanitation Data'!$F$32,0,10*ROW('Sanitation Data'!F55)))</f>
        <v/>
      </c>
      <c r="CZ61" s="274" t="str">
        <f ca="true">+IF(OFFSET('Sanitation Data'!$G$28,0,10*ROW('Sanitation Data'!G55))="","",OFFSET('Sanitation Data'!$G$28,0,10*ROW('Sanitation Data'!G55)))</f>
        <v/>
      </c>
      <c r="DA61" s="274" t="str">
        <f ca="true">+IF(OFFSET('Sanitation Data'!$G$29,0,10*ROW('Sanitation Data'!G55))="","",OFFSET('Sanitation Data'!$G$29,0,10*ROW('Sanitation Data'!G55)))</f>
        <v/>
      </c>
      <c r="DB61" s="274" t="str">
        <f ca="true">+IF(OFFSET('Sanitation Data'!$G$30,0,10*ROW('Sanitation Data'!G55))="","",OFFSET('Sanitation Data'!$G$30,0,10*ROW('Sanitation Data'!G55)))</f>
        <v/>
      </c>
      <c r="DC61" s="274" t="str">
        <f ca="true">+IF(OFFSET('Sanitation Data'!$G$31,0,10*ROW('Sanitation Data'!G55))="","",OFFSET('Sanitation Data'!$G$31,0,10*ROW('Sanitation Data'!G55)))</f>
        <v/>
      </c>
      <c r="DD61" s="274" t="str">
        <f ca="true">+IF(OFFSET('Sanitation Data'!$G$32,0,10*ROW('Sanitation Data'!G55))="","",OFFSET('Sanitation Data'!$G$32,0,10*ROW('Sanitation Data'!G55)))</f>
        <v/>
      </c>
      <c r="DE61" s="274" t="str">
        <f ca="true">+IF(OFFSET('Sanitation Data'!$H$28,0,10*ROW('Sanitation Data'!H55))="","",OFFSET('Sanitation Data'!$H$28,0,10*ROW('Sanitation Data'!H55)))</f>
        <v/>
      </c>
      <c r="DF61" s="274" t="str">
        <f ca="true">+IF(OFFSET('Sanitation Data'!$H$29,0,10*ROW('Sanitation Data'!H55))="","",OFFSET('Sanitation Data'!$H$29,0,10*ROW('Sanitation Data'!H55)))</f>
        <v/>
      </c>
      <c r="DG61" s="274" t="str">
        <f ca="true">+IF(OFFSET('Sanitation Data'!$H$30,0,10*ROW('Sanitation Data'!H55))="","",OFFSET('Sanitation Data'!$H$30,0,10*ROW('Sanitation Data'!H55)))</f>
        <v/>
      </c>
      <c r="DH61" s="274" t="str">
        <f ca="true">+IF(OFFSET('Sanitation Data'!$H$31,0,10*ROW('Sanitation Data'!H55))="","",OFFSET('Sanitation Data'!$H$31,0,10*ROW('Sanitation Data'!H55)))</f>
        <v/>
      </c>
      <c r="DI61" s="274" t="str">
        <f ca="true">+IF(OFFSET('Sanitation Data'!$H$32,0,10*ROW('Sanitation Data'!H55))="","",OFFSET('Sanitation Data'!$H$32,0,10*ROW('Sanitation Data'!H55)))</f>
        <v/>
      </c>
      <c r="DJ61" s="274" t="str">
        <f ca="true">+IF(OFFSET('Sanitation Data'!$I$28,0,10*ROW('Sanitation Data'!I55))="","",OFFSET('Sanitation Data'!$I$28,0,10*ROW('Sanitation Data'!I55)))</f>
        <v/>
      </c>
      <c r="DK61" s="274" t="str">
        <f ca="true">+IF(OFFSET('Sanitation Data'!$I$29,0,10*ROW('Sanitation Data'!I55))="","",OFFSET('Sanitation Data'!$I$29,0,10*ROW('Sanitation Data'!I55)))</f>
        <v/>
      </c>
      <c r="DL61" s="274" t="str">
        <f ca="true">+IF(OFFSET('Sanitation Data'!$I$30,0,10*ROW('Sanitation Data'!I55))="","",OFFSET('Sanitation Data'!$I$30,0,10*ROW('Sanitation Data'!I55)))</f>
        <v/>
      </c>
      <c r="DM61" s="274" t="str">
        <f ca="true">+IF(OFFSET('Sanitation Data'!$I$31,0,10*ROW('Sanitation Data'!I55))="","",OFFSET('Sanitation Data'!$I$31,0,10*ROW('Sanitation Data'!I55)))</f>
        <v/>
      </c>
      <c r="DN61" s="274" t="str">
        <f ca="true">+IF(OFFSET('Sanitation Data'!$I$32,0,10*ROW('Sanitation Data'!I55))="","",OFFSET('Sanitation Data'!$I$32,0,10*ROW('Sanitation Data'!I55)))</f>
        <v/>
      </c>
      <c r="DO61" s="274" t="str">
        <f ca="true">+IF(OFFSET('Hygiene Data'!$D$11,0,10*ROW('Hygiene Data'!D55))="","",OFFSET('Hygiene Data'!$D$11,0,10*ROW('Hygiene Data'!D55)))</f>
        <v/>
      </c>
      <c r="DP61" s="274" t="str">
        <f ca="true">+IF(OFFSET('Hygiene Data'!$D$12,0,10*ROW('Hygiene Data'!D55))="","",OFFSET('Hygiene Data'!$D$12,0,10*ROW('Hygiene Data'!D55)))</f>
        <v/>
      </c>
      <c r="DQ61" s="274" t="str">
        <f ca="true">+IF(OFFSET('Hygiene Data'!$D$13,0,10*ROW('Hygiene Data'!D55))="","",OFFSET('Hygiene Data'!$D$13,0,10*ROW('Hygiene Data'!D55)))</f>
        <v/>
      </c>
      <c r="DR61" s="274" t="str">
        <f ca="true">+IF(OFFSET('Hygiene Data'!$E$11,0,10*ROW('Hygiene Data'!E55))="","",OFFSET('Hygiene Data'!$E$11,0,10*ROW('Hygiene Data'!E55)))</f>
        <v/>
      </c>
      <c r="DS61" s="274" t="str">
        <f ca="true">+IF(OFFSET('Hygiene Data'!$E$12,0,10*ROW('Hygiene Data'!E55))="","",OFFSET('Hygiene Data'!$E$12,0,10*ROW('Hygiene Data'!E55)))</f>
        <v/>
      </c>
      <c r="DT61" s="274" t="str">
        <f ca="true">+IF(OFFSET('Hygiene Data'!$E$13,0,10*ROW('Hygiene Data'!E55))="","",OFFSET('Hygiene Data'!$E$13,0,10*ROW('Hygiene Data'!E55)))</f>
        <v/>
      </c>
      <c r="DU61" s="274" t="str">
        <f ca="true">+IF(OFFSET('Hygiene Data'!$F$11,0,10*ROW('Hygiene Data'!F55))="","",OFFSET('Hygiene Data'!$F$11,0,10*ROW('Hygiene Data'!F55)))</f>
        <v/>
      </c>
      <c r="DV61" s="274" t="str">
        <f ca="true">+IF(OFFSET('Hygiene Data'!$F$12,0,10*ROW('Hygiene Data'!F55))="","",OFFSET('Hygiene Data'!$F$12,0,10*ROW('Hygiene Data'!F55)))</f>
        <v/>
      </c>
      <c r="DW61" s="274" t="str">
        <f ca="true">+IF(OFFSET('Hygiene Data'!$F$13,0,10*ROW('Hygiene Data'!F55))="","",OFFSET('Hygiene Data'!$F$13,0,10*ROW('Hygiene Data'!F55)))</f>
        <v/>
      </c>
      <c r="DX61" s="274" t="str">
        <f ca="true">+IF(OFFSET('Hygiene Data'!$G$11,0,10*ROW('Hygiene Data'!G55))="","",OFFSET('Hygiene Data'!$G$11,0,10*ROW('Hygiene Data'!G55)))</f>
        <v/>
      </c>
      <c r="DY61" s="274" t="str">
        <f ca="true">+IF(OFFSET('Hygiene Data'!$G$12,0,10*ROW('Hygiene Data'!G55))="","",OFFSET('Hygiene Data'!$G$12,0,10*ROW('Hygiene Data'!G55)))</f>
        <v/>
      </c>
      <c r="DZ61" s="274" t="str">
        <f ca="true">+IF(OFFSET('Hygiene Data'!$G$13,0,10*ROW('Hygiene Data'!G55))="","",OFFSET('Hygiene Data'!$G$13,0,10*ROW('Hygiene Data'!G55)))</f>
        <v/>
      </c>
      <c r="EA61" s="274" t="str">
        <f ca="true">+IF(OFFSET('Hygiene Data'!$H$11,0,10*ROW('Hygiene Data'!H55))="","",OFFSET('Hygiene Data'!$H$11,0,10*ROW('Hygiene Data'!H55)))</f>
        <v/>
      </c>
      <c r="EB61" s="274" t="str">
        <f ca="true">+IF(OFFSET('Hygiene Data'!$H$12,0,10*ROW('Hygiene Data'!H55))="","",OFFSET('Hygiene Data'!$H$12,0,10*ROW('Hygiene Data'!H55)))</f>
        <v/>
      </c>
      <c r="EC61" s="274" t="str">
        <f ca="true">+IF(OFFSET('Hygiene Data'!$H$13,0,10*ROW('Hygiene Data'!H55))="","",OFFSET('Hygiene Data'!$H$13,0,10*ROW('Hygiene Data'!H55)))</f>
        <v/>
      </c>
      <c r="ED61" s="274" t="str">
        <f ca="true">+IF(OFFSET('Hygiene Data'!$I$11,0,10*ROW('Hygiene Data'!I55))="","",OFFSET('Hygiene Data'!$I$11,0,10*ROW('Hygiene Data'!I55)))</f>
        <v/>
      </c>
      <c r="EE61" s="274" t="str">
        <f ca="true">+IF(OFFSET('Hygiene Data'!$I$12,0,10*ROW('Hygiene Data'!I55))="","",OFFSET('Hygiene Data'!$I$12,0,10*ROW('Hygiene Data'!I55)))</f>
        <v/>
      </c>
      <c r="EF61" s="274"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30" t="str">
        <f t="shared" ca="true" si="0"/>
        <v/>
      </c>
      <c r="D62" s="99"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9"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9"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9"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9"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9"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9"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9"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9"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9"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9"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9"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9"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9"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9"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9"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9"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9"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100"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100"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100"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100"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100"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100"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100"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100"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100"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100"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100"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100"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100"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100"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100"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100"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100"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100"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100"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100"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100"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100"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100"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100"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100"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100"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100"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100"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100"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100"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101"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101"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101"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101"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101"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101"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101"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101"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101"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101"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101"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101"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101"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101"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101"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101"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101"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101"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4"/>
      <c r="BS62" s="274" t="str">
        <f ca="true">+IF(OFFSET('Water Data'!$D$27,0,10*ROW('Water Data'!D56))="","",OFFSET('Water Data'!$D$27,0,10*ROW('Water Data'!D56)))</f>
        <v/>
      </c>
      <c r="BT62" s="274" t="str">
        <f ca="true">+IF(OFFSET('Water Data'!$D$28,0,10*ROW('Water Data'!D56))="","",OFFSET('Water Data'!$D$28,0,10*ROW('Water Data'!D56)))</f>
        <v/>
      </c>
      <c r="BU62" s="274" t="str">
        <f ca="true">+IF(OFFSET('Water Data'!$D$29,0,10*ROW('Water Data'!D56))="","",OFFSET('Water Data'!$D$29,0,10*ROW('Water Data'!D56)))</f>
        <v/>
      </c>
      <c r="BV62" s="274" t="str">
        <f ca="true">+IF(OFFSET('Water Data'!$E$27,0,10*ROW('Water Data'!E56))="","",OFFSET('Water Data'!$E$27,0,10*ROW('Water Data'!E56)))</f>
        <v/>
      </c>
      <c r="BW62" s="274" t="str">
        <f ca="true">+IF(OFFSET('Water Data'!$E$28,0,10*ROW('Water Data'!E56))="","",OFFSET('Water Data'!$E$28,0,10*ROW('Water Data'!E56)))</f>
        <v/>
      </c>
      <c r="BX62" s="274" t="str">
        <f ca="true">+IF(OFFSET('Water Data'!$E$29,0,10*ROW('Water Data'!E56))="","",OFFSET('Water Data'!$E$29,0,10*ROW('Water Data'!E56)))</f>
        <v/>
      </c>
      <c r="BY62" s="274" t="str">
        <f ca="true">+IF(OFFSET('Water Data'!$F$27,0,10*ROW('Water Data'!F56))="","",OFFSET('Water Data'!$F$27,0,10*ROW('Water Data'!F56)))</f>
        <v/>
      </c>
      <c r="BZ62" s="274" t="str">
        <f ca="true">+IF(OFFSET('Water Data'!$F$28,0,10*ROW('Water Data'!F56))="","",OFFSET('Water Data'!$F$28,0,10*ROW('Water Data'!F56)))</f>
        <v/>
      </c>
      <c r="CA62" s="274" t="str">
        <f ca="true">+IF(OFFSET('Water Data'!$F$29,0,10*ROW('Water Data'!F56))="","",OFFSET('Water Data'!$F$29,0,10*ROW('Water Data'!F56)))</f>
        <v/>
      </c>
      <c r="CB62" s="274" t="str">
        <f ca="true">+IF(OFFSET('Water Data'!$G$27,0,10*ROW('Water Data'!G56))="","",OFFSET('Water Data'!$G$27,0,10*ROW('Water Data'!G56)))</f>
        <v/>
      </c>
      <c r="CC62" s="274" t="str">
        <f ca="true">+IF(OFFSET('Water Data'!$G$28,0,10*ROW('Water Data'!G56))="","",OFFSET('Water Data'!$G$28,0,10*ROW('Water Data'!G56)))</f>
        <v/>
      </c>
      <c r="CD62" s="274" t="str">
        <f ca="true">+IF(OFFSET('Water Data'!$G$29,0,10*ROW('Water Data'!G56))="","",OFFSET('Water Data'!$G$29,0,10*ROW('Water Data'!G56)))</f>
        <v/>
      </c>
      <c r="CE62" s="274" t="str">
        <f ca="true">+IF(OFFSET('Water Data'!$H$27,0,10*ROW('Water Data'!H56))="","",OFFSET('Water Data'!$H$27,0,10*ROW('Water Data'!H56)))</f>
        <v/>
      </c>
      <c r="CF62" s="274" t="str">
        <f ca="true">+IF(OFFSET('Water Data'!$H$28,0,10*ROW('Water Data'!H56))="","",OFFSET('Water Data'!$H$28,0,10*ROW('Water Data'!H56)))</f>
        <v/>
      </c>
      <c r="CG62" s="274" t="str">
        <f ca="true">+IF(OFFSET('Water Data'!$H$29,0,10*ROW('Water Data'!H56))="","",OFFSET('Water Data'!$H$29,0,10*ROW('Water Data'!H56)))</f>
        <v/>
      </c>
      <c r="CH62" s="274" t="str">
        <f ca="true">+IF(OFFSET('Water Data'!$I$27,0,10*ROW('Water Data'!I56))="","",OFFSET('Water Data'!$I$27,0,10*ROW('Water Data'!I56)))</f>
        <v/>
      </c>
      <c r="CI62" s="274" t="str">
        <f ca="true">+IF(OFFSET('Water Data'!$I$28,0,10*ROW('Water Data'!I56))="","",OFFSET('Water Data'!$I$28,0,10*ROW('Water Data'!I56)))</f>
        <v/>
      </c>
      <c r="CJ62" s="274" t="str">
        <f ca="true">+IF(OFFSET('Water Data'!$I$29,0,10*ROW('Water Data'!I56))="","",OFFSET('Water Data'!$I$29,0,10*ROW('Water Data'!I56)))</f>
        <v/>
      </c>
      <c r="CK62" s="274" t="str">
        <f ca="true">+IF(OFFSET('Sanitation Data'!$D$28,0,10*ROW('Sanitation Data'!D56))="","",OFFSET('Sanitation Data'!$D$28,0,10*ROW('Sanitation Data'!D56)))</f>
        <v/>
      </c>
      <c r="CL62" s="274" t="str">
        <f ca="true">+IF(OFFSET('Sanitation Data'!$D$29,0,10*ROW('Sanitation Data'!D56))="","",OFFSET('Sanitation Data'!$D$29,0,10*ROW('Sanitation Data'!D56)))</f>
        <v/>
      </c>
      <c r="CM62" s="274" t="str">
        <f ca="true">+IF(OFFSET('Sanitation Data'!$D$30,0,10*ROW('Sanitation Data'!D56))="","",OFFSET('Sanitation Data'!$D$30,0,10*ROW('Sanitation Data'!D56)))</f>
        <v/>
      </c>
      <c r="CN62" s="274" t="str">
        <f ca="true">+IF(OFFSET('Sanitation Data'!$D$31,0,10*ROW('Sanitation Data'!D56))="","",OFFSET('Sanitation Data'!$D$31,0,10*ROW('Sanitation Data'!D56)))</f>
        <v/>
      </c>
      <c r="CO62" s="274" t="str">
        <f ca="true">+IF(OFFSET('Sanitation Data'!$D$32,0,10*ROW('Sanitation Data'!D56))="","",OFFSET('Sanitation Data'!$D$32,0,10*ROW('Sanitation Data'!D56)))</f>
        <v/>
      </c>
      <c r="CP62" s="274" t="str">
        <f ca="true">+IF(OFFSET('Sanitation Data'!$E$28,0,10*ROW('Sanitation Data'!E56))="","",OFFSET('Sanitation Data'!$E$28,0,10*ROW('Sanitation Data'!E56)))</f>
        <v/>
      </c>
      <c r="CQ62" s="274" t="str">
        <f ca="true">+IF(OFFSET('Sanitation Data'!$E$29,0,10*ROW('Sanitation Data'!E56))="","",OFFSET('Sanitation Data'!$E$29,0,10*ROW('Sanitation Data'!E56)))</f>
        <v/>
      </c>
      <c r="CR62" s="274" t="str">
        <f ca="true">+IF(OFFSET('Sanitation Data'!$E$30,0,10*ROW('Sanitation Data'!E56))="","",OFFSET('Sanitation Data'!$E$30,0,10*ROW('Sanitation Data'!E56)))</f>
        <v/>
      </c>
      <c r="CS62" s="274" t="str">
        <f ca="true">+IF(OFFSET('Sanitation Data'!$E$31,0,10*ROW('Sanitation Data'!E56))="","",OFFSET('Sanitation Data'!$E$31,0,10*ROW('Sanitation Data'!E56)))</f>
        <v/>
      </c>
      <c r="CT62" s="274" t="str">
        <f ca="true">+IF(OFFSET('Sanitation Data'!$E$32,0,10*ROW('Sanitation Data'!E56))="","",OFFSET('Sanitation Data'!$E$32,0,10*ROW('Sanitation Data'!E56)))</f>
        <v/>
      </c>
      <c r="CU62" s="274" t="str">
        <f ca="true">+IF(OFFSET('Sanitation Data'!$F$28,0,10*ROW('Sanitation Data'!F56))="","",OFFSET('Sanitation Data'!$F$28,0,10*ROW('Sanitation Data'!F56)))</f>
        <v/>
      </c>
      <c r="CV62" s="274" t="str">
        <f ca="true">+IF(OFFSET('Sanitation Data'!$F$29,0,10*ROW('Sanitation Data'!F56))="","",OFFSET('Sanitation Data'!$F$29,0,10*ROW('Sanitation Data'!F56)))</f>
        <v/>
      </c>
      <c r="CW62" s="274" t="str">
        <f ca="true">+IF(OFFSET('Sanitation Data'!$F$30,0,10*ROW('Sanitation Data'!F56))="","",OFFSET('Sanitation Data'!$F$30,0,10*ROW('Sanitation Data'!F56)))</f>
        <v/>
      </c>
      <c r="CX62" s="274" t="str">
        <f ca="true">+IF(OFFSET('Sanitation Data'!$F$31,0,10*ROW('Sanitation Data'!F56))="","",OFFSET('Sanitation Data'!$F$31,0,10*ROW('Sanitation Data'!F56)))</f>
        <v/>
      </c>
      <c r="CY62" s="274" t="str">
        <f ca="true">+IF(OFFSET('Sanitation Data'!$F$32,0,10*ROW('Sanitation Data'!F56))="","",OFFSET('Sanitation Data'!$F$32,0,10*ROW('Sanitation Data'!F56)))</f>
        <v/>
      </c>
      <c r="CZ62" s="274" t="str">
        <f ca="true">+IF(OFFSET('Sanitation Data'!$G$28,0,10*ROW('Sanitation Data'!G56))="","",OFFSET('Sanitation Data'!$G$28,0,10*ROW('Sanitation Data'!G56)))</f>
        <v/>
      </c>
      <c r="DA62" s="274" t="str">
        <f ca="true">+IF(OFFSET('Sanitation Data'!$G$29,0,10*ROW('Sanitation Data'!G56))="","",OFFSET('Sanitation Data'!$G$29,0,10*ROW('Sanitation Data'!G56)))</f>
        <v/>
      </c>
      <c r="DB62" s="274" t="str">
        <f ca="true">+IF(OFFSET('Sanitation Data'!$G$30,0,10*ROW('Sanitation Data'!G56))="","",OFFSET('Sanitation Data'!$G$30,0,10*ROW('Sanitation Data'!G56)))</f>
        <v/>
      </c>
      <c r="DC62" s="274" t="str">
        <f ca="true">+IF(OFFSET('Sanitation Data'!$G$31,0,10*ROW('Sanitation Data'!G56))="","",OFFSET('Sanitation Data'!$G$31,0,10*ROW('Sanitation Data'!G56)))</f>
        <v/>
      </c>
      <c r="DD62" s="274" t="str">
        <f ca="true">+IF(OFFSET('Sanitation Data'!$G$32,0,10*ROW('Sanitation Data'!G56))="","",OFFSET('Sanitation Data'!$G$32,0,10*ROW('Sanitation Data'!G56)))</f>
        <v/>
      </c>
      <c r="DE62" s="274" t="str">
        <f ca="true">+IF(OFFSET('Sanitation Data'!$H$28,0,10*ROW('Sanitation Data'!H56))="","",OFFSET('Sanitation Data'!$H$28,0,10*ROW('Sanitation Data'!H56)))</f>
        <v/>
      </c>
      <c r="DF62" s="274" t="str">
        <f ca="true">+IF(OFFSET('Sanitation Data'!$H$29,0,10*ROW('Sanitation Data'!H56))="","",OFFSET('Sanitation Data'!$H$29,0,10*ROW('Sanitation Data'!H56)))</f>
        <v/>
      </c>
      <c r="DG62" s="274" t="str">
        <f ca="true">+IF(OFFSET('Sanitation Data'!$H$30,0,10*ROW('Sanitation Data'!H56))="","",OFFSET('Sanitation Data'!$H$30,0,10*ROW('Sanitation Data'!H56)))</f>
        <v/>
      </c>
      <c r="DH62" s="274" t="str">
        <f ca="true">+IF(OFFSET('Sanitation Data'!$H$31,0,10*ROW('Sanitation Data'!H56))="","",OFFSET('Sanitation Data'!$H$31,0,10*ROW('Sanitation Data'!H56)))</f>
        <v/>
      </c>
      <c r="DI62" s="274" t="str">
        <f ca="true">+IF(OFFSET('Sanitation Data'!$H$32,0,10*ROW('Sanitation Data'!H56))="","",OFFSET('Sanitation Data'!$H$32,0,10*ROW('Sanitation Data'!H56)))</f>
        <v/>
      </c>
      <c r="DJ62" s="274" t="str">
        <f ca="true">+IF(OFFSET('Sanitation Data'!$I$28,0,10*ROW('Sanitation Data'!I56))="","",OFFSET('Sanitation Data'!$I$28,0,10*ROW('Sanitation Data'!I56)))</f>
        <v/>
      </c>
      <c r="DK62" s="274" t="str">
        <f ca="true">+IF(OFFSET('Sanitation Data'!$I$29,0,10*ROW('Sanitation Data'!I56))="","",OFFSET('Sanitation Data'!$I$29,0,10*ROW('Sanitation Data'!I56)))</f>
        <v/>
      </c>
      <c r="DL62" s="274" t="str">
        <f ca="true">+IF(OFFSET('Sanitation Data'!$I$30,0,10*ROW('Sanitation Data'!I56))="","",OFFSET('Sanitation Data'!$I$30,0,10*ROW('Sanitation Data'!I56)))</f>
        <v/>
      </c>
      <c r="DM62" s="274" t="str">
        <f ca="true">+IF(OFFSET('Sanitation Data'!$I$31,0,10*ROW('Sanitation Data'!I56))="","",OFFSET('Sanitation Data'!$I$31,0,10*ROW('Sanitation Data'!I56)))</f>
        <v/>
      </c>
      <c r="DN62" s="274" t="str">
        <f ca="true">+IF(OFFSET('Sanitation Data'!$I$32,0,10*ROW('Sanitation Data'!I56))="","",OFFSET('Sanitation Data'!$I$32,0,10*ROW('Sanitation Data'!I56)))</f>
        <v/>
      </c>
      <c r="DO62" s="274" t="str">
        <f ca="true">+IF(OFFSET('Hygiene Data'!$D$11,0,10*ROW('Hygiene Data'!D56))="","",OFFSET('Hygiene Data'!$D$11,0,10*ROW('Hygiene Data'!D56)))</f>
        <v/>
      </c>
      <c r="DP62" s="274" t="str">
        <f ca="true">+IF(OFFSET('Hygiene Data'!$D$12,0,10*ROW('Hygiene Data'!D56))="","",OFFSET('Hygiene Data'!$D$12,0,10*ROW('Hygiene Data'!D56)))</f>
        <v/>
      </c>
      <c r="DQ62" s="274" t="str">
        <f ca="true">+IF(OFFSET('Hygiene Data'!$D$13,0,10*ROW('Hygiene Data'!D56))="","",OFFSET('Hygiene Data'!$D$13,0,10*ROW('Hygiene Data'!D56)))</f>
        <v/>
      </c>
      <c r="DR62" s="274" t="str">
        <f ca="true">+IF(OFFSET('Hygiene Data'!$E$11,0,10*ROW('Hygiene Data'!E56))="","",OFFSET('Hygiene Data'!$E$11,0,10*ROW('Hygiene Data'!E56)))</f>
        <v/>
      </c>
      <c r="DS62" s="274" t="str">
        <f ca="true">+IF(OFFSET('Hygiene Data'!$E$12,0,10*ROW('Hygiene Data'!E56))="","",OFFSET('Hygiene Data'!$E$12,0,10*ROW('Hygiene Data'!E56)))</f>
        <v/>
      </c>
      <c r="DT62" s="274" t="str">
        <f ca="true">+IF(OFFSET('Hygiene Data'!$E$13,0,10*ROW('Hygiene Data'!E56))="","",OFFSET('Hygiene Data'!$E$13,0,10*ROW('Hygiene Data'!E56)))</f>
        <v/>
      </c>
      <c r="DU62" s="274" t="str">
        <f ca="true">+IF(OFFSET('Hygiene Data'!$F$11,0,10*ROW('Hygiene Data'!F56))="","",OFFSET('Hygiene Data'!$F$11,0,10*ROW('Hygiene Data'!F56)))</f>
        <v/>
      </c>
      <c r="DV62" s="274" t="str">
        <f ca="true">+IF(OFFSET('Hygiene Data'!$F$12,0,10*ROW('Hygiene Data'!F56))="","",OFFSET('Hygiene Data'!$F$12,0,10*ROW('Hygiene Data'!F56)))</f>
        <v/>
      </c>
      <c r="DW62" s="274" t="str">
        <f ca="true">+IF(OFFSET('Hygiene Data'!$F$13,0,10*ROW('Hygiene Data'!F56))="","",OFFSET('Hygiene Data'!$F$13,0,10*ROW('Hygiene Data'!F56)))</f>
        <v/>
      </c>
      <c r="DX62" s="274" t="str">
        <f ca="true">+IF(OFFSET('Hygiene Data'!$G$11,0,10*ROW('Hygiene Data'!G56))="","",OFFSET('Hygiene Data'!$G$11,0,10*ROW('Hygiene Data'!G56)))</f>
        <v/>
      </c>
      <c r="DY62" s="274" t="str">
        <f ca="true">+IF(OFFSET('Hygiene Data'!$G$12,0,10*ROW('Hygiene Data'!G56))="","",OFFSET('Hygiene Data'!$G$12,0,10*ROW('Hygiene Data'!G56)))</f>
        <v/>
      </c>
      <c r="DZ62" s="274" t="str">
        <f ca="true">+IF(OFFSET('Hygiene Data'!$G$13,0,10*ROW('Hygiene Data'!G56))="","",OFFSET('Hygiene Data'!$G$13,0,10*ROW('Hygiene Data'!G56)))</f>
        <v/>
      </c>
      <c r="EA62" s="274" t="str">
        <f ca="true">+IF(OFFSET('Hygiene Data'!$H$11,0,10*ROW('Hygiene Data'!H56))="","",OFFSET('Hygiene Data'!$H$11,0,10*ROW('Hygiene Data'!H56)))</f>
        <v/>
      </c>
      <c r="EB62" s="274" t="str">
        <f ca="true">+IF(OFFSET('Hygiene Data'!$H$12,0,10*ROW('Hygiene Data'!H56))="","",OFFSET('Hygiene Data'!$H$12,0,10*ROW('Hygiene Data'!H56)))</f>
        <v/>
      </c>
      <c r="EC62" s="274" t="str">
        <f ca="true">+IF(OFFSET('Hygiene Data'!$H$13,0,10*ROW('Hygiene Data'!H56))="","",OFFSET('Hygiene Data'!$H$13,0,10*ROW('Hygiene Data'!H56)))</f>
        <v/>
      </c>
      <c r="ED62" s="274" t="str">
        <f ca="true">+IF(OFFSET('Hygiene Data'!$I$11,0,10*ROW('Hygiene Data'!I56))="","",OFFSET('Hygiene Data'!$I$11,0,10*ROW('Hygiene Data'!I56)))</f>
        <v/>
      </c>
      <c r="EE62" s="274" t="str">
        <f ca="true">+IF(OFFSET('Hygiene Data'!$I$12,0,10*ROW('Hygiene Data'!I56))="","",OFFSET('Hygiene Data'!$I$12,0,10*ROW('Hygiene Data'!I56)))</f>
        <v/>
      </c>
      <c r="EF62" s="274"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30" t="str">
        <f t="shared" ca="true" si="0"/>
        <v/>
      </c>
      <c r="D63" s="99"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9"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9"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9"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9"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9"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9"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9"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9"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9"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9"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9"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9"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9"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9"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9"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9"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9"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100"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100"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100"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100"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100"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100"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100"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100"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100"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100"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100"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100"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100"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100"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100"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100"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100"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100"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100"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100"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100"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100"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100"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100"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100"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100"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100"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100"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100"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100"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101"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101"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101"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101"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101"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101"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101"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101"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101"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101"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101"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101"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101"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101"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101"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101"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101"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101"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4"/>
      <c r="BS63" s="274" t="str">
        <f ca="true">+IF(OFFSET('Water Data'!$D$27,0,10*ROW('Water Data'!D57))="","",OFFSET('Water Data'!$D$27,0,10*ROW('Water Data'!D57)))</f>
        <v/>
      </c>
      <c r="BT63" s="274" t="str">
        <f ca="true">+IF(OFFSET('Water Data'!$D$28,0,10*ROW('Water Data'!D57))="","",OFFSET('Water Data'!$D$28,0,10*ROW('Water Data'!D57)))</f>
        <v/>
      </c>
      <c r="BU63" s="274" t="str">
        <f ca="true">+IF(OFFSET('Water Data'!$D$29,0,10*ROW('Water Data'!D57))="","",OFFSET('Water Data'!$D$29,0,10*ROW('Water Data'!D57)))</f>
        <v/>
      </c>
      <c r="BV63" s="274" t="str">
        <f ca="true">+IF(OFFSET('Water Data'!$E$27,0,10*ROW('Water Data'!E57))="","",OFFSET('Water Data'!$E$27,0,10*ROW('Water Data'!E57)))</f>
        <v/>
      </c>
      <c r="BW63" s="274" t="str">
        <f ca="true">+IF(OFFSET('Water Data'!$E$28,0,10*ROW('Water Data'!E57))="","",OFFSET('Water Data'!$E$28,0,10*ROW('Water Data'!E57)))</f>
        <v/>
      </c>
      <c r="BX63" s="274" t="str">
        <f ca="true">+IF(OFFSET('Water Data'!$E$29,0,10*ROW('Water Data'!E57))="","",OFFSET('Water Data'!$E$29,0,10*ROW('Water Data'!E57)))</f>
        <v/>
      </c>
      <c r="BY63" s="274" t="str">
        <f ca="true">+IF(OFFSET('Water Data'!$F$27,0,10*ROW('Water Data'!F57))="","",OFFSET('Water Data'!$F$27,0,10*ROW('Water Data'!F57)))</f>
        <v/>
      </c>
      <c r="BZ63" s="274" t="str">
        <f ca="true">+IF(OFFSET('Water Data'!$F$28,0,10*ROW('Water Data'!F57))="","",OFFSET('Water Data'!$F$28,0,10*ROW('Water Data'!F57)))</f>
        <v/>
      </c>
      <c r="CA63" s="274" t="str">
        <f ca="true">+IF(OFFSET('Water Data'!$F$29,0,10*ROW('Water Data'!F57))="","",OFFSET('Water Data'!$F$29,0,10*ROW('Water Data'!F57)))</f>
        <v/>
      </c>
      <c r="CB63" s="274" t="str">
        <f ca="true">+IF(OFFSET('Water Data'!$G$27,0,10*ROW('Water Data'!G57))="","",OFFSET('Water Data'!$G$27,0,10*ROW('Water Data'!G57)))</f>
        <v/>
      </c>
      <c r="CC63" s="274" t="str">
        <f ca="true">+IF(OFFSET('Water Data'!$G$28,0,10*ROW('Water Data'!G57))="","",OFFSET('Water Data'!$G$28,0,10*ROW('Water Data'!G57)))</f>
        <v/>
      </c>
      <c r="CD63" s="274" t="str">
        <f ca="true">+IF(OFFSET('Water Data'!$G$29,0,10*ROW('Water Data'!G57))="","",OFFSET('Water Data'!$G$29,0,10*ROW('Water Data'!G57)))</f>
        <v/>
      </c>
      <c r="CE63" s="274" t="str">
        <f ca="true">+IF(OFFSET('Water Data'!$H$27,0,10*ROW('Water Data'!H57))="","",OFFSET('Water Data'!$H$27,0,10*ROW('Water Data'!H57)))</f>
        <v/>
      </c>
      <c r="CF63" s="274" t="str">
        <f ca="true">+IF(OFFSET('Water Data'!$H$28,0,10*ROW('Water Data'!H57))="","",OFFSET('Water Data'!$H$28,0,10*ROW('Water Data'!H57)))</f>
        <v/>
      </c>
      <c r="CG63" s="274" t="str">
        <f ca="true">+IF(OFFSET('Water Data'!$H$29,0,10*ROW('Water Data'!H57))="","",OFFSET('Water Data'!$H$29,0,10*ROW('Water Data'!H57)))</f>
        <v/>
      </c>
      <c r="CH63" s="274" t="str">
        <f ca="true">+IF(OFFSET('Water Data'!$I$27,0,10*ROW('Water Data'!I57))="","",OFFSET('Water Data'!$I$27,0,10*ROW('Water Data'!I57)))</f>
        <v/>
      </c>
      <c r="CI63" s="274" t="str">
        <f ca="true">+IF(OFFSET('Water Data'!$I$28,0,10*ROW('Water Data'!I57))="","",OFFSET('Water Data'!$I$28,0,10*ROW('Water Data'!I57)))</f>
        <v/>
      </c>
      <c r="CJ63" s="274" t="str">
        <f ca="true">+IF(OFFSET('Water Data'!$I$29,0,10*ROW('Water Data'!I57))="","",OFFSET('Water Data'!$I$29,0,10*ROW('Water Data'!I57)))</f>
        <v/>
      </c>
      <c r="CK63" s="274" t="str">
        <f ca="true">+IF(OFFSET('Sanitation Data'!$D$28,0,10*ROW('Sanitation Data'!D57))="","",OFFSET('Sanitation Data'!$D$28,0,10*ROW('Sanitation Data'!D57)))</f>
        <v/>
      </c>
      <c r="CL63" s="274" t="str">
        <f ca="true">+IF(OFFSET('Sanitation Data'!$D$29,0,10*ROW('Sanitation Data'!D57))="","",OFFSET('Sanitation Data'!$D$29,0,10*ROW('Sanitation Data'!D57)))</f>
        <v/>
      </c>
      <c r="CM63" s="274" t="str">
        <f ca="true">+IF(OFFSET('Sanitation Data'!$D$30,0,10*ROW('Sanitation Data'!D57))="","",OFFSET('Sanitation Data'!$D$30,0,10*ROW('Sanitation Data'!D57)))</f>
        <v/>
      </c>
      <c r="CN63" s="274" t="str">
        <f ca="true">+IF(OFFSET('Sanitation Data'!$D$31,0,10*ROW('Sanitation Data'!D57))="","",OFFSET('Sanitation Data'!$D$31,0,10*ROW('Sanitation Data'!D57)))</f>
        <v/>
      </c>
      <c r="CO63" s="274" t="str">
        <f ca="true">+IF(OFFSET('Sanitation Data'!$D$32,0,10*ROW('Sanitation Data'!D57))="","",OFFSET('Sanitation Data'!$D$32,0,10*ROW('Sanitation Data'!D57)))</f>
        <v/>
      </c>
      <c r="CP63" s="274" t="str">
        <f ca="true">+IF(OFFSET('Sanitation Data'!$E$28,0,10*ROW('Sanitation Data'!E57))="","",OFFSET('Sanitation Data'!$E$28,0,10*ROW('Sanitation Data'!E57)))</f>
        <v/>
      </c>
      <c r="CQ63" s="274" t="str">
        <f ca="true">+IF(OFFSET('Sanitation Data'!$E$29,0,10*ROW('Sanitation Data'!E57))="","",OFFSET('Sanitation Data'!$E$29,0,10*ROW('Sanitation Data'!E57)))</f>
        <v/>
      </c>
      <c r="CR63" s="274" t="str">
        <f ca="true">+IF(OFFSET('Sanitation Data'!$E$30,0,10*ROW('Sanitation Data'!E57))="","",OFFSET('Sanitation Data'!$E$30,0,10*ROW('Sanitation Data'!E57)))</f>
        <v/>
      </c>
      <c r="CS63" s="274" t="str">
        <f ca="true">+IF(OFFSET('Sanitation Data'!$E$31,0,10*ROW('Sanitation Data'!E57))="","",OFFSET('Sanitation Data'!$E$31,0,10*ROW('Sanitation Data'!E57)))</f>
        <v/>
      </c>
      <c r="CT63" s="274" t="str">
        <f ca="true">+IF(OFFSET('Sanitation Data'!$E$32,0,10*ROW('Sanitation Data'!E57))="","",OFFSET('Sanitation Data'!$E$32,0,10*ROW('Sanitation Data'!E57)))</f>
        <v/>
      </c>
      <c r="CU63" s="274" t="str">
        <f ca="true">+IF(OFFSET('Sanitation Data'!$F$28,0,10*ROW('Sanitation Data'!F57))="","",OFFSET('Sanitation Data'!$F$28,0,10*ROW('Sanitation Data'!F57)))</f>
        <v/>
      </c>
      <c r="CV63" s="274" t="str">
        <f ca="true">+IF(OFFSET('Sanitation Data'!$F$29,0,10*ROW('Sanitation Data'!F57))="","",OFFSET('Sanitation Data'!$F$29,0,10*ROW('Sanitation Data'!F57)))</f>
        <v/>
      </c>
      <c r="CW63" s="274" t="str">
        <f ca="true">+IF(OFFSET('Sanitation Data'!$F$30,0,10*ROW('Sanitation Data'!F57))="","",OFFSET('Sanitation Data'!$F$30,0,10*ROW('Sanitation Data'!F57)))</f>
        <v/>
      </c>
      <c r="CX63" s="274" t="str">
        <f ca="true">+IF(OFFSET('Sanitation Data'!$F$31,0,10*ROW('Sanitation Data'!F57))="","",OFFSET('Sanitation Data'!$F$31,0,10*ROW('Sanitation Data'!F57)))</f>
        <v/>
      </c>
      <c r="CY63" s="274" t="str">
        <f ca="true">+IF(OFFSET('Sanitation Data'!$F$32,0,10*ROW('Sanitation Data'!F57))="","",OFFSET('Sanitation Data'!$F$32,0,10*ROW('Sanitation Data'!F57)))</f>
        <v/>
      </c>
      <c r="CZ63" s="274" t="str">
        <f ca="true">+IF(OFFSET('Sanitation Data'!$G$28,0,10*ROW('Sanitation Data'!G57))="","",OFFSET('Sanitation Data'!$G$28,0,10*ROW('Sanitation Data'!G57)))</f>
        <v/>
      </c>
      <c r="DA63" s="274" t="str">
        <f ca="true">+IF(OFFSET('Sanitation Data'!$G$29,0,10*ROW('Sanitation Data'!G57))="","",OFFSET('Sanitation Data'!$G$29,0,10*ROW('Sanitation Data'!G57)))</f>
        <v/>
      </c>
      <c r="DB63" s="274" t="str">
        <f ca="true">+IF(OFFSET('Sanitation Data'!$G$30,0,10*ROW('Sanitation Data'!G57))="","",OFFSET('Sanitation Data'!$G$30,0,10*ROW('Sanitation Data'!G57)))</f>
        <v/>
      </c>
      <c r="DC63" s="274" t="str">
        <f ca="true">+IF(OFFSET('Sanitation Data'!$G$31,0,10*ROW('Sanitation Data'!G57))="","",OFFSET('Sanitation Data'!$G$31,0,10*ROW('Sanitation Data'!G57)))</f>
        <v/>
      </c>
      <c r="DD63" s="274" t="str">
        <f ca="true">+IF(OFFSET('Sanitation Data'!$G$32,0,10*ROW('Sanitation Data'!G57))="","",OFFSET('Sanitation Data'!$G$32,0,10*ROW('Sanitation Data'!G57)))</f>
        <v/>
      </c>
      <c r="DE63" s="274" t="str">
        <f ca="true">+IF(OFFSET('Sanitation Data'!$H$28,0,10*ROW('Sanitation Data'!H57))="","",OFFSET('Sanitation Data'!$H$28,0,10*ROW('Sanitation Data'!H57)))</f>
        <v/>
      </c>
      <c r="DF63" s="274" t="str">
        <f ca="true">+IF(OFFSET('Sanitation Data'!$H$29,0,10*ROW('Sanitation Data'!H57))="","",OFFSET('Sanitation Data'!$H$29,0,10*ROW('Sanitation Data'!H57)))</f>
        <v/>
      </c>
      <c r="DG63" s="274" t="str">
        <f ca="true">+IF(OFFSET('Sanitation Data'!$H$30,0,10*ROW('Sanitation Data'!H57))="","",OFFSET('Sanitation Data'!$H$30,0,10*ROW('Sanitation Data'!H57)))</f>
        <v/>
      </c>
      <c r="DH63" s="274" t="str">
        <f ca="true">+IF(OFFSET('Sanitation Data'!$H$31,0,10*ROW('Sanitation Data'!H57))="","",OFFSET('Sanitation Data'!$H$31,0,10*ROW('Sanitation Data'!H57)))</f>
        <v/>
      </c>
      <c r="DI63" s="274" t="str">
        <f ca="true">+IF(OFFSET('Sanitation Data'!$H$32,0,10*ROW('Sanitation Data'!H57))="","",OFFSET('Sanitation Data'!$H$32,0,10*ROW('Sanitation Data'!H57)))</f>
        <v/>
      </c>
      <c r="DJ63" s="274" t="str">
        <f ca="true">+IF(OFFSET('Sanitation Data'!$I$28,0,10*ROW('Sanitation Data'!I57))="","",OFFSET('Sanitation Data'!$I$28,0,10*ROW('Sanitation Data'!I57)))</f>
        <v/>
      </c>
      <c r="DK63" s="274" t="str">
        <f ca="true">+IF(OFFSET('Sanitation Data'!$I$29,0,10*ROW('Sanitation Data'!I57))="","",OFFSET('Sanitation Data'!$I$29,0,10*ROW('Sanitation Data'!I57)))</f>
        <v/>
      </c>
      <c r="DL63" s="274" t="str">
        <f ca="true">+IF(OFFSET('Sanitation Data'!$I$30,0,10*ROW('Sanitation Data'!I57))="","",OFFSET('Sanitation Data'!$I$30,0,10*ROW('Sanitation Data'!I57)))</f>
        <v/>
      </c>
      <c r="DM63" s="274" t="str">
        <f ca="true">+IF(OFFSET('Sanitation Data'!$I$31,0,10*ROW('Sanitation Data'!I57))="","",OFFSET('Sanitation Data'!$I$31,0,10*ROW('Sanitation Data'!I57)))</f>
        <v/>
      </c>
      <c r="DN63" s="274" t="str">
        <f ca="true">+IF(OFFSET('Sanitation Data'!$I$32,0,10*ROW('Sanitation Data'!I57))="","",OFFSET('Sanitation Data'!$I$32,0,10*ROW('Sanitation Data'!I57)))</f>
        <v/>
      </c>
      <c r="DO63" s="274" t="str">
        <f ca="true">+IF(OFFSET('Hygiene Data'!$D$11,0,10*ROW('Hygiene Data'!D57))="","",OFFSET('Hygiene Data'!$D$11,0,10*ROW('Hygiene Data'!D57)))</f>
        <v/>
      </c>
      <c r="DP63" s="274" t="str">
        <f ca="true">+IF(OFFSET('Hygiene Data'!$D$12,0,10*ROW('Hygiene Data'!D57))="","",OFFSET('Hygiene Data'!$D$12,0,10*ROW('Hygiene Data'!D57)))</f>
        <v/>
      </c>
      <c r="DQ63" s="274" t="str">
        <f ca="true">+IF(OFFSET('Hygiene Data'!$D$13,0,10*ROW('Hygiene Data'!D57))="","",OFFSET('Hygiene Data'!$D$13,0,10*ROW('Hygiene Data'!D57)))</f>
        <v/>
      </c>
      <c r="DR63" s="274" t="str">
        <f ca="true">+IF(OFFSET('Hygiene Data'!$E$11,0,10*ROW('Hygiene Data'!E57))="","",OFFSET('Hygiene Data'!$E$11,0,10*ROW('Hygiene Data'!E57)))</f>
        <v/>
      </c>
      <c r="DS63" s="274" t="str">
        <f ca="true">+IF(OFFSET('Hygiene Data'!$E$12,0,10*ROW('Hygiene Data'!E57))="","",OFFSET('Hygiene Data'!$E$12,0,10*ROW('Hygiene Data'!E57)))</f>
        <v/>
      </c>
      <c r="DT63" s="274" t="str">
        <f ca="true">+IF(OFFSET('Hygiene Data'!$E$13,0,10*ROW('Hygiene Data'!E57))="","",OFFSET('Hygiene Data'!$E$13,0,10*ROW('Hygiene Data'!E57)))</f>
        <v/>
      </c>
      <c r="DU63" s="274" t="str">
        <f ca="true">+IF(OFFSET('Hygiene Data'!$F$11,0,10*ROW('Hygiene Data'!F57))="","",OFFSET('Hygiene Data'!$F$11,0,10*ROW('Hygiene Data'!F57)))</f>
        <v/>
      </c>
      <c r="DV63" s="274" t="str">
        <f ca="true">+IF(OFFSET('Hygiene Data'!$F$12,0,10*ROW('Hygiene Data'!F57))="","",OFFSET('Hygiene Data'!$F$12,0,10*ROW('Hygiene Data'!F57)))</f>
        <v/>
      </c>
      <c r="DW63" s="274" t="str">
        <f ca="true">+IF(OFFSET('Hygiene Data'!$F$13,0,10*ROW('Hygiene Data'!F57))="","",OFFSET('Hygiene Data'!$F$13,0,10*ROW('Hygiene Data'!F57)))</f>
        <v/>
      </c>
      <c r="DX63" s="274" t="str">
        <f ca="true">+IF(OFFSET('Hygiene Data'!$G$11,0,10*ROW('Hygiene Data'!G57))="","",OFFSET('Hygiene Data'!$G$11,0,10*ROW('Hygiene Data'!G57)))</f>
        <v/>
      </c>
      <c r="DY63" s="274" t="str">
        <f ca="true">+IF(OFFSET('Hygiene Data'!$G$12,0,10*ROW('Hygiene Data'!G57))="","",OFFSET('Hygiene Data'!$G$12,0,10*ROW('Hygiene Data'!G57)))</f>
        <v/>
      </c>
      <c r="DZ63" s="274" t="str">
        <f ca="true">+IF(OFFSET('Hygiene Data'!$G$13,0,10*ROW('Hygiene Data'!G57))="","",OFFSET('Hygiene Data'!$G$13,0,10*ROW('Hygiene Data'!G57)))</f>
        <v/>
      </c>
      <c r="EA63" s="274" t="str">
        <f ca="true">+IF(OFFSET('Hygiene Data'!$H$11,0,10*ROW('Hygiene Data'!H57))="","",OFFSET('Hygiene Data'!$H$11,0,10*ROW('Hygiene Data'!H57)))</f>
        <v/>
      </c>
      <c r="EB63" s="274" t="str">
        <f ca="true">+IF(OFFSET('Hygiene Data'!$H$12,0,10*ROW('Hygiene Data'!H57))="","",OFFSET('Hygiene Data'!$H$12,0,10*ROW('Hygiene Data'!H57)))</f>
        <v/>
      </c>
      <c r="EC63" s="274" t="str">
        <f ca="true">+IF(OFFSET('Hygiene Data'!$H$13,0,10*ROW('Hygiene Data'!H57))="","",OFFSET('Hygiene Data'!$H$13,0,10*ROW('Hygiene Data'!H57)))</f>
        <v/>
      </c>
      <c r="ED63" s="274" t="str">
        <f ca="true">+IF(OFFSET('Hygiene Data'!$I$11,0,10*ROW('Hygiene Data'!I57))="","",OFFSET('Hygiene Data'!$I$11,0,10*ROW('Hygiene Data'!I57)))</f>
        <v/>
      </c>
      <c r="EE63" s="274" t="str">
        <f ca="true">+IF(OFFSET('Hygiene Data'!$I$12,0,10*ROW('Hygiene Data'!I57))="","",OFFSET('Hygiene Data'!$I$12,0,10*ROW('Hygiene Data'!I57)))</f>
        <v/>
      </c>
      <c r="EF63" s="274"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30" t="str">
        <f t="shared" ca="true" si="0"/>
        <v/>
      </c>
      <c r="D64" s="99"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9"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9"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9"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9"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9"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9"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9"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9"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9"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9"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9"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9"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9"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9"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9"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9"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9"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100"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100"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100"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100"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100"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100"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100"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100"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100"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100"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100"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100"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100"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100"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100"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100"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100"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100"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100"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100"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100"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100"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100"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100"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100"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100"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100"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100"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100"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100"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101"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101"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101"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101"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101"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101"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101"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101"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101"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101"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101"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101"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101"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101"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101"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101"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101"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101"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4"/>
      <c r="BS64" s="274" t="str">
        <f ca="true">+IF(OFFSET('Water Data'!$D$27,0,10*ROW('Water Data'!D58))="","",OFFSET('Water Data'!$D$27,0,10*ROW('Water Data'!D58)))</f>
        <v/>
      </c>
      <c r="BT64" s="274" t="str">
        <f ca="true">+IF(OFFSET('Water Data'!$D$28,0,10*ROW('Water Data'!D58))="","",OFFSET('Water Data'!$D$28,0,10*ROW('Water Data'!D58)))</f>
        <v/>
      </c>
      <c r="BU64" s="274" t="str">
        <f ca="true">+IF(OFFSET('Water Data'!$D$29,0,10*ROW('Water Data'!D58))="","",OFFSET('Water Data'!$D$29,0,10*ROW('Water Data'!D58)))</f>
        <v/>
      </c>
      <c r="BV64" s="274" t="str">
        <f ca="true">+IF(OFFSET('Water Data'!$E$27,0,10*ROW('Water Data'!E58))="","",OFFSET('Water Data'!$E$27,0,10*ROW('Water Data'!E58)))</f>
        <v/>
      </c>
      <c r="BW64" s="274" t="str">
        <f ca="true">+IF(OFFSET('Water Data'!$E$28,0,10*ROW('Water Data'!E58))="","",OFFSET('Water Data'!$E$28,0,10*ROW('Water Data'!E58)))</f>
        <v/>
      </c>
      <c r="BX64" s="274" t="str">
        <f ca="true">+IF(OFFSET('Water Data'!$E$29,0,10*ROW('Water Data'!E58))="","",OFFSET('Water Data'!$E$29,0,10*ROW('Water Data'!E58)))</f>
        <v/>
      </c>
      <c r="BY64" s="274" t="str">
        <f ca="true">+IF(OFFSET('Water Data'!$F$27,0,10*ROW('Water Data'!F58))="","",OFFSET('Water Data'!$F$27,0,10*ROW('Water Data'!F58)))</f>
        <v/>
      </c>
      <c r="BZ64" s="274" t="str">
        <f ca="true">+IF(OFFSET('Water Data'!$F$28,0,10*ROW('Water Data'!F58))="","",OFFSET('Water Data'!$F$28,0,10*ROW('Water Data'!F58)))</f>
        <v/>
      </c>
      <c r="CA64" s="274" t="str">
        <f ca="true">+IF(OFFSET('Water Data'!$F$29,0,10*ROW('Water Data'!F58))="","",OFFSET('Water Data'!$F$29,0,10*ROW('Water Data'!F58)))</f>
        <v/>
      </c>
      <c r="CB64" s="274" t="str">
        <f ca="true">+IF(OFFSET('Water Data'!$G$27,0,10*ROW('Water Data'!G58))="","",OFFSET('Water Data'!$G$27,0,10*ROW('Water Data'!G58)))</f>
        <v/>
      </c>
      <c r="CC64" s="274" t="str">
        <f ca="true">+IF(OFFSET('Water Data'!$G$28,0,10*ROW('Water Data'!G58))="","",OFFSET('Water Data'!$G$28,0,10*ROW('Water Data'!G58)))</f>
        <v/>
      </c>
      <c r="CD64" s="274" t="str">
        <f ca="true">+IF(OFFSET('Water Data'!$G$29,0,10*ROW('Water Data'!G58))="","",OFFSET('Water Data'!$G$29,0,10*ROW('Water Data'!G58)))</f>
        <v/>
      </c>
      <c r="CE64" s="274" t="str">
        <f ca="true">+IF(OFFSET('Water Data'!$H$27,0,10*ROW('Water Data'!H58))="","",OFFSET('Water Data'!$H$27,0,10*ROW('Water Data'!H58)))</f>
        <v/>
      </c>
      <c r="CF64" s="274" t="str">
        <f ca="true">+IF(OFFSET('Water Data'!$H$28,0,10*ROW('Water Data'!H58))="","",OFFSET('Water Data'!$H$28,0,10*ROW('Water Data'!H58)))</f>
        <v/>
      </c>
      <c r="CG64" s="274" t="str">
        <f ca="true">+IF(OFFSET('Water Data'!$H$29,0,10*ROW('Water Data'!H58))="","",OFFSET('Water Data'!$H$29,0,10*ROW('Water Data'!H58)))</f>
        <v/>
      </c>
      <c r="CH64" s="274" t="str">
        <f ca="true">+IF(OFFSET('Water Data'!$I$27,0,10*ROW('Water Data'!I58))="","",OFFSET('Water Data'!$I$27,0,10*ROW('Water Data'!I58)))</f>
        <v/>
      </c>
      <c r="CI64" s="274" t="str">
        <f ca="true">+IF(OFFSET('Water Data'!$I$28,0,10*ROW('Water Data'!I58))="","",OFFSET('Water Data'!$I$28,0,10*ROW('Water Data'!I58)))</f>
        <v/>
      </c>
      <c r="CJ64" s="274" t="str">
        <f ca="true">+IF(OFFSET('Water Data'!$I$29,0,10*ROW('Water Data'!I58))="","",OFFSET('Water Data'!$I$29,0,10*ROW('Water Data'!I58)))</f>
        <v/>
      </c>
      <c r="CK64" s="274" t="str">
        <f ca="true">+IF(OFFSET('Sanitation Data'!$D$28,0,10*ROW('Sanitation Data'!D58))="","",OFFSET('Sanitation Data'!$D$28,0,10*ROW('Sanitation Data'!D58)))</f>
        <v/>
      </c>
      <c r="CL64" s="274" t="str">
        <f ca="true">+IF(OFFSET('Sanitation Data'!$D$29,0,10*ROW('Sanitation Data'!D58))="","",OFFSET('Sanitation Data'!$D$29,0,10*ROW('Sanitation Data'!D58)))</f>
        <v/>
      </c>
      <c r="CM64" s="274" t="str">
        <f ca="true">+IF(OFFSET('Sanitation Data'!$D$30,0,10*ROW('Sanitation Data'!D58))="","",OFFSET('Sanitation Data'!$D$30,0,10*ROW('Sanitation Data'!D58)))</f>
        <v/>
      </c>
      <c r="CN64" s="274" t="str">
        <f ca="true">+IF(OFFSET('Sanitation Data'!$D$31,0,10*ROW('Sanitation Data'!D58))="","",OFFSET('Sanitation Data'!$D$31,0,10*ROW('Sanitation Data'!D58)))</f>
        <v/>
      </c>
      <c r="CO64" s="274" t="str">
        <f ca="true">+IF(OFFSET('Sanitation Data'!$D$32,0,10*ROW('Sanitation Data'!D58))="","",OFFSET('Sanitation Data'!$D$32,0,10*ROW('Sanitation Data'!D58)))</f>
        <v/>
      </c>
      <c r="CP64" s="274" t="str">
        <f ca="true">+IF(OFFSET('Sanitation Data'!$E$28,0,10*ROW('Sanitation Data'!E58))="","",OFFSET('Sanitation Data'!$E$28,0,10*ROW('Sanitation Data'!E58)))</f>
        <v/>
      </c>
      <c r="CQ64" s="274" t="str">
        <f ca="true">+IF(OFFSET('Sanitation Data'!$E$29,0,10*ROW('Sanitation Data'!E58))="","",OFFSET('Sanitation Data'!$E$29,0,10*ROW('Sanitation Data'!E58)))</f>
        <v/>
      </c>
      <c r="CR64" s="274" t="str">
        <f ca="true">+IF(OFFSET('Sanitation Data'!$E$30,0,10*ROW('Sanitation Data'!E58))="","",OFFSET('Sanitation Data'!$E$30,0,10*ROW('Sanitation Data'!E58)))</f>
        <v/>
      </c>
      <c r="CS64" s="274" t="str">
        <f ca="true">+IF(OFFSET('Sanitation Data'!$E$31,0,10*ROW('Sanitation Data'!E58))="","",OFFSET('Sanitation Data'!$E$31,0,10*ROW('Sanitation Data'!E58)))</f>
        <v/>
      </c>
      <c r="CT64" s="274" t="str">
        <f ca="true">+IF(OFFSET('Sanitation Data'!$E$32,0,10*ROW('Sanitation Data'!E58))="","",OFFSET('Sanitation Data'!$E$32,0,10*ROW('Sanitation Data'!E58)))</f>
        <v/>
      </c>
      <c r="CU64" s="274" t="str">
        <f ca="true">+IF(OFFSET('Sanitation Data'!$F$28,0,10*ROW('Sanitation Data'!F58))="","",OFFSET('Sanitation Data'!$F$28,0,10*ROW('Sanitation Data'!F58)))</f>
        <v/>
      </c>
      <c r="CV64" s="274" t="str">
        <f ca="true">+IF(OFFSET('Sanitation Data'!$F$29,0,10*ROW('Sanitation Data'!F58))="","",OFFSET('Sanitation Data'!$F$29,0,10*ROW('Sanitation Data'!F58)))</f>
        <v/>
      </c>
      <c r="CW64" s="274" t="str">
        <f ca="true">+IF(OFFSET('Sanitation Data'!$F$30,0,10*ROW('Sanitation Data'!F58))="","",OFFSET('Sanitation Data'!$F$30,0,10*ROW('Sanitation Data'!F58)))</f>
        <v/>
      </c>
      <c r="CX64" s="274" t="str">
        <f ca="true">+IF(OFFSET('Sanitation Data'!$F$31,0,10*ROW('Sanitation Data'!F58))="","",OFFSET('Sanitation Data'!$F$31,0,10*ROW('Sanitation Data'!F58)))</f>
        <v/>
      </c>
      <c r="CY64" s="274" t="str">
        <f ca="true">+IF(OFFSET('Sanitation Data'!$F$32,0,10*ROW('Sanitation Data'!F58))="","",OFFSET('Sanitation Data'!$F$32,0,10*ROW('Sanitation Data'!F58)))</f>
        <v/>
      </c>
      <c r="CZ64" s="274" t="str">
        <f ca="true">+IF(OFFSET('Sanitation Data'!$G$28,0,10*ROW('Sanitation Data'!G58))="","",OFFSET('Sanitation Data'!$G$28,0,10*ROW('Sanitation Data'!G58)))</f>
        <v/>
      </c>
      <c r="DA64" s="274" t="str">
        <f ca="true">+IF(OFFSET('Sanitation Data'!$G$29,0,10*ROW('Sanitation Data'!G58))="","",OFFSET('Sanitation Data'!$G$29,0,10*ROW('Sanitation Data'!G58)))</f>
        <v/>
      </c>
      <c r="DB64" s="274" t="str">
        <f ca="true">+IF(OFFSET('Sanitation Data'!$G$30,0,10*ROW('Sanitation Data'!G58))="","",OFFSET('Sanitation Data'!$G$30,0,10*ROW('Sanitation Data'!G58)))</f>
        <v/>
      </c>
      <c r="DC64" s="274" t="str">
        <f ca="true">+IF(OFFSET('Sanitation Data'!$G$31,0,10*ROW('Sanitation Data'!G58))="","",OFFSET('Sanitation Data'!$G$31,0,10*ROW('Sanitation Data'!G58)))</f>
        <v/>
      </c>
      <c r="DD64" s="274" t="str">
        <f ca="true">+IF(OFFSET('Sanitation Data'!$G$32,0,10*ROW('Sanitation Data'!G58))="","",OFFSET('Sanitation Data'!$G$32,0,10*ROW('Sanitation Data'!G58)))</f>
        <v/>
      </c>
      <c r="DE64" s="274" t="str">
        <f ca="true">+IF(OFFSET('Sanitation Data'!$H$28,0,10*ROW('Sanitation Data'!H58))="","",OFFSET('Sanitation Data'!$H$28,0,10*ROW('Sanitation Data'!H58)))</f>
        <v/>
      </c>
      <c r="DF64" s="274" t="str">
        <f ca="true">+IF(OFFSET('Sanitation Data'!$H$29,0,10*ROW('Sanitation Data'!H58))="","",OFFSET('Sanitation Data'!$H$29,0,10*ROW('Sanitation Data'!H58)))</f>
        <v/>
      </c>
      <c r="DG64" s="274" t="str">
        <f ca="true">+IF(OFFSET('Sanitation Data'!$H$30,0,10*ROW('Sanitation Data'!H58))="","",OFFSET('Sanitation Data'!$H$30,0,10*ROW('Sanitation Data'!H58)))</f>
        <v/>
      </c>
      <c r="DH64" s="274" t="str">
        <f ca="true">+IF(OFFSET('Sanitation Data'!$H$31,0,10*ROW('Sanitation Data'!H58))="","",OFFSET('Sanitation Data'!$H$31,0,10*ROW('Sanitation Data'!H58)))</f>
        <v/>
      </c>
      <c r="DI64" s="274" t="str">
        <f ca="true">+IF(OFFSET('Sanitation Data'!$H$32,0,10*ROW('Sanitation Data'!H58))="","",OFFSET('Sanitation Data'!$H$32,0,10*ROW('Sanitation Data'!H58)))</f>
        <v/>
      </c>
      <c r="DJ64" s="274" t="str">
        <f ca="true">+IF(OFFSET('Sanitation Data'!$I$28,0,10*ROW('Sanitation Data'!I58))="","",OFFSET('Sanitation Data'!$I$28,0,10*ROW('Sanitation Data'!I58)))</f>
        <v/>
      </c>
      <c r="DK64" s="274" t="str">
        <f ca="true">+IF(OFFSET('Sanitation Data'!$I$29,0,10*ROW('Sanitation Data'!I58))="","",OFFSET('Sanitation Data'!$I$29,0,10*ROW('Sanitation Data'!I58)))</f>
        <v/>
      </c>
      <c r="DL64" s="274" t="str">
        <f ca="true">+IF(OFFSET('Sanitation Data'!$I$30,0,10*ROW('Sanitation Data'!I58))="","",OFFSET('Sanitation Data'!$I$30,0,10*ROW('Sanitation Data'!I58)))</f>
        <v/>
      </c>
      <c r="DM64" s="274" t="str">
        <f ca="true">+IF(OFFSET('Sanitation Data'!$I$31,0,10*ROW('Sanitation Data'!I58))="","",OFFSET('Sanitation Data'!$I$31,0,10*ROW('Sanitation Data'!I58)))</f>
        <v/>
      </c>
      <c r="DN64" s="274" t="str">
        <f ca="true">+IF(OFFSET('Sanitation Data'!$I$32,0,10*ROW('Sanitation Data'!I58))="","",OFFSET('Sanitation Data'!$I$32,0,10*ROW('Sanitation Data'!I58)))</f>
        <v/>
      </c>
      <c r="DO64" s="274" t="str">
        <f ca="true">+IF(OFFSET('Hygiene Data'!$D$11,0,10*ROW('Hygiene Data'!D58))="","",OFFSET('Hygiene Data'!$D$11,0,10*ROW('Hygiene Data'!D58)))</f>
        <v/>
      </c>
      <c r="DP64" s="274" t="str">
        <f ca="true">+IF(OFFSET('Hygiene Data'!$D$12,0,10*ROW('Hygiene Data'!D58))="","",OFFSET('Hygiene Data'!$D$12,0,10*ROW('Hygiene Data'!D58)))</f>
        <v/>
      </c>
      <c r="DQ64" s="274" t="str">
        <f ca="true">+IF(OFFSET('Hygiene Data'!$D$13,0,10*ROW('Hygiene Data'!D58))="","",OFFSET('Hygiene Data'!$D$13,0,10*ROW('Hygiene Data'!D58)))</f>
        <v/>
      </c>
      <c r="DR64" s="274" t="str">
        <f ca="true">+IF(OFFSET('Hygiene Data'!$E$11,0,10*ROW('Hygiene Data'!E58))="","",OFFSET('Hygiene Data'!$E$11,0,10*ROW('Hygiene Data'!E58)))</f>
        <v/>
      </c>
      <c r="DS64" s="274" t="str">
        <f ca="true">+IF(OFFSET('Hygiene Data'!$E$12,0,10*ROW('Hygiene Data'!E58))="","",OFFSET('Hygiene Data'!$E$12,0,10*ROW('Hygiene Data'!E58)))</f>
        <v/>
      </c>
      <c r="DT64" s="274" t="str">
        <f ca="true">+IF(OFFSET('Hygiene Data'!$E$13,0,10*ROW('Hygiene Data'!E58))="","",OFFSET('Hygiene Data'!$E$13,0,10*ROW('Hygiene Data'!E58)))</f>
        <v/>
      </c>
      <c r="DU64" s="274" t="str">
        <f ca="true">+IF(OFFSET('Hygiene Data'!$F$11,0,10*ROW('Hygiene Data'!F58))="","",OFFSET('Hygiene Data'!$F$11,0,10*ROW('Hygiene Data'!F58)))</f>
        <v/>
      </c>
      <c r="DV64" s="274" t="str">
        <f ca="true">+IF(OFFSET('Hygiene Data'!$F$12,0,10*ROW('Hygiene Data'!F58))="","",OFFSET('Hygiene Data'!$F$12,0,10*ROW('Hygiene Data'!F58)))</f>
        <v/>
      </c>
      <c r="DW64" s="274" t="str">
        <f ca="true">+IF(OFFSET('Hygiene Data'!$F$13,0,10*ROW('Hygiene Data'!F58))="","",OFFSET('Hygiene Data'!$F$13,0,10*ROW('Hygiene Data'!F58)))</f>
        <v/>
      </c>
      <c r="DX64" s="274" t="str">
        <f ca="true">+IF(OFFSET('Hygiene Data'!$G$11,0,10*ROW('Hygiene Data'!G58))="","",OFFSET('Hygiene Data'!$G$11,0,10*ROW('Hygiene Data'!G58)))</f>
        <v/>
      </c>
      <c r="DY64" s="274" t="str">
        <f ca="true">+IF(OFFSET('Hygiene Data'!$G$12,0,10*ROW('Hygiene Data'!G58))="","",OFFSET('Hygiene Data'!$G$12,0,10*ROW('Hygiene Data'!G58)))</f>
        <v/>
      </c>
      <c r="DZ64" s="274" t="str">
        <f ca="true">+IF(OFFSET('Hygiene Data'!$G$13,0,10*ROW('Hygiene Data'!G58))="","",OFFSET('Hygiene Data'!$G$13,0,10*ROW('Hygiene Data'!G58)))</f>
        <v/>
      </c>
      <c r="EA64" s="274" t="str">
        <f ca="true">+IF(OFFSET('Hygiene Data'!$H$11,0,10*ROW('Hygiene Data'!H58))="","",OFFSET('Hygiene Data'!$H$11,0,10*ROW('Hygiene Data'!H58)))</f>
        <v/>
      </c>
      <c r="EB64" s="274" t="str">
        <f ca="true">+IF(OFFSET('Hygiene Data'!$H$12,0,10*ROW('Hygiene Data'!H58))="","",OFFSET('Hygiene Data'!$H$12,0,10*ROW('Hygiene Data'!H58)))</f>
        <v/>
      </c>
      <c r="EC64" s="274" t="str">
        <f ca="true">+IF(OFFSET('Hygiene Data'!$H$13,0,10*ROW('Hygiene Data'!H58))="","",OFFSET('Hygiene Data'!$H$13,0,10*ROW('Hygiene Data'!H58)))</f>
        <v/>
      </c>
      <c r="ED64" s="274" t="str">
        <f ca="true">+IF(OFFSET('Hygiene Data'!$I$11,0,10*ROW('Hygiene Data'!I58))="","",OFFSET('Hygiene Data'!$I$11,0,10*ROW('Hygiene Data'!I58)))</f>
        <v/>
      </c>
      <c r="EE64" s="274" t="str">
        <f ca="true">+IF(OFFSET('Hygiene Data'!$I$12,0,10*ROW('Hygiene Data'!I58))="","",OFFSET('Hygiene Data'!$I$12,0,10*ROW('Hygiene Data'!I58)))</f>
        <v/>
      </c>
      <c r="EF64" s="274"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30" t="str">
        <f t="shared" ca="true" si="0"/>
        <v/>
      </c>
      <c r="D65" s="99"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9"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9"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9"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9"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9"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9"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9"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9"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9"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9"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9"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9"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9"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9"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9"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9"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9"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100"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100"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100"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100"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100"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100"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100"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100"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100"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100"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100"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100"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100"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100"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100"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100"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100"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100"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100"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100"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100"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100"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100"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100"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100"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100"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100"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100"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100"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100"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101"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101"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101"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101"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101"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101"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101"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101"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101"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101"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101"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101"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101"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101"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101"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101"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101"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101"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4"/>
      <c r="BS65" s="274" t="str">
        <f ca="true">+IF(OFFSET('Water Data'!$D$27,0,10*ROW('Water Data'!D59))="","",OFFSET('Water Data'!$D$27,0,10*ROW('Water Data'!D59)))</f>
        <v/>
      </c>
      <c r="BT65" s="274" t="str">
        <f ca="true">+IF(OFFSET('Water Data'!$D$28,0,10*ROW('Water Data'!D59))="","",OFFSET('Water Data'!$D$28,0,10*ROW('Water Data'!D59)))</f>
        <v/>
      </c>
      <c r="BU65" s="274" t="str">
        <f ca="true">+IF(OFFSET('Water Data'!$D$29,0,10*ROW('Water Data'!D59))="","",OFFSET('Water Data'!$D$29,0,10*ROW('Water Data'!D59)))</f>
        <v/>
      </c>
      <c r="BV65" s="274" t="str">
        <f ca="true">+IF(OFFSET('Water Data'!$E$27,0,10*ROW('Water Data'!E59))="","",OFFSET('Water Data'!$E$27,0,10*ROW('Water Data'!E59)))</f>
        <v/>
      </c>
      <c r="BW65" s="274" t="str">
        <f ca="true">+IF(OFFSET('Water Data'!$E$28,0,10*ROW('Water Data'!E59))="","",OFFSET('Water Data'!$E$28,0,10*ROW('Water Data'!E59)))</f>
        <v/>
      </c>
      <c r="BX65" s="274" t="str">
        <f ca="true">+IF(OFFSET('Water Data'!$E$29,0,10*ROW('Water Data'!E59))="","",OFFSET('Water Data'!$E$29,0,10*ROW('Water Data'!E59)))</f>
        <v/>
      </c>
      <c r="BY65" s="274" t="str">
        <f ca="true">+IF(OFFSET('Water Data'!$F$27,0,10*ROW('Water Data'!F59))="","",OFFSET('Water Data'!$F$27,0,10*ROW('Water Data'!F59)))</f>
        <v/>
      </c>
      <c r="BZ65" s="274" t="str">
        <f ca="true">+IF(OFFSET('Water Data'!$F$28,0,10*ROW('Water Data'!F59))="","",OFFSET('Water Data'!$F$28,0,10*ROW('Water Data'!F59)))</f>
        <v/>
      </c>
      <c r="CA65" s="274" t="str">
        <f ca="true">+IF(OFFSET('Water Data'!$F$29,0,10*ROW('Water Data'!F59))="","",OFFSET('Water Data'!$F$29,0,10*ROW('Water Data'!F59)))</f>
        <v/>
      </c>
      <c r="CB65" s="274" t="str">
        <f ca="true">+IF(OFFSET('Water Data'!$G$27,0,10*ROW('Water Data'!G59))="","",OFFSET('Water Data'!$G$27,0,10*ROW('Water Data'!G59)))</f>
        <v/>
      </c>
      <c r="CC65" s="274" t="str">
        <f ca="true">+IF(OFFSET('Water Data'!$G$28,0,10*ROW('Water Data'!G59))="","",OFFSET('Water Data'!$G$28,0,10*ROW('Water Data'!G59)))</f>
        <v/>
      </c>
      <c r="CD65" s="274" t="str">
        <f ca="true">+IF(OFFSET('Water Data'!$G$29,0,10*ROW('Water Data'!G59))="","",OFFSET('Water Data'!$G$29,0,10*ROW('Water Data'!G59)))</f>
        <v/>
      </c>
      <c r="CE65" s="274" t="str">
        <f ca="true">+IF(OFFSET('Water Data'!$H$27,0,10*ROW('Water Data'!H59))="","",OFFSET('Water Data'!$H$27,0,10*ROW('Water Data'!H59)))</f>
        <v/>
      </c>
      <c r="CF65" s="274" t="str">
        <f ca="true">+IF(OFFSET('Water Data'!$H$28,0,10*ROW('Water Data'!H59))="","",OFFSET('Water Data'!$H$28,0,10*ROW('Water Data'!H59)))</f>
        <v/>
      </c>
      <c r="CG65" s="274" t="str">
        <f ca="true">+IF(OFFSET('Water Data'!$H$29,0,10*ROW('Water Data'!H59))="","",OFFSET('Water Data'!$H$29,0,10*ROW('Water Data'!H59)))</f>
        <v/>
      </c>
      <c r="CH65" s="274" t="str">
        <f ca="true">+IF(OFFSET('Water Data'!$I$27,0,10*ROW('Water Data'!I59))="","",OFFSET('Water Data'!$I$27,0,10*ROW('Water Data'!I59)))</f>
        <v/>
      </c>
      <c r="CI65" s="274" t="str">
        <f ca="true">+IF(OFFSET('Water Data'!$I$28,0,10*ROW('Water Data'!I59))="","",OFFSET('Water Data'!$I$28,0,10*ROW('Water Data'!I59)))</f>
        <v/>
      </c>
      <c r="CJ65" s="274" t="str">
        <f ca="true">+IF(OFFSET('Water Data'!$I$29,0,10*ROW('Water Data'!I59))="","",OFFSET('Water Data'!$I$29,0,10*ROW('Water Data'!I59)))</f>
        <v/>
      </c>
      <c r="CK65" s="274" t="str">
        <f ca="true">+IF(OFFSET('Sanitation Data'!$D$28,0,10*ROW('Sanitation Data'!D59))="","",OFFSET('Sanitation Data'!$D$28,0,10*ROW('Sanitation Data'!D59)))</f>
        <v/>
      </c>
      <c r="CL65" s="274" t="str">
        <f ca="true">+IF(OFFSET('Sanitation Data'!$D$29,0,10*ROW('Sanitation Data'!D59))="","",OFFSET('Sanitation Data'!$D$29,0,10*ROW('Sanitation Data'!D59)))</f>
        <v/>
      </c>
      <c r="CM65" s="274" t="str">
        <f ca="true">+IF(OFFSET('Sanitation Data'!$D$30,0,10*ROW('Sanitation Data'!D59))="","",OFFSET('Sanitation Data'!$D$30,0,10*ROW('Sanitation Data'!D59)))</f>
        <v/>
      </c>
      <c r="CN65" s="274" t="str">
        <f ca="true">+IF(OFFSET('Sanitation Data'!$D$31,0,10*ROW('Sanitation Data'!D59))="","",OFFSET('Sanitation Data'!$D$31,0,10*ROW('Sanitation Data'!D59)))</f>
        <v/>
      </c>
      <c r="CO65" s="274" t="str">
        <f ca="true">+IF(OFFSET('Sanitation Data'!$D$32,0,10*ROW('Sanitation Data'!D59))="","",OFFSET('Sanitation Data'!$D$32,0,10*ROW('Sanitation Data'!D59)))</f>
        <v/>
      </c>
      <c r="CP65" s="274" t="str">
        <f ca="true">+IF(OFFSET('Sanitation Data'!$E$28,0,10*ROW('Sanitation Data'!E59))="","",OFFSET('Sanitation Data'!$E$28,0,10*ROW('Sanitation Data'!E59)))</f>
        <v/>
      </c>
      <c r="CQ65" s="274" t="str">
        <f ca="true">+IF(OFFSET('Sanitation Data'!$E$29,0,10*ROW('Sanitation Data'!E59))="","",OFFSET('Sanitation Data'!$E$29,0,10*ROW('Sanitation Data'!E59)))</f>
        <v/>
      </c>
      <c r="CR65" s="274" t="str">
        <f ca="true">+IF(OFFSET('Sanitation Data'!$E$30,0,10*ROW('Sanitation Data'!E59))="","",OFFSET('Sanitation Data'!$E$30,0,10*ROW('Sanitation Data'!E59)))</f>
        <v/>
      </c>
      <c r="CS65" s="274" t="str">
        <f ca="true">+IF(OFFSET('Sanitation Data'!$E$31,0,10*ROW('Sanitation Data'!E59))="","",OFFSET('Sanitation Data'!$E$31,0,10*ROW('Sanitation Data'!E59)))</f>
        <v/>
      </c>
      <c r="CT65" s="274" t="str">
        <f ca="true">+IF(OFFSET('Sanitation Data'!$E$32,0,10*ROW('Sanitation Data'!E59))="","",OFFSET('Sanitation Data'!$E$32,0,10*ROW('Sanitation Data'!E59)))</f>
        <v/>
      </c>
      <c r="CU65" s="274" t="str">
        <f ca="true">+IF(OFFSET('Sanitation Data'!$F$28,0,10*ROW('Sanitation Data'!F59))="","",OFFSET('Sanitation Data'!$F$28,0,10*ROW('Sanitation Data'!F59)))</f>
        <v/>
      </c>
      <c r="CV65" s="274" t="str">
        <f ca="true">+IF(OFFSET('Sanitation Data'!$F$29,0,10*ROW('Sanitation Data'!F59))="","",OFFSET('Sanitation Data'!$F$29,0,10*ROW('Sanitation Data'!F59)))</f>
        <v/>
      </c>
      <c r="CW65" s="274" t="str">
        <f ca="true">+IF(OFFSET('Sanitation Data'!$F$30,0,10*ROW('Sanitation Data'!F59))="","",OFFSET('Sanitation Data'!$F$30,0,10*ROW('Sanitation Data'!F59)))</f>
        <v/>
      </c>
      <c r="CX65" s="274" t="str">
        <f ca="true">+IF(OFFSET('Sanitation Data'!$F$31,0,10*ROW('Sanitation Data'!F59))="","",OFFSET('Sanitation Data'!$F$31,0,10*ROW('Sanitation Data'!F59)))</f>
        <v/>
      </c>
      <c r="CY65" s="274" t="str">
        <f ca="true">+IF(OFFSET('Sanitation Data'!$F$32,0,10*ROW('Sanitation Data'!F59))="","",OFFSET('Sanitation Data'!$F$32,0,10*ROW('Sanitation Data'!F59)))</f>
        <v/>
      </c>
      <c r="CZ65" s="274" t="str">
        <f ca="true">+IF(OFFSET('Sanitation Data'!$G$28,0,10*ROW('Sanitation Data'!G59))="","",OFFSET('Sanitation Data'!$G$28,0,10*ROW('Sanitation Data'!G59)))</f>
        <v/>
      </c>
      <c r="DA65" s="274" t="str">
        <f ca="true">+IF(OFFSET('Sanitation Data'!$G$29,0,10*ROW('Sanitation Data'!G59))="","",OFFSET('Sanitation Data'!$G$29,0,10*ROW('Sanitation Data'!G59)))</f>
        <v/>
      </c>
      <c r="DB65" s="274" t="str">
        <f ca="true">+IF(OFFSET('Sanitation Data'!$G$30,0,10*ROW('Sanitation Data'!G59))="","",OFFSET('Sanitation Data'!$G$30,0,10*ROW('Sanitation Data'!G59)))</f>
        <v/>
      </c>
      <c r="DC65" s="274" t="str">
        <f ca="true">+IF(OFFSET('Sanitation Data'!$G$31,0,10*ROW('Sanitation Data'!G59))="","",OFFSET('Sanitation Data'!$G$31,0,10*ROW('Sanitation Data'!G59)))</f>
        <v/>
      </c>
      <c r="DD65" s="274" t="str">
        <f ca="true">+IF(OFFSET('Sanitation Data'!$G$32,0,10*ROW('Sanitation Data'!G59))="","",OFFSET('Sanitation Data'!$G$32,0,10*ROW('Sanitation Data'!G59)))</f>
        <v/>
      </c>
      <c r="DE65" s="274" t="str">
        <f ca="true">+IF(OFFSET('Sanitation Data'!$H$28,0,10*ROW('Sanitation Data'!H59))="","",OFFSET('Sanitation Data'!$H$28,0,10*ROW('Sanitation Data'!H59)))</f>
        <v/>
      </c>
      <c r="DF65" s="274" t="str">
        <f ca="true">+IF(OFFSET('Sanitation Data'!$H$29,0,10*ROW('Sanitation Data'!H59))="","",OFFSET('Sanitation Data'!$H$29,0,10*ROW('Sanitation Data'!H59)))</f>
        <v/>
      </c>
      <c r="DG65" s="274" t="str">
        <f ca="true">+IF(OFFSET('Sanitation Data'!$H$30,0,10*ROW('Sanitation Data'!H59))="","",OFFSET('Sanitation Data'!$H$30,0,10*ROW('Sanitation Data'!H59)))</f>
        <v/>
      </c>
      <c r="DH65" s="274" t="str">
        <f ca="true">+IF(OFFSET('Sanitation Data'!$H$31,0,10*ROW('Sanitation Data'!H59))="","",OFFSET('Sanitation Data'!$H$31,0,10*ROW('Sanitation Data'!H59)))</f>
        <v/>
      </c>
      <c r="DI65" s="274" t="str">
        <f ca="true">+IF(OFFSET('Sanitation Data'!$H$32,0,10*ROW('Sanitation Data'!H59))="","",OFFSET('Sanitation Data'!$H$32,0,10*ROW('Sanitation Data'!H59)))</f>
        <v/>
      </c>
      <c r="DJ65" s="274" t="str">
        <f ca="true">+IF(OFFSET('Sanitation Data'!$I$28,0,10*ROW('Sanitation Data'!I59))="","",OFFSET('Sanitation Data'!$I$28,0,10*ROW('Sanitation Data'!I59)))</f>
        <v/>
      </c>
      <c r="DK65" s="274" t="str">
        <f ca="true">+IF(OFFSET('Sanitation Data'!$I$29,0,10*ROW('Sanitation Data'!I59))="","",OFFSET('Sanitation Data'!$I$29,0,10*ROW('Sanitation Data'!I59)))</f>
        <v/>
      </c>
      <c r="DL65" s="274" t="str">
        <f ca="true">+IF(OFFSET('Sanitation Data'!$I$30,0,10*ROW('Sanitation Data'!I59))="","",OFFSET('Sanitation Data'!$I$30,0,10*ROW('Sanitation Data'!I59)))</f>
        <v/>
      </c>
      <c r="DM65" s="274" t="str">
        <f ca="true">+IF(OFFSET('Sanitation Data'!$I$31,0,10*ROW('Sanitation Data'!I59))="","",OFFSET('Sanitation Data'!$I$31,0,10*ROW('Sanitation Data'!I59)))</f>
        <v/>
      </c>
      <c r="DN65" s="274" t="str">
        <f ca="true">+IF(OFFSET('Sanitation Data'!$I$32,0,10*ROW('Sanitation Data'!I59))="","",OFFSET('Sanitation Data'!$I$32,0,10*ROW('Sanitation Data'!I59)))</f>
        <v/>
      </c>
      <c r="DO65" s="274" t="str">
        <f ca="true">+IF(OFFSET('Hygiene Data'!$D$11,0,10*ROW('Hygiene Data'!D59))="","",OFFSET('Hygiene Data'!$D$11,0,10*ROW('Hygiene Data'!D59)))</f>
        <v/>
      </c>
      <c r="DP65" s="274" t="str">
        <f ca="true">+IF(OFFSET('Hygiene Data'!$D$12,0,10*ROW('Hygiene Data'!D59))="","",OFFSET('Hygiene Data'!$D$12,0,10*ROW('Hygiene Data'!D59)))</f>
        <v/>
      </c>
      <c r="DQ65" s="274" t="str">
        <f ca="true">+IF(OFFSET('Hygiene Data'!$D$13,0,10*ROW('Hygiene Data'!D59))="","",OFFSET('Hygiene Data'!$D$13,0,10*ROW('Hygiene Data'!D59)))</f>
        <v/>
      </c>
      <c r="DR65" s="274" t="str">
        <f ca="true">+IF(OFFSET('Hygiene Data'!$E$11,0,10*ROW('Hygiene Data'!E59))="","",OFFSET('Hygiene Data'!$E$11,0,10*ROW('Hygiene Data'!E59)))</f>
        <v/>
      </c>
      <c r="DS65" s="274" t="str">
        <f ca="true">+IF(OFFSET('Hygiene Data'!$E$12,0,10*ROW('Hygiene Data'!E59))="","",OFFSET('Hygiene Data'!$E$12,0,10*ROW('Hygiene Data'!E59)))</f>
        <v/>
      </c>
      <c r="DT65" s="274" t="str">
        <f ca="true">+IF(OFFSET('Hygiene Data'!$E$13,0,10*ROW('Hygiene Data'!E59))="","",OFFSET('Hygiene Data'!$E$13,0,10*ROW('Hygiene Data'!E59)))</f>
        <v/>
      </c>
      <c r="DU65" s="274" t="str">
        <f ca="true">+IF(OFFSET('Hygiene Data'!$F$11,0,10*ROW('Hygiene Data'!F59))="","",OFFSET('Hygiene Data'!$F$11,0,10*ROW('Hygiene Data'!F59)))</f>
        <v/>
      </c>
      <c r="DV65" s="274" t="str">
        <f ca="true">+IF(OFFSET('Hygiene Data'!$F$12,0,10*ROW('Hygiene Data'!F59))="","",OFFSET('Hygiene Data'!$F$12,0,10*ROW('Hygiene Data'!F59)))</f>
        <v/>
      </c>
      <c r="DW65" s="274" t="str">
        <f ca="true">+IF(OFFSET('Hygiene Data'!$F$13,0,10*ROW('Hygiene Data'!F59))="","",OFFSET('Hygiene Data'!$F$13,0,10*ROW('Hygiene Data'!F59)))</f>
        <v/>
      </c>
      <c r="DX65" s="274" t="str">
        <f ca="true">+IF(OFFSET('Hygiene Data'!$G$11,0,10*ROW('Hygiene Data'!G59))="","",OFFSET('Hygiene Data'!$G$11,0,10*ROW('Hygiene Data'!G59)))</f>
        <v/>
      </c>
      <c r="DY65" s="274" t="str">
        <f ca="true">+IF(OFFSET('Hygiene Data'!$G$12,0,10*ROW('Hygiene Data'!G59))="","",OFFSET('Hygiene Data'!$G$12,0,10*ROW('Hygiene Data'!G59)))</f>
        <v/>
      </c>
      <c r="DZ65" s="274" t="str">
        <f ca="true">+IF(OFFSET('Hygiene Data'!$G$13,0,10*ROW('Hygiene Data'!G59))="","",OFFSET('Hygiene Data'!$G$13,0,10*ROW('Hygiene Data'!G59)))</f>
        <v/>
      </c>
      <c r="EA65" s="274" t="str">
        <f ca="true">+IF(OFFSET('Hygiene Data'!$H$11,0,10*ROW('Hygiene Data'!H59))="","",OFFSET('Hygiene Data'!$H$11,0,10*ROW('Hygiene Data'!H59)))</f>
        <v/>
      </c>
      <c r="EB65" s="274" t="str">
        <f ca="true">+IF(OFFSET('Hygiene Data'!$H$12,0,10*ROW('Hygiene Data'!H59))="","",OFFSET('Hygiene Data'!$H$12,0,10*ROW('Hygiene Data'!H59)))</f>
        <v/>
      </c>
      <c r="EC65" s="274" t="str">
        <f ca="true">+IF(OFFSET('Hygiene Data'!$H$13,0,10*ROW('Hygiene Data'!H59))="","",OFFSET('Hygiene Data'!$H$13,0,10*ROW('Hygiene Data'!H59)))</f>
        <v/>
      </c>
      <c r="ED65" s="274" t="str">
        <f ca="true">+IF(OFFSET('Hygiene Data'!$I$11,0,10*ROW('Hygiene Data'!I59))="","",OFFSET('Hygiene Data'!$I$11,0,10*ROW('Hygiene Data'!I59)))</f>
        <v/>
      </c>
      <c r="EE65" s="274" t="str">
        <f ca="true">+IF(OFFSET('Hygiene Data'!$I$12,0,10*ROW('Hygiene Data'!I59))="","",OFFSET('Hygiene Data'!$I$12,0,10*ROW('Hygiene Data'!I59)))</f>
        <v/>
      </c>
      <c r="EF65" s="274"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30" t="str">
        <f t="shared" ca="true" si="0"/>
        <v/>
      </c>
      <c r="D66" s="99"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9"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9"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9"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9"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9"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9"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9"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9"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9"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9"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9"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9"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9"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9"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9"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9"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9"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100"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100"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100"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100"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100"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100"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100"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100"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100"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100"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100"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100"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100"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100"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100"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100"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100"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100"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100"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100"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100"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100"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100"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100"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100"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100"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100"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100"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100"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100"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101"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101"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101"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101"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101"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101"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101"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101"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101"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101"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101"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101"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101"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101"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101"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101"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101"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101"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4"/>
      <c r="BS66" s="274" t="str">
        <f ca="true">+IF(OFFSET('Water Data'!$D$27,0,10*ROW('Water Data'!D60))="","",OFFSET('Water Data'!$D$27,0,10*ROW('Water Data'!D60)))</f>
        <v/>
      </c>
      <c r="BT66" s="274" t="str">
        <f ca="true">+IF(OFFSET('Water Data'!$D$28,0,10*ROW('Water Data'!D60))="","",OFFSET('Water Data'!$D$28,0,10*ROW('Water Data'!D60)))</f>
        <v/>
      </c>
      <c r="BU66" s="274" t="str">
        <f ca="true">+IF(OFFSET('Water Data'!$D$29,0,10*ROW('Water Data'!D60))="","",OFFSET('Water Data'!$D$29,0,10*ROW('Water Data'!D60)))</f>
        <v/>
      </c>
      <c r="BV66" s="274" t="str">
        <f ca="true">+IF(OFFSET('Water Data'!$E$27,0,10*ROW('Water Data'!E60))="","",OFFSET('Water Data'!$E$27,0,10*ROW('Water Data'!E60)))</f>
        <v/>
      </c>
      <c r="BW66" s="274" t="str">
        <f ca="true">+IF(OFFSET('Water Data'!$E$28,0,10*ROW('Water Data'!E60))="","",OFFSET('Water Data'!$E$28,0,10*ROW('Water Data'!E60)))</f>
        <v/>
      </c>
      <c r="BX66" s="274" t="str">
        <f ca="true">+IF(OFFSET('Water Data'!$E$29,0,10*ROW('Water Data'!E60))="","",OFFSET('Water Data'!$E$29,0,10*ROW('Water Data'!E60)))</f>
        <v/>
      </c>
      <c r="BY66" s="274" t="str">
        <f ca="true">+IF(OFFSET('Water Data'!$F$27,0,10*ROW('Water Data'!F60))="","",OFFSET('Water Data'!$F$27,0,10*ROW('Water Data'!F60)))</f>
        <v/>
      </c>
      <c r="BZ66" s="274" t="str">
        <f ca="true">+IF(OFFSET('Water Data'!$F$28,0,10*ROW('Water Data'!F60))="","",OFFSET('Water Data'!$F$28,0,10*ROW('Water Data'!F60)))</f>
        <v/>
      </c>
      <c r="CA66" s="274" t="str">
        <f ca="true">+IF(OFFSET('Water Data'!$F$29,0,10*ROW('Water Data'!F60))="","",OFFSET('Water Data'!$F$29,0,10*ROW('Water Data'!F60)))</f>
        <v/>
      </c>
      <c r="CB66" s="274" t="str">
        <f ca="true">+IF(OFFSET('Water Data'!$G$27,0,10*ROW('Water Data'!G60))="","",OFFSET('Water Data'!$G$27,0,10*ROW('Water Data'!G60)))</f>
        <v/>
      </c>
      <c r="CC66" s="274" t="str">
        <f ca="true">+IF(OFFSET('Water Data'!$G$28,0,10*ROW('Water Data'!G60))="","",OFFSET('Water Data'!$G$28,0,10*ROW('Water Data'!G60)))</f>
        <v/>
      </c>
      <c r="CD66" s="274" t="str">
        <f ca="true">+IF(OFFSET('Water Data'!$G$29,0,10*ROW('Water Data'!G60))="","",OFFSET('Water Data'!$G$29,0,10*ROW('Water Data'!G60)))</f>
        <v/>
      </c>
      <c r="CE66" s="274" t="str">
        <f ca="true">+IF(OFFSET('Water Data'!$H$27,0,10*ROW('Water Data'!H60))="","",OFFSET('Water Data'!$H$27,0,10*ROW('Water Data'!H60)))</f>
        <v/>
      </c>
      <c r="CF66" s="274" t="str">
        <f ca="true">+IF(OFFSET('Water Data'!$H$28,0,10*ROW('Water Data'!H60))="","",OFFSET('Water Data'!$H$28,0,10*ROW('Water Data'!H60)))</f>
        <v/>
      </c>
      <c r="CG66" s="274" t="str">
        <f ca="true">+IF(OFFSET('Water Data'!$H$29,0,10*ROW('Water Data'!H60))="","",OFFSET('Water Data'!$H$29,0,10*ROW('Water Data'!H60)))</f>
        <v/>
      </c>
      <c r="CH66" s="274" t="str">
        <f ca="true">+IF(OFFSET('Water Data'!$I$27,0,10*ROW('Water Data'!I60))="","",OFFSET('Water Data'!$I$27,0,10*ROW('Water Data'!I60)))</f>
        <v/>
      </c>
      <c r="CI66" s="274" t="str">
        <f ca="true">+IF(OFFSET('Water Data'!$I$28,0,10*ROW('Water Data'!I60))="","",OFFSET('Water Data'!$I$28,0,10*ROW('Water Data'!I60)))</f>
        <v/>
      </c>
      <c r="CJ66" s="274" t="str">
        <f ca="true">+IF(OFFSET('Water Data'!$I$29,0,10*ROW('Water Data'!I60))="","",OFFSET('Water Data'!$I$29,0,10*ROW('Water Data'!I60)))</f>
        <v/>
      </c>
      <c r="CK66" s="274" t="str">
        <f ca="true">+IF(OFFSET('Sanitation Data'!$D$28,0,10*ROW('Sanitation Data'!D60))="","",OFFSET('Sanitation Data'!$D$28,0,10*ROW('Sanitation Data'!D60)))</f>
        <v/>
      </c>
      <c r="CL66" s="274" t="str">
        <f ca="true">+IF(OFFSET('Sanitation Data'!$D$29,0,10*ROW('Sanitation Data'!D60))="","",OFFSET('Sanitation Data'!$D$29,0,10*ROW('Sanitation Data'!D60)))</f>
        <v/>
      </c>
      <c r="CM66" s="274" t="str">
        <f ca="true">+IF(OFFSET('Sanitation Data'!$D$30,0,10*ROW('Sanitation Data'!D60))="","",OFFSET('Sanitation Data'!$D$30,0,10*ROW('Sanitation Data'!D60)))</f>
        <v/>
      </c>
      <c r="CN66" s="274" t="str">
        <f ca="true">+IF(OFFSET('Sanitation Data'!$D$31,0,10*ROW('Sanitation Data'!D60))="","",OFFSET('Sanitation Data'!$D$31,0,10*ROW('Sanitation Data'!D60)))</f>
        <v/>
      </c>
      <c r="CO66" s="274" t="str">
        <f ca="true">+IF(OFFSET('Sanitation Data'!$D$32,0,10*ROW('Sanitation Data'!D60))="","",OFFSET('Sanitation Data'!$D$32,0,10*ROW('Sanitation Data'!D60)))</f>
        <v/>
      </c>
      <c r="CP66" s="274" t="str">
        <f ca="true">+IF(OFFSET('Sanitation Data'!$E$28,0,10*ROW('Sanitation Data'!E60))="","",OFFSET('Sanitation Data'!$E$28,0,10*ROW('Sanitation Data'!E60)))</f>
        <v/>
      </c>
      <c r="CQ66" s="274" t="str">
        <f ca="true">+IF(OFFSET('Sanitation Data'!$E$29,0,10*ROW('Sanitation Data'!E60))="","",OFFSET('Sanitation Data'!$E$29,0,10*ROW('Sanitation Data'!E60)))</f>
        <v/>
      </c>
      <c r="CR66" s="274" t="str">
        <f ca="true">+IF(OFFSET('Sanitation Data'!$E$30,0,10*ROW('Sanitation Data'!E60))="","",OFFSET('Sanitation Data'!$E$30,0,10*ROW('Sanitation Data'!E60)))</f>
        <v/>
      </c>
      <c r="CS66" s="274" t="str">
        <f ca="true">+IF(OFFSET('Sanitation Data'!$E$31,0,10*ROW('Sanitation Data'!E60))="","",OFFSET('Sanitation Data'!$E$31,0,10*ROW('Sanitation Data'!E60)))</f>
        <v/>
      </c>
      <c r="CT66" s="274" t="str">
        <f ca="true">+IF(OFFSET('Sanitation Data'!$E$32,0,10*ROW('Sanitation Data'!E60))="","",OFFSET('Sanitation Data'!$E$32,0,10*ROW('Sanitation Data'!E60)))</f>
        <v/>
      </c>
      <c r="CU66" s="274" t="str">
        <f ca="true">+IF(OFFSET('Sanitation Data'!$F$28,0,10*ROW('Sanitation Data'!F60))="","",OFFSET('Sanitation Data'!$F$28,0,10*ROW('Sanitation Data'!F60)))</f>
        <v/>
      </c>
      <c r="CV66" s="274" t="str">
        <f ca="true">+IF(OFFSET('Sanitation Data'!$F$29,0,10*ROW('Sanitation Data'!F60))="","",OFFSET('Sanitation Data'!$F$29,0,10*ROW('Sanitation Data'!F60)))</f>
        <v/>
      </c>
      <c r="CW66" s="274" t="str">
        <f ca="true">+IF(OFFSET('Sanitation Data'!$F$30,0,10*ROW('Sanitation Data'!F60))="","",OFFSET('Sanitation Data'!$F$30,0,10*ROW('Sanitation Data'!F60)))</f>
        <v/>
      </c>
      <c r="CX66" s="274" t="str">
        <f ca="true">+IF(OFFSET('Sanitation Data'!$F$31,0,10*ROW('Sanitation Data'!F60))="","",OFFSET('Sanitation Data'!$F$31,0,10*ROW('Sanitation Data'!F60)))</f>
        <v/>
      </c>
      <c r="CY66" s="274" t="str">
        <f ca="true">+IF(OFFSET('Sanitation Data'!$F$32,0,10*ROW('Sanitation Data'!F60))="","",OFFSET('Sanitation Data'!$F$32,0,10*ROW('Sanitation Data'!F60)))</f>
        <v/>
      </c>
      <c r="CZ66" s="274" t="str">
        <f ca="true">+IF(OFFSET('Sanitation Data'!$G$28,0,10*ROW('Sanitation Data'!G60))="","",OFFSET('Sanitation Data'!$G$28,0,10*ROW('Sanitation Data'!G60)))</f>
        <v/>
      </c>
      <c r="DA66" s="274" t="str">
        <f ca="true">+IF(OFFSET('Sanitation Data'!$G$29,0,10*ROW('Sanitation Data'!G60))="","",OFFSET('Sanitation Data'!$G$29,0,10*ROW('Sanitation Data'!G60)))</f>
        <v/>
      </c>
      <c r="DB66" s="274" t="str">
        <f ca="true">+IF(OFFSET('Sanitation Data'!$G$30,0,10*ROW('Sanitation Data'!G60))="","",OFFSET('Sanitation Data'!$G$30,0,10*ROW('Sanitation Data'!G60)))</f>
        <v/>
      </c>
      <c r="DC66" s="274" t="str">
        <f ca="true">+IF(OFFSET('Sanitation Data'!$G$31,0,10*ROW('Sanitation Data'!G60))="","",OFFSET('Sanitation Data'!$G$31,0,10*ROW('Sanitation Data'!G60)))</f>
        <v/>
      </c>
      <c r="DD66" s="274" t="str">
        <f ca="true">+IF(OFFSET('Sanitation Data'!$G$32,0,10*ROW('Sanitation Data'!G60))="","",OFFSET('Sanitation Data'!$G$32,0,10*ROW('Sanitation Data'!G60)))</f>
        <v/>
      </c>
      <c r="DE66" s="274" t="str">
        <f ca="true">+IF(OFFSET('Sanitation Data'!$H$28,0,10*ROW('Sanitation Data'!H60))="","",OFFSET('Sanitation Data'!$H$28,0,10*ROW('Sanitation Data'!H60)))</f>
        <v/>
      </c>
      <c r="DF66" s="274" t="str">
        <f ca="true">+IF(OFFSET('Sanitation Data'!$H$29,0,10*ROW('Sanitation Data'!H60))="","",OFFSET('Sanitation Data'!$H$29,0,10*ROW('Sanitation Data'!H60)))</f>
        <v/>
      </c>
      <c r="DG66" s="274" t="str">
        <f ca="true">+IF(OFFSET('Sanitation Data'!$H$30,0,10*ROW('Sanitation Data'!H60))="","",OFFSET('Sanitation Data'!$H$30,0,10*ROW('Sanitation Data'!H60)))</f>
        <v/>
      </c>
      <c r="DH66" s="274" t="str">
        <f ca="true">+IF(OFFSET('Sanitation Data'!$H$31,0,10*ROW('Sanitation Data'!H60))="","",OFFSET('Sanitation Data'!$H$31,0,10*ROW('Sanitation Data'!H60)))</f>
        <v/>
      </c>
      <c r="DI66" s="274" t="str">
        <f ca="true">+IF(OFFSET('Sanitation Data'!$H$32,0,10*ROW('Sanitation Data'!H60))="","",OFFSET('Sanitation Data'!$H$32,0,10*ROW('Sanitation Data'!H60)))</f>
        <v/>
      </c>
      <c r="DJ66" s="274" t="str">
        <f ca="true">+IF(OFFSET('Sanitation Data'!$I$28,0,10*ROW('Sanitation Data'!I60))="","",OFFSET('Sanitation Data'!$I$28,0,10*ROW('Sanitation Data'!I60)))</f>
        <v/>
      </c>
      <c r="DK66" s="274" t="str">
        <f ca="true">+IF(OFFSET('Sanitation Data'!$I$29,0,10*ROW('Sanitation Data'!I60))="","",OFFSET('Sanitation Data'!$I$29,0,10*ROW('Sanitation Data'!I60)))</f>
        <v/>
      </c>
      <c r="DL66" s="274" t="str">
        <f ca="true">+IF(OFFSET('Sanitation Data'!$I$30,0,10*ROW('Sanitation Data'!I60))="","",OFFSET('Sanitation Data'!$I$30,0,10*ROW('Sanitation Data'!I60)))</f>
        <v/>
      </c>
      <c r="DM66" s="274" t="str">
        <f ca="true">+IF(OFFSET('Sanitation Data'!$I$31,0,10*ROW('Sanitation Data'!I60))="","",OFFSET('Sanitation Data'!$I$31,0,10*ROW('Sanitation Data'!I60)))</f>
        <v/>
      </c>
      <c r="DN66" s="274" t="str">
        <f ca="true">+IF(OFFSET('Sanitation Data'!$I$32,0,10*ROW('Sanitation Data'!I60))="","",OFFSET('Sanitation Data'!$I$32,0,10*ROW('Sanitation Data'!I60)))</f>
        <v/>
      </c>
      <c r="DO66" s="274" t="str">
        <f ca="true">+IF(OFFSET('Hygiene Data'!$D$11,0,10*ROW('Hygiene Data'!D60))="","",OFFSET('Hygiene Data'!$D$11,0,10*ROW('Hygiene Data'!D60)))</f>
        <v/>
      </c>
      <c r="DP66" s="274" t="str">
        <f ca="true">+IF(OFFSET('Hygiene Data'!$D$12,0,10*ROW('Hygiene Data'!D60))="","",OFFSET('Hygiene Data'!$D$12,0,10*ROW('Hygiene Data'!D60)))</f>
        <v/>
      </c>
      <c r="DQ66" s="274" t="str">
        <f ca="true">+IF(OFFSET('Hygiene Data'!$D$13,0,10*ROW('Hygiene Data'!D60))="","",OFFSET('Hygiene Data'!$D$13,0,10*ROW('Hygiene Data'!D60)))</f>
        <v/>
      </c>
      <c r="DR66" s="274" t="str">
        <f ca="true">+IF(OFFSET('Hygiene Data'!$E$11,0,10*ROW('Hygiene Data'!E60))="","",OFFSET('Hygiene Data'!$E$11,0,10*ROW('Hygiene Data'!E60)))</f>
        <v/>
      </c>
      <c r="DS66" s="274" t="str">
        <f ca="true">+IF(OFFSET('Hygiene Data'!$E$12,0,10*ROW('Hygiene Data'!E60))="","",OFFSET('Hygiene Data'!$E$12,0,10*ROW('Hygiene Data'!E60)))</f>
        <v/>
      </c>
      <c r="DT66" s="274" t="str">
        <f ca="true">+IF(OFFSET('Hygiene Data'!$E$13,0,10*ROW('Hygiene Data'!E60))="","",OFFSET('Hygiene Data'!$E$13,0,10*ROW('Hygiene Data'!E60)))</f>
        <v/>
      </c>
      <c r="DU66" s="274" t="str">
        <f ca="true">+IF(OFFSET('Hygiene Data'!$F$11,0,10*ROW('Hygiene Data'!F60))="","",OFFSET('Hygiene Data'!$F$11,0,10*ROW('Hygiene Data'!F60)))</f>
        <v/>
      </c>
      <c r="DV66" s="274" t="str">
        <f ca="true">+IF(OFFSET('Hygiene Data'!$F$12,0,10*ROW('Hygiene Data'!F60))="","",OFFSET('Hygiene Data'!$F$12,0,10*ROW('Hygiene Data'!F60)))</f>
        <v/>
      </c>
      <c r="DW66" s="274" t="str">
        <f ca="true">+IF(OFFSET('Hygiene Data'!$F$13,0,10*ROW('Hygiene Data'!F60))="","",OFFSET('Hygiene Data'!$F$13,0,10*ROW('Hygiene Data'!F60)))</f>
        <v/>
      </c>
      <c r="DX66" s="274" t="str">
        <f ca="true">+IF(OFFSET('Hygiene Data'!$G$11,0,10*ROW('Hygiene Data'!G60))="","",OFFSET('Hygiene Data'!$G$11,0,10*ROW('Hygiene Data'!G60)))</f>
        <v/>
      </c>
      <c r="DY66" s="274" t="str">
        <f ca="true">+IF(OFFSET('Hygiene Data'!$G$12,0,10*ROW('Hygiene Data'!G60))="","",OFFSET('Hygiene Data'!$G$12,0,10*ROW('Hygiene Data'!G60)))</f>
        <v/>
      </c>
      <c r="DZ66" s="274" t="str">
        <f ca="true">+IF(OFFSET('Hygiene Data'!$G$13,0,10*ROW('Hygiene Data'!G60))="","",OFFSET('Hygiene Data'!$G$13,0,10*ROW('Hygiene Data'!G60)))</f>
        <v/>
      </c>
      <c r="EA66" s="274" t="str">
        <f ca="true">+IF(OFFSET('Hygiene Data'!$H$11,0,10*ROW('Hygiene Data'!H60))="","",OFFSET('Hygiene Data'!$H$11,0,10*ROW('Hygiene Data'!H60)))</f>
        <v/>
      </c>
      <c r="EB66" s="274" t="str">
        <f ca="true">+IF(OFFSET('Hygiene Data'!$H$12,0,10*ROW('Hygiene Data'!H60))="","",OFFSET('Hygiene Data'!$H$12,0,10*ROW('Hygiene Data'!H60)))</f>
        <v/>
      </c>
      <c r="EC66" s="274" t="str">
        <f ca="true">+IF(OFFSET('Hygiene Data'!$H$13,0,10*ROW('Hygiene Data'!H60))="","",OFFSET('Hygiene Data'!$H$13,0,10*ROW('Hygiene Data'!H60)))</f>
        <v/>
      </c>
      <c r="ED66" s="274" t="str">
        <f ca="true">+IF(OFFSET('Hygiene Data'!$I$11,0,10*ROW('Hygiene Data'!I60))="","",OFFSET('Hygiene Data'!$I$11,0,10*ROW('Hygiene Data'!I60)))</f>
        <v/>
      </c>
      <c r="EE66" s="274" t="str">
        <f ca="true">+IF(OFFSET('Hygiene Data'!$I$12,0,10*ROW('Hygiene Data'!I60))="","",OFFSET('Hygiene Data'!$I$12,0,10*ROW('Hygiene Data'!I60)))</f>
        <v/>
      </c>
      <c r="EF66" s="274"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30" t="str">
        <f t="shared" ca="true" si="0"/>
        <v/>
      </c>
      <c r="D67" s="99"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9"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9"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9"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9"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9"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9"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9"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9"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9"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9"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9"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9"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9"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9"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9"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9"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9"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100"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100"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100"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100"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100"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100"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100"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100"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100"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100"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100"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100"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100"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100"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100"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100"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100"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100"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100"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100"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100"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100"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100"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100"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100"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100"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100"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100"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100"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100"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101"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101"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101"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101"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101"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101"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101"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101"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101"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101"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101"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101"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101"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101"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101"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101"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101"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101"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4"/>
      <c r="BS67" s="274" t="str">
        <f ca="true">+IF(OFFSET('Water Data'!$D$27,0,10*ROW('Water Data'!D61))="","",OFFSET('Water Data'!$D$27,0,10*ROW('Water Data'!D61)))</f>
        <v/>
      </c>
      <c r="BT67" s="274" t="str">
        <f ca="true">+IF(OFFSET('Water Data'!$D$28,0,10*ROW('Water Data'!D61))="","",OFFSET('Water Data'!$D$28,0,10*ROW('Water Data'!D61)))</f>
        <v/>
      </c>
      <c r="BU67" s="274" t="str">
        <f ca="true">+IF(OFFSET('Water Data'!$D$29,0,10*ROW('Water Data'!D61))="","",OFFSET('Water Data'!$D$29,0,10*ROW('Water Data'!D61)))</f>
        <v/>
      </c>
      <c r="BV67" s="274" t="str">
        <f ca="true">+IF(OFFSET('Water Data'!$E$27,0,10*ROW('Water Data'!E61))="","",OFFSET('Water Data'!$E$27,0,10*ROW('Water Data'!E61)))</f>
        <v/>
      </c>
      <c r="BW67" s="274" t="str">
        <f ca="true">+IF(OFFSET('Water Data'!$E$28,0,10*ROW('Water Data'!E61))="","",OFFSET('Water Data'!$E$28,0,10*ROW('Water Data'!E61)))</f>
        <v/>
      </c>
      <c r="BX67" s="274" t="str">
        <f ca="true">+IF(OFFSET('Water Data'!$E$29,0,10*ROW('Water Data'!E61))="","",OFFSET('Water Data'!$E$29,0,10*ROW('Water Data'!E61)))</f>
        <v/>
      </c>
      <c r="BY67" s="274" t="str">
        <f ca="true">+IF(OFFSET('Water Data'!$F$27,0,10*ROW('Water Data'!F61))="","",OFFSET('Water Data'!$F$27,0,10*ROW('Water Data'!F61)))</f>
        <v/>
      </c>
      <c r="BZ67" s="274" t="str">
        <f ca="true">+IF(OFFSET('Water Data'!$F$28,0,10*ROW('Water Data'!F61))="","",OFFSET('Water Data'!$F$28,0,10*ROW('Water Data'!F61)))</f>
        <v/>
      </c>
      <c r="CA67" s="274" t="str">
        <f ca="true">+IF(OFFSET('Water Data'!$F$29,0,10*ROW('Water Data'!F61))="","",OFFSET('Water Data'!$F$29,0,10*ROW('Water Data'!F61)))</f>
        <v/>
      </c>
      <c r="CB67" s="274" t="str">
        <f ca="true">+IF(OFFSET('Water Data'!$G$27,0,10*ROW('Water Data'!G61))="","",OFFSET('Water Data'!$G$27,0,10*ROW('Water Data'!G61)))</f>
        <v/>
      </c>
      <c r="CC67" s="274" t="str">
        <f ca="true">+IF(OFFSET('Water Data'!$G$28,0,10*ROW('Water Data'!G61))="","",OFFSET('Water Data'!$G$28,0,10*ROW('Water Data'!G61)))</f>
        <v/>
      </c>
      <c r="CD67" s="274" t="str">
        <f ca="true">+IF(OFFSET('Water Data'!$G$29,0,10*ROW('Water Data'!G61))="","",OFFSET('Water Data'!$G$29,0,10*ROW('Water Data'!G61)))</f>
        <v/>
      </c>
      <c r="CE67" s="274" t="str">
        <f ca="true">+IF(OFFSET('Water Data'!$H$27,0,10*ROW('Water Data'!H61))="","",OFFSET('Water Data'!$H$27,0,10*ROW('Water Data'!H61)))</f>
        <v/>
      </c>
      <c r="CF67" s="274" t="str">
        <f ca="true">+IF(OFFSET('Water Data'!$H$28,0,10*ROW('Water Data'!H61))="","",OFFSET('Water Data'!$H$28,0,10*ROW('Water Data'!H61)))</f>
        <v/>
      </c>
      <c r="CG67" s="274" t="str">
        <f ca="true">+IF(OFFSET('Water Data'!$H$29,0,10*ROW('Water Data'!H61))="","",OFFSET('Water Data'!$H$29,0,10*ROW('Water Data'!H61)))</f>
        <v/>
      </c>
      <c r="CH67" s="274" t="str">
        <f ca="true">+IF(OFFSET('Water Data'!$I$27,0,10*ROW('Water Data'!I61))="","",OFFSET('Water Data'!$I$27,0,10*ROW('Water Data'!I61)))</f>
        <v/>
      </c>
      <c r="CI67" s="274" t="str">
        <f ca="true">+IF(OFFSET('Water Data'!$I$28,0,10*ROW('Water Data'!I61))="","",OFFSET('Water Data'!$I$28,0,10*ROW('Water Data'!I61)))</f>
        <v/>
      </c>
      <c r="CJ67" s="274" t="str">
        <f ca="true">+IF(OFFSET('Water Data'!$I$29,0,10*ROW('Water Data'!I61))="","",OFFSET('Water Data'!$I$29,0,10*ROW('Water Data'!I61)))</f>
        <v/>
      </c>
      <c r="CK67" s="274" t="str">
        <f ca="true">+IF(OFFSET('Sanitation Data'!$D$28,0,10*ROW('Sanitation Data'!D61))="","",OFFSET('Sanitation Data'!$D$28,0,10*ROW('Sanitation Data'!D61)))</f>
        <v/>
      </c>
      <c r="CL67" s="274" t="str">
        <f ca="true">+IF(OFFSET('Sanitation Data'!$D$29,0,10*ROW('Sanitation Data'!D61))="","",OFFSET('Sanitation Data'!$D$29,0,10*ROW('Sanitation Data'!D61)))</f>
        <v/>
      </c>
      <c r="CM67" s="274" t="str">
        <f ca="true">+IF(OFFSET('Sanitation Data'!$D$30,0,10*ROW('Sanitation Data'!D61))="","",OFFSET('Sanitation Data'!$D$30,0,10*ROW('Sanitation Data'!D61)))</f>
        <v/>
      </c>
      <c r="CN67" s="274" t="str">
        <f ca="true">+IF(OFFSET('Sanitation Data'!$D$31,0,10*ROW('Sanitation Data'!D61))="","",OFFSET('Sanitation Data'!$D$31,0,10*ROW('Sanitation Data'!D61)))</f>
        <v/>
      </c>
      <c r="CO67" s="274" t="str">
        <f ca="true">+IF(OFFSET('Sanitation Data'!$D$32,0,10*ROW('Sanitation Data'!D61))="","",OFFSET('Sanitation Data'!$D$32,0,10*ROW('Sanitation Data'!D61)))</f>
        <v/>
      </c>
      <c r="CP67" s="274" t="str">
        <f ca="true">+IF(OFFSET('Sanitation Data'!$E$28,0,10*ROW('Sanitation Data'!E61))="","",OFFSET('Sanitation Data'!$E$28,0,10*ROW('Sanitation Data'!E61)))</f>
        <v/>
      </c>
      <c r="CQ67" s="274" t="str">
        <f ca="true">+IF(OFFSET('Sanitation Data'!$E$29,0,10*ROW('Sanitation Data'!E61))="","",OFFSET('Sanitation Data'!$E$29,0,10*ROW('Sanitation Data'!E61)))</f>
        <v/>
      </c>
      <c r="CR67" s="274" t="str">
        <f ca="true">+IF(OFFSET('Sanitation Data'!$E$30,0,10*ROW('Sanitation Data'!E61))="","",OFFSET('Sanitation Data'!$E$30,0,10*ROW('Sanitation Data'!E61)))</f>
        <v/>
      </c>
      <c r="CS67" s="274" t="str">
        <f ca="true">+IF(OFFSET('Sanitation Data'!$E$31,0,10*ROW('Sanitation Data'!E61))="","",OFFSET('Sanitation Data'!$E$31,0,10*ROW('Sanitation Data'!E61)))</f>
        <v/>
      </c>
      <c r="CT67" s="274" t="str">
        <f ca="true">+IF(OFFSET('Sanitation Data'!$E$32,0,10*ROW('Sanitation Data'!E61))="","",OFFSET('Sanitation Data'!$E$32,0,10*ROW('Sanitation Data'!E61)))</f>
        <v/>
      </c>
      <c r="CU67" s="274" t="str">
        <f ca="true">+IF(OFFSET('Sanitation Data'!$F$28,0,10*ROW('Sanitation Data'!F61))="","",OFFSET('Sanitation Data'!$F$28,0,10*ROW('Sanitation Data'!F61)))</f>
        <v/>
      </c>
      <c r="CV67" s="274" t="str">
        <f ca="true">+IF(OFFSET('Sanitation Data'!$F$29,0,10*ROW('Sanitation Data'!F61))="","",OFFSET('Sanitation Data'!$F$29,0,10*ROW('Sanitation Data'!F61)))</f>
        <v/>
      </c>
      <c r="CW67" s="274" t="str">
        <f ca="true">+IF(OFFSET('Sanitation Data'!$F$30,0,10*ROW('Sanitation Data'!F61))="","",OFFSET('Sanitation Data'!$F$30,0,10*ROW('Sanitation Data'!F61)))</f>
        <v/>
      </c>
      <c r="CX67" s="274" t="str">
        <f ca="true">+IF(OFFSET('Sanitation Data'!$F$31,0,10*ROW('Sanitation Data'!F61))="","",OFFSET('Sanitation Data'!$F$31,0,10*ROW('Sanitation Data'!F61)))</f>
        <v/>
      </c>
      <c r="CY67" s="274" t="str">
        <f ca="true">+IF(OFFSET('Sanitation Data'!$F$32,0,10*ROW('Sanitation Data'!F61))="","",OFFSET('Sanitation Data'!$F$32,0,10*ROW('Sanitation Data'!F61)))</f>
        <v/>
      </c>
      <c r="CZ67" s="274" t="str">
        <f ca="true">+IF(OFFSET('Sanitation Data'!$G$28,0,10*ROW('Sanitation Data'!G61))="","",OFFSET('Sanitation Data'!$G$28,0,10*ROW('Sanitation Data'!G61)))</f>
        <v/>
      </c>
      <c r="DA67" s="274" t="str">
        <f ca="true">+IF(OFFSET('Sanitation Data'!$G$29,0,10*ROW('Sanitation Data'!G61))="","",OFFSET('Sanitation Data'!$G$29,0,10*ROW('Sanitation Data'!G61)))</f>
        <v/>
      </c>
      <c r="DB67" s="274" t="str">
        <f ca="true">+IF(OFFSET('Sanitation Data'!$G$30,0,10*ROW('Sanitation Data'!G61))="","",OFFSET('Sanitation Data'!$G$30,0,10*ROW('Sanitation Data'!G61)))</f>
        <v/>
      </c>
      <c r="DC67" s="274" t="str">
        <f ca="true">+IF(OFFSET('Sanitation Data'!$G$31,0,10*ROW('Sanitation Data'!G61))="","",OFFSET('Sanitation Data'!$G$31,0,10*ROW('Sanitation Data'!G61)))</f>
        <v/>
      </c>
      <c r="DD67" s="274" t="str">
        <f ca="true">+IF(OFFSET('Sanitation Data'!$G$32,0,10*ROW('Sanitation Data'!G61))="","",OFFSET('Sanitation Data'!$G$32,0,10*ROW('Sanitation Data'!G61)))</f>
        <v/>
      </c>
      <c r="DE67" s="274" t="str">
        <f ca="true">+IF(OFFSET('Sanitation Data'!$H$28,0,10*ROW('Sanitation Data'!H61))="","",OFFSET('Sanitation Data'!$H$28,0,10*ROW('Sanitation Data'!H61)))</f>
        <v/>
      </c>
      <c r="DF67" s="274" t="str">
        <f ca="true">+IF(OFFSET('Sanitation Data'!$H$29,0,10*ROW('Sanitation Data'!H61))="","",OFFSET('Sanitation Data'!$H$29,0,10*ROW('Sanitation Data'!H61)))</f>
        <v/>
      </c>
      <c r="DG67" s="274" t="str">
        <f ca="true">+IF(OFFSET('Sanitation Data'!$H$30,0,10*ROW('Sanitation Data'!H61))="","",OFFSET('Sanitation Data'!$H$30,0,10*ROW('Sanitation Data'!H61)))</f>
        <v/>
      </c>
      <c r="DH67" s="274" t="str">
        <f ca="true">+IF(OFFSET('Sanitation Data'!$H$31,0,10*ROW('Sanitation Data'!H61))="","",OFFSET('Sanitation Data'!$H$31,0,10*ROW('Sanitation Data'!H61)))</f>
        <v/>
      </c>
      <c r="DI67" s="274" t="str">
        <f ca="true">+IF(OFFSET('Sanitation Data'!$H$32,0,10*ROW('Sanitation Data'!H61))="","",OFFSET('Sanitation Data'!$H$32,0,10*ROW('Sanitation Data'!H61)))</f>
        <v/>
      </c>
      <c r="DJ67" s="274" t="str">
        <f ca="true">+IF(OFFSET('Sanitation Data'!$I$28,0,10*ROW('Sanitation Data'!I61))="","",OFFSET('Sanitation Data'!$I$28,0,10*ROW('Sanitation Data'!I61)))</f>
        <v/>
      </c>
      <c r="DK67" s="274" t="str">
        <f ca="true">+IF(OFFSET('Sanitation Data'!$I$29,0,10*ROW('Sanitation Data'!I61))="","",OFFSET('Sanitation Data'!$I$29,0,10*ROW('Sanitation Data'!I61)))</f>
        <v/>
      </c>
      <c r="DL67" s="274" t="str">
        <f ca="true">+IF(OFFSET('Sanitation Data'!$I$30,0,10*ROW('Sanitation Data'!I61))="","",OFFSET('Sanitation Data'!$I$30,0,10*ROW('Sanitation Data'!I61)))</f>
        <v/>
      </c>
      <c r="DM67" s="274" t="str">
        <f ca="true">+IF(OFFSET('Sanitation Data'!$I$31,0,10*ROW('Sanitation Data'!I61))="","",OFFSET('Sanitation Data'!$I$31,0,10*ROW('Sanitation Data'!I61)))</f>
        <v/>
      </c>
      <c r="DN67" s="274" t="str">
        <f ca="true">+IF(OFFSET('Sanitation Data'!$I$32,0,10*ROW('Sanitation Data'!I61))="","",OFFSET('Sanitation Data'!$I$32,0,10*ROW('Sanitation Data'!I61)))</f>
        <v/>
      </c>
      <c r="DO67" s="274" t="str">
        <f ca="true">+IF(OFFSET('Hygiene Data'!$D$11,0,10*ROW('Hygiene Data'!D61))="","",OFFSET('Hygiene Data'!$D$11,0,10*ROW('Hygiene Data'!D61)))</f>
        <v/>
      </c>
      <c r="DP67" s="274" t="str">
        <f ca="true">+IF(OFFSET('Hygiene Data'!$D$12,0,10*ROW('Hygiene Data'!D61))="","",OFFSET('Hygiene Data'!$D$12,0,10*ROW('Hygiene Data'!D61)))</f>
        <v/>
      </c>
      <c r="DQ67" s="274" t="str">
        <f ca="true">+IF(OFFSET('Hygiene Data'!$D$13,0,10*ROW('Hygiene Data'!D61))="","",OFFSET('Hygiene Data'!$D$13,0,10*ROW('Hygiene Data'!D61)))</f>
        <v/>
      </c>
      <c r="DR67" s="274" t="str">
        <f ca="true">+IF(OFFSET('Hygiene Data'!$E$11,0,10*ROW('Hygiene Data'!E61))="","",OFFSET('Hygiene Data'!$E$11,0,10*ROW('Hygiene Data'!E61)))</f>
        <v/>
      </c>
      <c r="DS67" s="274" t="str">
        <f ca="true">+IF(OFFSET('Hygiene Data'!$E$12,0,10*ROW('Hygiene Data'!E61))="","",OFFSET('Hygiene Data'!$E$12,0,10*ROW('Hygiene Data'!E61)))</f>
        <v/>
      </c>
      <c r="DT67" s="274" t="str">
        <f ca="true">+IF(OFFSET('Hygiene Data'!$E$13,0,10*ROW('Hygiene Data'!E61))="","",OFFSET('Hygiene Data'!$E$13,0,10*ROW('Hygiene Data'!E61)))</f>
        <v/>
      </c>
      <c r="DU67" s="274" t="str">
        <f ca="true">+IF(OFFSET('Hygiene Data'!$F$11,0,10*ROW('Hygiene Data'!F61))="","",OFFSET('Hygiene Data'!$F$11,0,10*ROW('Hygiene Data'!F61)))</f>
        <v/>
      </c>
      <c r="DV67" s="274" t="str">
        <f ca="true">+IF(OFFSET('Hygiene Data'!$F$12,0,10*ROW('Hygiene Data'!F61))="","",OFFSET('Hygiene Data'!$F$12,0,10*ROW('Hygiene Data'!F61)))</f>
        <v/>
      </c>
      <c r="DW67" s="274" t="str">
        <f ca="true">+IF(OFFSET('Hygiene Data'!$F$13,0,10*ROW('Hygiene Data'!F61))="","",OFFSET('Hygiene Data'!$F$13,0,10*ROW('Hygiene Data'!F61)))</f>
        <v/>
      </c>
      <c r="DX67" s="274" t="str">
        <f ca="true">+IF(OFFSET('Hygiene Data'!$G$11,0,10*ROW('Hygiene Data'!G61))="","",OFFSET('Hygiene Data'!$G$11,0,10*ROW('Hygiene Data'!G61)))</f>
        <v/>
      </c>
      <c r="DY67" s="274" t="str">
        <f ca="true">+IF(OFFSET('Hygiene Data'!$G$12,0,10*ROW('Hygiene Data'!G61))="","",OFFSET('Hygiene Data'!$G$12,0,10*ROW('Hygiene Data'!G61)))</f>
        <v/>
      </c>
      <c r="DZ67" s="274" t="str">
        <f ca="true">+IF(OFFSET('Hygiene Data'!$G$13,0,10*ROW('Hygiene Data'!G61))="","",OFFSET('Hygiene Data'!$G$13,0,10*ROW('Hygiene Data'!G61)))</f>
        <v/>
      </c>
      <c r="EA67" s="274" t="str">
        <f ca="true">+IF(OFFSET('Hygiene Data'!$H$11,0,10*ROW('Hygiene Data'!H61))="","",OFFSET('Hygiene Data'!$H$11,0,10*ROW('Hygiene Data'!H61)))</f>
        <v/>
      </c>
      <c r="EB67" s="274" t="str">
        <f ca="true">+IF(OFFSET('Hygiene Data'!$H$12,0,10*ROW('Hygiene Data'!H61))="","",OFFSET('Hygiene Data'!$H$12,0,10*ROW('Hygiene Data'!H61)))</f>
        <v/>
      </c>
      <c r="EC67" s="274" t="str">
        <f ca="true">+IF(OFFSET('Hygiene Data'!$H$13,0,10*ROW('Hygiene Data'!H61))="","",OFFSET('Hygiene Data'!$H$13,0,10*ROW('Hygiene Data'!H61)))</f>
        <v/>
      </c>
      <c r="ED67" s="274" t="str">
        <f ca="true">+IF(OFFSET('Hygiene Data'!$I$11,0,10*ROW('Hygiene Data'!I61))="","",OFFSET('Hygiene Data'!$I$11,0,10*ROW('Hygiene Data'!I61)))</f>
        <v/>
      </c>
      <c r="EE67" s="274" t="str">
        <f ca="true">+IF(OFFSET('Hygiene Data'!$I$12,0,10*ROW('Hygiene Data'!I61))="","",OFFSET('Hygiene Data'!$I$12,0,10*ROW('Hygiene Data'!I61)))</f>
        <v/>
      </c>
      <c r="EF67" s="274"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30" t="str">
        <f t="shared" ca="true" si="0"/>
        <v/>
      </c>
      <c r="D68" s="99"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9"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9"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9"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9"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9"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9"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9"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9"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9"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9"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9"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9"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9"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9"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9"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9"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9"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100"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100"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100"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100"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100"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100"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100"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100"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100"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100"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100"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100"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100"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100"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100"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100"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100"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100"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100"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100"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100"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100"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100"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100"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100"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100"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100"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100"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100"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100"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101"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101"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101"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101"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101"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101"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101"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101"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101"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101"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101"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101"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101"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101"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101"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101"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101"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101"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4"/>
      <c r="BS68" s="274" t="str">
        <f ca="true">+IF(OFFSET('Water Data'!$D$27,0,10*ROW('Water Data'!D62))="","",OFFSET('Water Data'!$D$27,0,10*ROW('Water Data'!D62)))</f>
        <v/>
      </c>
      <c r="BT68" s="274" t="str">
        <f ca="true">+IF(OFFSET('Water Data'!$D$28,0,10*ROW('Water Data'!D62))="","",OFFSET('Water Data'!$D$28,0,10*ROW('Water Data'!D62)))</f>
        <v/>
      </c>
      <c r="BU68" s="274" t="str">
        <f ca="true">+IF(OFFSET('Water Data'!$D$29,0,10*ROW('Water Data'!D62))="","",OFFSET('Water Data'!$D$29,0,10*ROW('Water Data'!D62)))</f>
        <v/>
      </c>
      <c r="BV68" s="274" t="str">
        <f ca="true">+IF(OFFSET('Water Data'!$E$27,0,10*ROW('Water Data'!E62))="","",OFFSET('Water Data'!$E$27,0,10*ROW('Water Data'!E62)))</f>
        <v/>
      </c>
      <c r="BW68" s="274" t="str">
        <f ca="true">+IF(OFFSET('Water Data'!$E$28,0,10*ROW('Water Data'!E62))="","",OFFSET('Water Data'!$E$28,0,10*ROW('Water Data'!E62)))</f>
        <v/>
      </c>
      <c r="BX68" s="274" t="str">
        <f ca="true">+IF(OFFSET('Water Data'!$E$29,0,10*ROW('Water Data'!E62))="","",OFFSET('Water Data'!$E$29,0,10*ROW('Water Data'!E62)))</f>
        <v/>
      </c>
      <c r="BY68" s="274" t="str">
        <f ca="true">+IF(OFFSET('Water Data'!$F$27,0,10*ROW('Water Data'!F62))="","",OFFSET('Water Data'!$F$27,0,10*ROW('Water Data'!F62)))</f>
        <v/>
      </c>
      <c r="BZ68" s="274" t="str">
        <f ca="true">+IF(OFFSET('Water Data'!$F$28,0,10*ROW('Water Data'!F62))="","",OFFSET('Water Data'!$F$28,0,10*ROW('Water Data'!F62)))</f>
        <v/>
      </c>
      <c r="CA68" s="274" t="str">
        <f ca="true">+IF(OFFSET('Water Data'!$F$29,0,10*ROW('Water Data'!F62))="","",OFFSET('Water Data'!$F$29,0,10*ROW('Water Data'!F62)))</f>
        <v/>
      </c>
      <c r="CB68" s="274" t="str">
        <f ca="true">+IF(OFFSET('Water Data'!$G$27,0,10*ROW('Water Data'!G62))="","",OFFSET('Water Data'!$G$27,0,10*ROW('Water Data'!G62)))</f>
        <v/>
      </c>
      <c r="CC68" s="274" t="str">
        <f ca="true">+IF(OFFSET('Water Data'!$G$28,0,10*ROW('Water Data'!G62))="","",OFFSET('Water Data'!$G$28,0,10*ROW('Water Data'!G62)))</f>
        <v/>
      </c>
      <c r="CD68" s="274" t="str">
        <f ca="true">+IF(OFFSET('Water Data'!$G$29,0,10*ROW('Water Data'!G62))="","",OFFSET('Water Data'!$G$29,0,10*ROW('Water Data'!G62)))</f>
        <v/>
      </c>
      <c r="CE68" s="274" t="str">
        <f ca="true">+IF(OFFSET('Water Data'!$H$27,0,10*ROW('Water Data'!H62))="","",OFFSET('Water Data'!$H$27,0,10*ROW('Water Data'!H62)))</f>
        <v/>
      </c>
      <c r="CF68" s="274" t="str">
        <f ca="true">+IF(OFFSET('Water Data'!$H$28,0,10*ROW('Water Data'!H62))="","",OFFSET('Water Data'!$H$28,0,10*ROW('Water Data'!H62)))</f>
        <v/>
      </c>
      <c r="CG68" s="274" t="str">
        <f ca="true">+IF(OFFSET('Water Data'!$H$29,0,10*ROW('Water Data'!H62))="","",OFFSET('Water Data'!$H$29,0,10*ROW('Water Data'!H62)))</f>
        <v/>
      </c>
      <c r="CH68" s="274" t="str">
        <f ca="true">+IF(OFFSET('Water Data'!$I$27,0,10*ROW('Water Data'!I62))="","",OFFSET('Water Data'!$I$27,0,10*ROW('Water Data'!I62)))</f>
        <v/>
      </c>
      <c r="CI68" s="274" t="str">
        <f ca="true">+IF(OFFSET('Water Data'!$I$28,0,10*ROW('Water Data'!I62))="","",OFFSET('Water Data'!$I$28,0,10*ROW('Water Data'!I62)))</f>
        <v/>
      </c>
      <c r="CJ68" s="274" t="str">
        <f ca="true">+IF(OFFSET('Water Data'!$I$29,0,10*ROW('Water Data'!I62))="","",OFFSET('Water Data'!$I$29,0,10*ROW('Water Data'!I62)))</f>
        <v/>
      </c>
      <c r="CK68" s="274" t="str">
        <f ca="true">+IF(OFFSET('Sanitation Data'!$D$28,0,10*ROW('Sanitation Data'!D62))="","",OFFSET('Sanitation Data'!$D$28,0,10*ROW('Sanitation Data'!D62)))</f>
        <v/>
      </c>
      <c r="CL68" s="274" t="str">
        <f ca="true">+IF(OFFSET('Sanitation Data'!$D$29,0,10*ROW('Sanitation Data'!D62))="","",OFFSET('Sanitation Data'!$D$29,0,10*ROW('Sanitation Data'!D62)))</f>
        <v/>
      </c>
      <c r="CM68" s="274" t="str">
        <f ca="true">+IF(OFFSET('Sanitation Data'!$D$30,0,10*ROW('Sanitation Data'!D62))="","",OFFSET('Sanitation Data'!$D$30,0,10*ROW('Sanitation Data'!D62)))</f>
        <v/>
      </c>
      <c r="CN68" s="274" t="str">
        <f ca="true">+IF(OFFSET('Sanitation Data'!$D$31,0,10*ROW('Sanitation Data'!D62))="","",OFFSET('Sanitation Data'!$D$31,0,10*ROW('Sanitation Data'!D62)))</f>
        <v/>
      </c>
      <c r="CO68" s="274" t="str">
        <f ca="true">+IF(OFFSET('Sanitation Data'!$D$32,0,10*ROW('Sanitation Data'!D62))="","",OFFSET('Sanitation Data'!$D$32,0,10*ROW('Sanitation Data'!D62)))</f>
        <v/>
      </c>
      <c r="CP68" s="274" t="str">
        <f ca="true">+IF(OFFSET('Sanitation Data'!$E$28,0,10*ROW('Sanitation Data'!E62))="","",OFFSET('Sanitation Data'!$E$28,0,10*ROW('Sanitation Data'!E62)))</f>
        <v/>
      </c>
      <c r="CQ68" s="274" t="str">
        <f ca="true">+IF(OFFSET('Sanitation Data'!$E$29,0,10*ROW('Sanitation Data'!E62))="","",OFFSET('Sanitation Data'!$E$29,0,10*ROW('Sanitation Data'!E62)))</f>
        <v/>
      </c>
      <c r="CR68" s="274" t="str">
        <f ca="true">+IF(OFFSET('Sanitation Data'!$E$30,0,10*ROW('Sanitation Data'!E62))="","",OFFSET('Sanitation Data'!$E$30,0,10*ROW('Sanitation Data'!E62)))</f>
        <v/>
      </c>
      <c r="CS68" s="274" t="str">
        <f ca="true">+IF(OFFSET('Sanitation Data'!$E$31,0,10*ROW('Sanitation Data'!E62))="","",OFFSET('Sanitation Data'!$E$31,0,10*ROW('Sanitation Data'!E62)))</f>
        <v/>
      </c>
      <c r="CT68" s="274" t="str">
        <f ca="true">+IF(OFFSET('Sanitation Data'!$E$32,0,10*ROW('Sanitation Data'!E62))="","",OFFSET('Sanitation Data'!$E$32,0,10*ROW('Sanitation Data'!E62)))</f>
        <v/>
      </c>
      <c r="CU68" s="274" t="str">
        <f ca="true">+IF(OFFSET('Sanitation Data'!$F$28,0,10*ROW('Sanitation Data'!F62))="","",OFFSET('Sanitation Data'!$F$28,0,10*ROW('Sanitation Data'!F62)))</f>
        <v/>
      </c>
      <c r="CV68" s="274" t="str">
        <f ca="true">+IF(OFFSET('Sanitation Data'!$F$29,0,10*ROW('Sanitation Data'!F62))="","",OFFSET('Sanitation Data'!$F$29,0,10*ROW('Sanitation Data'!F62)))</f>
        <v/>
      </c>
      <c r="CW68" s="274" t="str">
        <f ca="true">+IF(OFFSET('Sanitation Data'!$F$30,0,10*ROW('Sanitation Data'!F62))="","",OFFSET('Sanitation Data'!$F$30,0,10*ROW('Sanitation Data'!F62)))</f>
        <v/>
      </c>
      <c r="CX68" s="274" t="str">
        <f ca="true">+IF(OFFSET('Sanitation Data'!$F$31,0,10*ROW('Sanitation Data'!F62))="","",OFFSET('Sanitation Data'!$F$31,0,10*ROW('Sanitation Data'!F62)))</f>
        <v/>
      </c>
      <c r="CY68" s="274" t="str">
        <f ca="true">+IF(OFFSET('Sanitation Data'!$F$32,0,10*ROW('Sanitation Data'!F62))="","",OFFSET('Sanitation Data'!$F$32,0,10*ROW('Sanitation Data'!F62)))</f>
        <v/>
      </c>
      <c r="CZ68" s="274" t="str">
        <f ca="true">+IF(OFFSET('Sanitation Data'!$G$28,0,10*ROW('Sanitation Data'!G62))="","",OFFSET('Sanitation Data'!$G$28,0,10*ROW('Sanitation Data'!G62)))</f>
        <v/>
      </c>
      <c r="DA68" s="274" t="str">
        <f ca="true">+IF(OFFSET('Sanitation Data'!$G$29,0,10*ROW('Sanitation Data'!G62))="","",OFFSET('Sanitation Data'!$G$29,0,10*ROW('Sanitation Data'!G62)))</f>
        <v/>
      </c>
      <c r="DB68" s="274" t="str">
        <f ca="true">+IF(OFFSET('Sanitation Data'!$G$30,0,10*ROW('Sanitation Data'!G62))="","",OFFSET('Sanitation Data'!$G$30,0,10*ROW('Sanitation Data'!G62)))</f>
        <v/>
      </c>
      <c r="DC68" s="274" t="str">
        <f ca="true">+IF(OFFSET('Sanitation Data'!$G$31,0,10*ROW('Sanitation Data'!G62))="","",OFFSET('Sanitation Data'!$G$31,0,10*ROW('Sanitation Data'!G62)))</f>
        <v/>
      </c>
      <c r="DD68" s="274" t="str">
        <f ca="true">+IF(OFFSET('Sanitation Data'!$G$32,0,10*ROW('Sanitation Data'!G62))="","",OFFSET('Sanitation Data'!$G$32,0,10*ROW('Sanitation Data'!G62)))</f>
        <v/>
      </c>
      <c r="DE68" s="274" t="str">
        <f ca="true">+IF(OFFSET('Sanitation Data'!$H$28,0,10*ROW('Sanitation Data'!H62))="","",OFFSET('Sanitation Data'!$H$28,0,10*ROW('Sanitation Data'!H62)))</f>
        <v/>
      </c>
      <c r="DF68" s="274" t="str">
        <f ca="true">+IF(OFFSET('Sanitation Data'!$H$29,0,10*ROW('Sanitation Data'!H62))="","",OFFSET('Sanitation Data'!$H$29,0,10*ROW('Sanitation Data'!H62)))</f>
        <v/>
      </c>
      <c r="DG68" s="274" t="str">
        <f ca="true">+IF(OFFSET('Sanitation Data'!$H$30,0,10*ROW('Sanitation Data'!H62))="","",OFFSET('Sanitation Data'!$H$30,0,10*ROW('Sanitation Data'!H62)))</f>
        <v/>
      </c>
      <c r="DH68" s="274" t="str">
        <f ca="true">+IF(OFFSET('Sanitation Data'!$H$31,0,10*ROW('Sanitation Data'!H62))="","",OFFSET('Sanitation Data'!$H$31,0,10*ROW('Sanitation Data'!H62)))</f>
        <v/>
      </c>
      <c r="DI68" s="274" t="str">
        <f ca="true">+IF(OFFSET('Sanitation Data'!$H$32,0,10*ROW('Sanitation Data'!H62))="","",OFFSET('Sanitation Data'!$H$32,0,10*ROW('Sanitation Data'!H62)))</f>
        <v/>
      </c>
      <c r="DJ68" s="274" t="str">
        <f ca="true">+IF(OFFSET('Sanitation Data'!$I$28,0,10*ROW('Sanitation Data'!I62))="","",OFFSET('Sanitation Data'!$I$28,0,10*ROW('Sanitation Data'!I62)))</f>
        <v/>
      </c>
      <c r="DK68" s="274" t="str">
        <f ca="true">+IF(OFFSET('Sanitation Data'!$I$29,0,10*ROW('Sanitation Data'!I62))="","",OFFSET('Sanitation Data'!$I$29,0,10*ROW('Sanitation Data'!I62)))</f>
        <v/>
      </c>
      <c r="DL68" s="274" t="str">
        <f ca="true">+IF(OFFSET('Sanitation Data'!$I$30,0,10*ROW('Sanitation Data'!I62))="","",OFFSET('Sanitation Data'!$I$30,0,10*ROW('Sanitation Data'!I62)))</f>
        <v/>
      </c>
      <c r="DM68" s="274" t="str">
        <f ca="true">+IF(OFFSET('Sanitation Data'!$I$31,0,10*ROW('Sanitation Data'!I62))="","",OFFSET('Sanitation Data'!$I$31,0,10*ROW('Sanitation Data'!I62)))</f>
        <v/>
      </c>
      <c r="DN68" s="274" t="str">
        <f ca="true">+IF(OFFSET('Sanitation Data'!$I$32,0,10*ROW('Sanitation Data'!I62))="","",OFFSET('Sanitation Data'!$I$32,0,10*ROW('Sanitation Data'!I62)))</f>
        <v/>
      </c>
      <c r="DO68" s="274" t="str">
        <f ca="true">+IF(OFFSET('Hygiene Data'!$D$11,0,10*ROW('Hygiene Data'!D62))="","",OFFSET('Hygiene Data'!$D$11,0,10*ROW('Hygiene Data'!D62)))</f>
        <v/>
      </c>
      <c r="DP68" s="274" t="str">
        <f ca="true">+IF(OFFSET('Hygiene Data'!$D$12,0,10*ROW('Hygiene Data'!D62))="","",OFFSET('Hygiene Data'!$D$12,0,10*ROW('Hygiene Data'!D62)))</f>
        <v/>
      </c>
      <c r="DQ68" s="274" t="str">
        <f ca="true">+IF(OFFSET('Hygiene Data'!$D$13,0,10*ROW('Hygiene Data'!D62))="","",OFFSET('Hygiene Data'!$D$13,0,10*ROW('Hygiene Data'!D62)))</f>
        <v/>
      </c>
      <c r="DR68" s="274" t="str">
        <f ca="true">+IF(OFFSET('Hygiene Data'!$E$11,0,10*ROW('Hygiene Data'!E62))="","",OFFSET('Hygiene Data'!$E$11,0,10*ROW('Hygiene Data'!E62)))</f>
        <v/>
      </c>
      <c r="DS68" s="274" t="str">
        <f ca="true">+IF(OFFSET('Hygiene Data'!$E$12,0,10*ROW('Hygiene Data'!E62))="","",OFFSET('Hygiene Data'!$E$12,0,10*ROW('Hygiene Data'!E62)))</f>
        <v/>
      </c>
      <c r="DT68" s="274" t="str">
        <f ca="true">+IF(OFFSET('Hygiene Data'!$E$13,0,10*ROW('Hygiene Data'!E62))="","",OFFSET('Hygiene Data'!$E$13,0,10*ROW('Hygiene Data'!E62)))</f>
        <v/>
      </c>
      <c r="DU68" s="274" t="str">
        <f ca="true">+IF(OFFSET('Hygiene Data'!$F$11,0,10*ROW('Hygiene Data'!F62))="","",OFFSET('Hygiene Data'!$F$11,0,10*ROW('Hygiene Data'!F62)))</f>
        <v/>
      </c>
      <c r="DV68" s="274" t="str">
        <f ca="true">+IF(OFFSET('Hygiene Data'!$F$12,0,10*ROW('Hygiene Data'!F62))="","",OFFSET('Hygiene Data'!$F$12,0,10*ROW('Hygiene Data'!F62)))</f>
        <v/>
      </c>
      <c r="DW68" s="274" t="str">
        <f ca="true">+IF(OFFSET('Hygiene Data'!$F$13,0,10*ROW('Hygiene Data'!F62))="","",OFFSET('Hygiene Data'!$F$13,0,10*ROW('Hygiene Data'!F62)))</f>
        <v/>
      </c>
      <c r="DX68" s="274" t="str">
        <f ca="true">+IF(OFFSET('Hygiene Data'!$G$11,0,10*ROW('Hygiene Data'!G62))="","",OFFSET('Hygiene Data'!$G$11,0,10*ROW('Hygiene Data'!G62)))</f>
        <v/>
      </c>
      <c r="DY68" s="274" t="str">
        <f ca="true">+IF(OFFSET('Hygiene Data'!$G$12,0,10*ROW('Hygiene Data'!G62))="","",OFFSET('Hygiene Data'!$G$12,0,10*ROW('Hygiene Data'!G62)))</f>
        <v/>
      </c>
      <c r="DZ68" s="274" t="str">
        <f ca="true">+IF(OFFSET('Hygiene Data'!$G$13,0,10*ROW('Hygiene Data'!G62))="","",OFFSET('Hygiene Data'!$G$13,0,10*ROW('Hygiene Data'!G62)))</f>
        <v/>
      </c>
      <c r="EA68" s="274" t="str">
        <f ca="true">+IF(OFFSET('Hygiene Data'!$H$11,0,10*ROW('Hygiene Data'!H62))="","",OFFSET('Hygiene Data'!$H$11,0,10*ROW('Hygiene Data'!H62)))</f>
        <v/>
      </c>
      <c r="EB68" s="274" t="str">
        <f ca="true">+IF(OFFSET('Hygiene Data'!$H$12,0,10*ROW('Hygiene Data'!H62))="","",OFFSET('Hygiene Data'!$H$12,0,10*ROW('Hygiene Data'!H62)))</f>
        <v/>
      </c>
      <c r="EC68" s="274" t="str">
        <f ca="true">+IF(OFFSET('Hygiene Data'!$H$13,0,10*ROW('Hygiene Data'!H62))="","",OFFSET('Hygiene Data'!$H$13,0,10*ROW('Hygiene Data'!H62)))</f>
        <v/>
      </c>
      <c r="ED68" s="274" t="str">
        <f ca="true">+IF(OFFSET('Hygiene Data'!$I$11,0,10*ROW('Hygiene Data'!I62))="","",OFFSET('Hygiene Data'!$I$11,0,10*ROW('Hygiene Data'!I62)))</f>
        <v/>
      </c>
      <c r="EE68" s="274" t="str">
        <f ca="true">+IF(OFFSET('Hygiene Data'!$I$12,0,10*ROW('Hygiene Data'!I62))="","",OFFSET('Hygiene Data'!$I$12,0,10*ROW('Hygiene Data'!I62)))</f>
        <v/>
      </c>
      <c r="EF68" s="274"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30" t="str">
        <f t="shared" ca="true" si="0"/>
        <v/>
      </c>
      <c r="D69" s="99"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9"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9"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9"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9"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9"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9"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9"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9"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9"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9"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9"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9"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9"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9"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9"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9"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9"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100"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100"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100"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100"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100"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100"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100"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100"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100"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100"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100"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100"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100"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100"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100"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100"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100"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100"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100"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100"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100"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100"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100"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100"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100"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100"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100"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100"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100"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100"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101"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101"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101"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101"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101"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101"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101"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101"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101"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101"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101"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101"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101"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101"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101"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101"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101"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101"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4"/>
      <c r="BS69" s="274" t="str">
        <f ca="true">+IF(OFFSET('Water Data'!$D$27,0,10*ROW('Water Data'!D63))="","",OFFSET('Water Data'!$D$27,0,10*ROW('Water Data'!D63)))</f>
        <v/>
      </c>
      <c r="BT69" s="274" t="str">
        <f ca="true">+IF(OFFSET('Water Data'!$D$28,0,10*ROW('Water Data'!D63))="","",OFFSET('Water Data'!$D$28,0,10*ROW('Water Data'!D63)))</f>
        <v/>
      </c>
      <c r="BU69" s="274" t="str">
        <f ca="true">+IF(OFFSET('Water Data'!$D$29,0,10*ROW('Water Data'!D63))="","",OFFSET('Water Data'!$D$29,0,10*ROW('Water Data'!D63)))</f>
        <v/>
      </c>
      <c r="BV69" s="274" t="str">
        <f ca="true">+IF(OFFSET('Water Data'!$E$27,0,10*ROW('Water Data'!E63))="","",OFFSET('Water Data'!$E$27,0,10*ROW('Water Data'!E63)))</f>
        <v/>
      </c>
      <c r="BW69" s="274" t="str">
        <f ca="true">+IF(OFFSET('Water Data'!$E$28,0,10*ROW('Water Data'!E63))="","",OFFSET('Water Data'!$E$28,0,10*ROW('Water Data'!E63)))</f>
        <v/>
      </c>
      <c r="BX69" s="274" t="str">
        <f ca="true">+IF(OFFSET('Water Data'!$E$29,0,10*ROW('Water Data'!E63))="","",OFFSET('Water Data'!$E$29,0,10*ROW('Water Data'!E63)))</f>
        <v/>
      </c>
      <c r="BY69" s="274" t="str">
        <f ca="true">+IF(OFFSET('Water Data'!$F$27,0,10*ROW('Water Data'!F63))="","",OFFSET('Water Data'!$F$27,0,10*ROW('Water Data'!F63)))</f>
        <v/>
      </c>
      <c r="BZ69" s="274" t="str">
        <f ca="true">+IF(OFFSET('Water Data'!$F$28,0,10*ROW('Water Data'!F63))="","",OFFSET('Water Data'!$F$28,0,10*ROW('Water Data'!F63)))</f>
        <v/>
      </c>
      <c r="CA69" s="274" t="str">
        <f ca="true">+IF(OFFSET('Water Data'!$F$29,0,10*ROW('Water Data'!F63))="","",OFFSET('Water Data'!$F$29,0,10*ROW('Water Data'!F63)))</f>
        <v/>
      </c>
      <c r="CB69" s="274" t="str">
        <f ca="true">+IF(OFFSET('Water Data'!$G$27,0,10*ROW('Water Data'!G63))="","",OFFSET('Water Data'!$G$27,0,10*ROW('Water Data'!G63)))</f>
        <v/>
      </c>
      <c r="CC69" s="274" t="str">
        <f ca="true">+IF(OFFSET('Water Data'!$G$28,0,10*ROW('Water Data'!G63))="","",OFFSET('Water Data'!$G$28,0,10*ROW('Water Data'!G63)))</f>
        <v/>
      </c>
      <c r="CD69" s="274" t="str">
        <f ca="true">+IF(OFFSET('Water Data'!$G$29,0,10*ROW('Water Data'!G63))="","",OFFSET('Water Data'!$G$29,0,10*ROW('Water Data'!G63)))</f>
        <v/>
      </c>
      <c r="CE69" s="274" t="str">
        <f ca="true">+IF(OFFSET('Water Data'!$H$27,0,10*ROW('Water Data'!H63))="","",OFFSET('Water Data'!$H$27,0,10*ROW('Water Data'!H63)))</f>
        <v/>
      </c>
      <c r="CF69" s="274" t="str">
        <f ca="true">+IF(OFFSET('Water Data'!$H$28,0,10*ROW('Water Data'!H63))="","",OFFSET('Water Data'!$H$28,0,10*ROW('Water Data'!H63)))</f>
        <v/>
      </c>
      <c r="CG69" s="274" t="str">
        <f ca="true">+IF(OFFSET('Water Data'!$H$29,0,10*ROW('Water Data'!H63))="","",OFFSET('Water Data'!$H$29,0,10*ROW('Water Data'!H63)))</f>
        <v/>
      </c>
      <c r="CH69" s="274" t="str">
        <f ca="true">+IF(OFFSET('Water Data'!$I$27,0,10*ROW('Water Data'!I63))="","",OFFSET('Water Data'!$I$27,0,10*ROW('Water Data'!I63)))</f>
        <v/>
      </c>
      <c r="CI69" s="274" t="str">
        <f ca="true">+IF(OFFSET('Water Data'!$I$28,0,10*ROW('Water Data'!I63))="","",OFFSET('Water Data'!$I$28,0,10*ROW('Water Data'!I63)))</f>
        <v/>
      </c>
      <c r="CJ69" s="274" t="str">
        <f ca="true">+IF(OFFSET('Water Data'!$I$29,0,10*ROW('Water Data'!I63))="","",OFFSET('Water Data'!$I$29,0,10*ROW('Water Data'!I63)))</f>
        <v/>
      </c>
      <c r="CK69" s="274" t="str">
        <f ca="true">+IF(OFFSET('Sanitation Data'!$D$28,0,10*ROW('Sanitation Data'!D63))="","",OFFSET('Sanitation Data'!$D$28,0,10*ROW('Sanitation Data'!D63)))</f>
        <v/>
      </c>
      <c r="CL69" s="274" t="str">
        <f ca="true">+IF(OFFSET('Sanitation Data'!$D$29,0,10*ROW('Sanitation Data'!D63))="","",OFFSET('Sanitation Data'!$D$29,0,10*ROW('Sanitation Data'!D63)))</f>
        <v/>
      </c>
      <c r="CM69" s="274" t="str">
        <f ca="true">+IF(OFFSET('Sanitation Data'!$D$30,0,10*ROW('Sanitation Data'!D63))="","",OFFSET('Sanitation Data'!$D$30,0,10*ROW('Sanitation Data'!D63)))</f>
        <v/>
      </c>
      <c r="CN69" s="274" t="str">
        <f ca="true">+IF(OFFSET('Sanitation Data'!$D$31,0,10*ROW('Sanitation Data'!D63))="","",OFFSET('Sanitation Data'!$D$31,0,10*ROW('Sanitation Data'!D63)))</f>
        <v/>
      </c>
      <c r="CO69" s="274" t="str">
        <f ca="true">+IF(OFFSET('Sanitation Data'!$D$32,0,10*ROW('Sanitation Data'!D63))="","",OFFSET('Sanitation Data'!$D$32,0,10*ROW('Sanitation Data'!D63)))</f>
        <v/>
      </c>
      <c r="CP69" s="274" t="str">
        <f ca="true">+IF(OFFSET('Sanitation Data'!$E$28,0,10*ROW('Sanitation Data'!E63))="","",OFFSET('Sanitation Data'!$E$28,0,10*ROW('Sanitation Data'!E63)))</f>
        <v/>
      </c>
      <c r="CQ69" s="274" t="str">
        <f ca="true">+IF(OFFSET('Sanitation Data'!$E$29,0,10*ROW('Sanitation Data'!E63))="","",OFFSET('Sanitation Data'!$E$29,0,10*ROW('Sanitation Data'!E63)))</f>
        <v/>
      </c>
      <c r="CR69" s="274" t="str">
        <f ca="true">+IF(OFFSET('Sanitation Data'!$E$30,0,10*ROW('Sanitation Data'!E63))="","",OFFSET('Sanitation Data'!$E$30,0,10*ROW('Sanitation Data'!E63)))</f>
        <v/>
      </c>
      <c r="CS69" s="274" t="str">
        <f ca="true">+IF(OFFSET('Sanitation Data'!$E$31,0,10*ROW('Sanitation Data'!E63))="","",OFFSET('Sanitation Data'!$E$31,0,10*ROW('Sanitation Data'!E63)))</f>
        <v/>
      </c>
      <c r="CT69" s="274" t="str">
        <f ca="true">+IF(OFFSET('Sanitation Data'!$E$32,0,10*ROW('Sanitation Data'!E63))="","",OFFSET('Sanitation Data'!$E$32,0,10*ROW('Sanitation Data'!E63)))</f>
        <v/>
      </c>
      <c r="CU69" s="274" t="str">
        <f ca="true">+IF(OFFSET('Sanitation Data'!$F$28,0,10*ROW('Sanitation Data'!F63))="","",OFFSET('Sanitation Data'!$F$28,0,10*ROW('Sanitation Data'!F63)))</f>
        <v/>
      </c>
      <c r="CV69" s="274" t="str">
        <f ca="true">+IF(OFFSET('Sanitation Data'!$F$29,0,10*ROW('Sanitation Data'!F63))="","",OFFSET('Sanitation Data'!$F$29,0,10*ROW('Sanitation Data'!F63)))</f>
        <v/>
      </c>
      <c r="CW69" s="274" t="str">
        <f ca="true">+IF(OFFSET('Sanitation Data'!$F$30,0,10*ROW('Sanitation Data'!F63))="","",OFFSET('Sanitation Data'!$F$30,0,10*ROW('Sanitation Data'!F63)))</f>
        <v/>
      </c>
      <c r="CX69" s="274" t="str">
        <f ca="true">+IF(OFFSET('Sanitation Data'!$F$31,0,10*ROW('Sanitation Data'!F63))="","",OFFSET('Sanitation Data'!$F$31,0,10*ROW('Sanitation Data'!F63)))</f>
        <v/>
      </c>
      <c r="CY69" s="274" t="str">
        <f ca="true">+IF(OFFSET('Sanitation Data'!$F$32,0,10*ROW('Sanitation Data'!F63))="","",OFFSET('Sanitation Data'!$F$32,0,10*ROW('Sanitation Data'!F63)))</f>
        <v/>
      </c>
      <c r="CZ69" s="274" t="str">
        <f ca="true">+IF(OFFSET('Sanitation Data'!$G$28,0,10*ROW('Sanitation Data'!G63))="","",OFFSET('Sanitation Data'!$G$28,0,10*ROW('Sanitation Data'!G63)))</f>
        <v/>
      </c>
      <c r="DA69" s="274" t="str">
        <f ca="true">+IF(OFFSET('Sanitation Data'!$G$29,0,10*ROW('Sanitation Data'!G63))="","",OFFSET('Sanitation Data'!$G$29,0,10*ROW('Sanitation Data'!G63)))</f>
        <v/>
      </c>
      <c r="DB69" s="274" t="str">
        <f ca="true">+IF(OFFSET('Sanitation Data'!$G$30,0,10*ROW('Sanitation Data'!G63))="","",OFFSET('Sanitation Data'!$G$30,0,10*ROW('Sanitation Data'!G63)))</f>
        <v/>
      </c>
      <c r="DC69" s="274" t="str">
        <f ca="true">+IF(OFFSET('Sanitation Data'!$G$31,0,10*ROW('Sanitation Data'!G63))="","",OFFSET('Sanitation Data'!$G$31,0,10*ROW('Sanitation Data'!G63)))</f>
        <v/>
      </c>
      <c r="DD69" s="274" t="str">
        <f ca="true">+IF(OFFSET('Sanitation Data'!$G$32,0,10*ROW('Sanitation Data'!G63))="","",OFFSET('Sanitation Data'!$G$32,0,10*ROW('Sanitation Data'!G63)))</f>
        <v/>
      </c>
      <c r="DE69" s="274" t="str">
        <f ca="true">+IF(OFFSET('Sanitation Data'!$H$28,0,10*ROW('Sanitation Data'!H63))="","",OFFSET('Sanitation Data'!$H$28,0,10*ROW('Sanitation Data'!H63)))</f>
        <v/>
      </c>
      <c r="DF69" s="274" t="str">
        <f ca="true">+IF(OFFSET('Sanitation Data'!$H$29,0,10*ROW('Sanitation Data'!H63))="","",OFFSET('Sanitation Data'!$H$29,0,10*ROW('Sanitation Data'!H63)))</f>
        <v/>
      </c>
      <c r="DG69" s="274" t="str">
        <f ca="true">+IF(OFFSET('Sanitation Data'!$H$30,0,10*ROW('Sanitation Data'!H63))="","",OFFSET('Sanitation Data'!$H$30,0,10*ROW('Sanitation Data'!H63)))</f>
        <v/>
      </c>
      <c r="DH69" s="274" t="str">
        <f ca="true">+IF(OFFSET('Sanitation Data'!$H$31,0,10*ROW('Sanitation Data'!H63))="","",OFFSET('Sanitation Data'!$H$31,0,10*ROW('Sanitation Data'!H63)))</f>
        <v/>
      </c>
      <c r="DI69" s="274" t="str">
        <f ca="true">+IF(OFFSET('Sanitation Data'!$H$32,0,10*ROW('Sanitation Data'!H63))="","",OFFSET('Sanitation Data'!$H$32,0,10*ROW('Sanitation Data'!H63)))</f>
        <v/>
      </c>
      <c r="DJ69" s="274" t="str">
        <f ca="true">+IF(OFFSET('Sanitation Data'!$I$28,0,10*ROW('Sanitation Data'!I63))="","",OFFSET('Sanitation Data'!$I$28,0,10*ROW('Sanitation Data'!I63)))</f>
        <v/>
      </c>
      <c r="DK69" s="274" t="str">
        <f ca="true">+IF(OFFSET('Sanitation Data'!$I$29,0,10*ROW('Sanitation Data'!I63))="","",OFFSET('Sanitation Data'!$I$29,0,10*ROW('Sanitation Data'!I63)))</f>
        <v/>
      </c>
      <c r="DL69" s="274" t="str">
        <f ca="true">+IF(OFFSET('Sanitation Data'!$I$30,0,10*ROW('Sanitation Data'!I63))="","",OFFSET('Sanitation Data'!$I$30,0,10*ROW('Sanitation Data'!I63)))</f>
        <v/>
      </c>
      <c r="DM69" s="274" t="str">
        <f ca="true">+IF(OFFSET('Sanitation Data'!$I$31,0,10*ROW('Sanitation Data'!I63))="","",OFFSET('Sanitation Data'!$I$31,0,10*ROW('Sanitation Data'!I63)))</f>
        <v/>
      </c>
      <c r="DN69" s="274" t="str">
        <f ca="true">+IF(OFFSET('Sanitation Data'!$I$32,0,10*ROW('Sanitation Data'!I63))="","",OFFSET('Sanitation Data'!$I$32,0,10*ROW('Sanitation Data'!I63)))</f>
        <v/>
      </c>
      <c r="DO69" s="274" t="str">
        <f ca="true">+IF(OFFSET('Hygiene Data'!$D$11,0,10*ROW('Hygiene Data'!D63))="","",OFFSET('Hygiene Data'!$D$11,0,10*ROW('Hygiene Data'!D63)))</f>
        <v/>
      </c>
      <c r="DP69" s="274" t="str">
        <f ca="true">+IF(OFFSET('Hygiene Data'!$D$12,0,10*ROW('Hygiene Data'!D63))="","",OFFSET('Hygiene Data'!$D$12,0,10*ROW('Hygiene Data'!D63)))</f>
        <v/>
      </c>
      <c r="DQ69" s="274" t="str">
        <f ca="true">+IF(OFFSET('Hygiene Data'!$D$13,0,10*ROW('Hygiene Data'!D63))="","",OFFSET('Hygiene Data'!$D$13,0,10*ROW('Hygiene Data'!D63)))</f>
        <v/>
      </c>
      <c r="DR69" s="274" t="str">
        <f ca="true">+IF(OFFSET('Hygiene Data'!$E$11,0,10*ROW('Hygiene Data'!E63))="","",OFFSET('Hygiene Data'!$E$11,0,10*ROW('Hygiene Data'!E63)))</f>
        <v/>
      </c>
      <c r="DS69" s="274" t="str">
        <f ca="true">+IF(OFFSET('Hygiene Data'!$E$12,0,10*ROW('Hygiene Data'!E63))="","",OFFSET('Hygiene Data'!$E$12,0,10*ROW('Hygiene Data'!E63)))</f>
        <v/>
      </c>
      <c r="DT69" s="274" t="str">
        <f ca="true">+IF(OFFSET('Hygiene Data'!$E$13,0,10*ROW('Hygiene Data'!E63))="","",OFFSET('Hygiene Data'!$E$13,0,10*ROW('Hygiene Data'!E63)))</f>
        <v/>
      </c>
      <c r="DU69" s="274" t="str">
        <f ca="true">+IF(OFFSET('Hygiene Data'!$F$11,0,10*ROW('Hygiene Data'!F63))="","",OFFSET('Hygiene Data'!$F$11,0,10*ROW('Hygiene Data'!F63)))</f>
        <v/>
      </c>
      <c r="DV69" s="274" t="str">
        <f ca="true">+IF(OFFSET('Hygiene Data'!$F$12,0,10*ROW('Hygiene Data'!F63))="","",OFFSET('Hygiene Data'!$F$12,0,10*ROW('Hygiene Data'!F63)))</f>
        <v/>
      </c>
      <c r="DW69" s="274" t="str">
        <f ca="true">+IF(OFFSET('Hygiene Data'!$F$13,0,10*ROW('Hygiene Data'!F63))="","",OFFSET('Hygiene Data'!$F$13,0,10*ROW('Hygiene Data'!F63)))</f>
        <v/>
      </c>
      <c r="DX69" s="274" t="str">
        <f ca="true">+IF(OFFSET('Hygiene Data'!$G$11,0,10*ROW('Hygiene Data'!G63))="","",OFFSET('Hygiene Data'!$G$11,0,10*ROW('Hygiene Data'!G63)))</f>
        <v/>
      </c>
      <c r="DY69" s="274" t="str">
        <f ca="true">+IF(OFFSET('Hygiene Data'!$G$12,0,10*ROW('Hygiene Data'!G63))="","",OFFSET('Hygiene Data'!$G$12,0,10*ROW('Hygiene Data'!G63)))</f>
        <v/>
      </c>
      <c r="DZ69" s="274" t="str">
        <f ca="true">+IF(OFFSET('Hygiene Data'!$G$13,0,10*ROW('Hygiene Data'!G63))="","",OFFSET('Hygiene Data'!$G$13,0,10*ROW('Hygiene Data'!G63)))</f>
        <v/>
      </c>
      <c r="EA69" s="274" t="str">
        <f ca="true">+IF(OFFSET('Hygiene Data'!$H$11,0,10*ROW('Hygiene Data'!H63))="","",OFFSET('Hygiene Data'!$H$11,0,10*ROW('Hygiene Data'!H63)))</f>
        <v/>
      </c>
      <c r="EB69" s="274" t="str">
        <f ca="true">+IF(OFFSET('Hygiene Data'!$H$12,0,10*ROW('Hygiene Data'!H63))="","",OFFSET('Hygiene Data'!$H$12,0,10*ROW('Hygiene Data'!H63)))</f>
        <v/>
      </c>
      <c r="EC69" s="274" t="str">
        <f ca="true">+IF(OFFSET('Hygiene Data'!$H$13,0,10*ROW('Hygiene Data'!H63))="","",OFFSET('Hygiene Data'!$H$13,0,10*ROW('Hygiene Data'!H63)))</f>
        <v/>
      </c>
      <c r="ED69" s="274" t="str">
        <f ca="true">+IF(OFFSET('Hygiene Data'!$I$11,0,10*ROW('Hygiene Data'!I63))="","",OFFSET('Hygiene Data'!$I$11,0,10*ROW('Hygiene Data'!I63)))</f>
        <v/>
      </c>
      <c r="EE69" s="274" t="str">
        <f ca="true">+IF(OFFSET('Hygiene Data'!$I$12,0,10*ROW('Hygiene Data'!I63))="","",OFFSET('Hygiene Data'!$I$12,0,10*ROW('Hygiene Data'!I63)))</f>
        <v/>
      </c>
      <c r="EF69" s="274"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30" t="str">
        <f t="shared" ca="true" si="0"/>
        <v/>
      </c>
      <c r="D70" s="99"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9"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9"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9"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9"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9"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9"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9"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9"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9"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9"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9"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9"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9"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9"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9"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9"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9"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100"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100"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100"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100"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100"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100"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100"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100"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100"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100"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100"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100"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100"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100"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100"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100"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100"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100"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100"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100"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100"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100"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100"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100"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100"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100"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100"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100"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100"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100"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101"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101"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101"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101"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101"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101"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101"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101"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101"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101"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101"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101"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101"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101"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101"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101"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101"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101"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4"/>
      <c r="BS70" s="274" t="str">
        <f ca="true">+IF(OFFSET('Water Data'!$D$27,0,10*ROW('Water Data'!D64))="","",OFFSET('Water Data'!$D$27,0,10*ROW('Water Data'!D64)))</f>
        <v/>
      </c>
      <c r="BT70" s="274" t="str">
        <f ca="true">+IF(OFFSET('Water Data'!$D$28,0,10*ROW('Water Data'!D64))="","",OFFSET('Water Data'!$D$28,0,10*ROW('Water Data'!D64)))</f>
        <v/>
      </c>
      <c r="BU70" s="274" t="str">
        <f ca="true">+IF(OFFSET('Water Data'!$D$29,0,10*ROW('Water Data'!D64))="","",OFFSET('Water Data'!$D$29,0,10*ROW('Water Data'!D64)))</f>
        <v/>
      </c>
      <c r="BV70" s="274" t="str">
        <f ca="true">+IF(OFFSET('Water Data'!$E$27,0,10*ROW('Water Data'!E64))="","",OFFSET('Water Data'!$E$27,0,10*ROW('Water Data'!E64)))</f>
        <v/>
      </c>
      <c r="BW70" s="274" t="str">
        <f ca="true">+IF(OFFSET('Water Data'!$E$28,0,10*ROW('Water Data'!E64))="","",OFFSET('Water Data'!$E$28,0,10*ROW('Water Data'!E64)))</f>
        <v/>
      </c>
      <c r="BX70" s="274" t="str">
        <f ca="true">+IF(OFFSET('Water Data'!$E$29,0,10*ROW('Water Data'!E64))="","",OFFSET('Water Data'!$E$29,0,10*ROW('Water Data'!E64)))</f>
        <v/>
      </c>
      <c r="BY70" s="274" t="str">
        <f ca="true">+IF(OFFSET('Water Data'!$F$27,0,10*ROW('Water Data'!F64))="","",OFFSET('Water Data'!$F$27,0,10*ROW('Water Data'!F64)))</f>
        <v/>
      </c>
      <c r="BZ70" s="274" t="str">
        <f ca="true">+IF(OFFSET('Water Data'!$F$28,0,10*ROW('Water Data'!F64))="","",OFFSET('Water Data'!$F$28,0,10*ROW('Water Data'!F64)))</f>
        <v/>
      </c>
      <c r="CA70" s="274" t="str">
        <f ca="true">+IF(OFFSET('Water Data'!$F$29,0,10*ROW('Water Data'!F64))="","",OFFSET('Water Data'!$F$29,0,10*ROW('Water Data'!F64)))</f>
        <v/>
      </c>
      <c r="CB70" s="274" t="str">
        <f ca="true">+IF(OFFSET('Water Data'!$G$27,0,10*ROW('Water Data'!G64))="","",OFFSET('Water Data'!$G$27,0,10*ROW('Water Data'!G64)))</f>
        <v/>
      </c>
      <c r="CC70" s="274" t="str">
        <f ca="true">+IF(OFFSET('Water Data'!$G$28,0,10*ROW('Water Data'!G64))="","",OFFSET('Water Data'!$G$28,0,10*ROW('Water Data'!G64)))</f>
        <v/>
      </c>
      <c r="CD70" s="274" t="str">
        <f ca="true">+IF(OFFSET('Water Data'!$G$29,0,10*ROW('Water Data'!G64))="","",OFFSET('Water Data'!$G$29,0,10*ROW('Water Data'!G64)))</f>
        <v/>
      </c>
      <c r="CE70" s="274" t="str">
        <f ca="true">+IF(OFFSET('Water Data'!$H$27,0,10*ROW('Water Data'!H64))="","",OFFSET('Water Data'!$H$27,0,10*ROW('Water Data'!H64)))</f>
        <v/>
      </c>
      <c r="CF70" s="274" t="str">
        <f ca="true">+IF(OFFSET('Water Data'!$H$28,0,10*ROW('Water Data'!H64))="","",OFFSET('Water Data'!$H$28,0,10*ROW('Water Data'!H64)))</f>
        <v/>
      </c>
      <c r="CG70" s="274" t="str">
        <f ca="true">+IF(OFFSET('Water Data'!$H$29,0,10*ROW('Water Data'!H64))="","",OFFSET('Water Data'!$H$29,0,10*ROW('Water Data'!H64)))</f>
        <v/>
      </c>
      <c r="CH70" s="274" t="str">
        <f ca="true">+IF(OFFSET('Water Data'!$I$27,0,10*ROW('Water Data'!I64))="","",OFFSET('Water Data'!$I$27,0,10*ROW('Water Data'!I64)))</f>
        <v/>
      </c>
      <c r="CI70" s="274" t="str">
        <f ca="true">+IF(OFFSET('Water Data'!$I$28,0,10*ROW('Water Data'!I64))="","",OFFSET('Water Data'!$I$28,0,10*ROW('Water Data'!I64)))</f>
        <v/>
      </c>
      <c r="CJ70" s="274" t="str">
        <f ca="true">+IF(OFFSET('Water Data'!$I$29,0,10*ROW('Water Data'!I64))="","",OFFSET('Water Data'!$I$29,0,10*ROW('Water Data'!I64)))</f>
        <v/>
      </c>
      <c r="CK70" s="274" t="str">
        <f ca="true">+IF(OFFSET('Sanitation Data'!$D$28,0,10*ROW('Sanitation Data'!D64))="","",OFFSET('Sanitation Data'!$D$28,0,10*ROW('Sanitation Data'!D64)))</f>
        <v/>
      </c>
      <c r="CL70" s="274" t="str">
        <f ca="true">+IF(OFFSET('Sanitation Data'!$D$29,0,10*ROW('Sanitation Data'!D64))="","",OFFSET('Sanitation Data'!$D$29,0,10*ROW('Sanitation Data'!D64)))</f>
        <v/>
      </c>
      <c r="CM70" s="274" t="str">
        <f ca="true">+IF(OFFSET('Sanitation Data'!$D$30,0,10*ROW('Sanitation Data'!D64))="","",OFFSET('Sanitation Data'!$D$30,0,10*ROW('Sanitation Data'!D64)))</f>
        <v/>
      </c>
      <c r="CN70" s="274" t="str">
        <f ca="true">+IF(OFFSET('Sanitation Data'!$D$31,0,10*ROW('Sanitation Data'!D64))="","",OFFSET('Sanitation Data'!$D$31,0,10*ROW('Sanitation Data'!D64)))</f>
        <v/>
      </c>
      <c r="CO70" s="274" t="str">
        <f ca="true">+IF(OFFSET('Sanitation Data'!$D$32,0,10*ROW('Sanitation Data'!D64))="","",OFFSET('Sanitation Data'!$D$32,0,10*ROW('Sanitation Data'!D64)))</f>
        <v/>
      </c>
      <c r="CP70" s="274" t="str">
        <f ca="true">+IF(OFFSET('Sanitation Data'!$E$28,0,10*ROW('Sanitation Data'!E64))="","",OFFSET('Sanitation Data'!$E$28,0,10*ROW('Sanitation Data'!E64)))</f>
        <v/>
      </c>
      <c r="CQ70" s="274" t="str">
        <f ca="true">+IF(OFFSET('Sanitation Data'!$E$29,0,10*ROW('Sanitation Data'!E64))="","",OFFSET('Sanitation Data'!$E$29,0,10*ROW('Sanitation Data'!E64)))</f>
        <v/>
      </c>
      <c r="CR70" s="274" t="str">
        <f ca="true">+IF(OFFSET('Sanitation Data'!$E$30,0,10*ROW('Sanitation Data'!E64))="","",OFFSET('Sanitation Data'!$E$30,0,10*ROW('Sanitation Data'!E64)))</f>
        <v/>
      </c>
      <c r="CS70" s="274" t="str">
        <f ca="true">+IF(OFFSET('Sanitation Data'!$E$31,0,10*ROW('Sanitation Data'!E64))="","",OFFSET('Sanitation Data'!$E$31,0,10*ROW('Sanitation Data'!E64)))</f>
        <v/>
      </c>
      <c r="CT70" s="274" t="str">
        <f ca="true">+IF(OFFSET('Sanitation Data'!$E$32,0,10*ROW('Sanitation Data'!E64))="","",OFFSET('Sanitation Data'!$E$32,0,10*ROW('Sanitation Data'!E64)))</f>
        <v/>
      </c>
      <c r="CU70" s="274" t="str">
        <f ca="true">+IF(OFFSET('Sanitation Data'!$F$28,0,10*ROW('Sanitation Data'!F64))="","",OFFSET('Sanitation Data'!$F$28,0,10*ROW('Sanitation Data'!F64)))</f>
        <v/>
      </c>
      <c r="CV70" s="274" t="str">
        <f ca="true">+IF(OFFSET('Sanitation Data'!$F$29,0,10*ROW('Sanitation Data'!F64))="","",OFFSET('Sanitation Data'!$F$29,0,10*ROW('Sanitation Data'!F64)))</f>
        <v/>
      </c>
      <c r="CW70" s="274" t="str">
        <f ca="true">+IF(OFFSET('Sanitation Data'!$F$30,0,10*ROW('Sanitation Data'!F64))="","",OFFSET('Sanitation Data'!$F$30,0,10*ROW('Sanitation Data'!F64)))</f>
        <v/>
      </c>
      <c r="CX70" s="274" t="str">
        <f ca="true">+IF(OFFSET('Sanitation Data'!$F$31,0,10*ROW('Sanitation Data'!F64))="","",OFFSET('Sanitation Data'!$F$31,0,10*ROW('Sanitation Data'!F64)))</f>
        <v/>
      </c>
      <c r="CY70" s="274" t="str">
        <f ca="true">+IF(OFFSET('Sanitation Data'!$F$32,0,10*ROW('Sanitation Data'!F64))="","",OFFSET('Sanitation Data'!$F$32,0,10*ROW('Sanitation Data'!F64)))</f>
        <v/>
      </c>
      <c r="CZ70" s="274" t="str">
        <f ca="true">+IF(OFFSET('Sanitation Data'!$G$28,0,10*ROW('Sanitation Data'!G64))="","",OFFSET('Sanitation Data'!$G$28,0,10*ROW('Sanitation Data'!G64)))</f>
        <v/>
      </c>
      <c r="DA70" s="274" t="str">
        <f ca="true">+IF(OFFSET('Sanitation Data'!$G$29,0,10*ROW('Sanitation Data'!G64))="","",OFFSET('Sanitation Data'!$G$29,0,10*ROW('Sanitation Data'!G64)))</f>
        <v/>
      </c>
      <c r="DB70" s="274" t="str">
        <f ca="true">+IF(OFFSET('Sanitation Data'!$G$30,0,10*ROW('Sanitation Data'!G64))="","",OFFSET('Sanitation Data'!$G$30,0,10*ROW('Sanitation Data'!G64)))</f>
        <v/>
      </c>
      <c r="DC70" s="274" t="str">
        <f ca="true">+IF(OFFSET('Sanitation Data'!$G$31,0,10*ROW('Sanitation Data'!G64))="","",OFFSET('Sanitation Data'!$G$31,0,10*ROW('Sanitation Data'!G64)))</f>
        <v/>
      </c>
      <c r="DD70" s="274" t="str">
        <f ca="true">+IF(OFFSET('Sanitation Data'!$G$32,0,10*ROW('Sanitation Data'!G64))="","",OFFSET('Sanitation Data'!$G$32,0,10*ROW('Sanitation Data'!G64)))</f>
        <v/>
      </c>
      <c r="DE70" s="274" t="str">
        <f ca="true">+IF(OFFSET('Sanitation Data'!$H$28,0,10*ROW('Sanitation Data'!H64))="","",OFFSET('Sanitation Data'!$H$28,0,10*ROW('Sanitation Data'!H64)))</f>
        <v/>
      </c>
      <c r="DF70" s="274" t="str">
        <f ca="true">+IF(OFFSET('Sanitation Data'!$H$29,0,10*ROW('Sanitation Data'!H64))="","",OFFSET('Sanitation Data'!$H$29,0,10*ROW('Sanitation Data'!H64)))</f>
        <v/>
      </c>
      <c r="DG70" s="274" t="str">
        <f ca="true">+IF(OFFSET('Sanitation Data'!$H$30,0,10*ROW('Sanitation Data'!H64))="","",OFFSET('Sanitation Data'!$H$30,0,10*ROW('Sanitation Data'!H64)))</f>
        <v/>
      </c>
      <c r="DH70" s="274" t="str">
        <f ca="true">+IF(OFFSET('Sanitation Data'!$H$31,0,10*ROW('Sanitation Data'!H64))="","",OFFSET('Sanitation Data'!$H$31,0,10*ROW('Sanitation Data'!H64)))</f>
        <v/>
      </c>
      <c r="DI70" s="274" t="str">
        <f ca="true">+IF(OFFSET('Sanitation Data'!$H$32,0,10*ROW('Sanitation Data'!H64))="","",OFFSET('Sanitation Data'!$H$32,0,10*ROW('Sanitation Data'!H64)))</f>
        <v/>
      </c>
      <c r="DJ70" s="274" t="str">
        <f ca="true">+IF(OFFSET('Sanitation Data'!$I$28,0,10*ROW('Sanitation Data'!I64))="","",OFFSET('Sanitation Data'!$I$28,0,10*ROW('Sanitation Data'!I64)))</f>
        <v/>
      </c>
      <c r="DK70" s="274" t="str">
        <f ca="true">+IF(OFFSET('Sanitation Data'!$I$29,0,10*ROW('Sanitation Data'!I64))="","",OFFSET('Sanitation Data'!$I$29,0,10*ROW('Sanitation Data'!I64)))</f>
        <v/>
      </c>
      <c r="DL70" s="274" t="str">
        <f ca="true">+IF(OFFSET('Sanitation Data'!$I$30,0,10*ROW('Sanitation Data'!I64))="","",OFFSET('Sanitation Data'!$I$30,0,10*ROW('Sanitation Data'!I64)))</f>
        <v/>
      </c>
      <c r="DM70" s="274" t="str">
        <f ca="true">+IF(OFFSET('Sanitation Data'!$I$31,0,10*ROW('Sanitation Data'!I64))="","",OFFSET('Sanitation Data'!$I$31,0,10*ROW('Sanitation Data'!I64)))</f>
        <v/>
      </c>
      <c r="DN70" s="274" t="str">
        <f ca="true">+IF(OFFSET('Sanitation Data'!$I$32,0,10*ROW('Sanitation Data'!I64))="","",OFFSET('Sanitation Data'!$I$32,0,10*ROW('Sanitation Data'!I64)))</f>
        <v/>
      </c>
      <c r="DO70" s="274" t="str">
        <f ca="true">+IF(OFFSET('Hygiene Data'!$D$11,0,10*ROW('Hygiene Data'!D64))="","",OFFSET('Hygiene Data'!$D$11,0,10*ROW('Hygiene Data'!D64)))</f>
        <v/>
      </c>
      <c r="DP70" s="274" t="str">
        <f ca="true">+IF(OFFSET('Hygiene Data'!$D$12,0,10*ROW('Hygiene Data'!D64))="","",OFFSET('Hygiene Data'!$D$12,0,10*ROW('Hygiene Data'!D64)))</f>
        <v/>
      </c>
      <c r="DQ70" s="274" t="str">
        <f ca="true">+IF(OFFSET('Hygiene Data'!$D$13,0,10*ROW('Hygiene Data'!D64))="","",OFFSET('Hygiene Data'!$D$13,0,10*ROW('Hygiene Data'!D64)))</f>
        <v/>
      </c>
      <c r="DR70" s="274" t="str">
        <f ca="true">+IF(OFFSET('Hygiene Data'!$E$11,0,10*ROW('Hygiene Data'!E64))="","",OFFSET('Hygiene Data'!$E$11,0,10*ROW('Hygiene Data'!E64)))</f>
        <v/>
      </c>
      <c r="DS70" s="274" t="str">
        <f ca="true">+IF(OFFSET('Hygiene Data'!$E$12,0,10*ROW('Hygiene Data'!E64))="","",OFFSET('Hygiene Data'!$E$12,0,10*ROW('Hygiene Data'!E64)))</f>
        <v/>
      </c>
      <c r="DT70" s="274" t="str">
        <f ca="true">+IF(OFFSET('Hygiene Data'!$E$13,0,10*ROW('Hygiene Data'!E64))="","",OFFSET('Hygiene Data'!$E$13,0,10*ROW('Hygiene Data'!E64)))</f>
        <v/>
      </c>
      <c r="DU70" s="274" t="str">
        <f ca="true">+IF(OFFSET('Hygiene Data'!$F$11,0,10*ROW('Hygiene Data'!F64))="","",OFFSET('Hygiene Data'!$F$11,0,10*ROW('Hygiene Data'!F64)))</f>
        <v/>
      </c>
      <c r="DV70" s="274" t="str">
        <f ca="true">+IF(OFFSET('Hygiene Data'!$F$12,0,10*ROW('Hygiene Data'!F64))="","",OFFSET('Hygiene Data'!$F$12,0,10*ROW('Hygiene Data'!F64)))</f>
        <v/>
      </c>
      <c r="DW70" s="274" t="str">
        <f ca="true">+IF(OFFSET('Hygiene Data'!$F$13,0,10*ROW('Hygiene Data'!F64))="","",OFFSET('Hygiene Data'!$F$13,0,10*ROW('Hygiene Data'!F64)))</f>
        <v/>
      </c>
      <c r="DX70" s="274" t="str">
        <f ca="true">+IF(OFFSET('Hygiene Data'!$G$11,0,10*ROW('Hygiene Data'!G64))="","",OFFSET('Hygiene Data'!$G$11,0,10*ROW('Hygiene Data'!G64)))</f>
        <v/>
      </c>
      <c r="DY70" s="274" t="str">
        <f ca="true">+IF(OFFSET('Hygiene Data'!$G$12,0,10*ROW('Hygiene Data'!G64))="","",OFFSET('Hygiene Data'!$G$12,0,10*ROW('Hygiene Data'!G64)))</f>
        <v/>
      </c>
      <c r="DZ70" s="274" t="str">
        <f ca="true">+IF(OFFSET('Hygiene Data'!$G$13,0,10*ROW('Hygiene Data'!G64))="","",OFFSET('Hygiene Data'!$G$13,0,10*ROW('Hygiene Data'!G64)))</f>
        <v/>
      </c>
      <c r="EA70" s="274" t="str">
        <f ca="true">+IF(OFFSET('Hygiene Data'!$H$11,0,10*ROW('Hygiene Data'!H64))="","",OFFSET('Hygiene Data'!$H$11,0,10*ROW('Hygiene Data'!H64)))</f>
        <v/>
      </c>
      <c r="EB70" s="274" t="str">
        <f ca="true">+IF(OFFSET('Hygiene Data'!$H$12,0,10*ROW('Hygiene Data'!H64))="","",OFFSET('Hygiene Data'!$H$12,0,10*ROW('Hygiene Data'!H64)))</f>
        <v/>
      </c>
      <c r="EC70" s="274" t="str">
        <f ca="true">+IF(OFFSET('Hygiene Data'!$H$13,0,10*ROW('Hygiene Data'!H64))="","",OFFSET('Hygiene Data'!$H$13,0,10*ROW('Hygiene Data'!H64)))</f>
        <v/>
      </c>
      <c r="ED70" s="274" t="str">
        <f ca="true">+IF(OFFSET('Hygiene Data'!$I$11,0,10*ROW('Hygiene Data'!I64))="","",OFFSET('Hygiene Data'!$I$11,0,10*ROW('Hygiene Data'!I64)))</f>
        <v/>
      </c>
      <c r="EE70" s="274" t="str">
        <f ca="true">+IF(OFFSET('Hygiene Data'!$I$12,0,10*ROW('Hygiene Data'!I64))="","",OFFSET('Hygiene Data'!$I$12,0,10*ROW('Hygiene Data'!I64)))</f>
        <v/>
      </c>
      <c r="EF70" s="274"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30" t="str">
        <f t="shared" ref="C71:C134" ca="true" si="1">+IF(ISNUMBER(VALUE(MID(A71,5,4))), VALUE(MID(A71, 5,4)),"")</f>
        <v/>
      </c>
      <c r="D71" s="99"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9"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9"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9"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9"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9"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9"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9"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9"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9"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9"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9"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9"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9"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9"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9"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9"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9"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100"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100"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100"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100"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100"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100"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100"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100"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100"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100"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100"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100"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100"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100"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100"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100"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100"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100"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100"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100"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100"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100"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100"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100"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100"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100"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100"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100"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100"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100"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101"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101"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101"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101"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101"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101"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101"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101"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101"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101"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101"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101"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101"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101"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101"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101"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101"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101"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4"/>
      <c r="BS71" s="274" t="str">
        <f ca="true">+IF(OFFSET('Water Data'!$D$27,0,10*ROW('Water Data'!D65))="","",OFFSET('Water Data'!$D$27,0,10*ROW('Water Data'!D65)))</f>
        <v/>
      </c>
      <c r="BT71" s="274" t="str">
        <f ca="true">+IF(OFFSET('Water Data'!$D$28,0,10*ROW('Water Data'!D65))="","",OFFSET('Water Data'!$D$28,0,10*ROW('Water Data'!D65)))</f>
        <v/>
      </c>
      <c r="BU71" s="274" t="str">
        <f ca="true">+IF(OFFSET('Water Data'!$D$29,0,10*ROW('Water Data'!D65))="","",OFFSET('Water Data'!$D$29,0,10*ROW('Water Data'!D65)))</f>
        <v/>
      </c>
      <c r="BV71" s="274" t="str">
        <f ca="true">+IF(OFFSET('Water Data'!$E$27,0,10*ROW('Water Data'!E65))="","",OFFSET('Water Data'!$E$27,0,10*ROW('Water Data'!E65)))</f>
        <v/>
      </c>
      <c r="BW71" s="274" t="str">
        <f ca="true">+IF(OFFSET('Water Data'!$E$28,0,10*ROW('Water Data'!E65))="","",OFFSET('Water Data'!$E$28,0,10*ROW('Water Data'!E65)))</f>
        <v/>
      </c>
      <c r="BX71" s="274" t="str">
        <f ca="true">+IF(OFFSET('Water Data'!$E$29,0,10*ROW('Water Data'!E65))="","",OFFSET('Water Data'!$E$29,0,10*ROW('Water Data'!E65)))</f>
        <v/>
      </c>
      <c r="BY71" s="274" t="str">
        <f ca="true">+IF(OFFSET('Water Data'!$F$27,0,10*ROW('Water Data'!F65))="","",OFFSET('Water Data'!$F$27,0,10*ROW('Water Data'!F65)))</f>
        <v/>
      </c>
      <c r="BZ71" s="274" t="str">
        <f ca="true">+IF(OFFSET('Water Data'!$F$28,0,10*ROW('Water Data'!F65))="","",OFFSET('Water Data'!$F$28,0,10*ROW('Water Data'!F65)))</f>
        <v/>
      </c>
      <c r="CA71" s="274" t="str">
        <f ca="true">+IF(OFFSET('Water Data'!$F$29,0,10*ROW('Water Data'!F65))="","",OFFSET('Water Data'!$F$29,0,10*ROW('Water Data'!F65)))</f>
        <v/>
      </c>
      <c r="CB71" s="274" t="str">
        <f ca="true">+IF(OFFSET('Water Data'!$G$27,0,10*ROW('Water Data'!G65))="","",OFFSET('Water Data'!$G$27,0,10*ROW('Water Data'!G65)))</f>
        <v/>
      </c>
      <c r="CC71" s="274" t="str">
        <f ca="true">+IF(OFFSET('Water Data'!$G$28,0,10*ROW('Water Data'!G65))="","",OFFSET('Water Data'!$G$28,0,10*ROW('Water Data'!G65)))</f>
        <v/>
      </c>
      <c r="CD71" s="274" t="str">
        <f ca="true">+IF(OFFSET('Water Data'!$G$29,0,10*ROW('Water Data'!G65))="","",OFFSET('Water Data'!$G$29,0,10*ROW('Water Data'!G65)))</f>
        <v/>
      </c>
      <c r="CE71" s="274" t="str">
        <f ca="true">+IF(OFFSET('Water Data'!$H$27,0,10*ROW('Water Data'!H65))="","",OFFSET('Water Data'!$H$27,0,10*ROW('Water Data'!H65)))</f>
        <v/>
      </c>
      <c r="CF71" s="274" t="str">
        <f ca="true">+IF(OFFSET('Water Data'!$H$28,0,10*ROW('Water Data'!H65))="","",OFFSET('Water Data'!$H$28,0,10*ROW('Water Data'!H65)))</f>
        <v/>
      </c>
      <c r="CG71" s="274" t="str">
        <f ca="true">+IF(OFFSET('Water Data'!$H$29,0,10*ROW('Water Data'!H65))="","",OFFSET('Water Data'!$H$29,0,10*ROW('Water Data'!H65)))</f>
        <v/>
      </c>
      <c r="CH71" s="274" t="str">
        <f ca="true">+IF(OFFSET('Water Data'!$I$27,0,10*ROW('Water Data'!I65))="","",OFFSET('Water Data'!$I$27,0,10*ROW('Water Data'!I65)))</f>
        <v/>
      </c>
      <c r="CI71" s="274" t="str">
        <f ca="true">+IF(OFFSET('Water Data'!$I$28,0,10*ROW('Water Data'!I65))="","",OFFSET('Water Data'!$I$28,0,10*ROW('Water Data'!I65)))</f>
        <v/>
      </c>
      <c r="CJ71" s="274" t="str">
        <f ca="true">+IF(OFFSET('Water Data'!$I$29,0,10*ROW('Water Data'!I65))="","",OFFSET('Water Data'!$I$29,0,10*ROW('Water Data'!I65)))</f>
        <v/>
      </c>
      <c r="CK71" s="274" t="str">
        <f ca="true">+IF(OFFSET('Sanitation Data'!$D$28,0,10*ROW('Sanitation Data'!D65))="","",OFFSET('Sanitation Data'!$D$28,0,10*ROW('Sanitation Data'!D65)))</f>
        <v/>
      </c>
      <c r="CL71" s="274" t="str">
        <f ca="true">+IF(OFFSET('Sanitation Data'!$D$29,0,10*ROW('Sanitation Data'!D65))="","",OFFSET('Sanitation Data'!$D$29,0,10*ROW('Sanitation Data'!D65)))</f>
        <v/>
      </c>
      <c r="CM71" s="274" t="str">
        <f ca="true">+IF(OFFSET('Sanitation Data'!$D$30,0,10*ROW('Sanitation Data'!D65))="","",OFFSET('Sanitation Data'!$D$30,0,10*ROW('Sanitation Data'!D65)))</f>
        <v/>
      </c>
      <c r="CN71" s="274" t="str">
        <f ca="true">+IF(OFFSET('Sanitation Data'!$D$31,0,10*ROW('Sanitation Data'!D65))="","",OFFSET('Sanitation Data'!$D$31,0,10*ROW('Sanitation Data'!D65)))</f>
        <v/>
      </c>
      <c r="CO71" s="274" t="str">
        <f ca="true">+IF(OFFSET('Sanitation Data'!$D$32,0,10*ROW('Sanitation Data'!D65))="","",OFFSET('Sanitation Data'!$D$32,0,10*ROW('Sanitation Data'!D65)))</f>
        <v/>
      </c>
      <c r="CP71" s="274" t="str">
        <f ca="true">+IF(OFFSET('Sanitation Data'!$E$28,0,10*ROW('Sanitation Data'!E65))="","",OFFSET('Sanitation Data'!$E$28,0,10*ROW('Sanitation Data'!E65)))</f>
        <v/>
      </c>
      <c r="CQ71" s="274" t="str">
        <f ca="true">+IF(OFFSET('Sanitation Data'!$E$29,0,10*ROW('Sanitation Data'!E65))="","",OFFSET('Sanitation Data'!$E$29,0,10*ROW('Sanitation Data'!E65)))</f>
        <v/>
      </c>
      <c r="CR71" s="274" t="str">
        <f ca="true">+IF(OFFSET('Sanitation Data'!$E$30,0,10*ROW('Sanitation Data'!E65))="","",OFFSET('Sanitation Data'!$E$30,0,10*ROW('Sanitation Data'!E65)))</f>
        <v/>
      </c>
      <c r="CS71" s="274" t="str">
        <f ca="true">+IF(OFFSET('Sanitation Data'!$E$31,0,10*ROW('Sanitation Data'!E65))="","",OFFSET('Sanitation Data'!$E$31,0,10*ROW('Sanitation Data'!E65)))</f>
        <v/>
      </c>
      <c r="CT71" s="274" t="str">
        <f ca="true">+IF(OFFSET('Sanitation Data'!$E$32,0,10*ROW('Sanitation Data'!E65))="","",OFFSET('Sanitation Data'!$E$32,0,10*ROW('Sanitation Data'!E65)))</f>
        <v/>
      </c>
      <c r="CU71" s="274" t="str">
        <f ca="true">+IF(OFFSET('Sanitation Data'!$F$28,0,10*ROW('Sanitation Data'!F65))="","",OFFSET('Sanitation Data'!$F$28,0,10*ROW('Sanitation Data'!F65)))</f>
        <v/>
      </c>
      <c r="CV71" s="274" t="str">
        <f ca="true">+IF(OFFSET('Sanitation Data'!$F$29,0,10*ROW('Sanitation Data'!F65))="","",OFFSET('Sanitation Data'!$F$29,0,10*ROW('Sanitation Data'!F65)))</f>
        <v/>
      </c>
      <c r="CW71" s="274" t="str">
        <f ca="true">+IF(OFFSET('Sanitation Data'!$F$30,0,10*ROW('Sanitation Data'!F65))="","",OFFSET('Sanitation Data'!$F$30,0,10*ROW('Sanitation Data'!F65)))</f>
        <v/>
      </c>
      <c r="CX71" s="274" t="str">
        <f ca="true">+IF(OFFSET('Sanitation Data'!$F$31,0,10*ROW('Sanitation Data'!F65))="","",OFFSET('Sanitation Data'!$F$31,0,10*ROW('Sanitation Data'!F65)))</f>
        <v/>
      </c>
      <c r="CY71" s="274" t="str">
        <f ca="true">+IF(OFFSET('Sanitation Data'!$F$32,0,10*ROW('Sanitation Data'!F65))="","",OFFSET('Sanitation Data'!$F$32,0,10*ROW('Sanitation Data'!F65)))</f>
        <v/>
      </c>
      <c r="CZ71" s="274" t="str">
        <f ca="true">+IF(OFFSET('Sanitation Data'!$G$28,0,10*ROW('Sanitation Data'!G65))="","",OFFSET('Sanitation Data'!$G$28,0,10*ROW('Sanitation Data'!G65)))</f>
        <v/>
      </c>
      <c r="DA71" s="274" t="str">
        <f ca="true">+IF(OFFSET('Sanitation Data'!$G$29,0,10*ROW('Sanitation Data'!G65))="","",OFFSET('Sanitation Data'!$G$29,0,10*ROW('Sanitation Data'!G65)))</f>
        <v/>
      </c>
      <c r="DB71" s="274" t="str">
        <f ca="true">+IF(OFFSET('Sanitation Data'!$G$30,0,10*ROW('Sanitation Data'!G65))="","",OFFSET('Sanitation Data'!$G$30,0,10*ROW('Sanitation Data'!G65)))</f>
        <v/>
      </c>
      <c r="DC71" s="274" t="str">
        <f ca="true">+IF(OFFSET('Sanitation Data'!$G$31,0,10*ROW('Sanitation Data'!G65))="","",OFFSET('Sanitation Data'!$G$31,0,10*ROW('Sanitation Data'!G65)))</f>
        <v/>
      </c>
      <c r="DD71" s="274" t="str">
        <f ca="true">+IF(OFFSET('Sanitation Data'!$G$32,0,10*ROW('Sanitation Data'!G65))="","",OFFSET('Sanitation Data'!$G$32,0,10*ROW('Sanitation Data'!G65)))</f>
        <v/>
      </c>
      <c r="DE71" s="274" t="str">
        <f ca="true">+IF(OFFSET('Sanitation Data'!$H$28,0,10*ROW('Sanitation Data'!H65))="","",OFFSET('Sanitation Data'!$H$28,0,10*ROW('Sanitation Data'!H65)))</f>
        <v/>
      </c>
      <c r="DF71" s="274" t="str">
        <f ca="true">+IF(OFFSET('Sanitation Data'!$H$29,0,10*ROW('Sanitation Data'!H65))="","",OFFSET('Sanitation Data'!$H$29,0,10*ROW('Sanitation Data'!H65)))</f>
        <v/>
      </c>
      <c r="DG71" s="274" t="str">
        <f ca="true">+IF(OFFSET('Sanitation Data'!$H$30,0,10*ROW('Sanitation Data'!H65))="","",OFFSET('Sanitation Data'!$H$30,0,10*ROW('Sanitation Data'!H65)))</f>
        <v/>
      </c>
      <c r="DH71" s="274" t="str">
        <f ca="true">+IF(OFFSET('Sanitation Data'!$H$31,0,10*ROW('Sanitation Data'!H65))="","",OFFSET('Sanitation Data'!$H$31,0,10*ROW('Sanitation Data'!H65)))</f>
        <v/>
      </c>
      <c r="DI71" s="274" t="str">
        <f ca="true">+IF(OFFSET('Sanitation Data'!$H$32,0,10*ROW('Sanitation Data'!H65))="","",OFFSET('Sanitation Data'!$H$32,0,10*ROW('Sanitation Data'!H65)))</f>
        <v/>
      </c>
      <c r="DJ71" s="274" t="str">
        <f ca="true">+IF(OFFSET('Sanitation Data'!$I$28,0,10*ROW('Sanitation Data'!I65))="","",OFFSET('Sanitation Data'!$I$28,0,10*ROW('Sanitation Data'!I65)))</f>
        <v/>
      </c>
      <c r="DK71" s="274" t="str">
        <f ca="true">+IF(OFFSET('Sanitation Data'!$I$29,0,10*ROW('Sanitation Data'!I65))="","",OFFSET('Sanitation Data'!$I$29,0,10*ROW('Sanitation Data'!I65)))</f>
        <v/>
      </c>
      <c r="DL71" s="274" t="str">
        <f ca="true">+IF(OFFSET('Sanitation Data'!$I$30,0,10*ROW('Sanitation Data'!I65))="","",OFFSET('Sanitation Data'!$I$30,0,10*ROW('Sanitation Data'!I65)))</f>
        <v/>
      </c>
      <c r="DM71" s="274" t="str">
        <f ca="true">+IF(OFFSET('Sanitation Data'!$I$31,0,10*ROW('Sanitation Data'!I65))="","",OFFSET('Sanitation Data'!$I$31,0,10*ROW('Sanitation Data'!I65)))</f>
        <v/>
      </c>
      <c r="DN71" s="274" t="str">
        <f ca="true">+IF(OFFSET('Sanitation Data'!$I$32,0,10*ROW('Sanitation Data'!I65))="","",OFFSET('Sanitation Data'!$I$32,0,10*ROW('Sanitation Data'!I65)))</f>
        <v/>
      </c>
      <c r="DO71" s="274" t="str">
        <f ca="true">+IF(OFFSET('Hygiene Data'!$D$11,0,10*ROW('Hygiene Data'!D65))="","",OFFSET('Hygiene Data'!$D$11,0,10*ROW('Hygiene Data'!D65)))</f>
        <v/>
      </c>
      <c r="DP71" s="274" t="str">
        <f ca="true">+IF(OFFSET('Hygiene Data'!$D$12,0,10*ROW('Hygiene Data'!D65))="","",OFFSET('Hygiene Data'!$D$12,0,10*ROW('Hygiene Data'!D65)))</f>
        <v/>
      </c>
      <c r="DQ71" s="274" t="str">
        <f ca="true">+IF(OFFSET('Hygiene Data'!$D$13,0,10*ROW('Hygiene Data'!D65))="","",OFFSET('Hygiene Data'!$D$13,0,10*ROW('Hygiene Data'!D65)))</f>
        <v/>
      </c>
      <c r="DR71" s="274" t="str">
        <f ca="true">+IF(OFFSET('Hygiene Data'!$E$11,0,10*ROW('Hygiene Data'!E65))="","",OFFSET('Hygiene Data'!$E$11,0,10*ROW('Hygiene Data'!E65)))</f>
        <v/>
      </c>
      <c r="DS71" s="274" t="str">
        <f ca="true">+IF(OFFSET('Hygiene Data'!$E$12,0,10*ROW('Hygiene Data'!E65))="","",OFFSET('Hygiene Data'!$E$12,0,10*ROW('Hygiene Data'!E65)))</f>
        <v/>
      </c>
      <c r="DT71" s="274" t="str">
        <f ca="true">+IF(OFFSET('Hygiene Data'!$E$13,0,10*ROW('Hygiene Data'!E65))="","",OFFSET('Hygiene Data'!$E$13,0,10*ROW('Hygiene Data'!E65)))</f>
        <v/>
      </c>
      <c r="DU71" s="274" t="str">
        <f ca="true">+IF(OFFSET('Hygiene Data'!$F$11,0,10*ROW('Hygiene Data'!F65))="","",OFFSET('Hygiene Data'!$F$11,0,10*ROW('Hygiene Data'!F65)))</f>
        <v/>
      </c>
      <c r="DV71" s="274" t="str">
        <f ca="true">+IF(OFFSET('Hygiene Data'!$F$12,0,10*ROW('Hygiene Data'!F65))="","",OFFSET('Hygiene Data'!$F$12,0,10*ROW('Hygiene Data'!F65)))</f>
        <v/>
      </c>
      <c r="DW71" s="274" t="str">
        <f ca="true">+IF(OFFSET('Hygiene Data'!$F$13,0,10*ROW('Hygiene Data'!F65))="","",OFFSET('Hygiene Data'!$F$13,0,10*ROW('Hygiene Data'!F65)))</f>
        <v/>
      </c>
      <c r="DX71" s="274" t="str">
        <f ca="true">+IF(OFFSET('Hygiene Data'!$G$11,0,10*ROW('Hygiene Data'!G65))="","",OFFSET('Hygiene Data'!$G$11,0,10*ROW('Hygiene Data'!G65)))</f>
        <v/>
      </c>
      <c r="DY71" s="274" t="str">
        <f ca="true">+IF(OFFSET('Hygiene Data'!$G$12,0,10*ROW('Hygiene Data'!G65))="","",OFFSET('Hygiene Data'!$G$12,0,10*ROW('Hygiene Data'!G65)))</f>
        <v/>
      </c>
      <c r="DZ71" s="274" t="str">
        <f ca="true">+IF(OFFSET('Hygiene Data'!$G$13,0,10*ROW('Hygiene Data'!G65))="","",OFFSET('Hygiene Data'!$G$13,0,10*ROW('Hygiene Data'!G65)))</f>
        <v/>
      </c>
      <c r="EA71" s="274" t="str">
        <f ca="true">+IF(OFFSET('Hygiene Data'!$H$11,0,10*ROW('Hygiene Data'!H65))="","",OFFSET('Hygiene Data'!$H$11,0,10*ROW('Hygiene Data'!H65)))</f>
        <v/>
      </c>
      <c r="EB71" s="274" t="str">
        <f ca="true">+IF(OFFSET('Hygiene Data'!$H$12,0,10*ROW('Hygiene Data'!H65))="","",OFFSET('Hygiene Data'!$H$12,0,10*ROW('Hygiene Data'!H65)))</f>
        <v/>
      </c>
      <c r="EC71" s="274" t="str">
        <f ca="true">+IF(OFFSET('Hygiene Data'!$H$13,0,10*ROW('Hygiene Data'!H65))="","",OFFSET('Hygiene Data'!$H$13,0,10*ROW('Hygiene Data'!H65)))</f>
        <v/>
      </c>
      <c r="ED71" s="274" t="str">
        <f ca="true">+IF(OFFSET('Hygiene Data'!$I$11,0,10*ROW('Hygiene Data'!I65))="","",OFFSET('Hygiene Data'!$I$11,0,10*ROW('Hygiene Data'!I65)))</f>
        <v/>
      </c>
      <c r="EE71" s="274" t="str">
        <f ca="true">+IF(OFFSET('Hygiene Data'!$I$12,0,10*ROW('Hygiene Data'!I65))="","",OFFSET('Hygiene Data'!$I$12,0,10*ROW('Hygiene Data'!I65)))</f>
        <v/>
      </c>
      <c r="EF71" s="274"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30" t="str">
        <f t="shared" ca="true" si="1"/>
        <v/>
      </c>
      <c r="D72" s="99"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9"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9"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9"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9"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9"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9"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9"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9"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9"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9"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9"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9"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9"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9"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9"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9"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9"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100"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100"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100"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100"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100"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100"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100"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100"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100"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100"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100"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100"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100"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100"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100"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100"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100"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100"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100"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100"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100"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100"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100"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100"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100"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100"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100"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100"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100"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100"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101"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101"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101"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101"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101"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101"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101"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101"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101"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101"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101"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101"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101"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101"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101"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101"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101"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101"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4"/>
      <c r="BS72" s="274" t="str">
        <f ca="true">+IF(OFFSET('Water Data'!$D$27,0,10*ROW('Water Data'!D66))="","",OFFSET('Water Data'!$D$27,0,10*ROW('Water Data'!D66)))</f>
        <v/>
      </c>
      <c r="BT72" s="274" t="str">
        <f ca="true">+IF(OFFSET('Water Data'!$D$28,0,10*ROW('Water Data'!D66))="","",OFFSET('Water Data'!$D$28,0,10*ROW('Water Data'!D66)))</f>
        <v/>
      </c>
      <c r="BU72" s="274" t="str">
        <f ca="true">+IF(OFFSET('Water Data'!$D$29,0,10*ROW('Water Data'!D66))="","",OFFSET('Water Data'!$D$29,0,10*ROW('Water Data'!D66)))</f>
        <v/>
      </c>
      <c r="BV72" s="274" t="str">
        <f ca="true">+IF(OFFSET('Water Data'!$E$27,0,10*ROW('Water Data'!E66))="","",OFFSET('Water Data'!$E$27,0,10*ROW('Water Data'!E66)))</f>
        <v/>
      </c>
      <c r="BW72" s="274" t="str">
        <f ca="true">+IF(OFFSET('Water Data'!$E$28,0,10*ROW('Water Data'!E66))="","",OFFSET('Water Data'!$E$28,0,10*ROW('Water Data'!E66)))</f>
        <v/>
      </c>
      <c r="BX72" s="274" t="str">
        <f ca="true">+IF(OFFSET('Water Data'!$E$29,0,10*ROW('Water Data'!E66))="","",OFFSET('Water Data'!$E$29,0,10*ROW('Water Data'!E66)))</f>
        <v/>
      </c>
      <c r="BY72" s="274" t="str">
        <f ca="true">+IF(OFFSET('Water Data'!$F$27,0,10*ROW('Water Data'!F66))="","",OFFSET('Water Data'!$F$27,0,10*ROW('Water Data'!F66)))</f>
        <v/>
      </c>
      <c r="BZ72" s="274" t="str">
        <f ca="true">+IF(OFFSET('Water Data'!$F$28,0,10*ROW('Water Data'!F66))="","",OFFSET('Water Data'!$F$28,0,10*ROW('Water Data'!F66)))</f>
        <v/>
      </c>
      <c r="CA72" s="274" t="str">
        <f ca="true">+IF(OFFSET('Water Data'!$F$29,0,10*ROW('Water Data'!F66))="","",OFFSET('Water Data'!$F$29,0,10*ROW('Water Data'!F66)))</f>
        <v/>
      </c>
      <c r="CB72" s="274" t="str">
        <f ca="true">+IF(OFFSET('Water Data'!$G$27,0,10*ROW('Water Data'!G66))="","",OFFSET('Water Data'!$G$27,0,10*ROW('Water Data'!G66)))</f>
        <v/>
      </c>
      <c r="CC72" s="274" t="str">
        <f ca="true">+IF(OFFSET('Water Data'!$G$28,0,10*ROW('Water Data'!G66))="","",OFFSET('Water Data'!$G$28,0,10*ROW('Water Data'!G66)))</f>
        <v/>
      </c>
      <c r="CD72" s="274" t="str">
        <f ca="true">+IF(OFFSET('Water Data'!$G$29,0,10*ROW('Water Data'!G66))="","",OFFSET('Water Data'!$G$29,0,10*ROW('Water Data'!G66)))</f>
        <v/>
      </c>
      <c r="CE72" s="274" t="str">
        <f ca="true">+IF(OFFSET('Water Data'!$H$27,0,10*ROW('Water Data'!H66))="","",OFFSET('Water Data'!$H$27,0,10*ROW('Water Data'!H66)))</f>
        <v/>
      </c>
      <c r="CF72" s="274" t="str">
        <f ca="true">+IF(OFFSET('Water Data'!$H$28,0,10*ROW('Water Data'!H66))="","",OFFSET('Water Data'!$H$28,0,10*ROW('Water Data'!H66)))</f>
        <v/>
      </c>
      <c r="CG72" s="274" t="str">
        <f ca="true">+IF(OFFSET('Water Data'!$H$29,0,10*ROW('Water Data'!H66))="","",OFFSET('Water Data'!$H$29,0,10*ROW('Water Data'!H66)))</f>
        <v/>
      </c>
      <c r="CH72" s="274" t="str">
        <f ca="true">+IF(OFFSET('Water Data'!$I$27,0,10*ROW('Water Data'!I66))="","",OFFSET('Water Data'!$I$27,0,10*ROW('Water Data'!I66)))</f>
        <v/>
      </c>
      <c r="CI72" s="274" t="str">
        <f ca="true">+IF(OFFSET('Water Data'!$I$28,0,10*ROW('Water Data'!I66))="","",OFFSET('Water Data'!$I$28,0,10*ROW('Water Data'!I66)))</f>
        <v/>
      </c>
      <c r="CJ72" s="274" t="str">
        <f ca="true">+IF(OFFSET('Water Data'!$I$29,0,10*ROW('Water Data'!I66))="","",OFFSET('Water Data'!$I$29,0,10*ROW('Water Data'!I66)))</f>
        <v/>
      </c>
      <c r="CK72" s="274" t="str">
        <f ca="true">+IF(OFFSET('Sanitation Data'!$D$28,0,10*ROW('Sanitation Data'!D66))="","",OFFSET('Sanitation Data'!$D$28,0,10*ROW('Sanitation Data'!D66)))</f>
        <v/>
      </c>
      <c r="CL72" s="274" t="str">
        <f ca="true">+IF(OFFSET('Sanitation Data'!$D$29,0,10*ROW('Sanitation Data'!D66))="","",OFFSET('Sanitation Data'!$D$29,0,10*ROW('Sanitation Data'!D66)))</f>
        <v/>
      </c>
      <c r="CM72" s="274" t="str">
        <f ca="true">+IF(OFFSET('Sanitation Data'!$D$30,0,10*ROW('Sanitation Data'!D66))="","",OFFSET('Sanitation Data'!$D$30,0,10*ROW('Sanitation Data'!D66)))</f>
        <v/>
      </c>
      <c r="CN72" s="274" t="str">
        <f ca="true">+IF(OFFSET('Sanitation Data'!$D$31,0,10*ROW('Sanitation Data'!D66))="","",OFFSET('Sanitation Data'!$D$31,0,10*ROW('Sanitation Data'!D66)))</f>
        <v/>
      </c>
      <c r="CO72" s="274" t="str">
        <f ca="true">+IF(OFFSET('Sanitation Data'!$D$32,0,10*ROW('Sanitation Data'!D66))="","",OFFSET('Sanitation Data'!$D$32,0,10*ROW('Sanitation Data'!D66)))</f>
        <v/>
      </c>
      <c r="CP72" s="274" t="str">
        <f ca="true">+IF(OFFSET('Sanitation Data'!$E$28,0,10*ROW('Sanitation Data'!E66))="","",OFFSET('Sanitation Data'!$E$28,0,10*ROW('Sanitation Data'!E66)))</f>
        <v/>
      </c>
      <c r="CQ72" s="274" t="str">
        <f ca="true">+IF(OFFSET('Sanitation Data'!$E$29,0,10*ROW('Sanitation Data'!E66))="","",OFFSET('Sanitation Data'!$E$29,0,10*ROW('Sanitation Data'!E66)))</f>
        <v/>
      </c>
      <c r="CR72" s="274" t="str">
        <f ca="true">+IF(OFFSET('Sanitation Data'!$E$30,0,10*ROW('Sanitation Data'!E66))="","",OFFSET('Sanitation Data'!$E$30,0,10*ROW('Sanitation Data'!E66)))</f>
        <v/>
      </c>
      <c r="CS72" s="274" t="str">
        <f ca="true">+IF(OFFSET('Sanitation Data'!$E$31,0,10*ROW('Sanitation Data'!E66))="","",OFFSET('Sanitation Data'!$E$31,0,10*ROW('Sanitation Data'!E66)))</f>
        <v/>
      </c>
      <c r="CT72" s="274" t="str">
        <f ca="true">+IF(OFFSET('Sanitation Data'!$E$32,0,10*ROW('Sanitation Data'!E66))="","",OFFSET('Sanitation Data'!$E$32,0,10*ROW('Sanitation Data'!E66)))</f>
        <v/>
      </c>
      <c r="CU72" s="274" t="str">
        <f ca="true">+IF(OFFSET('Sanitation Data'!$F$28,0,10*ROW('Sanitation Data'!F66))="","",OFFSET('Sanitation Data'!$F$28,0,10*ROW('Sanitation Data'!F66)))</f>
        <v/>
      </c>
      <c r="CV72" s="274" t="str">
        <f ca="true">+IF(OFFSET('Sanitation Data'!$F$29,0,10*ROW('Sanitation Data'!F66))="","",OFFSET('Sanitation Data'!$F$29,0,10*ROW('Sanitation Data'!F66)))</f>
        <v/>
      </c>
      <c r="CW72" s="274" t="str">
        <f ca="true">+IF(OFFSET('Sanitation Data'!$F$30,0,10*ROW('Sanitation Data'!F66))="","",OFFSET('Sanitation Data'!$F$30,0,10*ROW('Sanitation Data'!F66)))</f>
        <v/>
      </c>
      <c r="CX72" s="274" t="str">
        <f ca="true">+IF(OFFSET('Sanitation Data'!$F$31,0,10*ROW('Sanitation Data'!F66))="","",OFFSET('Sanitation Data'!$F$31,0,10*ROW('Sanitation Data'!F66)))</f>
        <v/>
      </c>
      <c r="CY72" s="274" t="str">
        <f ca="true">+IF(OFFSET('Sanitation Data'!$F$32,0,10*ROW('Sanitation Data'!F66))="","",OFFSET('Sanitation Data'!$F$32,0,10*ROW('Sanitation Data'!F66)))</f>
        <v/>
      </c>
      <c r="CZ72" s="274" t="str">
        <f ca="true">+IF(OFFSET('Sanitation Data'!$G$28,0,10*ROW('Sanitation Data'!G66))="","",OFFSET('Sanitation Data'!$G$28,0,10*ROW('Sanitation Data'!G66)))</f>
        <v/>
      </c>
      <c r="DA72" s="274" t="str">
        <f ca="true">+IF(OFFSET('Sanitation Data'!$G$29,0,10*ROW('Sanitation Data'!G66))="","",OFFSET('Sanitation Data'!$G$29,0,10*ROW('Sanitation Data'!G66)))</f>
        <v/>
      </c>
      <c r="DB72" s="274" t="str">
        <f ca="true">+IF(OFFSET('Sanitation Data'!$G$30,0,10*ROW('Sanitation Data'!G66))="","",OFFSET('Sanitation Data'!$G$30,0,10*ROW('Sanitation Data'!G66)))</f>
        <v/>
      </c>
      <c r="DC72" s="274" t="str">
        <f ca="true">+IF(OFFSET('Sanitation Data'!$G$31,0,10*ROW('Sanitation Data'!G66))="","",OFFSET('Sanitation Data'!$G$31,0,10*ROW('Sanitation Data'!G66)))</f>
        <v/>
      </c>
      <c r="DD72" s="274" t="str">
        <f ca="true">+IF(OFFSET('Sanitation Data'!$G$32,0,10*ROW('Sanitation Data'!G66))="","",OFFSET('Sanitation Data'!$G$32,0,10*ROW('Sanitation Data'!G66)))</f>
        <v/>
      </c>
      <c r="DE72" s="274" t="str">
        <f ca="true">+IF(OFFSET('Sanitation Data'!$H$28,0,10*ROW('Sanitation Data'!H66))="","",OFFSET('Sanitation Data'!$H$28,0,10*ROW('Sanitation Data'!H66)))</f>
        <v/>
      </c>
      <c r="DF72" s="274" t="str">
        <f ca="true">+IF(OFFSET('Sanitation Data'!$H$29,0,10*ROW('Sanitation Data'!H66))="","",OFFSET('Sanitation Data'!$H$29,0,10*ROW('Sanitation Data'!H66)))</f>
        <v/>
      </c>
      <c r="DG72" s="274" t="str">
        <f ca="true">+IF(OFFSET('Sanitation Data'!$H$30,0,10*ROW('Sanitation Data'!H66))="","",OFFSET('Sanitation Data'!$H$30,0,10*ROW('Sanitation Data'!H66)))</f>
        <v/>
      </c>
      <c r="DH72" s="274" t="str">
        <f ca="true">+IF(OFFSET('Sanitation Data'!$H$31,0,10*ROW('Sanitation Data'!H66))="","",OFFSET('Sanitation Data'!$H$31,0,10*ROW('Sanitation Data'!H66)))</f>
        <v/>
      </c>
      <c r="DI72" s="274" t="str">
        <f ca="true">+IF(OFFSET('Sanitation Data'!$H$32,0,10*ROW('Sanitation Data'!H66))="","",OFFSET('Sanitation Data'!$H$32,0,10*ROW('Sanitation Data'!H66)))</f>
        <v/>
      </c>
      <c r="DJ72" s="274" t="str">
        <f ca="true">+IF(OFFSET('Sanitation Data'!$I$28,0,10*ROW('Sanitation Data'!I66))="","",OFFSET('Sanitation Data'!$I$28,0,10*ROW('Sanitation Data'!I66)))</f>
        <v/>
      </c>
      <c r="DK72" s="274" t="str">
        <f ca="true">+IF(OFFSET('Sanitation Data'!$I$29,0,10*ROW('Sanitation Data'!I66))="","",OFFSET('Sanitation Data'!$I$29,0,10*ROW('Sanitation Data'!I66)))</f>
        <v/>
      </c>
      <c r="DL72" s="274" t="str">
        <f ca="true">+IF(OFFSET('Sanitation Data'!$I$30,0,10*ROW('Sanitation Data'!I66))="","",OFFSET('Sanitation Data'!$I$30,0,10*ROW('Sanitation Data'!I66)))</f>
        <v/>
      </c>
      <c r="DM72" s="274" t="str">
        <f ca="true">+IF(OFFSET('Sanitation Data'!$I$31,0,10*ROW('Sanitation Data'!I66))="","",OFFSET('Sanitation Data'!$I$31,0,10*ROW('Sanitation Data'!I66)))</f>
        <v/>
      </c>
      <c r="DN72" s="274" t="str">
        <f ca="true">+IF(OFFSET('Sanitation Data'!$I$32,0,10*ROW('Sanitation Data'!I66))="","",OFFSET('Sanitation Data'!$I$32,0,10*ROW('Sanitation Data'!I66)))</f>
        <v/>
      </c>
      <c r="DO72" s="274" t="str">
        <f ca="true">+IF(OFFSET('Hygiene Data'!$D$11,0,10*ROW('Hygiene Data'!D66))="","",OFFSET('Hygiene Data'!$D$11,0,10*ROW('Hygiene Data'!D66)))</f>
        <v/>
      </c>
      <c r="DP72" s="274" t="str">
        <f ca="true">+IF(OFFSET('Hygiene Data'!$D$12,0,10*ROW('Hygiene Data'!D66))="","",OFFSET('Hygiene Data'!$D$12,0,10*ROW('Hygiene Data'!D66)))</f>
        <v/>
      </c>
      <c r="DQ72" s="274" t="str">
        <f ca="true">+IF(OFFSET('Hygiene Data'!$D$13,0,10*ROW('Hygiene Data'!D66))="","",OFFSET('Hygiene Data'!$D$13,0,10*ROW('Hygiene Data'!D66)))</f>
        <v/>
      </c>
      <c r="DR72" s="274" t="str">
        <f ca="true">+IF(OFFSET('Hygiene Data'!$E$11,0,10*ROW('Hygiene Data'!E66))="","",OFFSET('Hygiene Data'!$E$11,0,10*ROW('Hygiene Data'!E66)))</f>
        <v/>
      </c>
      <c r="DS72" s="274" t="str">
        <f ca="true">+IF(OFFSET('Hygiene Data'!$E$12,0,10*ROW('Hygiene Data'!E66))="","",OFFSET('Hygiene Data'!$E$12,0,10*ROW('Hygiene Data'!E66)))</f>
        <v/>
      </c>
      <c r="DT72" s="274" t="str">
        <f ca="true">+IF(OFFSET('Hygiene Data'!$E$13,0,10*ROW('Hygiene Data'!E66))="","",OFFSET('Hygiene Data'!$E$13,0,10*ROW('Hygiene Data'!E66)))</f>
        <v/>
      </c>
      <c r="DU72" s="274" t="str">
        <f ca="true">+IF(OFFSET('Hygiene Data'!$F$11,0,10*ROW('Hygiene Data'!F66))="","",OFFSET('Hygiene Data'!$F$11,0,10*ROW('Hygiene Data'!F66)))</f>
        <v/>
      </c>
      <c r="DV72" s="274" t="str">
        <f ca="true">+IF(OFFSET('Hygiene Data'!$F$12,0,10*ROW('Hygiene Data'!F66))="","",OFFSET('Hygiene Data'!$F$12,0,10*ROW('Hygiene Data'!F66)))</f>
        <v/>
      </c>
      <c r="DW72" s="274" t="str">
        <f ca="true">+IF(OFFSET('Hygiene Data'!$F$13,0,10*ROW('Hygiene Data'!F66))="","",OFFSET('Hygiene Data'!$F$13,0,10*ROW('Hygiene Data'!F66)))</f>
        <v/>
      </c>
      <c r="DX72" s="274" t="str">
        <f ca="true">+IF(OFFSET('Hygiene Data'!$G$11,0,10*ROW('Hygiene Data'!G66))="","",OFFSET('Hygiene Data'!$G$11,0,10*ROW('Hygiene Data'!G66)))</f>
        <v/>
      </c>
      <c r="DY72" s="274" t="str">
        <f ca="true">+IF(OFFSET('Hygiene Data'!$G$12,0,10*ROW('Hygiene Data'!G66))="","",OFFSET('Hygiene Data'!$G$12,0,10*ROW('Hygiene Data'!G66)))</f>
        <v/>
      </c>
      <c r="DZ72" s="274" t="str">
        <f ca="true">+IF(OFFSET('Hygiene Data'!$G$13,0,10*ROW('Hygiene Data'!G66))="","",OFFSET('Hygiene Data'!$G$13,0,10*ROW('Hygiene Data'!G66)))</f>
        <v/>
      </c>
      <c r="EA72" s="274" t="str">
        <f ca="true">+IF(OFFSET('Hygiene Data'!$H$11,0,10*ROW('Hygiene Data'!H66))="","",OFFSET('Hygiene Data'!$H$11,0,10*ROW('Hygiene Data'!H66)))</f>
        <v/>
      </c>
      <c r="EB72" s="274" t="str">
        <f ca="true">+IF(OFFSET('Hygiene Data'!$H$12,0,10*ROW('Hygiene Data'!H66))="","",OFFSET('Hygiene Data'!$H$12,0,10*ROW('Hygiene Data'!H66)))</f>
        <v/>
      </c>
      <c r="EC72" s="274" t="str">
        <f ca="true">+IF(OFFSET('Hygiene Data'!$H$13,0,10*ROW('Hygiene Data'!H66))="","",OFFSET('Hygiene Data'!$H$13,0,10*ROW('Hygiene Data'!H66)))</f>
        <v/>
      </c>
      <c r="ED72" s="274" t="str">
        <f ca="true">+IF(OFFSET('Hygiene Data'!$I$11,0,10*ROW('Hygiene Data'!I66))="","",OFFSET('Hygiene Data'!$I$11,0,10*ROW('Hygiene Data'!I66)))</f>
        <v/>
      </c>
      <c r="EE72" s="274" t="str">
        <f ca="true">+IF(OFFSET('Hygiene Data'!$I$12,0,10*ROW('Hygiene Data'!I66))="","",OFFSET('Hygiene Data'!$I$12,0,10*ROW('Hygiene Data'!I66)))</f>
        <v/>
      </c>
      <c r="EF72" s="274"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30" t="str">
        <f t="shared" ca="true" si="1"/>
        <v/>
      </c>
      <c r="D73" s="99"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9"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9"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9"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9"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9"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9"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9"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9"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9"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9"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9"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9"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9"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9"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9"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9"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9"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100"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100"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100"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100"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100"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100"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100"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100"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100"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100"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100"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100"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100"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100"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100"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100"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100"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100"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100"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100"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100"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100"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100"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100"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100"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100"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100"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100"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100"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100"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101"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101"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101"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101"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101"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101"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101"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101"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101"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101"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101"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101"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101"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101"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101"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101"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101"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101"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4"/>
      <c r="BS73" s="274" t="str">
        <f ca="true">+IF(OFFSET('Water Data'!$D$27,0,10*ROW('Water Data'!D67))="","",OFFSET('Water Data'!$D$27,0,10*ROW('Water Data'!D67)))</f>
        <v/>
      </c>
      <c r="BT73" s="274" t="str">
        <f ca="true">+IF(OFFSET('Water Data'!$D$28,0,10*ROW('Water Data'!D67))="","",OFFSET('Water Data'!$D$28,0,10*ROW('Water Data'!D67)))</f>
        <v/>
      </c>
      <c r="BU73" s="274" t="str">
        <f ca="true">+IF(OFFSET('Water Data'!$D$29,0,10*ROW('Water Data'!D67))="","",OFFSET('Water Data'!$D$29,0,10*ROW('Water Data'!D67)))</f>
        <v/>
      </c>
      <c r="BV73" s="274" t="str">
        <f ca="true">+IF(OFFSET('Water Data'!$E$27,0,10*ROW('Water Data'!E67))="","",OFFSET('Water Data'!$E$27,0,10*ROW('Water Data'!E67)))</f>
        <v/>
      </c>
      <c r="BW73" s="274" t="str">
        <f ca="true">+IF(OFFSET('Water Data'!$E$28,0,10*ROW('Water Data'!E67))="","",OFFSET('Water Data'!$E$28,0,10*ROW('Water Data'!E67)))</f>
        <v/>
      </c>
      <c r="BX73" s="274" t="str">
        <f ca="true">+IF(OFFSET('Water Data'!$E$29,0,10*ROW('Water Data'!E67))="","",OFFSET('Water Data'!$E$29,0,10*ROW('Water Data'!E67)))</f>
        <v/>
      </c>
      <c r="BY73" s="274" t="str">
        <f ca="true">+IF(OFFSET('Water Data'!$F$27,0,10*ROW('Water Data'!F67))="","",OFFSET('Water Data'!$F$27,0,10*ROW('Water Data'!F67)))</f>
        <v/>
      </c>
      <c r="BZ73" s="274" t="str">
        <f ca="true">+IF(OFFSET('Water Data'!$F$28,0,10*ROW('Water Data'!F67))="","",OFFSET('Water Data'!$F$28,0,10*ROW('Water Data'!F67)))</f>
        <v/>
      </c>
      <c r="CA73" s="274" t="str">
        <f ca="true">+IF(OFFSET('Water Data'!$F$29,0,10*ROW('Water Data'!F67))="","",OFFSET('Water Data'!$F$29,0,10*ROW('Water Data'!F67)))</f>
        <v/>
      </c>
      <c r="CB73" s="274" t="str">
        <f ca="true">+IF(OFFSET('Water Data'!$G$27,0,10*ROW('Water Data'!G67))="","",OFFSET('Water Data'!$G$27,0,10*ROW('Water Data'!G67)))</f>
        <v/>
      </c>
      <c r="CC73" s="274" t="str">
        <f ca="true">+IF(OFFSET('Water Data'!$G$28,0,10*ROW('Water Data'!G67))="","",OFFSET('Water Data'!$G$28,0,10*ROW('Water Data'!G67)))</f>
        <v/>
      </c>
      <c r="CD73" s="274" t="str">
        <f ca="true">+IF(OFFSET('Water Data'!$G$29,0,10*ROW('Water Data'!G67))="","",OFFSET('Water Data'!$G$29,0,10*ROW('Water Data'!G67)))</f>
        <v/>
      </c>
      <c r="CE73" s="274" t="str">
        <f ca="true">+IF(OFFSET('Water Data'!$H$27,0,10*ROW('Water Data'!H67))="","",OFFSET('Water Data'!$H$27,0,10*ROW('Water Data'!H67)))</f>
        <v/>
      </c>
      <c r="CF73" s="274" t="str">
        <f ca="true">+IF(OFFSET('Water Data'!$H$28,0,10*ROW('Water Data'!H67))="","",OFFSET('Water Data'!$H$28,0,10*ROW('Water Data'!H67)))</f>
        <v/>
      </c>
      <c r="CG73" s="274" t="str">
        <f ca="true">+IF(OFFSET('Water Data'!$H$29,0,10*ROW('Water Data'!H67))="","",OFFSET('Water Data'!$H$29,0,10*ROW('Water Data'!H67)))</f>
        <v/>
      </c>
      <c r="CH73" s="274" t="str">
        <f ca="true">+IF(OFFSET('Water Data'!$I$27,0,10*ROW('Water Data'!I67))="","",OFFSET('Water Data'!$I$27,0,10*ROW('Water Data'!I67)))</f>
        <v/>
      </c>
      <c r="CI73" s="274" t="str">
        <f ca="true">+IF(OFFSET('Water Data'!$I$28,0,10*ROW('Water Data'!I67))="","",OFFSET('Water Data'!$I$28,0,10*ROW('Water Data'!I67)))</f>
        <v/>
      </c>
      <c r="CJ73" s="274" t="str">
        <f ca="true">+IF(OFFSET('Water Data'!$I$29,0,10*ROW('Water Data'!I67))="","",OFFSET('Water Data'!$I$29,0,10*ROW('Water Data'!I67)))</f>
        <v/>
      </c>
      <c r="CK73" s="274" t="str">
        <f ca="true">+IF(OFFSET('Sanitation Data'!$D$28,0,10*ROW('Sanitation Data'!D67))="","",OFFSET('Sanitation Data'!$D$28,0,10*ROW('Sanitation Data'!D67)))</f>
        <v/>
      </c>
      <c r="CL73" s="274" t="str">
        <f ca="true">+IF(OFFSET('Sanitation Data'!$D$29,0,10*ROW('Sanitation Data'!D67))="","",OFFSET('Sanitation Data'!$D$29,0,10*ROW('Sanitation Data'!D67)))</f>
        <v/>
      </c>
      <c r="CM73" s="274" t="str">
        <f ca="true">+IF(OFFSET('Sanitation Data'!$D$30,0,10*ROW('Sanitation Data'!D67))="","",OFFSET('Sanitation Data'!$D$30,0,10*ROW('Sanitation Data'!D67)))</f>
        <v/>
      </c>
      <c r="CN73" s="274" t="str">
        <f ca="true">+IF(OFFSET('Sanitation Data'!$D$31,0,10*ROW('Sanitation Data'!D67))="","",OFFSET('Sanitation Data'!$D$31,0,10*ROW('Sanitation Data'!D67)))</f>
        <v/>
      </c>
      <c r="CO73" s="274" t="str">
        <f ca="true">+IF(OFFSET('Sanitation Data'!$D$32,0,10*ROW('Sanitation Data'!D67))="","",OFFSET('Sanitation Data'!$D$32,0,10*ROW('Sanitation Data'!D67)))</f>
        <v/>
      </c>
      <c r="CP73" s="274" t="str">
        <f ca="true">+IF(OFFSET('Sanitation Data'!$E$28,0,10*ROW('Sanitation Data'!E67))="","",OFFSET('Sanitation Data'!$E$28,0,10*ROW('Sanitation Data'!E67)))</f>
        <v/>
      </c>
      <c r="CQ73" s="274" t="str">
        <f ca="true">+IF(OFFSET('Sanitation Data'!$E$29,0,10*ROW('Sanitation Data'!E67))="","",OFFSET('Sanitation Data'!$E$29,0,10*ROW('Sanitation Data'!E67)))</f>
        <v/>
      </c>
      <c r="CR73" s="274" t="str">
        <f ca="true">+IF(OFFSET('Sanitation Data'!$E$30,0,10*ROW('Sanitation Data'!E67))="","",OFFSET('Sanitation Data'!$E$30,0,10*ROW('Sanitation Data'!E67)))</f>
        <v/>
      </c>
      <c r="CS73" s="274" t="str">
        <f ca="true">+IF(OFFSET('Sanitation Data'!$E$31,0,10*ROW('Sanitation Data'!E67))="","",OFFSET('Sanitation Data'!$E$31,0,10*ROW('Sanitation Data'!E67)))</f>
        <v/>
      </c>
      <c r="CT73" s="274" t="str">
        <f ca="true">+IF(OFFSET('Sanitation Data'!$E$32,0,10*ROW('Sanitation Data'!E67))="","",OFFSET('Sanitation Data'!$E$32,0,10*ROW('Sanitation Data'!E67)))</f>
        <v/>
      </c>
      <c r="CU73" s="274" t="str">
        <f ca="true">+IF(OFFSET('Sanitation Data'!$F$28,0,10*ROW('Sanitation Data'!F67))="","",OFFSET('Sanitation Data'!$F$28,0,10*ROW('Sanitation Data'!F67)))</f>
        <v/>
      </c>
      <c r="CV73" s="274" t="str">
        <f ca="true">+IF(OFFSET('Sanitation Data'!$F$29,0,10*ROW('Sanitation Data'!F67))="","",OFFSET('Sanitation Data'!$F$29,0,10*ROW('Sanitation Data'!F67)))</f>
        <v/>
      </c>
      <c r="CW73" s="274" t="str">
        <f ca="true">+IF(OFFSET('Sanitation Data'!$F$30,0,10*ROW('Sanitation Data'!F67))="","",OFFSET('Sanitation Data'!$F$30,0,10*ROW('Sanitation Data'!F67)))</f>
        <v/>
      </c>
      <c r="CX73" s="274" t="str">
        <f ca="true">+IF(OFFSET('Sanitation Data'!$F$31,0,10*ROW('Sanitation Data'!F67))="","",OFFSET('Sanitation Data'!$F$31,0,10*ROW('Sanitation Data'!F67)))</f>
        <v/>
      </c>
      <c r="CY73" s="274" t="str">
        <f ca="true">+IF(OFFSET('Sanitation Data'!$F$32,0,10*ROW('Sanitation Data'!F67))="","",OFFSET('Sanitation Data'!$F$32,0,10*ROW('Sanitation Data'!F67)))</f>
        <v/>
      </c>
      <c r="CZ73" s="274" t="str">
        <f ca="true">+IF(OFFSET('Sanitation Data'!$G$28,0,10*ROW('Sanitation Data'!G67))="","",OFFSET('Sanitation Data'!$G$28,0,10*ROW('Sanitation Data'!G67)))</f>
        <v/>
      </c>
      <c r="DA73" s="274" t="str">
        <f ca="true">+IF(OFFSET('Sanitation Data'!$G$29,0,10*ROW('Sanitation Data'!G67))="","",OFFSET('Sanitation Data'!$G$29,0,10*ROW('Sanitation Data'!G67)))</f>
        <v/>
      </c>
      <c r="DB73" s="274" t="str">
        <f ca="true">+IF(OFFSET('Sanitation Data'!$G$30,0,10*ROW('Sanitation Data'!G67))="","",OFFSET('Sanitation Data'!$G$30,0,10*ROW('Sanitation Data'!G67)))</f>
        <v/>
      </c>
      <c r="DC73" s="274" t="str">
        <f ca="true">+IF(OFFSET('Sanitation Data'!$G$31,0,10*ROW('Sanitation Data'!G67))="","",OFFSET('Sanitation Data'!$G$31,0,10*ROW('Sanitation Data'!G67)))</f>
        <v/>
      </c>
      <c r="DD73" s="274" t="str">
        <f ca="true">+IF(OFFSET('Sanitation Data'!$G$32,0,10*ROW('Sanitation Data'!G67))="","",OFFSET('Sanitation Data'!$G$32,0,10*ROW('Sanitation Data'!G67)))</f>
        <v/>
      </c>
      <c r="DE73" s="274" t="str">
        <f ca="true">+IF(OFFSET('Sanitation Data'!$H$28,0,10*ROW('Sanitation Data'!H67))="","",OFFSET('Sanitation Data'!$H$28,0,10*ROW('Sanitation Data'!H67)))</f>
        <v/>
      </c>
      <c r="DF73" s="274" t="str">
        <f ca="true">+IF(OFFSET('Sanitation Data'!$H$29,0,10*ROW('Sanitation Data'!H67))="","",OFFSET('Sanitation Data'!$H$29,0,10*ROW('Sanitation Data'!H67)))</f>
        <v/>
      </c>
      <c r="DG73" s="274" t="str">
        <f ca="true">+IF(OFFSET('Sanitation Data'!$H$30,0,10*ROW('Sanitation Data'!H67))="","",OFFSET('Sanitation Data'!$H$30,0,10*ROW('Sanitation Data'!H67)))</f>
        <v/>
      </c>
      <c r="DH73" s="274" t="str">
        <f ca="true">+IF(OFFSET('Sanitation Data'!$H$31,0,10*ROW('Sanitation Data'!H67))="","",OFFSET('Sanitation Data'!$H$31,0,10*ROW('Sanitation Data'!H67)))</f>
        <v/>
      </c>
      <c r="DI73" s="274" t="str">
        <f ca="true">+IF(OFFSET('Sanitation Data'!$H$32,0,10*ROW('Sanitation Data'!H67))="","",OFFSET('Sanitation Data'!$H$32,0,10*ROW('Sanitation Data'!H67)))</f>
        <v/>
      </c>
      <c r="DJ73" s="274" t="str">
        <f ca="true">+IF(OFFSET('Sanitation Data'!$I$28,0,10*ROW('Sanitation Data'!I67))="","",OFFSET('Sanitation Data'!$I$28,0,10*ROW('Sanitation Data'!I67)))</f>
        <v/>
      </c>
      <c r="DK73" s="274" t="str">
        <f ca="true">+IF(OFFSET('Sanitation Data'!$I$29,0,10*ROW('Sanitation Data'!I67))="","",OFFSET('Sanitation Data'!$I$29,0,10*ROW('Sanitation Data'!I67)))</f>
        <v/>
      </c>
      <c r="DL73" s="274" t="str">
        <f ca="true">+IF(OFFSET('Sanitation Data'!$I$30,0,10*ROW('Sanitation Data'!I67))="","",OFFSET('Sanitation Data'!$I$30,0,10*ROW('Sanitation Data'!I67)))</f>
        <v/>
      </c>
      <c r="DM73" s="274" t="str">
        <f ca="true">+IF(OFFSET('Sanitation Data'!$I$31,0,10*ROW('Sanitation Data'!I67))="","",OFFSET('Sanitation Data'!$I$31,0,10*ROW('Sanitation Data'!I67)))</f>
        <v/>
      </c>
      <c r="DN73" s="274" t="str">
        <f ca="true">+IF(OFFSET('Sanitation Data'!$I$32,0,10*ROW('Sanitation Data'!I67))="","",OFFSET('Sanitation Data'!$I$32,0,10*ROW('Sanitation Data'!I67)))</f>
        <v/>
      </c>
      <c r="DO73" s="274" t="str">
        <f ca="true">+IF(OFFSET('Hygiene Data'!$D$11,0,10*ROW('Hygiene Data'!D67))="","",OFFSET('Hygiene Data'!$D$11,0,10*ROW('Hygiene Data'!D67)))</f>
        <v/>
      </c>
      <c r="DP73" s="274" t="str">
        <f ca="true">+IF(OFFSET('Hygiene Data'!$D$12,0,10*ROW('Hygiene Data'!D67))="","",OFFSET('Hygiene Data'!$D$12,0,10*ROW('Hygiene Data'!D67)))</f>
        <v/>
      </c>
      <c r="DQ73" s="274" t="str">
        <f ca="true">+IF(OFFSET('Hygiene Data'!$D$13,0,10*ROW('Hygiene Data'!D67))="","",OFFSET('Hygiene Data'!$D$13,0,10*ROW('Hygiene Data'!D67)))</f>
        <v/>
      </c>
      <c r="DR73" s="274" t="str">
        <f ca="true">+IF(OFFSET('Hygiene Data'!$E$11,0,10*ROW('Hygiene Data'!E67))="","",OFFSET('Hygiene Data'!$E$11,0,10*ROW('Hygiene Data'!E67)))</f>
        <v/>
      </c>
      <c r="DS73" s="274" t="str">
        <f ca="true">+IF(OFFSET('Hygiene Data'!$E$12,0,10*ROW('Hygiene Data'!E67))="","",OFFSET('Hygiene Data'!$E$12,0,10*ROW('Hygiene Data'!E67)))</f>
        <v/>
      </c>
      <c r="DT73" s="274" t="str">
        <f ca="true">+IF(OFFSET('Hygiene Data'!$E$13,0,10*ROW('Hygiene Data'!E67))="","",OFFSET('Hygiene Data'!$E$13,0,10*ROW('Hygiene Data'!E67)))</f>
        <v/>
      </c>
      <c r="DU73" s="274" t="str">
        <f ca="true">+IF(OFFSET('Hygiene Data'!$F$11,0,10*ROW('Hygiene Data'!F67))="","",OFFSET('Hygiene Data'!$F$11,0,10*ROW('Hygiene Data'!F67)))</f>
        <v/>
      </c>
      <c r="DV73" s="274" t="str">
        <f ca="true">+IF(OFFSET('Hygiene Data'!$F$12,0,10*ROW('Hygiene Data'!F67))="","",OFFSET('Hygiene Data'!$F$12,0,10*ROW('Hygiene Data'!F67)))</f>
        <v/>
      </c>
      <c r="DW73" s="274" t="str">
        <f ca="true">+IF(OFFSET('Hygiene Data'!$F$13,0,10*ROW('Hygiene Data'!F67))="","",OFFSET('Hygiene Data'!$F$13,0,10*ROW('Hygiene Data'!F67)))</f>
        <v/>
      </c>
      <c r="DX73" s="274" t="str">
        <f ca="true">+IF(OFFSET('Hygiene Data'!$G$11,0,10*ROW('Hygiene Data'!G67))="","",OFFSET('Hygiene Data'!$G$11,0,10*ROW('Hygiene Data'!G67)))</f>
        <v/>
      </c>
      <c r="DY73" s="274" t="str">
        <f ca="true">+IF(OFFSET('Hygiene Data'!$G$12,0,10*ROW('Hygiene Data'!G67))="","",OFFSET('Hygiene Data'!$G$12,0,10*ROW('Hygiene Data'!G67)))</f>
        <v/>
      </c>
      <c r="DZ73" s="274" t="str">
        <f ca="true">+IF(OFFSET('Hygiene Data'!$G$13,0,10*ROW('Hygiene Data'!G67))="","",OFFSET('Hygiene Data'!$G$13,0,10*ROW('Hygiene Data'!G67)))</f>
        <v/>
      </c>
      <c r="EA73" s="274" t="str">
        <f ca="true">+IF(OFFSET('Hygiene Data'!$H$11,0,10*ROW('Hygiene Data'!H67))="","",OFFSET('Hygiene Data'!$H$11,0,10*ROW('Hygiene Data'!H67)))</f>
        <v/>
      </c>
      <c r="EB73" s="274" t="str">
        <f ca="true">+IF(OFFSET('Hygiene Data'!$H$12,0,10*ROW('Hygiene Data'!H67))="","",OFFSET('Hygiene Data'!$H$12,0,10*ROW('Hygiene Data'!H67)))</f>
        <v/>
      </c>
      <c r="EC73" s="274" t="str">
        <f ca="true">+IF(OFFSET('Hygiene Data'!$H$13,0,10*ROW('Hygiene Data'!H67))="","",OFFSET('Hygiene Data'!$H$13,0,10*ROW('Hygiene Data'!H67)))</f>
        <v/>
      </c>
      <c r="ED73" s="274" t="str">
        <f ca="true">+IF(OFFSET('Hygiene Data'!$I$11,0,10*ROW('Hygiene Data'!I67))="","",OFFSET('Hygiene Data'!$I$11,0,10*ROW('Hygiene Data'!I67)))</f>
        <v/>
      </c>
      <c r="EE73" s="274" t="str">
        <f ca="true">+IF(OFFSET('Hygiene Data'!$I$12,0,10*ROW('Hygiene Data'!I67))="","",OFFSET('Hygiene Data'!$I$12,0,10*ROW('Hygiene Data'!I67)))</f>
        <v/>
      </c>
      <c r="EF73" s="274"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30" t="str">
        <f t="shared" ca="true" si="1"/>
        <v/>
      </c>
      <c r="D74" s="99"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9"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9"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9"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9"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9"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9"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9"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9"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9"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9"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9"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9"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9"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9"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9"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9"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9"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100"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100"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100"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100"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100"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100"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100"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100"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100"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100"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100"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100"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100"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100"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100"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100"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100"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100"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100"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100"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100"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100"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100"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100"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100"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100"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100"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100"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100"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100"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101"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101"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101"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101"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101"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101"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101"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101"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101"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101"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101"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101"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101"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101"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101"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101"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101"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101"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4"/>
      <c r="BS74" s="274" t="str">
        <f ca="true">+IF(OFFSET('Water Data'!$D$27,0,10*ROW('Water Data'!D68))="","",OFFSET('Water Data'!$D$27,0,10*ROW('Water Data'!D68)))</f>
        <v/>
      </c>
      <c r="BT74" s="274" t="str">
        <f ca="true">+IF(OFFSET('Water Data'!$D$28,0,10*ROW('Water Data'!D68))="","",OFFSET('Water Data'!$D$28,0,10*ROW('Water Data'!D68)))</f>
        <v/>
      </c>
      <c r="BU74" s="274" t="str">
        <f ca="true">+IF(OFFSET('Water Data'!$D$29,0,10*ROW('Water Data'!D68))="","",OFFSET('Water Data'!$D$29,0,10*ROW('Water Data'!D68)))</f>
        <v/>
      </c>
      <c r="BV74" s="274" t="str">
        <f ca="true">+IF(OFFSET('Water Data'!$E$27,0,10*ROW('Water Data'!E68))="","",OFFSET('Water Data'!$E$27,0,10*ROW('Water Data'!E68)))</f>
        <v/>
      </c>
      <c r="BW74" s="274" t="str">
        <f ca="true">+IF(OFFSET('Water Data'!$E$28,0,10*ROW('Water Data'!E68))="","",OFFSET('Water Data'!$E$28,0,10*ROW('Water Data'!E68)))</f>
        <v/>
      </c>
      <c r="BX74" s="274" t="str">
        <f ca="true">+IF(OFFSET('Water Data'!$E$29,0,10*ROW('Water Data'!E68))="","",OFFSET('Water Data'!$E$29,0,10*ROW('Water Data'!E68)))</f>
        <v/>
      </c>
      <c r="BY74" s="274" t="str">
        <f ca="true">+IF(OFFSET('Water Data'!$F$27,0,10*ROW('Water Data'!F68))="","",OFFSET('Water Data'!$F$27,0,10*ROW('Water Data'!F68)))</f>
        <v/>
      </c>
      <c r="BZ74" s="274" t="str">
        <f ca="true">+IF(OFFSET('Water Data'!$F$28,0,10*ROW('Water Data'!F68))="","",OFFSET('Water Data'!$F$28,0,10*ROW('Water Data'!F68)))</f>
        <v/>
      </c>
      <c r="CA74" s="274" t="str">
        <f ca="true">+IF(OFFSET('Water Data'!$F$29,0,10*ROW('Water Data'!F68))="","",OFFSET('Water Data'!$F$29,0,10*ROW('Water Data'!F68)))</f>
        <v/>
      </c>
      <c r="CB74" s="274" t="str">
        <f ca="true">+IF(OFFSET('Water Data'!$G$27,0,10*ROW('Water Data'!G68))="","",OFFSET('Water Data'!$G$27,0,10*ROW('Water Data'!G68)))</f>
        <v/>
      </c>
      <c r="CC74" s="274" t="str">
        <f ca="true">+IF(OFFSET('Water Data'!$G$28,0,10*ROW('Water Data'!G68))="","",OFFSET('Water Data'!$G$28,0,10*ROW('Water Data'!G68)))</f>
        <v/>
      </c>
      <c r="CD74" s="274" t="str">
        <f ca="true">+IF(OFFSET('Water Data'!$G$29,0,10*ROW('Water Data'!G68))="","",OFFSET('Water Data'!$G$29,0,10*ROW('Water Data'!G68)))</f>
        <v/>
      </c>
      <c r="CE74" s="274" t="str">
        <f ca="true">+IF(OFFSET('Water Data'!$H$27,0,10*ROW('Water Data'!H68))="","",OFFSET('Water Data'!$H$27,0,10*ROW('Water Data'!H68)))</f>
        <v/>
      </c>
      <c r="CF74" s="274" t="str">
        <f ca="true">+IF(OFFSET('Water Data'!$H$28,0,10*ROW('Water Data'!H68))="","",OFFSET('Water Data'!$H$28,0,10*ROW('Water Data'!H68)))</f>
        <v/>
      </c>
      <c r="CG74" s="274" t="str">
        <f ca="true">+IF(OFFSET('Water Data'!$H$29,0,10*ROW('Water Data'!H68))="","",OFFSET('Water Data'!$H$29,0,10*ROW('Water Data'!H68)))</f>
        <v/>
      </c>
      <c r="CH74" s="274" t="str">
        <f ca="true">+IF(OFFSET('Water Data'!$I$27,0,10*ROW('Water Data'!I68))="","",OFFSET('Water Data'!$I$27,0,10*ROW('Water Data'!I68)))</f>
        <v/>
      </c>
      <c r="CI74" s="274" t="str">
        <f ca="true">+IF(OFFSET('Water Data'!$I$28,0,10*ROW('Water Data'!I68))="","",OFFSET('Water Data'!$I$28,0,10*ROW('Water Data'!I68)))</f>
        <v/>
      </c>
      <c r="CJ74" s="274" t="str">
        <f ca="true">+IF(OFFSET('Water Data'!$I$29,0,10*ROW('Water Data'!I68))="","",OFFSET('Water Data'!$I$29,0,10*ROW('Water Data'!I68)))</f>
        <v/>
      </c>
      <c r="CK74" s="274" t="str">
        <f ca="true">+IF(OFFSET('Sanitation Data'!$D$28,0,10*ROW('Sanitation Data'!D68))="","",OFFSET('Sanitation Data'!$D$28,0,10*ROW('Sanitation Data'!D68)))</f>
        <v/>
      </c>
      <c r="CL74" s="274" t="str">
        <f ca="true">+IF(OFFSET('Sanitation Data'!$D$29,0,10*ROW('Sanitation Data'!D68))="","",OFFSET('Sanitation Data'!$D$29,0,10*ROW('Sanitation Data'!D68)))</f>
        <v/>
      </c>
      <c r="CM74" s="274" t="str">
        <f ca="true">+IF(OFFSET('Sanitation Data'!$D$30,0,10*ROW('Sanitation Data'!D68))="","",OFFSET('Sanitation Data'!$D$30,0,10*ROW('Sanitation Data'!D68)))</f>
        <v/>
      </c>
      <c r="CN74" s="274" t="str">
        <f ca="true">+IF(OFFSET('Sanitation Data'!$D$31,0,10*ROW('Sanitation Data'!D68))="","",OFFSET('Sanitation Data'!$D$31,0,10*ROW('Sanitation Data'!D68)))</f>
        <v/>
      </c>
      <c r="CO74" s="274" t="str">
        <f ca="true">+IF(OFFSET('Sanitation Data'!$D$32,0,10*ROW('Sanitation Data'!D68))="","",OFFSET('Sanitation Data'!$D$32,0,10*ROW('Sanitation Data'!D68)))</f>
        <v/>
      </c>
      <c r="CP74" s="274" t="str">
        <f ca="true">+IF(OFFSET('Sanitation Data'!$E$28,0,10*ROW('Sanitation Data'!E68))="","",OFFSET('Sanitation Data'!$E$28,0,10*ROW('Sanitation Data'!E68)))</f>
        <v/>
      </c>
      <c r="CQ74" s="274" t="str">
        <f ca="true">+IF(OFFSET('Sanitation Data'!$E$29,0,10*ROW('Sanitation Data'!E68))="","",OFFSET('Sanitation Data'!$E$29,0,10*ROW('Sanitation Data'!E68)))</f>
        <v/>
      </c>
      <c r="CR74" s="274" t="str">
        <f ca="true">+IF(OFFSET('Sanitation Data'!$E$30,0,10*ROW('Sanitation Data'!E68))="","",OFFSET('Sanitation Data'!$E$30,0,10*ROW('Sanitation Data'!E68)))</f>
        <v/>
      </c>
      <c r="CS74" s="274" t="str">
        <f ca="true">+IF(OFFSET('Sanitation Data'!$E$31,0,10*ROW('Sanitation Data'!E68))="","",OFFSET('Sanitation Data'!$E$31,0,10*ROW('Sanitation Data'!E68)))</f>
        <v/>
      </c>
      <c r="CT74" s="274" t="str">
        <f ca="true">+IF(OFFSET('Sanitation Data'!$E$32,0,10*ROW('Sanitation Data'!E68))="","",OFFSET('Sanitation Data'!$E$32,0,10*ROW('Sanitation Data'!E68)))</f>
        <v/>
      </c>
      <c r="CU74" s="274" t="str">
        <f ca="true">+IF(OFFSET('Sanitation Data'!$F$28,0,10*ROW('Sanitation Data'!F68))="","",OFFSET('Sanitation Data'!$F$28,0,10*ROW('Sanitation Data'!F68)))</f>
        <v/>
      </c>
      <c r="CV74" s="274" t="str">
        <f ca="true">+IF(OFFSET('Sanitation Data'!$F$29,0,10*ROW('Sanitation Data'!F68))="","",OFFSET('Sanitation Data'!$F$29,0,10*ROW('Sanitation Data'!F68)))</f>
        <v/>
      </c>
      <c r="CW74" s="274" t="str">
        <f ca="true">+IF(OFFSET('Sanitation Data'!$F$30,0,10*ROW('Sanitation Data'!F68))="","",OFFSET('Sanitation Data'!$F$30,0,10*ROW('Sanitation Data'!F68)))</f>
        <v/>
      </c>
      <c r="CX74" s="274" t="str">
        <f ca="true">+IF(OFFSET('Sanitation Data'!$F$31,0,10*ROW('Sanitation Data'!F68))="","",OFFSET('Sanitation Data'!$F$31,0,10*ROW('Sanitation Data'!F68)))</f>
        <v/>
      </c>
      <c r="CY74" s="274" t="str">
        <f ca="true">+IF(OFFSET('Sanitation Data'!$F$32,0,10*ROW('Sanitation Data'!F68))="","",OFFSET('Sanitation Data'!$F$32,0,10*ROW('Sanitation Data'!F68)))</f>
        <v/>
      </c>
      <c r="CZ74" s="274" t="str">
        <f ca="true">+IF(OFFSET('Sanitation Data'!$G$28,0,10*ROW('Sanitation Data'!G68))="","",OFFSET('Sanitation Data'!$G$28,0,10*ROW('Sanitation Data'!G68)))</f>
        <v/>
      </c>
      <c r="DA74" s="274" t="str">
        <f ca="true">+IF(OFFSET('Sanitation Data'!$G$29,0,10*ROW('Sanitation Data'!G68))="","",OFFSET('Sanitation Data'!$G$29,0,10*ROW('Sanitation Data'!G68)))</f>
        <v/>
      </c>
      <c r="DB74" s="274" t="str">
        <f ca="true">+IF(OFFSET('Sanitation Data'!$G$30,0,10*ROW('Sanitation Data'!G68))="","",OFFSET('Sanitation Data'!$G$30,0,10*ROW('Sanitation Data'!G68)))</f>
        <v/>
      </c>
      <c r="DC74" s="274" t="str">
        <f ca="true">+IF(OFFSET('Sanitation Data'!$G$31,0,10*ROW('Sanitation Data'!G68))="","",OFFSET('Sanitation Data'!$G$31,0,10*ROW('Sanitation Data'!G68)))</f>
        <v/>
      </c>
      <c r="DD74" s="274" t="str">
        <f ca="true">+IF(OFFSET('Sanitation Data'!$G$32,0,10*ROW('Sanitation Data'!G68))="","",OFFSET('Sanitation Data'!$G$32,0,10*ROW('Sanitation Data'!G68)))</f>
        <v/>
      </c>
      <c r="DE74" s="274" t="str">
        <f ca="true">+IF(OFFSET('Sanitation Data'!$H$28,0,10*ROW('Sanitation Data'!H68))="","",OFFSET('Sanitation Data'!$H$28,0,10*ROW('Sanitation Data'!H68)))</f>
        <v/>
      </c>
      <c r="DF74" s="274" t="str">
        <f ca="true">+IF(OFFSET('Sanitation Data'!$H$29,0,10*ROW('Sanitation Data'!H68))="","",OFFSET('Sanitation Data'!$H$29,0,10*ROW('Sanitation Data'!H68)))</f>
        <v/>
      </c>
      <c r="DG74" s="274" t="str">
        <f ca="true">+IF(OFFSET('Sanitation Data'!$H$30,0,10*ROW('Sanitation Data'!H68))="","",OFFSET('Sanitation Data'!$H$30,0,10*ROW('Sanitation Data'!H68)))</f>
        <v/>
      </c>
      <c r="DH74" s="274" t="str">
        <f ca="true">+IF(OFFSET('Sanitation Data'!$H$31,0,10*ROW('Sanitation Data'!H68))="","",OFFSET('Sanitation Data'!$H$31,0,10*ROW('Sanitation Data'!H68)))</f>
        <v/>
      </c>
      <c r="DI74" s="274" t="str">
        <f ca="true">+IF(OFFSET('Sanitation Data'!$H$32,0,10*ROW('Sanitation Data'!H68))="","",OFFSET('Sanitation Data'!$H$32,0,10*ROW('Sanitation Data'!H68)))</f>
        <v/>
      </c>
      <c r="DJ74" s="274" t="str">
        <f ca="true">+IF(OFFSET('Sanitation Data'!$I$28,0,10*ROW('Sanitation Data'!I68))="","",OFFSET('Sanitation Data'!$I$28,0,10*ROW('Sanitation Data'!I68)))</f>
        <v/>
      </c>
      <c r="DK74" s="274" t="str">
        <f ca="true">+IF(OFFSET('Sanitation Data'!$I$29,0,10*ROW('Sanitation Data'!I68))="","",OFFSET('Sanitation Data'!$I$29,0,10*ROW('Sanitation Data'!I68)))</f>
        <v/>
      </c>
      <c r="DL74" s="274" t="str">
        <f ca="true">+IF(OFFSET('Sanitation Data'!$I$30,0,10*ROW('Sanitation Data'!I68))="","",OFFSET('Sanitation Data'!$I$30,0,10*ROW('Sanitation Data'!I68)))</f>
        <v/>
      </c>
      <c r="DM74" s="274" t="str">
        <f ca="true">+IF(OFFSET('Sanitation Data'!$I$31,0,10*ROW('Sanitation Data'!I68))="","",OFFSET('Sanitation Data'!$I$31,0,10*ROW('Sanitation Data'!I68)))</f>
        <v/>
      </c>
      <c r="DN74" s="274" t="str">
        <f ca="true">+IF(OFFSET('Sanitation Data'!$I$32,0,10*ROW('Sanitation Data'!I68))="","",OFFSET('Sanitation Data'!$I$32,0,10*ROW('Sanitation Data'!I68)))</f>
        <v/>
      </c>
      <c r="DO74" s="274" t="str">
        <f ca="true">+IF(OFFSET('Hygiene Data'!$D$11,0,10*ROW('Hygiene Data'!D68))="","",OFFSET('Hygiene Data'!$D$11,0,10*ROW('Hygiene Data'!D68)))</f>
        <v/>
      </c>
      <c r="DP74" s="274" t="str">
        <f ca="true">+IF(OFFSET('Hygiene Data'!$D$12,0,10*ROW('Hygiene Data'!D68))="","",OFFSET('Hygiene Data'!$D$12,0,10*ROW('Hygiene Data'!D68)))</f>
        <v/>
      </c>
      <c r="DQ74" s="274" t="str">
        <f ca="true">+IF(OFFSET('Hygiene Data'!$D$13,0,10*ROW('Hygiene Data'!D68))="","",OFFSET('Hygiene Data'!$D$13,0,10*ROW('Hygiene Data'!D68)))</f>
        <v/>
      </c>
      <c r="DR74" s="274" t="str">
        <f ca="true">+IF(OFFSET('Hygiene Data'!$E$11,0,10*ROW('Hygiene Data'!E68))="","",OFFSET('Hygiene Data'!$E$11,0,10*ROW('Hygiene Data'!E68)))</f>
        <v/>
      </c>
      <c r="DS74" s="274" t="str">
        <f ca="true">+IF(OFFSET('Hygiene Data'!$E$12,0,10*ROW('Hygiene Data'!E68))="","",OFFSET('Hygiene Data'!$E$12,0,10*ROW('Hygiene Data'!E68)))</f>
        <v/>
      </c>
      <c r="DT74" s="274" t="str">
        <f ca="true">+IF(OFFSET('Hygiene Data'!$E$13,0,10*ROW('Hygiene Data'!E68))="","",OFFSET('Hygiene Data'!$E$13,0,10*ROW('Hygiene Data'!E68)))</f>
        <v/>
      </c>
      <c r="DU74" s="274" t="str">
        <f ca="true">+IF(OFFSET('Hygiene Data'!$F$11,0,10*ROW('Hygiene Data'!F68))="","",OFFSET('Hygiene Data'!$F$11,0,10*ROW('Hygiene Data'!F68)))</f>
        <v/>
      </c>
      <c r="DV74" s="274" t="str">
        <f ca="true">+IF(OFFSET('Hygiene Data'!$F$12,0,10*ROW('Hygiene Data'!F68))="","",OFFSET('Hygiene Data'!$F$12,0,10*ROW('Hygiene Data'!F68)))</f>
        <v/>
      </c>
      <c r="DW74" s="274" t="str">
        <f ca="true">+IF(OFFSET('Hygiene Data'!$F$13,0,10*ROW('Hygiene Data'!F68))="","",OFFSET('Hygiene Data'!$F$13,0,10*ROW('Hygiene Data'!F68)))</f>
        <v/>
      </c>
      <c r="DX74" s="274" t="str">
        <f ca="true">+IF(OFFSET('Hygiene Data'!$G$11,0,10*ROW('Hygiene Data'!G68))="","",OFFSET('Hygiene Data'!$G$11,0,10*ROW('Hygiene Data'!G68)))</f>
        <v/>
      </c>
      <c r="DY74" s="274" t="str">
        <f ca="true">+IF(OFFSET('Hygiene Data'!$G$12,0,10*ROW('Hygiene Data'!G68))="","",OFFSET('Hygiene Data'!$G$12,0,10*ROW('Hygiene Data'!G68)))</f>
        <v/>
      </c>
      <c r="DZ74" s="274" t="str">
        <f ca="true">+IF(OFFSET('Hygiene Data'!$G$13,0,10*ROW('Hygiene Data'!G68))="","",OFFSET('Hygiene Data'!$G$13,0,10*ROW('Hygiene Data'!G68)))</f>
        <v/>
      </c>
      <c r="EA74" s="274" t="str">
        <f ca="true">+IF(OFFSET('Hygiene Data'!$H$11,0,10*ROW('Hygiene Data'!H68))="","",OFFSET('Hygiene Data'!$H$11,0,10*ROW('Hygiene Data'!H68)))</f>
        <v/>
      </c>
      <c r="EB74" s="274" t="str">
        <f ca="true">+IF(OFFSET('Hygiene Data'!$H$12,0,10*ROW('Hygiene Data'!H68))="","",OFFSET('Hygiene Data'!$H$12,0,10*ROW('Hygiene Data'!H68)))</f>
        <v/>
      </c>
      <c r="EC74" s="274" t="str">
        <f ca="true">+IF(OFFSET('Hygiene Data'!$H$13,0,10*ROW('Hygiene Data'!H68))="","",OFFSET('Hygiene Data'!$H$13,0,10*ROW('Hygiene Data'!H68)))</f>
        <v/>
      </c>
      <c r="ED74" s="274" t="str">
        <f ca="true">+IF(OFFSET('Hygiene Data'!$I$11,0,10*ROW('Hygiene Data'!I68))="","",OFFSET('Hygiene Data'!$I$11,0,10*ROW('Hygiene Data'!I68)))</f>
        <v/>
      </c>
      <c r="EE74" s="274" t="str">
        <f ca="true">+IF(OFFSET('Hygiene Data'!$I$12,0,10*ROW('Hygiene Data'!I68))="","",OFFSET('Hygiene Data'!$I$12,0,10*ROW('Hygiene Data'!I68)))</f>
        <v/>
      </c>
      <c r="EF74" s="274"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30" t="str">
        <f t="shared" ca="true" si="1"/>
        <v/>
      </c>
      <c r="D75" s="99"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9"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9"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9"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9"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9"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9"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9"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9"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9"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9"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9"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9"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9"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9"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9"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9"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9"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100"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100"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100"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100"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100"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100"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100"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100"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100"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100"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100"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100"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100"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100"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100"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100"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100"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100"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100"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100"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100"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100"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100"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100"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100"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100"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100"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100"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100"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100"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101"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101"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101"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101"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101"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101"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101"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101"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101"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101"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101"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101"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101"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101"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101"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101"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101"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101"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4"/>
      <c r="BS75" s="274" t="str">
        <f ca="true">+IF(OFFSET('Water Data'!$D$27,0,10*ROW('Water Data'!D69))="","",OFFSET('Water Data'!$D$27,0,10*ROW('Water Data'!D69)))</f>
        <v/>
      </c>
      <c r="BT75" s="274" t="str">
        <f ca="true">+IF(OFFSET('Water Data'!$D$28,0,10*ROW('Water Data'!D69))="","",OFFSET('Water Data'!$D$28,0,10*ROW('Water Data'!D69)))</f>
        <v/>
      </c>
      <c r="BU75" s="274" t="str">
        <f ca="true">+IF(OFFSET('Water Data'!$D$29,0,10*ROW('Water Data'!D69))="","",OFFSET('Water Data'!$D$29,0,10*ROW('Water Data'!D69)))</f>
        <v/>
      </c>
      <c r="BV75" s="274" t="str">
        <f ca="true">+IF(OFFSET('Water Data'!$E$27,0,10*ROW('Water Data'!E69))="","",OFFSET('Water Data'!$E$27,0,10*ROW('Water Data'!E69)))</f>
        <v/>
      </c>
      <c r="BW75" s="274" t="str">
        <f ca="true">+IF(OFFSET('Water Data'!$E$28,0,10*ROW('Water Data'!E69))="","",OFFSET('Water Data'!$E$28,0,10*ROW('Water Data'!E69)))</f>
        <v/>
      </c>
      <c r="BX75" s="274" t="str">
        <f ca="true">+IF(OFFSET('Water Data'!$E$29,0,10*ROW('Water Data'!E69))="","",OFFSET('Water Data'!$E$29,0,10*ROW('Water Data'!E69)))</f>
        <v/>
      </c>
      <c r="BY75" s="274" t="str">
        <f ca="true">+IF(OFFSET('Water Data'!$F$27,0,10*ROW('Water Data'!F69))="","",OFFSET('Water Data'!$F$27,0,10*ROW('Water Data'!F69)))</f>
        <v/>
      </c>
      <c r="BZ75" s="274" t="str">
        <f ca="true">+IF(OFFSET('Water Data'!$F$28,0,10*ROW('Water Data'!F69))="","",OFFSET('Water Data'!$F$28,0,10*ROW('Water Data'!F69)))</f>
        <v/>
      </c>
      <c r="CA75" s="274" t="str">
        <f ca="true">+IF(OFFSET('Water Data'!$F$29,0,10*ROW('Water Data'!F69))="","",OFFSET('Water Data'!$F$29,0,10*ROW('Water Data'!F69)))</f>
        <v/>
      </c>
      <c r="CB75" s="274" t="str">
        <f ca="true">+IF(OFFSET('Water Data'!$G$27,0,10*ROW('Water Data'!G69))="","",OFFSET('Water Data'!$G$27,0,10*ROW('Water Data'!G69)))</f>
        <v/>
      </c>
      <c r="CC75" s="274" t="str">
        <f ca="true">+IF(OFFSET('Water Data'!$G$28,0,10*ROW('Water Data'!G69))="","",OFFSET('Water Data'!$G$28,0,10*ROW('Water Data'!G69)))</f>
        <v/>
      </c>
      <c r="CD75" s="274" t="str">
        <f ca="true">+IF(OFFSET('Water Data'!$G$29,0,10*ROW('Water Data'!G69))="","",OFFSET('Water Data'!$G$29,0,10*ROW('Water Data'!G69)))</f>
        <v/>
      </c>
      <c r="CE75" s="274" t="str">
        <f ca="true">+IF(OFFSET('Water Data'!$H$27,0,10*ROW('Water Data'!H69))="","",OFFSET('Water Data'!$H$27,0,10*ROW('Water Data'!H69)))</f>
        <v/>
      </c>
      <c r="CF75" s="274" t="str">
        <f ca="true">+IF(OFFSET('Water Data'!$H$28,0,10*ROW('Water Data'!H69))="","",OFFSET('Water Data'!$H$28,0,10*ROW('Water Data'!H69)))</f>
        <v/>
      </c>
      <c r="CG75" s="274" t="str">
        <f ca="true">+IF(OFFSET('Water Data'!$H$29,0,10*ROW('Water Data'!H69))="","",OFFSET('Water Data'!$H$29,0,10*ROW('Water Data'!H69)))</f>
        <v/>
      </c>
      <c r="CH75" s="274" t="str">
        <f ca="true">+IF(OFFSET('Water Data'!$I$27,0,10*ROW('Water Data'!I69))="","",OFFSET('Water Data'!$I$27,0,10*ROW('Water Data'!I69)))</f>
        <v/>
      </c>
      <c r="CI75" s="274" t="str">
        <f ca="true">+IF(OFFSET('Water Data'!$I$28,0,10*ROW('Water Data'!I69))="","",OFFSET('Water Data'!$I$28,0,10*ROW('Water Data'!I69)))</f>
        <v/>
      </c>
      <c r="CJ75" s="274" t="str">
        <f ca="true">+IF(OFFSET('Water Data'!$I$29,0,10*ROW('Water Data'!I69))="","",OFFSET('Water Data'!$I$29,0,10*ROW('Water Data'!I69)))</f>
        <v/>
      </c>
      <c r="CK75" s="274" t="str">
        <f ca="true">+IF(OFFSET('Sanitation Data'!$D$28,0,10*ROW('Sanitation Data'!D69))="","",OFFSET('Sanitation Data'!$D$28,0,10*ROW('Sanitation Data'!D69)))</f>
        <v/>
      </c>
      <c r="CL75" s="274" t="str">
        <f ca="true">+IF(OFFSET('Sanitation Data'!$D$29,0,10*ROW('Sanitation Data'!D69))="","",OFFSET('Sanitation Data'!$D$29,0,10*ROW('Sanitation Data'!D69)))</f>
        <v/>
      </c>
      <c r="CM75" s="274" t="str">
        <f ca="true">+IF(OFFSET('Sanitation Data'!$D$30,0,10*ROW('Sanitation Data'!D69))="","",OFFSET('Sanitation Data'!$D$30,0,10*ROW('Sanitation Data'!D69)))</f>
        <v/>
      </c>
      <c r="CN75" s="274" t="str">
        <f ca="true">+IF(OFFSET('Sanitation Data'!$D$31,0,10*ROW('Sanitation Data'!D69))="","",OFFSET('Sanitation Data'!$D$31,0,10*ROW('Sanitation Data'!D69)))</f>
        <v/>
      </c>
      <c r="CO75" s="274" t="str">
        <f ca="true">+IF(OFFSET('Sanitation Data'!$D$32,0,10*ROW('Sanitation Data'!D69))="","",OFFSET('Sanitation Data'!$D$32,0,10*ROW('Sanitation Data'!D69)))</f>
        <v/>
      </c>
      <c r="CP75" s="274" t="str">
        <f ca="true">+IF(OFFSET('Sanitation Data'!$E$28,0,10*ROW('Sanitation Data'!E69))="","",OFFSET('Sanitation Data'!$E$28,0,10*ROW('Sanitation Data'!E69)))</f>
        <v/>
      </c>
      <c r="CQ75" s="274" t="str">
        <f ca="true">+IF(OFFSET('Sanitation Data'!$E$29,0,10*ROW('Sanitation Data'!E69))="","",OFFSET('Sanitation Data'!$E$29,0,10*ROW('Sanitation Data'!E69)))</f>
        <v/>
      </c>
      <c r="CR75" s="274" t="str">
        <f ca="true">+IF(OFFSET('Sanitation Data'!$E$30,0,10*ROW('Sanitation Data'!E69))="","",OFFSET('Sanitation Data'!$E$30,0,10*ROW('Sanitation Data'!E69)))</f>
        <v/>
      </c>
      <c r="CS75" s="274" t="str">
        <f ca="true">+IF(OFFSET('Sanitation Data'!$E$31,0,10*ROW('Sanitation Data'!E69))="","",OFFSET('Sanitation Data'!$E$31,0,10*ROW('Sanitation Data'!E69)))</f>
        <v/>
      </c>
      <c r="CT75" s="274" t="str">
        <f ca="true">+IF(OFFSET('Sanitation Data'!$E$32,0,10*ROW('Sanitation Data'!E69))="","",OFFSET('Sanitation Data'!$E$32,0,10*ROW('Sanitation Data'!E69)))</f>
        <v/>
      </c>
      <c r="CU75" s="274" t="str">
        <f ca="true">+IF(OFFSET('Sanitation Data'!$F$28,0,10*ROW('Sanitation Data'!F69))="","",OFFSET('Sanitation Data'!$F$28,0,10*ROW('Sanitation Data'!F69)))</f>
        <v/>
      </c>
      <c r="CV75" s="274" t="str">
        <f ca="true">+IF(OFFSET('Sanitation Data'!$F$29,0,10*ROW('Sanitation Data'!F69))="","",OFFSET('Sanitation Data'!$F$29,0,10*ROW('Sanitation Data'!F69)))</f>
        <v/>
      </c>
      <c r="CW75" s="274" t="str">
        <f ca="true">+IF(OFFSET('Sanitation Data'!$F$30,0,10*ROW('Sanitation Data'!F69))="","",OFFSET('Sanitation Data'!$F$30,0,10*ROW('Sanitation Data'!F69)))</f>
        <v/>
      </c>
      <c r="CX75" s="274" t="str">
        <f ca="true">+IF(OFFSET('Sanitation Data'!$F$31,0,10*ROW('Sanitation Data'!F69))="","",OFFSET('Sanitation Data'!$F$31,0,10*ROW('Sanitation Data'!F69)))</f>
        <v/>
      </c>
      <c r="CY75" s="274" t="str">
        <f ca="true">+IF(OFFSET('Sanitation Data'!$F$32,0,10*ROW('Sanitation Data'!F69))="","",OFFSET('Sanitation Data'!$F$32,0,10*ROW('Sanitation Data'!F69)))</f>
        <v/>
      </c>
      <c r="CZ75" s="274" t="str">
        <f ca="true">+IF(OFFSET('Sanitation Data'!$G$28,0,10*ROW('Sanitation Data'!G69))="","",OFFSET('Sanitation Data'!$G$28,0,10*ROW('Sanitation Data'!G69)))</f>
        <v/>
      </c>
      <c r="DA75" s="274" t="str">
        <f ca="true">+IF(OFFSET('Sanitation Data'!$G$29,0,10*ROW('Sanitation Data'!G69))="","",OFFSET('Sanitation Data'!$G$29,0,10*ROW('Sanitation Data'!G69)))</f>
        <v/>
      </c>
      <c r="DB75" s="274" t="str">
        <f ca="true">+IF(OFFSET('Sanitation Data'!$G$30,0,10*ROW('Sanitation Data'!G69))="","",OFFSET('Sanitation Data'!$G$30,0,10*ROW('Sanitation Data'!G69)))</f>
        <v/>
      </c>
      <c r="DC75" s="274" t="str">
        <f ca="true">+IF(OFFSET('Sanitation Data'!$G$31,0,10*ROW('Sanitation Data'!G69))="","",OFFSET('Sanitation Data'!$G$31,0,10*ROW('Sanitation Data'!G69)))</f>
        <v/>
      </c>
      <c r="DD75" s="274" t="str">
        <f ca="true">+IF(OFFSET('Sanitation Data'!$G$32,0,10*ROW('Sanitation Data'!G69))="","",OFFSET('Sanitation Data'!$G$32,0,10*ROW('Sanitation Data'!G69)))</f>
        <v/>
      </c>
      <c r="DE75" s="274" t="str">
        <f ca="true">+IF(OFFSET('Sanitation Data'!$H$28,0,10*ROW('Sanitation Data'!H69))="","",OFFSET('Sanitation Data'!$H$28,0,10*ROW('Sanitation Data'!H69)))</f>
        <v/>
      </c>
      <c r="DF75" s="274" t="str">
        <f ca="true">+IF(OFFSET('Sanitation Data'!$H$29,0,10*ROW('Sanitation Data'!H69))="","",OFFSET('Sanitation Data'!$H$29,0,10*ROW('Sanitation Data'!H69)))</f>
        <v/>
      </c>
      <c r="DG75" s="274" t="str">
        <f ca="true">+IF(OFFSET('Sanitation Data'!$H$30,0,10*ROW('Sanitation Data'!H69))="","",OFFSET('Sanitation Data'!$H$30,0,10*ROW('Sanitation Data'!H69)))</f>
        <v/>
      </c>
      <c r="DH75" s="274" t="str">
        <f ca="true">+IF(OFFSET('Sanitation Data'!$H$31,0,10*ROW('Sanitation Data'!H69))="","",OFFSET('Sanitation Data'!$H$31,0,10*ROW('Sanitation Data'!H69)))</f>
        <v/>
      </c>
      <c r="DI75" s="274" t="str">
        <f ca="true">+IF(OFFSET('Sanitation Data'!$H$32,0,10*ROW('Sanitation Data'!H69))="","",OFFSET('Sanitation Data'!$H$32,0,10*ROW('Sanitation Data'!H69)))</f>
        <v/>
      </c>
      <c r="DJ75" s="274" t="str">
        <f ca="true">+IF(OFFSET('Sanitation Data'!$I$28,0,10*ROW('Sanitation Data'!I69))="","",OFFSET('Sanitation Data'!$I$28,0,10*ROW('Sanitation Data'!I69)))</f>
        <v/>
      </c>
      <c r="DK75" s="274" t="str">
        <f ca="true">+IF(OFFSET('Sanitation Data'!$I$29,0,10*ROW('Sanitation Data'!I69))="","",OFFSET('Sanitation Data'!$I$29,0,10*ROW('Sanitation Data'!I69)))</f>
        <v/>
      </c>
      <c r="DL75" s="274" t="str">
        <f ca="true">+IF(OFFSET('Sanitation Data'!$I$30,0,10*ROW('Sanitation Data'!I69))="","",OFFSET('Sanitation Data'!$I$30,0,10*ROW('Sanitation Data'!I69)))</f>
        <v/>
      </c>
      <c r="DM75" s="274" t="str">
        <f ca="true">+IF(OFFSET('Sanitation Data'!$I$31,0,10*ROW('Sanitation Data'!I69))="","",OFFSET('Sanitation Data'!$I$31,0,10*ROW('Sanitation Data'!I69)))</f>
        <v/>
      </c>
      <c r="DN75" s="274" t="str">
        <f ca="true">+IF(OFFSET('Sanitation Data'!$I$32,0,10*ROW('Sanitation Data'!I69))="","",OFFSET('Sanitation Data'!$I$32,0,10*ROW('Sanitation Data'!I69)))</f>
        <v/>
      </c>
      <c r="DO75" s="274" t="str">
        <f ca="true">+IF(OFFSET('Hygiene Data'!$D$11,0,10*ROW('Hygiene Data'!D69))="","",OFFSET('Hygiene Data'!$D$11,0,10*ROW('Hygiene Data'!D69)))</f>
        <v/>
      </c>
      <c r="DP75" s="274" t="str">
        <f ca="true">+IF(OFFSET('Hygiene Data'!$D$12,0,10*ROW('Hygiene Data'!D69))="","",OFFSET('Hygiene Data'!$D$12,0,10*ROW('Hygiene Data'!D69)))</f>
        <v/>
      </c>
      <c r="DQ75" s="274" t="str">
        <f ca="true">+IF(OFFSET('Hygiene Data'!$D$13,0,10*ROW('Hygiene Data'!D69))="","",OFFSET('Hygiene Data'!$D$13,0,10*ROW('Hygiene Data'!D69)))</f>
        <v/>
      </c>
      <c r="DR75" s="274" t="str">
        <f ca="true">+IF(OFFSET('Hygiene Data'!$E$11,0,10*ROW('Hygiene Data'!E69))="","",OFFSET('Hygiene Data'!$E$11,0,10*ROW('Hygiene Data'!E69)))</f>
        <v/>
      </c>
      <c r="DS75" s="274" t="str">
        <f ca="true">+IF(OFFSET('Hygiene Data'!$E$12,0,10*ROW('Hygiene Data'!E69))="","",OFFSET('Hygiene Data'!$E$12,0,10*ROW('Hygiene Data'!E69)))</f>
        <v/>
      </c>
      <c r="DT75" s="274" t="str">
        <f ca="true">+IF(OFFSET('Hygiene Data'!$E$13,0,10*ROW('Hygiene Data'!E69))="","",OFFSET('Hygiene Data'!$E$13,0,10*ROW('Hygiene Data'!E69)))</f>
        <v/>
      </c>
      <c r="DU75" s="274" t="str">
        <f ca="true">+IF(OFFSET('Hygiene Data'!$F$11,0,10*ROW('Hygiene Data'!F69))="","",OFFSET('Hygiene Data'!$F$11,0,10*ROW('Hygiene Data'!F69)))</f>
        <v/>
      </c>
      <c r="DV75" s="274" t="str">
        <f ca="true">+IF(OFFSET('Hygiene Data'!$F$12,0,10*ROW('Hygiene Data'!F69))="","",OFFSET('Hygiene Data'!$F$12,0,10*ROW('Hygiene Data'!F69)))</f>
        <v/>
      </c>
      <c r="DW75" s="274" t="str">
        <f ca="true">+IF(OFFSET('Hygiene Data'!$F$13,0,10*ROW('Hygiene Data'!F69))="","",OFFSET('Hygiene Data'!$F$13,0,10*ROW('Hygiene Data'!F69)))</f>
        <v/>
      </c>
      <c r="DX75" s="274" t="str">
        <f ca="true">+IF(OFFSET('Hygiene Data'!$G$11,0,10*ROW('Hygiene Data'!G69))="","",OFFSET('Hygiene Data'!$G$11,0,10*ROW('Hygiene Data'!G69)))</f>
        <v/>
      </c>
      <c r="DY75" s="274" t="str">
        <f ca="true">+IF(OFFSET('Hygiene Data'!$G$12,0,10*ROW('Hygiene Data'!G69))="","",OFFSET('Hygiene Data'!$G$12,0,10*ROW('Hygiene Data'!G69)))</f>
        <v/>
      </c>
      <c r="DZ75" s="274" t="str">
        <f ca="true">+IF(OFFSET('Hygiene Data'!$G$13,0,10*ROW('Hygiene Data'!G69))="","",OFFSET('Hygiene Data'!$G$13,0,10*ROW('Hygiene Data'!G69)))</f>
        <v/>
      </c>
      <c r="EA75" s="274" t="str">
        <f ca="true">+IF(OFFSET('Hygiene Data'!$H$11,0,10*ROW('Hygiene Data'!H69))="","",OFFSET('Hygiene Data'!$H$11,0,10*ROW('Hygiene Data'!H69)))</f>
        <v/>
      </c>
      <c r="EB75" s="274" t="str">
        <f ca="true">+IF(OFFSET('Hygiene Data'!$H$12,0,10*ROW('Hygiene Data'!H69))="","",OFFSET('Hygiene Data'!$H$12,0,10*ROW('Hygiene Data'!H69)))</f>
        <v/>
      </c>
      <c r="EC75" s="274" t="str">
        <f ca="true">+IF(OFFSET('Hygiene Data'!$H$13,0,10*ROW('Hygiene Data'!H69))="","",OFFSET('Hygiene Data'!$H$13,0,10*ROW('Hygiene Data'!H69)))</f>
        <v/>
      </c>
      <c r="ED75" s="274" t="str">
        <f ca="true">+IF(OFFSET('Hygiene Data'!$I$11,0,10*ROW('Hygiene Data'!I69))="","",OFFSET('Hygiene Data'!$I$11,0,10*ROW('Hygiene Data'!I69)))</f>
        <v/>
      </c>
      <c r="EE75" s="274" t="str">
        <f ca="true">+IF(OFFSET('Hygiene Data'!$I$12,0,10*ROW('Hygiene Data'!I69))="","",OFFSET('Hygiene Data'!$I$12,0,10*ROW('Hygiene Data'!I69)))</f>
        <v/>
      </c>
      <c r="EF75" s="274"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30" t="str">
        <f t="shared" ca="true" si="1"/>
        <v/>
      </c>
      <c r="D76" s="99"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9"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9"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9"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9"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9"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9"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9"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9"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9"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9"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9"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9"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9"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9"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9"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9"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9"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100"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100"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100"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100"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100"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100"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100"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100"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100"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100"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100"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100"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100"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100"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100"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100"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100"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100"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100"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100"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100"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100"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100"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100"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100"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100"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100"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100"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100"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100"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101"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101"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101"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101"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101"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101"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101"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101"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101"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101"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101"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101"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101"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101"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101"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101"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101"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101"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4"/>
      <c r="BS76" s="274" t="str">
        <f ca="true">+IF(OFFSET('Water Data'!$D$27,0,10*ROW('Water Data'!D70))="","",OFFSET('Water Data'!$D$27,0,10*ROW('Water Data'!D70)))</f>
        <v/>
      </c>
      <c r="BT76" s="274" t="str">
        <f ca="true">+IF(OFFSET('Water Data'!$D$28,0,10*ROW('Water Data'!D70))="","",OFFSET('Water Data'!$D$28,0,10*ROW('Water Data'!D70)))</f>
        <v/>
      </c>
      <c r="BU76" s="274" t="str">
        <f ca="true">+IF(OFFSET('Water Data'!$D$29,0,10*ROW('Water Data'!D70))="","",OFFSET('Water Data'!$D$29,0,10*ROW('Water Data'!D70)))</f>
        <v/>
      </c>
      <c r="BV76" s="274" t="str">
        <f ca="true">+IF(OFFSET('Water Data'!$E$27,0,10*ROW('Water Data'!E70))="","",OFFSET('Water Data'!$E$27,0,10*ROW('Water Data'!E70)))</f>
        <v/>
      </c>
      <c r="BW76" s="274" t="str">
        <f ca="true">+IF(OFFSET('Water Data'!$E$28,0,10*ROW('Water Data'!E70))="","",OFFSET('Water Data'!$E$28,0,10*ROW('Water Data'!E70)))</f>
        <v/>
      </c>
      <c r="BX76" s="274" t="str">
        <f ca="true">+IF(OFFSET('Water Data'!$E$29,0,10*ROW('Water Data'!E70))="","",OFFSET('Water Data'!$E$29,0,10*ROW('Water Data'!E70)))</f>
        <v/>
      </c>
      <c r="BY76" s="274" t="str">
        <f ca="true">+IF(OFFSET('Water Data'!$F$27,0,10*ROW('Water Data'!F70))="","",OFFSET('Water Data'!$F$27,0,10*ROW('Water Data'!F70)))</f>
        <v/>
      </c>
      <c r="BZ76" s="274" t="str">
        <f ca="true">+IF(OFFSET('Water Data'!$F$28,0,10*ROW('Water Data'!F70))="","",OFFSET('Water Data'!$F$28,0,10*ROW('Water Data'!F70)))</f>
        <v/>
      </c>
      <c r="CA76" s="274" t="str">
        <f ca="true">+IF(OFFSET('Water Data'!$F$29,0,10*ROW('Water Data'!F70))="","",OFFSET('Water Data'!$F$29,0,10*ROW('Water Data'!F70)))</f>
        <v/>
      </c>
      <c r="CB76" s="274" t="str">
        <f ca="true">+IF(OFFSET('Water Data'!$G$27,0,10*ROW('Water Data'!G70))="","",OFFSET('Water Data'!$G$27,0,10*ROW('Water Data'!G70)))</f>
        <v/>
      </c>
      <c r="CC76" s="274" t="str">
        <f ca="true">+IF(OFFSET('Water Data'!$G$28,0,10*ROW('Water Data'!G70))="","",OFFSET('Water Data'!$G$28,0,10*ROW('Water Data'!G70)))</f>
        <v/>
      </c>
      <c r="CD76" s="274" t="str">
        <f ca="true">+IF(OFFSET('Water Data'!$G$29,0,10*ROW('Water Data'!G70))="","",OFFSET('Water Data'!$G$29,0,10*ROW('Water Data'!G70)))</f>
        <v/>
      </c>
      <c r="CE76" s="274" t="str">
        <f ca="true">+IF(OFFSET('Water Data'!$H$27,0,10*ROW('Water Data'!H70))="","",OFFSET('Water Data'!$H$27,0,10*ROW('Water Data'!H70)))</f>
        <v/>
      </c>
      <c r="CF76" s="274" t="str">
        <f ca="true">+IF(OFFSET('Water Data'!$H$28,0,10*ROW('Water Data'!H70))="","",OFFSET('Water Data'!$H$28,0,10*ROW('Water Data'!H70)))</f>
        <v/>
      </c>
      <c r="CG76" s="274" t="str">
        <f ca="true">+IF(OFFSET('Water Data'!$H$29,0,10*ROW('Water Data'!H70))="","",OFFSET('Water Data'!$H$29,0,10*ROW('Water Data'!H70)))</f>
        <v/>
      </c>
      <c r="CH76" s="274" t="str">
        <f ca="true">+IF(OFFSET('Water Data'!$I$27,0,10*ROW('Water Data'!I70))="","",OFFSET('Water Data'!$I$27,0,10*ROW('Water Data'!I70)))</f>
        <v/>
      </c>
      <c r="CI76" s="274" t="str">
        <f ca="true">+IF(OFFSET('Water Data'!$I$28,0,10*ROW('Water Data'!I70))="","",OFFSET('Water Data'!$I$28,0,10*ROW('Water Data'!I70)))</f>
        <v/>
      </c>
      <c r="CJ76" s="274" t="str">
        <f ca="true">+IF(OFFSET('Water Data'!$I$29,0,10*ROW('Water Data'!I70))="","",OFFSET('Water Data'!$I$29,0,10*ROW('Water Data'!I70)))</f>
        <v/>
      </c>
      <c r="CK76" s="274" t="str">
        <f ca="true">+IF(OFFSET('Sanitation Data'!$D$28,0,10*ROW('Sanitation Data'!D70))="","",OFFSET('Sanitation Data'!$D$28,0,10*ROW('Sanitation Data'!D70)))</f>
        <v/>
      </c>
      <c r="CL76" s="274" t="str">
        <f ca="true">+IF(OFFSET('Sanitation Data'!$D$29,0,10*ROW('Sanitation Data'!D70))="","",OFFSET('Sanitation Data'!$D$29,0,10*ROW('Sanitation Data'!D70)))</f>
        <v/>
      </c>
      <c r="CM76" s="274" t="str">
        <f ca="true">+IF(OFFSET('Sanitation Data'!$D$30,0,10*ROW('Sanitation Data'!D70))="","",OFFSET('Sanitation Data'!$D$30,0,10*ROW('Sanitation Data'!D70)))</f>
        <v/>
      </c>
      <c r="CN76" s="274" t="str">
        <f ca="true">+IF(OFFSET('Sanitation Data'!$D$31,0,10*ROW('Sanitation Data'!D70))="","",OFFSET('Sanitation Data'!$D$31,0,10*ROW('Sanitation Data'!D70)))</f>
        <v/>
      </c>
      <c r="CO76" s="274" t="str">
        <f ca="true">+IF(OFFSET('Sanitation Data'!$D$32,0,10*ROW('Sanitation Data'!D70))="","",OFFSET('Sanitation Data'!$D$32,0,10*ROW('Sanitation Data'!D70)))</f>
        <v/>
      </c>
      <c r="CP76" s="274" t="str">
        <f ca="true">+IF(OFFSET('Sanitation Data'!$E$28,0,10*ROW('Sanitation Data'!E70))="","",OFFSET('Sanitation Data'!$E$28,0,10*ROW('Sanitation Data'!E70)))</f>
        <v/>
      </c>
      <c r="CQ76" s="274" t="str">
        <f ca="true">+IF(OFFSET('Sanitation Data'!$E$29,0,10*ROW('Sanitation Data'!E70))="","",OFFSET('Sanitation Data'!$E$29,0,10*ROW('Sanitation Data'!E70)))</f>
        <v/>
      </c>
      <c r="CR76" s="274" t="str">
        <f ca="true">+IF(OFFSET('Sanitation Data'!$E$30,0,10*ROW('Sanitation Data'!E70))="","",OFFSET('Sanitation Data'!$E$30,0,10*ROW('Sanitation Data'!E70)))</f>
        <v/>
      </c>
      <c r="CS76" s="274" t="str">
        <f ca="true">+IF(OFFSET('Sanitation Data'!$E$31,0,10*ROW('Sanitation Data'!E70))="","",OFFSET('Sanitation Data'!$E$31,0,10*ROW('Sanitation Data'!E70)))</f>
        <v/>
      </c>
      <c r="CT76" s="274" t="str">
        <f ca="true">+IF(OFFSET('Sanitation Data'!$E$32,0,10*ROW('Sanitation Data'!E70))="","",OFFSET('Sanitation Data'!$E$32,0,10*ROW('Sanitation Data'!E70)))</f>
        <v/>
      </c>
      <c r="CU76" s="274" t="str">
        <f ca="true">+IF(OFFSET('Sanitation Data'!$F$28,0,10*ROW('Sanitation Data'!F70))="","",OFFSET('Sanitation Data'!$F$28,0,10*ROW('Sanitation Data'!F70)))</f>
        <v/>
      </c>
      <c r="CV76" s="274" t="str">
        <f ca="true">+IF(OFFSET('Sanitation Data'!$F$29,0,10*ROW('Sanitation Data'!F70))="","",OFFSET('Sanitation Data'!$F$29,0,10*ROW('Sanitation Data'!F70)))</f>
        <v/>
      </c>
      <c r="CW76" s="274" t="str">
        <f ca="true">+IF(OFFSET('Sanitation Data'!$F$30,0,10*ROW('Sanitation Data'!F70))="","",OFFSET('Sanitation Data'!$F$30,0,10*ROW('Sanitation Data'!F70)))</f>
        <v/>
      </c>
      <c r="CX76" s="274" t="str">
        <f ca="true">+IF(OFFSET('Sanitation Data'!$F$31,0,10*ROW('Sanitation Data'!F70))="","",OFFSET('Sanitation Data'!$F$31,0,10*ROW('Sanitation Data'!F70)))</f>
        <v/>
      </c>
      <c r="CY76" s="274" t="str">
        <f ca="true">+IF(OFFSET('Sanitation Data'!$F$32,0,10*ROW('Sanitation Data'!F70))="","",OFFSET('Sanitation Data'!$F$32,0,10*ROW('Sanitation Data'!F70)))</f>
        <v/>
      </c>
      <c r="CZ76" s="274" t="str">
        <f ca="true">+IF(OFFSET('Sanitation Data'!$G$28,0,10*ROW('Sanitation Data'!G70))="","",OFFSET('Sanitation Data'!$G$28,0,10*ROW('Sanitation Data'!G70)))</f>
        <v/>
      </c>
      <c r="DA76" s="274" t="str">
        <f ca="true">+IF(OFFSET('Sanitation Data'!$G$29,0,10*ROW('Sanitation Data'!G70))="","",OFFSET('Sanitation Data'!$G$29,0,10*ROW('Sanitation Data'!G70)))</f>
        <v/>
      </c>
      <c r="DB76" s="274" t="str">
        <f ca="true">+IF(OFFSET('Sanitation Data'!$G$30,0,10*ROW('Sanitation Data'!G70))="","",OFFSET('Sanitation Data'!$G$30,0,10*ROW('Sanitation Data'!G70)))</f>
        <v/>
      </c>
      <c r="DC76" s="274" t="str">
        <f ca="true">+IF(OFFSET('Sanitation Data'!$G$31,0,10*ROW('Sanitation Data'!G70))="","",OFFSET('Sanitation Data'!$G$31,0,10*ROW('Sanitation Data'!G70)))</f>
        <v/>
      </c>
      <c r="DD76" s="274" t="str">
        <f ca="true">+IF(OFFSET('Sanitation Data'!$G$32,0,10*ROW('Sanitation Data'!G70))="","",OFFSET('Sanitation Data'!$G$32,0,10*ROW('Sanitation Data'!G70)))</f>
        <v/>
      </c>
      <c r="DE76" s="274" t="str">
        <f ca="true">+IF(OFFSET('Sanitation Data'!$H$28,0,10*ROW('Sanitation Data'!H70))="","",OFFSET('Sanitation Data'!$H$28,0,10*ROW('Sanitation Data'!H70)))</f>
        <v/>
      </c>
      <c r="DF76" s="274" t="str">
        <f ca="true">+IF(OFFSET('Sanitation Data'!$H$29,0,10*ROW('Sanitation Data'!H70))="","",OFFSET('Sanitation Data'!$H$29,0,10*ROW('Sanitation Data'!H70)))</f>
        <v/>
      </c>
      <c r="DG76" s="274" t="str">
        <f ca="true">+IF(OFFSET('Sanitation Data'!$H$30,0,10*ROW('Sanitation Data'!H70))="","",OFFSET('Sanitation Data'!$H$30,0,10*ROW('Sanitation Data'!H70)))</f>
        <v/>
      </c>
      <c r="DH76" s="274" t="str">
        <f ca="true">+IF(OFFSET('Sanitation Data'!$H$31,0,10*ROW('Sanitation Data'!H70))="","",OFFSET('Sanitation Data'!$H$31,0,10*ROW('Sanitation Data'!H70)))</f>
        <v/>
      </c>
      <c r="DI76" s="274" t="str">
        <f ca="true">+IF(OFFSET('Sanitation Data'!$H$32,0,10*ROW('Sanitation Data'!H70))="","",OFFSET('Sanitation Data'!$H$32,0,10*ROW('Sanitation Data'!H70)))</f>
        <v/>
      </c>
      <c r="DJ76" s="274" t="str">
        <f ca="true">+IF(OFFSET('Sanitation Data'!$I$28,0,10*ROW('Sanitation Data'!I70))="","",OFFSET('Sanitation Data'!$I$28,0,10*ROW('Sanitation Data'!I70)))</f>
        <v/>
      </c>
      <c r="DK76" s="274" t="str">
        <f ca="true">+IF(OFFSET('Sanitation Data'!$I$29,0,10*ROW('Sanitation Data'!I70))="","",OFFSET('Sanitation Data'!$I$29,0,10*ROW('Sanitation Data'!I70)))</f>
        <v/>
      </c>
      <c r="DL76" s="274" t="str">
        <f ca="true">+IF(OFFSET('Sanitation Data'!$I$30,0,10*ROW('Sanitation Data'!I70))="","",OFFSET('Sanitation Data'!$I$30,0,10*ROW('Sanitation Data'!I70)))</f>
        <v/>
      </c>
      <c r="DM76" s="274" t="str">
        <f ca="true">+IF(OFFSET('Sanitation Data'!$I$31,0,10*ROW('Sanitation Data'!I70))="","",OFFSET('Sanitation Data'!$I$31,0,10*ROW('Sanitation Data'!I70)))</f>
        <v/>
      </c>
      <c r="DN76" s="274" t="str">
        <f ca="true">+IF(OFFSET('Sanitation Data'!$I$32,0,10*ROW('Sanitation Data'!I70))="","",OFFSET('Sanitation Data'!$I$32,0,10*ROW('Sanitation Data'!I70)))</f>
        <v/>
      </c>
      <c r="DO76" s="274" t="str">
        <f ca="true">+IF(OFFSET('Hygiene Data'!$D$11,0,10*ROW('Hygiene Data'!D70))="","",OFFSET('Hygiene Data'!$D$11,0,10*ROW('Hygiene Data'!D70)))</f>
        <v/>
      </c>
      <c r="DP76" s="274" t="str">
        <f ca="true">+IF(OFFSET('Hygiene Data'!$D$12,0,10*ROW('Hygiene Data'!D70))="","",OFFSET('Hygiene Data'!$D$12,0,10*ROW('Hygiene Data'!D70)))</f>
        <v/>
      </c>
      <c r="DQ76" s="274" t="str">
        <f ca="true">+IF(OFFSET('Hygiene Data'!$D$13,0,10*ROW('Hygiene Data'!D70))="","",OFFSET('Hygiene Data'!$D$13,0,10*ROW('Hygiene Data'!D70)))</f>
        <v/>
      </c>
      <c r="DR76" s="274" t="str">
        <f ca="true">+IF(OFFSET('Hygiene Data'!$E$11,0,10*ROW('Hygiene Data'!E70))="","",OFFSET('Hygiene Data'!$E$11,0,10*ROW('Hygiene Data'!E70)))</f>
        <v/>
      </c>
      <c r="DS76" s="274" t="str">
        <f ca="true">+IF(OFFSET('Hygiene Data'!$E$12,0,10*ROW('Hygiene Data'!E70))="","",OFFSET('Hygiene Data'!$E$12,0,10*ROW('Hygiene Data'!E70)))</f>
        <v/>
      </c>
      <c r="DT76" s="274" t="str">
        <f ca="true">+IF(OFFSET('Hygiene Data'!$E$13,0,10*ROW('Hygiene Data'!E70))="","",OFFSET('Hygiene Data'!$E$13,0,10*ROW('Hygiene Data'!E70)))</f>
        <v/>
      </c>
      <c r="DU76" s="274" t="str">
        <f ca="true">+IF(OFFSET('Hygiene Data'!$F$11,0,10*ROW('Hygiene Data'!F70))="","",OFFSET('Hygiene Data'!$F$11,0,10*ROW('Hygiene Data'!F70)))</f>
        <v/>
      </c>
      <c r="DV76" s="274" t="str">
        <f ca="true">+IF(OFFSET('Hygiene Data'!$F$12,0,10*ROW('Hygiene Data'!F70))="","",OFFSET('Hygiene Data'!$F$12,0,10*ROW('Hygiene Data'!F70)))</f>
        <v/>
      </c>
      <c r="DW76" s="274" t="str">
        <f ca="true">+IF(OFFSET('Hygiene Data'!$F$13,0,10*ROW('Hygiene Data'!F70))="","",OFFSET('Hygiene Data'!$F$13,0,10*ROW('Hygiene Data'!F70)))</f>
        <v/>
      </c>
      <c r="DX76" s="274" t="str">
        <f ca="true">+IF(OFFSET('Hygiene Data'!$G$11,0,10*ROW('Hygiene Data'!G70))="","",OFFSET('Hygiene Data'!$G$11,0,10*ROW('Hygiene Data'!G70)))</f>
        <v/>
      </c>
      <c r="DY76" s="274" t="str">
        <f ca="true">+IF(OFFSET('Hygiene Data'!$G$12,0,10*ROW('Hygiene Data'!G70))="","",OFFSET('Hygiene Data'!$G$12,0,10*ROW('Hygiene Data'!G70)))</f>
        <v/>
      </c>
      <c r="DZ76" s="274" t="str">
        <f ca="true">+IF(OFFSET('Hygiene Data'!$G$13,0,10*ROW('Hygiene Data'!G70))="","",OFFSET('Hygiene Data'!$G$13,0,10*ROW('Hygiene Data'!G70)))</f>
        <v/>
      </c>
      <c r="EA76" s="274" t="str">
        <f ca="true">+IF(OFFSET('Hygiene Data'!$H$11,0,10*ROW('Hygiene Data'!H70))="","",OFFSET('Hygiene Data'!$H$11,0,10*ROW('Hygiene Data'!H70)))</f>
        <v/>
      </c>
      <c r="EB76" s="274" t="str">
        <f ca="true">+IF(OFFSET('Hygiene Data'!$H$12,0,10*ROW('Hygiene Data'!H70))="","",OFFSET('Hygiene Data'!$H$12,0,10*ROW('Hygiene Data'!H70)))</f>
        <v/>
      </c>
      <c r="EC76" s="274" t="str">
        <f ca="true">+IF(OFFSET('Hygiene Data'!$H$13,0,10*ROW('Hygiene Data'!H70))="","",OFFSET('Hygiene Data'!$H$13,0,10*ROW('Hygiene Data'!H70)))</f>
        <v/>
      </c>
      <c r="ED76" s="274" t="str">
        <f ca="true">+IF(OFFSET('Hygiene Data'!$I$11,0,10*ROW('Hygiene Data'!I70))="","",OFFSET('Hygiene Data'!$I$11,0,10*ROW('Hygiene Data'!I70)))</f>
        <v/>
      </c>
      <c r="EE76" s="274" t="str">
        <f ca="true">+IF(OFFSET('Hygiene Data'!$I$12,0,10*ROW('Hygiene Data'!I70))="","",OFFSET('Hygiene Data'!$I$12,0,10*ROW('Hygiene Data'!I70)))</f>
        <v/>
      </c>
      <c r="EF76" s="274"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30" t="str">
        <f t="shared" ca="true" si="1"/>
        <v/>
      </c>
      <c r="D77" s="99"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9"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9"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9"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9"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9"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9"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9"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9"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9"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9"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9"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9"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9"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9"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9"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9"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9"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100"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100"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100"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100"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100"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100"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100"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100"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100"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100"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100"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100"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100"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100"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100"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100"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100"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100"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100"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100"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100"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100"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100"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100"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100"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100"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100"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100"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100"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100"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101"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101"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101"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101"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101"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101"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101"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101"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101"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101"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101"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101"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101"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101"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101"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101"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101"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101"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4"/>
      <c r="BS77" s="274" t="str">
        <f ca="true">+IF(OFFSET('Water Data'!$D$27,0,10*ROW('Water Data'!D71))="","",OFFSET('Water Data'!$D$27,0,10*ROW('Water Data'!D71)))</f>
        <v/>
      </c>
      <c r="BT77" s="274" t="str">
        <f ca="true">+IF(OFFSET('Water Data'!$D$28,0,10*ROW('Water Data'!D71))="","",OFFSET('Water Data'!$D$28,0,10*ROW('Water Data'!D71)))</f>
        <v/>
      </c>
      <c r="BU77" s="274" t="str">
        <f ca="true">+IF(OFFSET('Water Data'!$D$29,0,10*ROW('Water Data'!D71))="","",OFFSET('Water Data'!$D$29,0,10*ROW('Water Data'!D71)))</f>
        <v/>
      </c>
      <c r="BV77" s="274" t="str">
        <f ca="true">+IF(OFFSET('Water Data'!$E$27,0,10*ROW('Water Data'!E71))="","",OFFSET('Water Data'!$E$27,0,10*ROW('Water Data'!E71)))</f>
        <v/>
      </c>
      <c r="BW77" s="274" t="str">
        <f ca="true">+IF(OFFSET('Water Data'!$E$28,0,10*ROW('Water Data'!E71))="","",OFFSET('Water Data'!$E$28,0,10*ROW('Water Data'!E71)))</f>
        <v/>
      </c>
      <c r="BX77" s="274" t="str">
        <f ca="true">+IF(OFFSET('Water Data'!$E$29,0,10*ROW('Water Data'!E71))="","",OFFSET('Water Data'!$E$29,0,10*ROW('Water Data'!E71)))</f>
        <v/>
      </c>
      <c r="BY77" s="274" t="str">
        <f ca="true">+IF(OFFSET('Water Data'!$F$27,0,10*ROW('Water Data'!F71))="","",OFFSET('Water Data'!$F$27,0,10*ROW('Water Data'!F71)))</f>
        <v/>
      </c>
      <c r="BZ77" s="274" t="str">
        <f ca="true">+IF(OFFSET('Water Data'!$F$28,0,10*ROW('Water Data'!F71))="","",OFFSET('Water Data'!$F$28,0,10*ROW('Water Data'!F71)))</f>
        <v/>
      </c>
      <c r="CA77" s="274" t="str">
        <f ca="true">+IF(OFFSET('Water Data'!$F$29,0,10*ROW('Water Data'!F71))="","",OFFSET('Water Data'!$F$29,0,10*ROW('Water Data'!F71)))</f>
        <v/>
      </c>
      <c r="CB77" s="274" t="str">
        <f ca="true">+IF(OFFSET('Water Data'!$G$27,0,10*ROW('Water Data'!G71))="","",OFFSET('Water Data'!$G$27,0,10*ROW('Water Data'!G71)))</f>
        <v/>
      </c>
      <c r="CC77" s="274" t="str">
        <f ca="true">+IF(OFFSET('Water Data'!$G$28,0,10*ROW('Water Data'!G71))="","",OFFSET('Water Data'!$G$28,0,10*ROW('Water Data'!G71)))</f>
        <v/>
      </c>
      <c r="CD77" s="274" t="str">
        <f ca="true">+IF(OFFSET('Water Data'!$G$29,0,10*ROW('Water Data'!G71))="","",OFFSET('Water Data'!$G$29,0,10*ROW('Water Data'!G71)))</f>
        <v/>
      </c>
      <c r="CE77" s="274" t="str">
        <f ca="true">+IF(OFFSET('Water Data'!$H$27,0,10*ROW('Water Data'!H71))="","",OFFSET('Water Data'!$H$27,0,10*ROW('Water Data'!H71)))</f>
        <v/>
      </c>
      <c r="CF77" s="274" t="str">
        <f ca="true">+IF(OFFSET('Water Data'!$H$28,0,10*ROW('Water Data'!H71))="","",OFFSET('Water Data'!$H$28,0,10*ROW('Water Data'!H71)))</f>
        <v/>
      </c>
      <c r="CG77" s="274" t="str">
        <f ca="true">+IF(OFFSET('Water Data'!$H$29,0,10*ROW('Water Data'!H71))="","",OFFSET('Water Data'!$H$29,0,10*ROW('Water Data'!H71)))</f>
        <v/>
      </c>
      <c r="CH77" s="274" t="str">
        <f ca="true">+IF(OFFSET('Water Data'!$I$27,0,10*ROW('Water Data'!I71))="","",OFFSET('Water Data'!$I$27,0,10*ROW('Water Data'!I71)))</f>
        <v/>
      </c>
      <c r="CI77" s="274" t="str">
        <f ca="true">+IF(OFFSET('Water Data'!$I$28,0,10*ROW('Water Data'!I71))="","",OFFSET('Water Data'!$I$28,0,10*ROW('Water Data'!I71)))</f>
        <v/>
      </c>
      <c r="CJ77" s="274" t="str">
        <f ca="true">+IF(OFFSET('Water Data'!$I$29,0,10*ROW('Water Data'!I71))="","",OFFSET('Water Data'!$I$29,0,10*ROW('Water Data'!I71)))</f>
        <v/>
      </c>
      <c r="CK77" s="274" t="str">
        <f ca="true">+IF(OFFSET('Sanitation Data'!$D$28,0,10*ROW('Sanitation Data'!D71))="","",OFFSET('Sanitation Data'!$D$28,0,10*ROW('Sanitation Data'!D71)))</f>
        <v/>
      </c>
      <c r="CL77" s="274" t="str">
        <f ca="true">+IF(OFFSET('Sanitation Data'!$D$29,0,10*ROW('Sanitation Data'!D71))="","",OFFSET('Sanitation Data'!$D$29,0,10*ROW('Sanitation Data'!D71)))</f>
        <v/>
      </c>
      <c r="CM77" s="274" t="str">
        <f ca="true">+IF(OFFSET('Sanitation Data'!$D$30,0,10*ROW('Sanitation Data'!D71))="","",OFFSET('Sanitation Data'!$D$30,0,10*ROW('Sanitation Data'!D71)))</f>
        <v/>
      </c>
      <c r="CN77" s="274" t="str">
        <f ca="true">+IF(OFFSET('Sanitation Data'!$D$31,0,10*ROW('Sanitation Data'!D71))="","",OFFSET('Sanitation Data'!$D$31,0,10*ROW('Sanitation Data'!D71)))</f>
        <v/>
      </c>
      <c r="CO77" s="274" t="str">
        <f ca="true">+IF(OFFSET('Sanitation Data'!$D$32,0,10*ROW('Sanitation Data'!D71))="","",OFFSET('Sanitation Data'!$D$32,0,10*ROW('Sanitation Data'!D71)))</f>
        <v/>
      </c>
      <c r="CP77" s="274" t="str">
        <f ca="true">+IF(OFFSET('Sanitation Data'!$E$28,0,10*ROW('Sanitation Data'!E71))="","",OFFSET('Sanitation Data'!$E$28,0,10*ROW('Sanitation Data'!E71)))</f>
        <v/>
      </c>
      <c r="CQ77" s="274" t="str">
        <f ca="true">+IF(OFFSET('Sanitation Data'!$E$29,0,10*ROW('Sanitation Data'!E71))="","",OFFSET('Sanitation Data'!$E$29,0,10*ROW('Sanitation Data'!E71)))</f>
        <v/>
      </c>
      <c r="CR77" s="274" t="str">
        <f ca="true">+IF(OFFSET('Sanitation Data'!$E$30,0,10*ROW('Sanitation Data'!E71))="","",OFFSET('Sanitation Data'!$E$30,0,10*ROW('Sanitation Data'!E71)))</f>
        <v/>
      </c>
      <c r="CS77" s="274" t="str">
        <f ca="true">+IF(OFFSET('Sanitation Data'!$E$31,0,10*ROW('Sanitation Data'!E71))="","",OFFSET('Sanitation Data'!$E$31,0,10*ROW('Sanitation Data'!E71)))</f>
        <v/>
      </c>
      <c r="CT77" s="274" t="str">
        <f ca="true">+IF(OFFSET('Sanitation Data'!$E$32,0,10*ROW('Sanitation Data'!E71))="","",OFFSET('Sanitation Data'!$E$32,0,10*ROW('Sanitation Data'!E71)))</f>
        <v/>
      </c>
      <c r="CU77" s="274" t="str">
        <f ca="true">+IF(OFFSET('Sanitation Data'!$F$28,0,10*ROW('Sanitation Data'!F71))="","",OFFSET('Sanitation Data'!$F$28,0,10*ROW('Sanitation Data'!F71)))</f>
        <v/>
      </c>
      <c r="CV77" s="274" t="str">
        <f ca="true">+IF(OFFSET('Sanitation Data'!$F$29,0,10*ROW('Sanitation Data'!F71))="","",OFFSET('Sanitation Data'!$F$29,0,10*ROW('Sanitation Data'!F71)))</f>
        <v/>
      </c>
      <c r="CW77" s="274" t="str">
        <f ca="true">+IF(OFFSET('Sanitation Data'!$F$30,0,10*ROW('Sanitation Data'!F71))="","",OFFSET('Sanitation Data'!$F$30,0,10*ROW('Sanitation Data'!F71)))</f>
        <v/>
      </c>
      <c r="CX77" s="274" t="str">
        <f ca="true">+IF(OFFSET('Sanitation Data'!$F$31,0,10*ROW('Sanitation Data'!F71))="","",OFFSET('Sanitation Data'!$F$31,0,10*ROW('Sanitation Data'!F71)))</f>
        <v/>
      </c>
      <c r="CY77" s="274" t="str">
        <f ca="true">+IF(OFFSET('Sanitation Data'!$F$32,0,10*ROW('Sanitation Data'!F71))="","",OFFSET('Sanitation Data'!$F$32,0,10*ROW('Sanitation Data'!F71)))</f>
        <v/>
      </c>
      <c r="CZ77" s="274" t="str">
        <f ca="true">+IF(OFFSET('Sanitation Data'!$G$28,0,10*ROW('Sanitation Data'!G71))="","",OFFSET('Sanitation Data'!$G$28,0,10*ROW('Sanitation Data'!G71)))</f>
        <v/>
      </c>
      <c r="DA77" s="274" t="str">
        <f ca="true">+IF(OFFSET('Sanitation Data'!$G$29,0,10*ROW('Sanitation Data'!G71))="","",OFFSET('Sanitation Data'!$G$29,0,10*ROW('Sanitation Data'!G71)))</f>
        <v/>
      </c>
      <c r="DB77" s="274" t="str">
        <f ca="true">+IF(OFFSET('Sanitation Data'!$G$30,0,10*ROW('Sanitation Data'!G71))="","",OFFSET('Sanitation Data'!$G$30,0,10*ROW('Sanitation Data'!G71)))</f>
        <v/>
      </c>
      <c r="DC77" s="274" t="str">
        <f ca="true">+IF(OFFSET('Sanitation Data'!$G$31,0,10*ROW('Sanitation Data'!G71))="","",OFFSET('Sanitation Data'!$G$31,0,10*ROW('Sanitation Data'!G71)))</f>
        <v/>
      </c>
      <c r="DD77" s="274" t="str">
        <f ca="true">+IF(OFFSET('Sanitation Data'!$G$32,0,10*ROW('Sanitation Data'!G71))="","",OFFSET('Sanitation Data'!$G$32,0,10*ROW('Sanitation Data'!G71)))</f>
        <v/>
      </c>
      <c r="DE77" s="274" t="str">
        <f ca="true">+IF(OFFSET('Sanitation Data'!$H$28,0,10*ROW('Sanitation Data'!H71))="","",OFFSET('Sanitation Data'!$H$28,0,10*ROW('Sanitation Data'!H71)))</f>
        <v/>
      </c>
      <c r="DF77" s="274" t="str">
        <f ca="true">+IF(OFFSET('Sanitation Data'!$H$29,0,10*ROW('Sanitation Data'!H71))="","",OFFSET('Sanitation Data'!$H$29,0,10*ROW('Sanitation Data'!H71)))</f>
        <v/>
      </c>
      <c r="DG77" s="274" t="str">
        <f ca="true">+IF(OFFSET('Sanitation Data'!$H$30,0,10*ROW('Sanitation Data'!H71))="","",OFFSET('Sanitation Data'!$H$30,0,10*ROW('Sanitation Data'!H71)))</f>
        <v/>
      </c>
      <c r="DH77" s="274" t="str">
        <f ca="true">+IF(OFFSET('Sanitation Data'!$H$31,0,10*ROW('Sanitation Data'!H71))="","",OFFSET('Sanitation Data'!$H$31,0,10*ROW('Sanitation Data'!H71)))</f>
        <v/>
      </c>
      <c r="DI77" s="274" t="str">
        <f ca="true">+IF(OFFSET('Sanitation Data'!$H$32,0,10*ROW('Sanitation Data'!H71))="","",OFFSET('Sanitation Data'!$H$32,0,10*ROW('Sanitation Data'!H71)))</f>
        <v/>
      </c>
      <c r="DJ77" s="274" t="str">
        <f ca="true">+IF(OFFSET('Sanitation Data'!$I$28,0,10*ROW('Sanitation Data'!I71))="","",OFFSET('Sanitation Data'!$I$28,0,10*ROW('Sanitation Data'!I71)))</f>
        <v/>
      </c>
      <c r="DK77" s="274" t="str">
        <f ca="true">+IF(OFFSET('Sanitation Data'!$I$29,0,10*ROW('Sanitation Data'!I71))="","",OFFSET('Sanitation Data'!$I$29,0,10*ROW('Sanitation Data'!I71)))</f>
        <v/>
      </c>
      <c r="DL77" s="274" t="str">
        <f ca="true">+IF(OFFSET('Sanitation Data'!$I$30,0,10*ROW('Sanitation Data'!I71))="","",OFFSET('Sanitation Data'!$I$30,0,10*ROW('Sanitation Data'!I71)))</f>
        <v/>
      </c>
      <c r="DM77" s="274" t="str">
        <f ca="true">+IF(OFFSET('Sanitation Data'!$I$31,0,10*ROW('Sanitation Data'!I71))="","",OFFSET('Sanitation Data'!$I$31,0,10*ROW('Sanitation Data'!I71)))</f>
        <v/>
      </c>
      <c r="DN77" s="274" t="str">
        <f ca="true">+IF(OFFSET('Sanitation Data'!$I$32,0,10*ROW('Sanitation Data'!I71))="","",OFFSET('Sanitation Data'!$I$32,0,10*ROW('Sanitation Data'!I71)))</f>
        <v/>
      </c>
      <c r="DO77" s="274" t="str">
        <f ca="true">+IF(OFFSET('Hygiene Data'!$D$11,0,10*ROW('Hygiene Data'!D71))="","",OFFSET('Hygiene Data'!$D$11,0,10*ROW('Hygiene Data'!D71)))</f>
        <v/>
      </c>
      <c r="DP77" s="274" t="str">
        <f ca="true">+IF(OFFSET('Hygiene Data'!$D$12,0,10*ROW('Hygiene Data'!D71))="","",OFFSET('Hygiene Data'!$D$12,0,10*ROW('Hygiene Data'!D71)))</f>
        <v/>
      </c>
      <c r="DQ77" s="274" t="str">
        <f ca="true">+IF(OFFSET('Hygiene Data'!$D$13,0,10*ROW('Hygiene Data'!D71))="","",OFFSET('Hygiene Data'!$D$13,0,10*ROW('Hygiene Data'!D71)))</f>
        <v/>
      </c>
      <c r="DR77" s="274" t="str">
        <f ca="true">+IF(OFFSET('Hygiene Data'!$E$11,0,10*ROW('Hygiene Data'!E71))="","",OFFSET('Hygiene Data'!$E$11,0,10*ROW('Hygiene Data'!E71)))</f>
        <v/>
      </c>
      <c r="DS77" s="274" t="str">
        <f ca="true">+IF(OFFSET('Hygiene Data'!$E$12,0,10*ROW('Hygiene Data'!E71))="","",OFFSET('Hygiene Data'!$E$12,0,10*ROW('Hygiene Data'!E71)))</f>
        <v/>
      </c>
      <c r="DT77" s="274" t="str">
        <f ca="true">+IF(OFFSET('Hygiene Data'!$E$13,0,10*ROW('Hygiene Data'!E71))="","",OFFSET('Hygiene Data'!$E$13,0,10*ROW('Hygiene Data'!E71)))</f>
        <v/>
      </c>
      <c r="DU77" s="274" t="str">
        <f ca="true">+IF(OFFSET('Hygiene Data'!$F$11,0,10*ROW('Hygiene Data'!F71))="","",OFFSET('Hygiene Data'!$F$11,0,10*ROW('Hygiene Data'!F71)))</f>
        <v/>
      </c>
      <c r="DV77" s="274" t="str">
        <f ca="true">+IF(OFFSET('Hygiene Data'!$F$12,0,10*ROW('Hygiene Data'!F71))="","",OFFSET('Hygiene Data'!$F$12,0,10*ROW('Hygiene Data'!F71)))</f>
        <v/>
      </c>
      <c r="DW77" s="274" t="str">
        <f ca="true">+IF(OFFSET('Hygiene Data'!$F$13,0,10*ROW('Hygiene Data'!F71))="","",OFFSET('Hygiene Data'!$F$13,0,10*ROW('Hygiene Data'!F71)))</f>
        <v/>
      </c>
      <c r="DX77" s="274" t="str">
        <f ca="true">+IF(OFFSET('Hygiene Data'!$G$11,0,10*ROW('Hygiene Data'!G71))="","",OFFSET('Hygiene Data'!$G$11,0,10*ROW('Hygiene Data'!G71)))</f>
        <v/>
      </c>
      <c r="DY77" s="274" t="str">
        <f ca="true">+IF(OFFSET('Hygiene Data'!$G$12,0,10*ROW('Hygiene Data'!G71))="","",OFFSET('Hygiene Data'!$G$12,0,10*ROW('Hygiene Data'!G71)))</f>
        <v/>
      </c>
      <c r="DZ77" s="274" t="str">
        <f ca="true">+IF(OFFSET('Hygiene Data'!$G$13,0,10*ROW('Hygiene Data'!G71))="","",OFFSET('Hygiene Data'!$G$13,0,10*ROW('Hygiene Data'!G71)))</f>
        <v/>
      </c>
      <c r="EA77" s="274" t="str">
        <f ca="true">+IF(OFFSET('Hygiene Data'!$H$11,0,10*ROW('Hygiene Data'!H71))="","",OFFSET('Hygiene Data'!$H$11,0,10*ROW('Hygiene Data'!H71)))</f>
        <v/>
      </c>
      <c r="EB77" s="274" t="str">
        <f ca="true">+IF(OFFSET('Hygiene Data'!$H$12,0,10*ROW('Hygiene Data'!H71))="","",OFFSET('Hygiene Data'!$H$12,0,10*ROW('Hygiene Data'!H71)))</f>
        <v/>
      </c>
      <c r="EC77" s="274" t="str">
        <f ca="true">+IF(OFFSET('Hygiene Data'!$H$13,0,10*ROW('Hygiene Data'!H71))="","",OFFSET('Hygiene Data'!$H$13,0,10*ROW('Hygiene Data'!H71)))</f>
        <v/>
      </c>
      <c r="ED77" s="274" t="str">
        <f ca="true">+IF(OFFSET('Hygiene Data'!$I$11,0,10*ROW('Hygiene Data'!I71))="","",OFFSET('Hygiene Data'!$I$11,0,10*ROW('Hygiene Data'!I71)))</f>
        <v/>
      </c>
      <c r="EE77" s="274" t="str">
        <f ca="true">+IF(OFFSET('Hygiene Data'!$I$12,0,10*ROW('Hygiene Data'!I71))="","",OFFSET('Hygiene Data'!$I$12,0,10*ROW('Hygiene Data'!I71)))</f>
        <v/>
      </c>
      <c r="EF77" s="274"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30" t="str">
        <f t="shared" ca="true" si="1"/>
        <v/>
      </c>
      <c r="D78" s="99"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9"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9"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9"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9"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9"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9"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9"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9"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9"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9"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9"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9"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9"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9"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9"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9"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9"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100"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100"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100"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100"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100"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100"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100"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100"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100"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100"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100"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100"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100"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100"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100"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100"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100"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100"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100"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100"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100"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100"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100"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100"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100"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100"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100"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100"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100"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100"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101"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101"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101"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101"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101"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101"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101"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101"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101"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101"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101"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101"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101"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101"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101"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101"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101"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101"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4"/>
      <c r="BS78" s="274" t="str">
        <f ca="true">+IF(OFFSET('Water Data'!$D$27,0,10*ROW('Water Data'!D72))="","",OFFSET('Water Data'!$D$27,0,10*ROW('Water Data'!D72)))</f>
        <v/>
      </c>
      <c r="BT78" s="274" t="str">
        <f ca="true">+IF(OFFSET('Water Data'!$D$28,0,10*ROW('Water Data'!D72))="","",OFFSET('Water Data'!$D$28,0,10*ROW('Water Data'!D72)))</f>
        <v/>
      </c>
      <c r="BU78" s="274" t="str">
        <f ca="true">+IF(OFFSET('Water Data'!$D$29,0,10*ROW('Water Data'!D72))="","",OFFSET('Water Data'!$D$29,0,10*ROW('Water Data'!D72)))</f>
        <v/>
      </c>
      <c r="BV78" s="274" t="str">
        <f ca="true">+IF(OFFSET('Water Data'!$E$27,0,10*ROW('Water Data'!E72))="","",OFFSET('Water Data'!$E$27,0,10*ROW('Water Data'!E72)))</f>
        <v/>
      </c>
      <c r="BW78" s="274" t="str">
        <f ca="true">+IF(OFFSET('Water Data'!$E$28,0,10*ROW('Water Data'!E72))="","",OFFSET('Water Data'!$E$28,0,10*ROW('Water Data'!E72)))</f>
        <v/>
      </c>
      <c r="BX78" s="274" t="str">
        <f ca="true">+IF(OFFSET('Water Data'!$E$29,0,10*ROW('Water Data'!E72))="","",OFFSET('Water Data'!$E$29,0,10*ROW('Water Data'!E72)))</f>
        <v/>
      </c>
      <c r="BY78" s="274" t="str">
        <f ca="true">+IF(OFFSET('Water Data'!$F$27,0,10*ROW('Water Data'!F72))="","",OFFSET('Water Data'!$F$27,0,10*ROW('Water Data'!F72)))</f>
        <v/>
      </c>
      <c r="BZ78" s="274" t="str">
        <f ca="true">+IF(OFFSET('Water Data'!$F$28,0,10*ROW('Water Data'!F72))="","",OFFSET('Water Data'!$F$28,0,10*ROW('Water Data'!F72)))</f>
        <v/>
      </c>
      <c r="CA78" s="274" t="str">
        <f ca="true">+IF(OFFSET('Water Data'!$F$29,0,10*ROW('Water Data'!F72))="","",OFFSET('Water Data'!$F$29,0,10*ROW('Water Data'!F72)))</f>
        <v/>
      </c>
      <c r="CB78" s="274" t="str">
        <f ca="true">+IF(OFFSET('Water Data'!$G$27,0,10*ROW('Water Data'!G72))="","",OFFSET('Water Data'!$G$27,0,10*ROW('Water Data'!G72)))</f>
        <v/>
      </c>
      <c r="CC78" s="274" t="str">
        <f ca="true">+IF(OFFSET('Water Data'!$G$28,0,10*ROW('Water Data'!G72))="","",OFFSET('Water Data'!$G$28,0,10*ROW('Water Data'!G72)))</f>
        <v/>
      </c>
      <c r="CD78" s="274" t="str">
        <f ca="true">+IF(OFFSET('Water Data'!$G$29,0,10*ROW('Water Data'!G72))="","",OFFSET('Water Data'!$G$29,0,10*ROW('Water Data'!G72)))</f>
        <v/>
      </c>
      <c r="CE78" s="274" t="str">
        <f ca="true">+IF(OFFSET('Water Data'!$H$27,0,10*ROW('Water Data'!H72))="","",OFFSET('Water Data'!$H$27,0,10*ROW('Water Data'!H72)))</f>
        <v/>
      </c>
      <c r="CF78" s="274" t="str">
        <f ca="true">+IF(OFFSET('Water Data'!$H$28,0,10*ROW('Water Data'!H72))="","",OFFSET('Water Data'!$H$28,0,10*ROW('Water Data'!H72)))</f>
        <v/>
      </c>
      <c r="CG78" s="274" t="str">
        <f ca="true">+IF(OFFSET('Water Data'!$H$29,0,10*ROW('Water Data'!H72))="","",OFFSET('Water Data'!$H$29,0,10*ROW('Water Data'!H72)))</f>
        <v/>
      </c>
      <c r="CH78" s="274" t="str">
        <f ca="true">+IF(OFFSET('Water Data'!$I$27,0,10*ROW('Water Data'!I72))="","",OFFSET('Water Data'!$I$27,0,10*ROW('Water Data'!I72)))</f>
        <v/>
      </c>
      <c r="CI78" s="274" t="str">
        <f ca="true">+IF(OFFSET('Water Data'!$I$28,0,10*ROW('Water Data'!I72))="","",OFFSET('Water Data'!$I$28,0,10*ROW('Water Data'!I72)))</f>
        <v/>
      </c>
      <c r="CJ78" s="274" t="str">
        <f ca="true">+IF(OFFSET('Water Data'!$I$29,0,10*ROW('Water Data'!I72))="","",OFFSET('Water Data'!$I$29,0,10*ROW('Water Data'!I72)))</f>
        <v/>
      </c>
      <c r="CK78" s="274" t="str">
        <f ca="true">+IF(OFFSET('Sanitation Data'!$D$28,0,10*ROW('Sanitation Data'!D72))="","",OFFSET('Sanitation Data'!$D$28,0,10*ROW('Sanitation Data'!D72)))</f>
        <v/>
      </c>
      <c r="CL78" s="274" t="str">
        <f ca="true">+IF(OFFSET('Sanitation Data'!$D$29,0,10*ROW('Sanitation Data'!D72))="","",OFFSET('Sanitation Data'!$D$29,0,10*ROW('Sanitation Data'!D72)))</f>
        <v/>
      </c>
      <c r="CM78" s="274" t="str">
        <f ca="true">+IF(OFFSET('Sanitation Data'!$D$30,0,10*ROW('Sanitation Data'!D72))="","",OFFSET('Sanitation Data'!$D$30,0,10*ROW('Sanitation Data'!D72)))</f>
        <v/>
      </c>
      <c r="CN78" s="274" t="str">
        <f ca="true">+IF(OFFSET('Sanitation Data'!$D$31,0,10*ROW('Sanitation Data'!D72))="","",OFFSET('Sanitation Data'!$D$31,0,10*ROW('Sanitation Data'!D72)))</f>
        <v/>
      </c>
      <c r="CO78" s="274" t="str">
        <f ca="true">+IF(OFFSET('Sanitation Data'!$D$32,0,10*ROW('Sanitation Data'!D72))="","",OFFSET('Sanitation Data'!$D$32,0,10*ROW('Sanitation Data'!D72)))</f>
        <v/>
      </c>
      <c r="CP78" s="274" t="str">
        <f ca="true">+IF(OFFSET('Sanitation Data'!$E$28,0,10*ROW('Sanitation Data'!E72))="","",OFFSET('Sanitation Data'!$E$28,0,10*ROW('Sanitation Data'!E72)))</f>
        <v/>
      </c>
      <c r="CQ78" s="274" t="str">
        <f ca="true">+IF(OFFSET('Sanitation Data'!$E$29,0,10*ROW('Sanitation Data'!E72))="","",OFFSET('Sanitation Data'!$E$29,0,10*ROW('Sanitation Data'!E72)))</f>
        <v/>
      </c>
      <c r="CR78" s="274" t="str">
        <f ca="true">+IF(OFFSET('Sanitation Data'!$E$30,0,10*ROW('Sanitation Data'!E72))="","",OFFSET('Sanitation Data'!$E$30,0,10*ROW('Sanitation Data'!E72)))</f>
        <v/>
      </c>
      <c r="CS78" s="274" t="str">
        <f ca="true">+IF(OFFSET('Sanitation Data'!$E$31,0,10*ROW('Sanitation Data'!E72))="","",OFFSET('Sanitation Data'!$E$31,0,10*ROW('Sanitation Data'!E72)))</f>
        <v/>
      </c>
      <c r="CT78" s="274" t="str">
        <f ca="true">+IF(OFFSET('Sanitation Data'!$E$32,0,10*ROW('Sanitation Data'!E72))="","",OFFSET('Sanitation Data'!$E$32,0,10*ROW('Sanitation Data'!E72)))</f>
        <v/>
      </c>
      <c r="CU78" s="274" t="str">
        <f ca="true">+IF(OFFSET('Sanitation Data'!$F$28,0,10*ROW('Sanitation Data'!F72))="","",OFFSET('Sanitation Data'!$F$28,0,10*ROW('Sanitation Data'!F72)))</f>
        <v/>
      </c>
      <c r="CV78" s="274" t="str">
        <f ca="true">+IF(OFFSET('Sanitation Data'!$F$29,0,10*ROW('Sanitation Data'!F72))="","",OFFSET('Sanitation Data'!$F$29,0,10*ROW('Sanitation Data'!F72)))</f>
        <v/>
      </c>
      <c r="CW78" s="274" t="str">
        <f ca="true">+IF(OFFSET('Sanitation Data'!$F$30,0,10*ROW('Sanitation Data'!F72))="","",OFFSET('Sanitation Data'!$F$30,0,10*ROW('Sanitation Data'!F72)))</f>
        <v/>
      </c>
      <c r="CX78" s="274" t="str">
        <f ca="true">+IF(OFFSET('Sanitation Data'!$F$31,0,10*ROW('Sanitation Data'!F72))="","",OFFSET('Sanitation Data'!$F$31,0,10*ROW('Sanitation Data'!F72)))</f>
        <v/>
      </c>
      <c r="CY78" s="274" t="str">
        <f ca="true">+IF(OFFSET('Sanitation Data'!$F$32,0,10*ROW('Sanitation Data'!F72))="","",OFFSET('Sanitation Data'!$F$32,0,10*ROW('Sanitation Data'!F72)))</f>
        <v/>
      </c>
      <c r="CZ78" s="274" t="str">
        <f ca="true">+IF(OFFSET('Sanitation Data'!$G$28,0,10*ROW('Sanitation Data'!G72))="","",OFFSET('Sanitation Data'!$G$28,0,10*ROW('Sanitation Data'!G72)))</f>
        <v/>
      </c>
      <c r="DA78" s="274" t="str">
        <f ca="true">+IF(OFFSET('Sanitation Data'!$G$29,0,10*ROW('Sanitation Data'!G72))="","",OFFSET('Sanitation Data'!$G$29,0,10*ROW('Sanitation Data'!G72)))</f>
        <v/>
      </c>
      <c r="DB78" s="274" t="str">
        <f ca="true">+IF(OFFSET('Sanitation Data'!$G$30,0,10*ROW('Sanitation Data'!G72))="","",OFFSET('Sanitation Data'!$G$30,0,10*ROW('Sanitation Data'!G72)))</f>
        <v/>
      </c>
      <c r="DC78" s="274" t="str">
        <f ca="true">+IF(OFFSET('Sanitation Data'!$G$31,0,10*ROW('Sanitation Data'!G72))="","",OFFSET('Sanitation Data'!$G$31,0,10*ROW('Sanitation Data'!G72)))</f>
        <v/>
      </c>
      <c r="DD78" s="274" t="str">
        <f ca="true">+IF(OFFSET('Sanitation Data'!$G$32,0,10*ROW('Sanitation Data'!G72))="","",OFFSET('Sanitation Data'!$G$32,0,10*ROW('Sanitation Data'!G72)))</f>
        <v/>
      </c>
      <c r="DE78" s="274" t="str">
        <f ca="true">+IF(OFFSET('Sanitation Data'!$H$28,0,10*ROW('Sanitation Data'!H72))="","",OFFSET('Sanitation Data'!$H$28,0,10*ROW('Sanitation Data'!H72)))</f>
        <v/>
      </c>
      <c r="DF78" s="274" t="str">
        <f ca="true">+IF(OFFSET('Sanitation Data'!$H$29,0,10*ROW('Sanitation Data'!H72))="","",OFFSET('Sanitation Data'!$H$29,0,10*ROW('Sanitation Data'!H72)))</f>
        <v/>
      </c>
      <c r="DG78" s="274" t="str">
        <f ca="true">+IF(OFFSET('Sanitation Data'!$H$30,0,10*ROW('Sanitation Data'!H72))="","",OFFSET('Sanitation Data'!$H$30,0,10*ROW('Sanitation Data'!H72)))</f>
        <v/>
      </c>
      <c r="DH78" s="274" t="str">
        <f ca="true">+IF(OFFSET('Sanitation Data'!$H$31,0,10*ROW('Sanitation Data'!H72))="","",OFFSET('Sanitation Data'!$H$31,0,10*ROW('Sanitation Data'!H72)))</f>
        <v/>
      </c>
      <c r="DI78" s="274" t="str">
        <f ca="true">+IF(OFFSET('Sanitation Data'!$H$32,0,10*ROW('Sanitation Data'!H72))="","",OFFSET('Sanitation Data'!$H$32,0,10*ROW('Sanitation Data'!H72)))</f>
        <v/>
      </c>
      <c r="DJ78" s="274" t="str">
        <f ca="true">+IF(OFFSET('Sanitation Data'!$I$28,0,10*ROW('Sanitation Data'!I72))="","",OFFSET('Sanitation Data'!$I$28,0,10*ROW('Sanitation Data'!I72)))</f>
        <v/>
      </c>
      <c r="DK78" s="274" t="str">
        <f ca="true">+IF(OFFSET('Sanitation Data'!$I$29,0,10*ROW('Sanitation Data'!I72))="","",OFFSET('Sanitation Data'!$I$29,0,10*ROW('Sanitation Data'!I72)))</f>
        <v/>
      </c>
      <c r="DL78" s="274" t="str">
        <f ca="true">+IF(OFFSET('Sanitation Data'!$I$30,0,10*ROW('Sanitation Data'!I72))="","",OFFSET('Sanitation Data'!$I$30,0,10*ROW('Sanitation Data'!I72)))</f>
        <v/>
      </c>
      <c r="DM78" s="274" t="str">
        <f ca="true">+IF(OFFSET('Sanitation Data'!$I$31,0,10*ROW('Sanitation Data'!I72))="","",OFFSET('Sanitation Data'!$I$31,0,10*ROW('Sanitation Data'!I72)))</f>
        <v/>
      </c>
      <c r="DN78" s="274" t="str">
        <f ca="true">+IF(OFFSET('Sanitation Data'!$I$32,0,10*ROW('Sanitation Data'!I72))="","",OFFSET('Sanitation Data'!$I$32,0,10*ROW('Sanitation Data'!I72)))</f>
        <v/>
      </c>
      <c r="DO78" s="274" t="str">
        <f ca="true">+IF(OFFSET('Hygiene Data'!$D$11,0,10*ROW('Hygiene Data'!D72))="","",OFFSET('Hygiene Data'!$D$11,0,10*ROW('Hygiene Data'!D72)))</f>
        <v/>
      </c>
      <c r="DP78" s="274" t="str">
        <f ca="true">+IF(OFFSET('Hygiene Data'!$D$12,0,10*ROW('Hygiene Data'!D72))="","",OFFSET('Hygiene Data'!$D$12,0,10*ROW('Hygiene Data'!D72)))</f>
        <v/>
      </c>
      <c r="DQ78" s="274" t="str">
        <f ca="true">+IF(OFFSET('Hygiene Data'!$D$13,0,10*ROW('Hygiene Data'!D72))="","",OFFSET('Hygiene Data'!$D$13,0,10*ROW('Hygiene Data'!D72)))</f>
        <v/>
      </c>
      <c r="DR78" s="274" t="str">
        <f ca="true">+IF(OFFSET('Hygiene Data'!$E$11,0,10*ROW('Hygiene Data'!E72))="","",OFFSET('Hygiene Data'!$E$11,0,10*ROW('Hygiene Data'!E72)))</f>
        <v/>
      </c>
      <c r="DS78" s="274" t="str">
        <f ca="true">+IF(OFFSET('Hygiene Data'!$E$12,0,10*ROW('Hygiene Data'!E72))="","",OFFSET('Hygiene Data'!$E$12,0,10*ROW('Hygiene Data'!E72)))</f>
        <v/>
      </c>
      <c r="DT78" s="274" t="str">
        <f ca="true">+IF(OFFSET('Hygiene Data'!$E$13,0,10*ROW('Hygiene Data'!E72))="","",OFFSET('Hygiene Data'!$E$13,0,10*ROW('Hygiene Data'!E72)))</f>
        <v/>
      </c>
      <c r="DU78" s="274" t="str">
        <f ca="true">+IF(OFFSET('Hygiene Data'!$F$11,0,10*ROW('Hygiene Data'!F72))="","",OFFSET('Hygiene Data'!$F$11,0,10*ROW('Hygiene Data'!F72)))</f>
        <v/>
      </c>
      <c r="DV78" s="274" t="str">
        <f ca="true">+IF(OFFSET('Hygiene Data'!$F$12,0,10*ROW('Hygiene Data'!F72))="","",OFFSET('Hygiene Data'!$F$12,0,10*ROW('Hygiene Data'!F72)))</f>
        <v/>
      </c>
      <c r="DW78" s="274" t="str">
        <f ca="true">+IF(OFFSET('Hygiene Data'!$F$13,0,10*ROW('Hygiene Data'!F72))="","",OFFSET('Hygiene Data'!$F$13,0,10*ROW('Hygiene Data'!F72)))</f>
        <v/>
      </c>
      <c r="DX78" s="274" t="str">
        <f ca="true">+IF(OFFSET('Hygiene Data'!$G$11,0,10*ROW('Hygiene Data'!G72))="","",OFFSET('Hygiene Data'!$G$11,0,10*ROW('Hygiene Data'!G72)))</f>
        <v/>
      </c>
      <c r="DY78" s="274" t="str">
        <f ca="true">+IF(OFFSET('Hygiene Data'!$G$12,0,10*ROW('Hygiene Data'!G72))="","",OFFSET('Hygiene Data'!$G$12,0,10*ROW('Hygiene Data'!G72)))</f>
        <v/>
      </c>
      <c r="DZ78" s="274" t="str">
        <f ca="true">+IF(OFFSET('Hygiene Data'!$G$13,0,10*ROW('Hygiene Data'!G72))="","",OFFSET('Hygiene Data'!$G$13,0,10*ROW('Hygiene Data'!G72)))</f>
        <v/>
      </c>
      <c r="EA78" s="274" t="str">
        <f ca="true">+IF(OFFSET('Hygiene Data'!$H$11,0,10*ROW('Hygiene Data'!H72))="","",OFFSET('Hygiene Data'!$H$11,0,10*ROW('Hygiene Data'!H72)))</f>
        <v/>
      </c>
      <c r="EB78" s="274" t="str">
        <f ca="true">+IF(OFFSET('Hygiene Data'!$H$12,0,10*ROW('Hygiene Data'!H72))="","",OFFSET('Hygiene Data'!$H$12,0,10*ROW('Hygiene Data'!H72)))</f>
        <v/>
      </c>
      <c r="EC78" s="274" t="str">
        <f ca="true">+IF(OFFSET('Hygiene Data'!$H$13,0,10*ROW('Hygiene Data'!H72))="","",OFFSET('Hygiene Data'!$H$13,0,10*ROW('Hygiene Data'!H72)))</f>
        <v/>
      </c>
      <c r="ED78" s="274" t="str">
        <f ca="true">+IF(OFFSET('Hygiene Data'!$I$11,0,10*ROW('Hygiene Data'!I72))="","",OFFSET('Hygiene Data'!$I$11,0,10*ROW('Hygiene Data'!I72)))</f>
        <v/>
      </c>
      <c r="EE78" s="274" t="str">
        <f ca="true">+IF(OFFSET('Hygiene Data'!$I$12,0,10*ROW('Hygiene Data'!I72))="","",OFFSET('Hygiene Data'!$I$12,0,10*ROW('Hygiene Data'!I72)))</f>
        <v/>
      </c>
      <c r="EF78" s="274"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30" t="str">
        <f t="shared" ca="true" si="1"/>
        <v/>
      </c>
      <c r="D79" s="99"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9"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9"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9"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9"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9"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9"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9"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9"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9"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9"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9"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9"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9"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9"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9"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9"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9"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100"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100"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100"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100"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100"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100"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100"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100"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100"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100"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100"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100"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100"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100"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100"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100"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100"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100"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100"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100"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100"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100"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100"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100"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100"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100"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100"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100"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100"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100"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101"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101"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101"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101"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101"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101"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101"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101"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101"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101"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101"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101"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101"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101"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101"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101"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101"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101"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4"/>
      <c r="BS79" s="274" t="str">
        <f ca="true">+IF(OFFSET('Water Data'!$D$27,0,10*ROW('Water Data'!D73))="","",OFFSET('Water Data'!$D$27,0,10*ROW('Water Data'!D73)))</f>
        <v/>
      </c>
      <c r="BT79" s="274" t="str">
        <f ca="true">+IF(OFFSET('Water Data'!$D$28,0,10*ROW('Water Data'!D73))="","",OFFSET('Water Data'!$D$28,0,10*ROW('Water Data'!D73)))</f>
        <v/>
      </c>
      <c r="BU79" s="274" t="str">
        <f ca="true">+IF(OFFSET('Water Data'!$D$29,0,10*ROW('Water Data'!D73))="","",OFFSET('Water Data'!$D$29,0,10*ROW('Water Data'!D73)))</f>
        <v/>
      </c>
      <c r="BV79" s="274" t="str">
        <f ca="true">+IF(OFFSET('Water Data'!$E$27,0,10*ROW('Water Data'!E73))="","",OFFSET('Water Data'!$E$27,0,10*ROW('Water Data'!E73)))</f>
        <v/>
      </c>
      <c r="BW79" s="274" t="str">
        <f ca="true">+IF(OFFSET('Water Data'!$E$28,0,10*ROW('Water Data'!E73))="","",OFFSET('Water Data'!$E$28,0,10*ROW('Water Data'!E73)))</f>
        <v/>
      </c>
      <c r="BX79" s="274" t="str">
        <f ca="true">+IF(OFFSET('Water Data'!$E$29,0,10*ROW('Water Data'!E73))="","",OFFSET('Water Data'!$E$29,0,10*ROW('Water Data'!E73)))</f>
        <v/>
      </c>
      <c r="BY79" s="274" t="str">
        <f ca="true">+IF(OFFSET('Water Data'!$F$27,0,10*ROW('Water Data'!F73))="","",OFFSET('Water Data'!$F$27,0,10*ROW('Water Data'!F73)))</f>
        <v/>
      </c>
      <c r="BZ79" s="274" t="str">
        <f ca="true">+IF(OFFSET('Water Data'!$F$28,0,10*ROW('Water Data'!F73))="","",OFFSET('Water Data'!$F$28,0,10*ROW('Water Data'!F73)))</f>
        <v/>
      </c>
      <c r="CA79" s="274" t="str">
        <f ca="true">+IF(OFFSET('Water Data'!$F$29,0,10*ROW('Water Data'!F73))="","",OFFSET('Water Data'!$F$29,0,10*ROW('Water Data'!F73)))</f>
        <v/>
      </c>
      <c r="CB79" s="274" t="str">
        <f ca="true">+IF(OFFSET('Water Data'!$G$27,0,10*ROW('Water Data'!G73))="","",OFFSET('Water Data'!$G$27,0,10*ROW('Water Data'!G73)))</f>
        <v/>
      </c>
      <c r="CC79" s="274" t="str">
        <f ca="true">+IF(OFFSET('Water Data'!$G$28,0,10*ROW('Water Data'!G73))="","",OFFSET('Water Data'!$G$28,0,10*ROW('Water Data'!G73)))</f>
        <v/>
      </c>
      <c r="CD79" s="274" t="str">
        <f ca="true">+IF(OFFSET('Water Data'!$G$29,0,10*ROW('Water Data'!G73))="","",OFFSET('Water Data'!$G$29,0,10*ROW('Water Data'!G73)))</f>
        <v/>
      </c>
      <c r="CE79" s="274" t="str">
        <f ca="true">+IF(OFFSET('Water Data'!$H$27,0,10*ROW('Water Data'!H73))="","",OFFSET('Water Data'!$H$27,0,10*ROW('Water Data'!H73)))</f>
        <v/>
      </c>
      <c r="CF79" s="274" t="str">
        <f ca="true">+IF(OFFSET('Water Data'!$H$28,0,10*ROW('Water Data'!H73))="","",OFFSET('Water Data'!$H$28,0,10*ROW('Water Data'!H73)))</f>
        <v/>
      </c>
      <c r="CG79" s="274" t="str">
        <f ca="true">+IF(OFFSET('Water Data'!$H$29,0,10*ROW('Water Data'!H73))="","",OFFSET('Water Data'!$H$29,0,10*ROW('Water Data'!H73)))</f>
        <v/>
      </c>
      <c r="CH79" s="274" t="str">
        <f ca="true">+IF(OFFSET('Water Data'!$I$27,0,10*ROW('Water Data'!I73))="","",OFFSET('Water Data'!$I$27,0,10*ROW('Water Data'!I73)))</f>
        <v/>
      </c>
      <c r="CI79" s="274" t="str">
        <f ca="true">+IF(OFFSET('Water Data'!$I$28,0,10*ROW('Water Data'!I73))="","",OFFSET('Water Data'!$I$28,0,10*ROW('Water Data'!I73)))</f>
        <v/>
      </c>
      <c r="CJ79" s="274" t="str">
        <f ca="true">+IF(OFFSET('Water Data'!$I$29,0,10*ROW('Water Data'!I73))="","",OFFSET('Water Data'!$I$29,0,10*ROW('Water Data'!I73)))</f>
        <v/>
      </c>
      <c r="CK79" s="274" t="str">
        <f ca="true">+IF(OFFSET('Sanitation Data'!$D$28,0,10*ROW('Sanitation Data'!D73))="","",OFFSET('Sanitation Data'!$D$28,0,10*ROW('Sanitation Data'!D73)))</f>
        <v/>
      </c>
      <c r="CL79" s="274" t="str">
        <f ca="true">+IF(OFFSET('Sanitation Data'!$D$29,0,10*ROW('Sanitation Data'!D73))="","",OFFSET('Sanitation Data'!$D$29,0,10*ROW('Sanitation Data'!D73)))</f>
        <v/>
      </c>
      <c r="CM79" s="274" t="str">
        <f ca="true">+IF(OFFSET('Sanitation Data'!$D$30,0,10*ROW('Sanitation Data'!D73))="","",OFFSET('Sanitation Data'!$D$30,0,10*ROW('Sanitation Data'!D73)))</f>
        <v/>
      </c>
      <c r="CN79" s="274" t="str">
        <f ca="true">+IF(OFFSET('Sanitation Data'!$D$31,0,10*ROW('Sanitation Data'!D73))="","",OFFSET('Sanitation Data'!$D$31,0,10*ROW('Sanitation Data'!D73)))</f>
        <v/>
      </c>
      <c r="CO79" s="274" t="str">
        <f ca="true">+IF(OFFSET('Sanitation Data'!$D$32,0,10*ROW('Sanitation Data'!D73))="","",OFFSET('Sanitation Data'!$D$32,0,10*ROW('Sanitation Data'!D73)))</f>
        <v/>
      </c>
      <c r="CP79" s="274" t="str">
        <f ca="true">+IF(OFFSET('Sanitation Data'!$E$28,0,10*ROW('Sanitation Data'!E73))="","",OFFSET('Sanitation Data'!$E$28,0,10*ROW('Sanitation Data'!E73)))</f>
        <v/>
      </c>
      <c r="CQ79" s="274" t="str">
        <f ca="true">+IF(OFFSET('Sanitation Data'!$E$29,0,10*ROW('Sanitation Data'!E73))="","",OFFSET('Sanitation Data'!$E$29,0,10*ROW('Sanitation Data'!E73)))</f>
        <v/>
      </c>
      <c r="CR79" s="274" t="str">
        <f ca="true">+IF(OFFSET('Sanitation Data'!$E$30,0,10*ROW('Sanitation Data'!E73))="","",OFFSET('Sanitation Data'!$E$30,0,10*ROW('Sanitation Data'!E73)))</f>
        <v/>
      </c>
      <c r="CS79" s="274" t="str">
        <f ca="true">+IF(OFFSET('Sanitation Data'!$E$31,0,10*ROW('Sanitation Data'!E73))="","",OFFSET('Sanitation Data'!$E$31,0,10*ROW('Sanitation Data'!E73)))</f>
        <v/>
      </c>
      <c r="CT79" s="274" t="str">
        <f ca="true">+IF(OFFSET('Sanitation Data'!$E$32,0,10*ROW('Sanitation Data'!E73))="","",OFFSET('Sanitation Data'!$E$32,0,10*ROW('Sanitation Data'!E73)))</f>
        <v/>
      </c>
      <c r="CU79" s="274" t="str">
        <f ca="true">+IF(OFFSET('Sanitation Data'!$F$28,0,10*ROW('Sanitation Data'!F73))="","",OFFSET('Sanitation Data'!$F$28,0,10*ROW('Sanitation Data'!F73)))</f>
        <v/>
      </c>
      <c r="CV79" s="274" t="str">
        <f ca="true">+IF(OFFSET('Sanitation Data'!$F$29,0,10*ROW('Sanitation Data'!F73))="","",OFFSET('Sanitation Data'!$F$29,0,10*ROW('Sanitation Data'!F73)))</f>
        <v/>
      </c>
      <c r="CW79" s="274" t="str">
        <f ca="true">+IF(OFFSET('Sanitation Data'!$F$30,0,10*ROW('Sanitation Data'!F73))="","",OFFSET('Sanitation Data'!$F$30,0,10*ROW('Sanitation Data'!F73)))</f>
        <v/>
      </c>
      <c r="CX79" s="274" t="str">
        <f ca="true">+IF(OFFSET('Sanitation Data'!$F$31,0,10*ROW('Sanitation Data'!F73))="","",OFFSET('Sanitation Data'!$F$31,0,10*ROW('Sanitation Data'!F73)))</f>
        <v/>
      </c>
      <c r="CY79" s="274" t="str">
        <f ca="true">+IF(OFFSET('Sanitation Data'!$F$32,0,10*ROW('Sanitation Data'!F73))="","",OFFSET('Sanitation Data'!$F$32,0,10*ROW('Sanitation Data'!F73)))</f>
        <v/>
      </c>
      <c r="CZ79" s="274" t="str">
        <f ca="true">+IF(OFFSET('Sanitation Data'!$G$28,0,10*ROW('Sanitation Data'!G73))="","",OFFSET('Sanitation Data'!$G$28,0,10*ROW('Sanitation Data'!G73)))</f>
        <v/>
      </c>
      <c r="DA79" s="274" t="str">
        <f ca="true">+IF(OFFSET('Sanitation Data'!$G$29,0,10*ROW('Sanitation Data'!G73))="","",OFFSET('Sanitation Data'!$G$29,0,10*ROW('Sanitation Data'!G73)))</f>
        <v/>
      </c>
      <c r="DB79" s="274" t="str">
        <f ca="true">+IF(OFFSET('Sanitation Data'!$G$30,0,10*ROW('Sanitation Data'!G73))="","",OFFSET('Sanitation Data'!$G$30,0,10*ROW('Sanitation Data'!G73)))</f>
        <v/>
      </c>
      <c r="DC79" s="274" t="str">
        <f ca="true">+IF(OFFSET('Sanitation Data'!$G$31,0,10*ROW('Sanitation Data'!G73))="","",OFFSET('Sanitation Data'!$G$31,0,10*ROW('Sanitation Data'!G73)))</f>
        <v/>
      </c>
      <c r="DD79" s="274" t="str">
        <f ca="true">+IF(OFFSET('Sanitation Data'!$G$32,0,10*ROW('Sanitation Data'!G73))="","",OFFSET('Sanitation Data'!$G$32,0,10*ROW('Sanitation Data'!G73)))</f>
        <v/>
      </c>
      <c r="DE79" s="274" t="str">
        <f ca="true">+IF(OFFSET('Sanitation Data'!$H$28,0,10*ROW('Sanitation Data'!H73))="","",OFFSET('Sanitation Data'!$H$28,0,10*ROW('Sanitation Data'!H73)))</f>
        <v/>
      </c>
      <c r="DF79" s="274" t="str">
        <f ca="true">+IF(OFFSET('Sanitation Data'!$H$29,0,10*ROW('Sanitation Data'!H73))="","",OFFSET('Sanitation Data'!$H$29,0,10*ROW('Sanitation Data'!H73)))</f>
        <v/>
      </c>
      <c r="DG79" s="274" t="str">
        <f ca="true">+IF(OFFSET('Sanitation Data'!$H$30,0,10*ROW('Sanitation Data'!H73))="","",OFFSET('Sanitation Data'!$H$30,0,10*ROW('Sanitation Data'!H73)))</f>
        <v/>
      </c>
      <c r="DH79" s="274" t="str">
        <f ca="true">+IF(OFFSET('Sanitation Data'!$H$31,0,10*ROW('Sanitation Data'!H73))="","",OFFSET('Sanitation Data'!$H$31,0,10*ROW('Sanitation Data'!H73)))</f>
        <v/>
      </c>
      <c r="DI79" s="274" t="str">
        <f ca="true">+IF(OFFSET('Sanitation Data'!$H$32,0,10*ROW('Sanitation Data'!H73))="","",OFFSET('Sanitation Data'!$H$32,0,10*ROW('Sanitation Data'!H73)))</f>
        <v/>
      </c>
      <c r="DJ79" s="274" t="str">
        <f ca="true">+IF(OFFSET('Sanitation Data'!$I$28,0,10*ROW('Sanitation Data'!I73))="","",OFFSET('Sanitation Data'!$I$28,0,10*ROW('Sanitation Data'!I73)))</f>
        <v/>
      </c>
      <c r="DK79" s="274" t="str">
        <f ca="true">+IF(OFFSET('Sanitation Data'!$I$29,0,10*ROW('Sanitation Data'!I73))="","",OFFSET('Sanitation Data'!$I$29,0,10*ROW('Sanitation Data'!I73)))</f>
        <v/>
      </c>
      <c r="DL79" s="274" t="str">
        <f ca="true">+IF(OFFSET('Sanitation Data'!$I$30,0,10*ROW('Sanitation Data'!I73))="","",OFFSET('Sanitation Data'!$I$30,0,10*ROW('Sanitation Data'!I73)))</f>
        <v/>
      </c>
      <c r="DM79" s="274" t="str">
        <f ca="true">+IF(OFFSET('Sanitation Data'!$I$31,0,10*ROW('Sanitation Data'!I73))="","",OFFSET('Sanitation Data'!$I$31,0,10*ROW('Sanitation Data'!I73)))</f>
        <v/>
      </c>
      <c r="DN79" s="274" t="str">
        <f ca="true">+IF(OFFSET('Sanitation Data'!$I$32,0,10*ROW('Sanitation Data'!I73))="","",OFFSET('Sanitation Data'!$I$32,0,10*ROW('Sanitation Data'!I73)))</f>
        <v/>
      </c>
      <c r="DO79" s="274" t="str">
        <f ca="true">+IF(OFFSET('Hygiene Data'!$D$11,0,10*ROW('Hygiene Data'!D73))="","",OFFSET('Hygiene Data'!$D$11,0,10*ROW('Hygiene Data'!D73)))</f>
        <v/>
      </c>
      <c r="DP79" s="274" t="str">
        <f ca="true">+IF(OFFSET('Hygiene Data'!$D$12,0,10*ROW('Hygiene Data'!D73))="","",OFFSET('Hygiene Data'!$D$12,0,10*ROW('Hygiene Data'!D73)))</f>
        <v/>
      </c>
      <c r="DQ79" s="274" t="str">
        <f ca="true">+IF(OFFSET('Hygiene Data'!$D$13,0,10*ROW('Hygiene Data'!D73))="","",OFFSET('Hygiene Data'!$D$13,0,10*ROW('Hygiene Data'!D73)))</f>
        <v/>
      </c>
      <c r="DR79" s="274" t="str">
        <f ca="true">+IF(OFFSET('Hygiene Data'!$E$11,0,10*ROW('Hygiene Data'!E73))="","",OFFSET('Hygiene Data'!$E$11,0,10*ROW('Hygiene Data'!E73)))</f>
        <v/>
      </c>
      <c r="DS79" s="274" t="str">
        <f ca="true">+IF(OFFSET('Hygiene Data'!$E$12,0,10*ROW('Hygiene Data'!E73))="","",OFFSET('Hygiene Data'!$E$12,0,10*ROW('Hygiene Data'!E73)))</f>
        <v/>
      </c>
      <c r="DT79" s="274" t="str">
        <f ca="true">+IF(OFFSET('Hygiene Data'!$E$13,0,10*ROW('Hygiene Data'!E73))="","",OFFSET('Hygiene Data'!$E$13,0,10*ROW('Hygiene Data'!E73)))</f>
        <v/>
      </c>
      <c r="DU79" s="274" t="str">
        <f ca="true">+IF(OFFSET('Hygiene Data'!$F$11,0,10*ROW('Hygiene Data'!F73))="","",OFFSET('Hygiene Data'!$F$11,0,10*ROW('Hygiene Data'!F73)))</f>
        <v/>
      </c>
      <c r="DV79" s="274" t="str">
        <f ca="true">+IF(OFFSET('Hygiene Data'!$F$12,0,10*ROW('Hygiene Data'!F73))="","",OFFSET('Hygiene Data'!$F$12,0,10*ROW('Hygiene Data'!F73)))</f>
        <v/>
      </c>
      <c r="DW79" s="274" t="str">
        <f ca="true">+IF(OFFSET('Hygiene Data'!$F$13,0,10*ROW('Hygiene Data'!F73))="","",OFFSET('Hygiene Data'!$F$13,0,10*ROW('Hygiene Data'!F73)))</f>
        <v/>
      </c>
      <c r="DX79" s="274" t="str">
        <f ca="true">+IF(OFFSET('Hygiene Data'!$G$11,0,10*ROW('Hygiene Data'!G73))="","",OFFSET('Hygiene Data'!$G$11,0,10*ROW('Hygiene Data'!G73)))</f>
        <v/>
      </c>
      <c r="DY79" s="274" t="str">
        <f ca="true">+IF(OFFSET('Hygiene Data'!$G$12,0,10*ROW('Hygiene Data'!G73))="","",OFFSET('Hygiene Data'!$G$12,0,10*ROW('Hygiene Data'!G73)))</f>
        <v/>
      </c>
      <c r="DZ79" s="274" t="str">
        <f ca="true">+IF(OFFSET('Hygiene Data'!$G$13,0,10*ROW('Hygiene Data'!G73))="","",OFFSET('Hygiene Data'!$G$13,0,10*ROW('Hygiene Data'!G73)))</f>
        <v/>
      </c>
      <c r="EA79" s="274" t="str">
        <f ca="true">+IF(OFFSET('Hygiene Data'!$H$11,0,10*ROW('Hygiene Data'!H73))="","",OFFSET('Hygiene Data'!$H$11,0,10*ROW('Hygiene Data'!H73)))</f>
        <v/>
      </c>
      <c r="EB79" s="274" t="str">
        <f ca="true">+IF(OFFSET('Hygiene Data'!$H$12,0,10*ROW('Hygiene Data'!H73))="","",OFFSET('Hygiene Data'!$H$12,0,10*ROW('Hygiene Data'!H73)))</f>
        <v/>
      </c>
      <c r="EC79" s="274" t="str">
        <f ca="true">+IF(OFFSET('Hygiene Data'!$H$13,0,10*ROW('Hygiene Data'!H73))="","",OFFSET('Hygiene Data'!$H$13,0,10*ROW('Hygiene Data'!H73)))</f>
        <v/>
      </c>
      <c r="ED79" s="274" t="str">
        <f ca="true">+IF(OFFSET('Hygiene Data'!$I$11,0,10*ROW('Hygiene Data'!I73))="","",OFFSET('Hygiene Data'!$I$11,0,10*ROW('Hygiene Data'!I73)))</f>
        <v/>
      </c>
      <c r="EE79" s="274" t="str">
        <f ca="true">+IF(OFFSET('Hygiene Data'!$I$12,0,10*ROW('Hygiene Data'!I73))="","",OFFSET('Hygiene Data'!$I$12,0,10*ROW('Hygiene Data'!I73)))</f>
        <v/>
      </c>
      <c r="EF79" s="274"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30" t="str">
        <f t="shared" ca="true" si="1"/>
        <v/>
      </c>
      <c r="D80" s="99"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9"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9"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9"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9"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9"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9"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9"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9"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9"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9"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9"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9"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9"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9"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9"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9"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9"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100"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100"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100"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100"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100"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100"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100"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100"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100"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100"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100"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100"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100"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100"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100"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100"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100"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100"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100"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100"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100"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100"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100"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100"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100"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100"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100"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100"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100"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100"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101"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101"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101"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101"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101"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101"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101"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101"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101"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101"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101"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101"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101"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101"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101"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101"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101"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101"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4"/>
      <c r="BS80" s="274" t="str">
        <f ca="true">+IF(OFFSET('Water Data'!$D$27,0,10*ROW('Water Data'!D74))="","",OFFSET('Water Data'!$D$27,0,10*ROW('Water Data'!D74)))</f>
        <v/>
      </c>
      <c r="BT80" s="274" t="str">
        <f ca="true">+IF(OFFSET('Water Data'!$D$28,0,10*ROW('Water Data'!D74))="","",OFFSET('Water Data'!$D$28,0,10*ROW('Water Data'!D74)))</f>
        <v/>
      </c>
      <c r="BU80" s="274" t="str">
        <f ca="true">+IF(OFFSET('Water Data'!$D$29,0,10*ROW('Water Data'!D74))="","",OFFSET('Water Data'!$D$29,0,10*ROW('Water Data'!D74)))</f>
        <v/>
      </c>
      <c r="BV80" s="274" t="str">
        <f ca="true">+IF(OFFSET('Water Data'!$E$27,0,10*ROW('Water Data'!E74))="","",OFFSET('Water Data'!$E$27,0,10*ROW('Water Data'!E74)))</f>
        <v/>
      </c>
      <c r="BW80" s="274" t="str">
        <f ca="true">+IF(OFFSET('Water Data'!$E$28,0,10*ROW('Water Data'!E74))="","",OFFSET('Water Data'!$E$28,0,10*ROW('Water Data'!E74)))</f>
        <v/>
      </c>
      <c r="BX80" s="274" t="str">
        <f ca="true">+IF(OFFSET('Water Data'!$E$29,0,10*ROW('Water Data'!E74))="","",OFFSET('Water Data'!$E$29,0,10*ROW('Water Data'!E74)))</f>
        <v/>
      </c>
      <c r="BY80" s="274" t="str">
        <f ca="true">+IF(OFFSET('Water Data'!$F$27,0,10*ROW('Water Data'!F74))="","",OFFSET('Water Data'!$F$27,0,10*ROW('Water Data'!F74)))</f>
        <v/>
      </c>
      <c r="BZ80" s="274" t="str">
        <f ca="true">+IF(OFFSET('Water Data'!$F$28,0,10*ROW('Water Data'!F74))="","",OFFSET('Water Data'!$F$28,0,10*ROW('Water Data'!F74)))</f>
        <v/>
      </c>
      <c r="CA80" s="274" t="str">
        <f ca="true">+IF(OFFSET('Water Data'!$F$29,0,10*ROW('Water Data'!F74))="","",OFFSET('Water Data'!$F$29,0,10*ROW('Water Data'!F74)))</f>
        <v/>
      </c>
      <c r="CB80" s="274" t="str">
        <f ca="true">+IF(OFFSET('Water Data'!$G$27,0,10*ROW('Water Data'!G74))="","",OFFSET('Water Data'!$G$27,0,10*ROW('Water Data'!G74)))</f>
        <v/>
      </c>
      <c r="CC80" s="274" t="str">
        <f ca="true">+IF(OFFSET('Water Data'!$G$28,0,10*ROW('Water Data'!G74))="","",OFFSET('Water Data'!$G$28,0,10*ROW('Water Data'!G74)))</f>
        <v/>
      </c>
      <c r="CD80" s="274" t="str">
        <f ca="true">+IF(OFFSET('Water Data'!$G$29,0,10*ROW('Water Data'!G74))="","",OFFSET('Water Data'!$G$29,0,10*ROW('Water Data'!G74)))</f>
        <v/>
      </c>
      <c r="CE80" s="274" t="str">
        <f ca="true">+IF(OFFSET('Water Data'!$H$27,0,10*ROW('Water Data'!H74))="","",OFFSET('Water Data'!$H$27,0,10*ROW('Water Data'!H74)))</f>
        <v/>
      </c>
      <c r="CF80" s="274" t="str">
        <f ca="true">+IF(OFFSET('Water Data'!$H$28,0,10*ROW('Water Data'!H74))="","",OFFSET('Water Data'!$H$28,0,10*ROW('Water Data'!H74)))</f>
        <v/>
      </c>
      <c r="CG80" s="274" t="str">
        <f ca="true">+IF(OFFSET('Water Data'!$H$29,0,10*ROW('Water Data'!H74))="","",OFFSET('Water Data'!$H$29,0,10*ROW('Water Data'!H74)))</f>
        <v/>
      </c>
      <c r="CH80" s="274" t="str">
        <f ca="true">+IF(OFFSET('Water Data'!$I$27,0,10*ROW('Water Data'!I74))="","",OFFSET('Water Data'!$I$27,0,10*ROW('Water Data'!I74)))</f>
        <v/>
      </c>
      <c r="CI80" s="274" t="str">
        <f ca="true">+IF(OFFSET('Water Data'!$I$28,0,10*ROW('Water Data'!I74))="","",OFFSET('Water Data'!$I$28,0,10*ROW('Water Data'!I74)))</f>
        <v/>
      </c>
      <c r="CJ80" s="274" t="str">
        <f ca="true">+IF(OFFSET('Water Data'!$I$29,0,10*ROW('Water Data'!I74))="","",OFFSET('Water Data'!$I$29,0,10*ROW('Water Data'!I74)))</f>
        <v/>
      </c>
      <c r="CK80" s="274" t="str">
        <f ca="true">+IF(OFFSET('Sanitation Data'!$D$28,0,10*ROW('Sanitation Data'!D74))="","",OFFSET('Sanitation Data'!$D$28,0,10*ROW('Sanitation Data'!D74)))</f>
        <v/>
      </c>
      <c r="CL80" s="274" t="str">
        <f ca="true">+IF(OFFSET('Sanitation Data'!$D$29,0,10*ROW('Sanitation Data'!D74))="","",OFFSET('Sanitation Data'!$D$29,0,10*ROW('Sanitation Data'!D74)))</f>
        <v/>
      </c>
      <c r="CM80" s="274" t="str">
        <f ca="true">+IF(OFFSET('Sanitation Data'!$D$30,0,10*ROW('Sanitation Data'!D74))="","",OFFSET('Sanitation Data'!$D$30,0,10*ROW('Sanitation Data'!D74)))</f>
        <v/>
      </c>
      <c r="CN80" s="274" t="str">
        <f ca="true">+IF(OFFSET('Sanitation Data'!$D$31,0,10*ROW('Sanitation Data'!D74))="","",OFFSET('Sanitation Data'!$D$31,0,10*ROW('Sanitation Data'!D74)))</f>
        <v/>
      </c>
      <c r="CO80" s="274" t="str">
        <f ca="true">+IF(OFFSET('Sanitation Data'!$D$32,0,10*ROW('Sanitation Data'!D74))="","",OFFSET('Sanitation Data'!$D$32,0,10*ROW('Sanitation Data'!D74)))</f>
        <v/>
      </c>
      <c r="CP80" s="274" t="str">
        <f ca="true">+IF(OFFSET('Sanitation Data'!$E$28,0,10*ROW('Sanitation Data'!E74))="","",OFFSET('Sanitation Data'!$E$28,0,10*ROW('Sanitation Data'!E74)))</f>
        <v/>
      </c>
      <c r="CQ80" s="274" t="str">
        <f ca="true">+IF(OFFSET('Sanitation Data'!$E$29,0,10*ROW('Sanitation Data'!E74))="","",OFFSET('Sanitation Data'!$E$29,0,10*ROW('Sanitation Data'!E74)))</f>
        <v/>
      </c>
      <c r="CR80" s="274" t="str">
        <f ca="true">+IF(OFFSET('Sanitation Data'!$E$30,0,10*ROW('Sanitation Data'!E74))="","",OFFSET('Sanitation Data'!$E$30,0,10*ROW('Sanitation Data'!E74)))</f>
        <v/>
      </c>
      <c r="CS80" s="274" t="str">
        <f ca="true">+IF(OFFSET('Sanitation Data'!$E$31,0,10*ROW('Sanitation Data'!E74))="","",OFFSET('Sanitation Data'!$E$31,0,10*ROW('Sanitation Data'!E74)))</f>
        <v/>
      </c>
      <c r="CT80" s="274" t="str">
        <f ca="true">+IF(OFFSET('Sanitation Data'!$E$32,0,10*ROW('Sanitation Data'!E74))="","",OFFSET('Sanitation Data'!$E$32,0,10*ROW('Sanitation Data'!E74)))</f>
        <v/>
      </c>
      <c r="CU80" s="274" t="str">
        <f ca="true">+IF(OFFSET('Sanitation Data'!$F$28,0,10*ROW('Sanitation Data'!F74))="","",OFFSET('Sanitation Data'!$F$28,0,10*ROW('Sanitation Data'!F74)))</f>
        <v/>
      </c>
      <c r="CV80" s="274" t="str">
        <f ca="true">+IF(OFFSET('Sanitation Data'!$F$29,0,10*ROW('Sanitation Data'!F74))="","",OFFSET('Sanitation Data'!$F$29,0,10*ROW('Sanitation Data'!F74)))</f>
        <v/>
      </c>
      <c r="CW80" s="274" t="str">
        <f ca="true">+IF(OFFSET('Sanitation Data'!$F$30,0,10*ROW('Sanitation Data'!F74))="","",OFFSET('Sanitation Data'!$F$30,0,10*ROW('Sanitation Data'!F74)))</f>
        <v/>
      </c>
      <c r="CX80" s="274" t="str">
        <f ca="true">+IF(OFFSET('Sanitation Data'!$F$31,0,10*ROW('Sanitation Data'!F74))="","",OFFSET('Sanitation Data'!$F$31,0,10*ROW('Sanitation Data'!F74)))</f>
        <v/>
      </c>
      <c r="CY80" s="274" t="str">
        <f ca="true">+IF(OFFSET('Sanitation Data'!$F$32,0,10*ROW('Sanitation Data'!F74))="","",OFFSET('Sanitation Data'!$F$32,0,10*ROW('Sanitation Data'!F74)))</f>
        <v/>
      </c>
      <c r="CZ80" s="274" t="str">
        <f ca="true">+IF(OFFSET('Sanitation Data'!$G$28,0,10*ROW('Sanitation Data'!G74))="","",OFFSET('Sanitation Data'!$G$28,0,10*ROW('Sanitation Data'!G74)))</f>
        <v/>
      </c>
      <c r="DA80" s="274" t="str">
        <f ca="true">+IF(OFFSET('Sanitation Data'!$G$29,0,10*ROW('Sanitation Data'!G74))="","",OFFSET('Sanitation Data'!$G$29,0,10*ROW('Sanitation Data'!G74)))</f>
        <v/>
      </c>
      <c r="DB80" s="274" t="str">
        <f ca="true">+IF(OFFSET('Sanitation Data'!$G$30,0,10*ROW('Sanitation Data'!G74))="","",OFFSET('Sanitation Data'!$G$30,0,10*ROW('Sanitation Data'!G74)))</f>
        <v/>
      </c>
      <c r="DC80" s="274" t="str">
        <f ca="true">+IF(OFFSET('Sanitation Data'!$G$31,0,10*ROW('Sanitation Data'!G74))="","",OFFSET('Sanitation Data'!$G$31,0,10*ROW('Sanitation Data'!G74)))</f>
        <v/>
      </c>
      <c r="DD80" s="274" t="str">
        <f ca="true">+IF(OFFSET('Sanitation Data'!$G$32,0,10*ROW('Sanitation Data'!G74))="","",OFFSET('Sanitation Data'!$G$32,0,10*ROW('Sanitation Data'!G74)))</f>
        <v/>
      </c>
      <c r="DE80" s="274" t="str">
        <f ca="true">+IF(OFFSET('Sanitation Data'!$H$28,0,10*ROW('Sanitation Data'!H74))="","",OFFSET('Sanitation Data'!$H$28,0,10*ROW('Sanitation Data'!H74)))</f>
        <v/>
      </c>
      <c r="DF80" s="274" t="str">
        <f ca="true">+IF(OFFSET('Sanitation Data'!$H$29,0,10*ROW('Sanitation Data'!H74))="","",OFFSET('Sanitation Data'!$H$29,0,10*ROW('Sanitation Data'!H74)))</f>
        <v/>
      </c>
      <c r="DG80" s="274" t="str">
        <f ca="true">+IF(OFFSET('Sanitation Data'!$H$30,0,10*ROW('Sanitation Data'!H74))="","",OFFSET('Sanitation Data'!$H$30,0,10*ROW('Sanitation Data'!H74)))</f>
        <v/>
      </c>
      <c r="DH80" s="274" t="str">
        <f ca="true">+IF(OFFSET('Sanitation Data'!$H$31,0,10*ROW('Sanitation Data'!H74))="","",OFFSET('Sanitation Data'!$H$31,0,10*ROW('Sanitation Data'!H74)))</f>
        <v/>
      </c>
      <c r="DI80" s="274" t="str">
        <f ca="true">+IF(OFFSET('Sanitation Data'!$H$32,0,10*ROW('Sanitation Data'!H74))="","",OFFSET('Sanitation Data'!$H$32,0,10*ROW('Sanitation Data'!H74)))</f>
        <v/>
      </c>
      <c r="DJ80" s="274" t="str">
        <f ca="true">+IF(OFFSET('Sanitation Data'!$I$28,0,10*ROW('Sanitation Data'!I74))="","",OFFSET('Sanitation Data'!$I$28,0,10*ROW('Sanitation Data'!I74)))</f>
        <v/>
      </c>
      <c r="DK80" s="274" t="str">
        <f ca="true">+IF(OFFSET('Sanitation Data'!$I$29,0,10*ROW('Sanitation Data'!I74))="","",OFFSET('Sanitation Data'!$I$29,0,10*ROW('Sanitation Data'!I74)))</f>
        <v/>
      </c>
      <c r="DL80" s="274" t="str">
        <f ca="true">+IF(OFFSET('Sanitation Data'!$I$30,0,10*ROW('Sanitation Data'!I74))="","",OFFSET('Sanitation Data'!$I$30,0,10*ROW('Sanitation Data'!I74)))</f>
        <v/>
      </c>
      <c r="DM80" s="274" t="str">
        <f ca="true">+IF(OFFSET('Sanitation Data'!$I$31,0,10*ROW('Sanitation Data'!I74))="","",OFFSET('Sanitation Data'!$I$31,0,10*ROW('Sanitation Data'!I74)))</f>
        <v/>
      </c>
      <c r="DN80" s="274" t="str">
        <f ca="true">+IF(OFFSET('Sanitation Data'!$I$32,0,10*ROW('Sanitation Data'!I74))="","",OFFSET('Sanitation Data'!$I$32,0,10*ROW('Sanitation Data'!I74)))</f>
        <v/>
      </c>
      <c r="DO80" s="274" t="str">
        <f ca="true">+IF(OFFSET('Hygiene Data'!$D$11,0,10*ROW('Hygiene Data'!D74))="","",OFFSET('Hygiene Data'!$D$11,0,10*ROW('Hygiene Data'!D74)))</f>
        <v/>
      </c>
      <c r="DP80" s="274" t="str">
        <f ca="true">+IF(OFFSET('Hygiene Data'!$D$12,0,10*ROW('Hygiene Data'!D74))="","",OFFSET('Hygiene Data'!$D$12,0,10*ROW('Hygiene Data'!D74)))</f>
        <v/>
      </c>
      <c r="DQ80" s="274" t="str">
        <f ca="true">+IF(OFFSET('Hygiene Data'!$D$13,0,10*ROW('Hygiene Data'!D74))="","",OFFSET('Hygiene Data'!$D$13,0,10*ROW('Hygiene Data'!D74)))</f>
        <v/>
      </c>
      <c r="DR80" s="274" t="str">
        <f ca="true">+IF(OFFSET('Hygiene Data'!$E$11,0,10*ROW('Hygiene Data'!E74))="","",OFFSET('Hygiene Data'!$E$11,0,10*ROW('Hygiene Data'!E74)))</f>
        <v/>
      </c>
      <c r="DS80" s="274" t="str">
        <f ca="true">+IF(OFFSET('Hygiene Data'!$E$12,0,10*ROW('Hygiene Data'!E74))="","",OFFSET('Hygiene Data'!$E$12,0,10*ROW('Hygiene Data'!E74)))</f>
        <v/>
      </c>
      <c r="DT80" s="274" t="str">
        <f ca="true">+IF(OFFSET('Hygiene Data'!$E$13,0,10*ROW('Hygiene Data'!E74))="","",OFFSET('Hygiene Data'!$E$13,0,10*ROW('Hygiene Data'!E74)))</f>
        <v/>
      </c>
      <c r="DU80" s="274" t="str">
        <f ca="true">+IF(OFFSET('Hygiene Data'!$F$11,0,10*ROW('Hygiene Data'!F74))="","",OFFSET('Hygiene Data'!$F$11,0,10*ROW('Hygiene Data'!F74)))</f>
        <v/>
      </c>
      <c r="DV80" s="274" t="str">
        <f ca="true">+IF(OFFSET('Hygiene Data'!$F$12,0,10*ROW('Hygiene Data'!F74))="","",OFFSET('Hygiene Data'!$F$12,0,10*ROW('Hygiene Data'!F74)))</f>
        <v/>
      </c>
      <c r="DW80" s="274" t="str">
        <f ca="true">+IF(OFFSET('Hygiene Data'!$F$13,0,10*ROW('Hygiene Data'!F74))="","",OFFSET('Hygiene Data'!$F$13,0,10*ROW('Hygiene Data'!F74)))</f>
        <v/>
      </c>
      <c r="DX80" s="274" t="str">
        <f ca="true">+IF(OFFSET('Hygiene Data'!$G$11,0,10*ROW('Hygiene Data'!G74))="","",OFFSET('Hygiene Data'!$G$11,0,10*ROW('Hygiene Data'!G74)))</f>
        <v/>
      </c>
      <c r="DY80" s="274" t="str">
        <f ca="true">+IF(OFFSET('Hygiene Data'!$G$12,0,10*ROW('Hygiene Data'!G74))="","",OFFSET('Hygiene Data'!$G$12,0,10*ROW('Hygiene Data'!G74)))</f>
        <v/>
      </c>
      <c r="DZ80" s="274" t="str">
        <f ca="true">+IF(OFFSET('Hygiene Data'!$G$13,0,10*ROW('Hygiene Data'!G74))="","",OFFSET('Hygiene Data'!$G$13,0,10*ROW('Hygiene Data'!G74)))</f>
        <v/>
      </c>
      <c r="EA80" s="274" t="str">
        <f ca="true">+IF(OFFSET('Hygiene Data'!$H$11,0,10*ROW('Hygiene Data'!H74))="","",OFFSET('Hygiene Data'!$H$11,0,10*ROW('Hygiene Data'!H74)))</f>
        <v/>
      </c>
      <c r="EB80" s="274" t="str">
        <f ca="true">+IF(OFFSET('Hygiene Data'!$H$12,0,10*ROW('Hygiene Data'!H74))="","",OFFSET('Hygiene Data'!$H$12,0,10*ROW('Hygiene Data'!H74)))</f>
        <v/>
      </c>
      <c r="EC80" s="274" t="str">
        <f ca="true">+IF(OFFSET('Hygiene Data'!$H$13,0,10*ROW('Hygiene Data'!H74))="","",OFFSET('Hygiene Data'!$H$13,0,10*ROW('Hygiene Data'!H74)))</f>
        <v/>
      </c>
      <c r="ED80" s="274" t="str">
        <f ca="true">+IF(OFFSET('Hygiene Data'!$I$11,0,10*ROW('Hygiene Data'!I74))="","",OFFSET('Hygiene Data'!$I$11,0,10*ROW('Hygiene Data'!I74)))</f>
        <v/>
      </c>
      <c r="EE80" s="274" t="str">
        <f ca="true">+IF(OFFSET('Hygiene Data'!$I$12,0,10*ROW('Hygiene Data'!I74))="","",OFFSET('Hygiene Data'!$I$12,0,10*ROW('Hygiene Data'!I74)))</f>
        <v/>
      </c>
      <c r="EF80" s="274"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30" t="str">
        <f t="shared" ca="true" si="1"/>
        <v/>
      </c>
      <c r="D81" s="99"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9"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9"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9"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9"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9"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9"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9"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9"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9"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9"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9"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9"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9"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9"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9"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9"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9"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100"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100"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100"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100"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100"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100"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100"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100"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100"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100"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100"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100"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100"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100"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100"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100"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100"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100"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100"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100"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100"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100"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100"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100"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100"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100"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100"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100"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100"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100"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101"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101"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101"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101"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101"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101"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101"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101"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101"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101"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101"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101"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101"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101"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101"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101"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101"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101"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4"/>
      <c r="BS81" s="274" t="str">
        <f ca="true">+IF(OFFSET('Water Data'!$D$27,0,10*ROW('Water Data'!D75))="","",OFFSET('Water Data'!$D$27,0,10*ROW('Water Data'!D75)))</f>
        <v/>
      </c>
      <c r="BT81" s="274" t="str">
        <f ca="true">+IF(OFFSET('Water Data'!$D$28,0,10*ROW('Water Data'!D75))="","",OFFSET('Water Data'!$D$28,0,10*ROW('Water Data'!D75)))</f>
        <v/>
      </c>
      <c r="BU81" s="274" t="str">
        <f ca="true">+IF(OFFSET('Water Data'!$D$29,0,10*ROW('Water Data'!D75))="","",OFFSET('Water Data'!$D$29,0,10*ROW('Water Data'!D75)))</f>
        <v/>
      </c>
      <c r="BV81" s="274" t="str">
        <f ca="true">+IF(OFFSET('Water Data'!$E$27,0,10*ROW('Water Data'!E75))="","",OFFSET('Water Data'!$E$27,0,10*ROW('Water Data'!E75)))</f>
        <v/>
      </c>
      <c r="BW81" s="274" t="str">
        <f ca="true">+IF(OFFSET('Water Data'!$E$28,0,10*ROW('Water Data'!E75))="","",OFFSET('Water Data'!$E$28,0,10*ROW('Water Data'!E75)))</f>
        <v/>
      </c>
      <c r="BX81" s="274" t="str">
        <f ca="true">+IF(OFFSET('Water Data'!$E$29,0,10*ROW('Water Data'!E75))="","",OFFSET('Water Data'!$E$29,0,10*ROW('Water Data'!E75)))</f>
        <v/>
      </c>
      <c r="BY81" s="274" t="str">
        <f ca="true">+IF(OFFSET('Water Data'!$F$27,0,10*ROW('Water Data'!F75))="","",OFFSET('Water Data'!$F$27,0,10*ROW('Water Data'!F75)))</f>
        <v/>
      </c>
      <c r="BZ81" s="274" t="str">
        <f ca="true">+IF(OFFSET('Water Data'!$F$28,0,10*ROW('Water Data'!F75))="","",OFFSET('Water Data'!$F$28,0,10*ROW('Water Data'!F75)))</f>
        <v/>
      </c>
      <c r="CA81" s="274" t="str">
        <f ca="true">+IF(OFFSET('Water Data'!$F$29,0,10*ROW('Water Data'!F75))="","",OFFSET('Water Data'!$F$29,0,10*ROW('Water Data'!F75)))</f>
        <v/>
      </c>
      <c r="CB81" s="274" t="str">
        <f ca="true">+IF(OFFSET('Water Data'!$G$27,0,10*ROW('Water Data'!G75))="","",OFFSET('Water Data'!$G$27,0,10*ROW('Water Data'!G75)))</f>
        <v/>
      </c>
      <c r="CC81" s="274" t="str">
        <f ca="true">+IF(OFFSET('Water Data'!$G$28,0,10*ROW('Water Data'!G75))="","",OFFSET('Water Data'!$G$28,0,10*ROW('Water Data'!G75)))</f>
        <v/>
      </c>
      <c r="CD81" s="274" t="str">
        <f ca="true">+IF(OFFSET('Water Data'!$G$29,0,10*ROW('Water Data'!G75))="","",OFFSET('Water Data'!$G$29,0,10*ROW('Water Data'!G75)))</f>
        <v/>
      </c>
      <c r="CE81" s="274" t="str">
        <f ca="true">+IF(OFFSET('Water Data'!$H$27,0,10*ROW('Water Data'!H75))="","",OFFSET('Water Data'!$H$27,0,10*ROW('Water Data'!H75)))</f>
        <v/>
      </c>
      <c r="CF81" s="274" t="str">
        <f ca="true">+IF(OFFSET('Water Data'!$H$28,0,10*ROW('Water Data'!H75))="","",OFFSET('Water Data'!$H$28,0,10*ROW('Water Data'!H75)))</f>
        <v/>
      </c>
      <c r="CG81" s="274" t="str">
        <f ca="true">+IF(OFFSET('Water Data'!$H$29,0,10*ROW('Water Data'!H75))="","",OFFSET('Water Data'!$H$29,0,10*ROW('Water Data'!H75)))</f>
        <v/>
      </c>
      <c r="CH81" s="274" t="str">
        <f ca="true">+IF(OFFSET('Water Data'!$I$27,0,10*ROW('Water Data'!I75))="","",OFFSET('Water Data'!$I$27,0,10*ROW('Water Data'!I75)))</f>
        <v/>
      </c>
      <c r="CI81" s="274" t="str">
        <f ca="true">+IF(OFFSET('Water Data'!$I$28,0,10*ROW('Water Data'!I75))="","",OFFSET('Water Data'!$I$28,0,10*ROW('Water Data'!I75)))</f>
        <v/>
      </c>
      <c r="CJ81" s="274" t="str">
        <f ca="true">+IF(OFFSET('Water Data'!$I$29,0,10*ROW('Water Data'!I75))="","",OFFSET('Water Data'!$I$29,0,10*ROW('Water Data'!I75)))</f>
        <v/>
      </c>
      <c r="CK81" s="274" t="str">
        <f ca="true">+IF(OFFSET('Sanitation Data'!$D$28,0,10*ROW('Sanitation Data'!D75))="","",OFFSET('Sanitation Data'!$D$28,0,10*ROW('Sanitation Data'!D75)))</f>
        <v/>
      </c>
      <c r="CL81" s="274" t="str">
        <f ca="true">+IF(OFFSET('Sanitation Data'!$D$29,0,10*ROW('Sanitation Data'!D75))="","",OFFSET('Sanitation Data'!$D$29,0,10*ROW('Sanitation Data'!D75)))</f>
        <v/>
      </c>
      <c r="CM81" s="274" t="str">
        <f ca="true">+IF(OFFSET('Sanitation Data'!$D$30,0,10*ROW('Sanitation Data'!D75))="","",OFFSET('Sanitation Data'!$D$30,0,10*ROW('Sanitation Data'!D75)))</f>
        <v/>
      </c>
      <c r="CN81" s="274" t="str">
        <f ca="true">+IF(OFFSET('Sanitation Data'!$D$31,0,10*ROW('Sanitation Data'!D75))="","",OFFSET('Sanitation Data'!$D$31,0,10*ROW('Sanitation Data'!D75)))</f>
        <v/>
      </c>
      <c r="CO81" s="274" t="str">
        <f ca="true">+IF(OFFSET('Sanitation Data'!$D$32,0,10*ROW('Sanitation Data'!D75))="","",OFFSET('Sanitation Data'!$D$32,0,10*ROW('Sanitation Data'!D75)))</f>
        <v/>
      </c>
      <c r="CP81" s="274" t="str">
        <f ca="true">+IF(OFFSET('Sanitation Data'!$E$28,0,10*ROW('Sanitation Data'!E75))="","",OFFSET('Sanitation Data'!$E$28,0,10*ROW('Sanitation Data'!E75)))</f>
        <v/>
      </c>
      <c r="CQ81" s="274" t="str">
        <f ca="true">+IF(OFFSET('Sanitation Data'!$E$29,0,10*ROW('Sanitation Data'!E75))="","",OFFSET('Sanitation Data'!$E$29,0,10*ROW('Sanitation Data'!E75)))</f>
        <v/>
      </c>
      <c r="CR81" s="274" t="str">
        <f ca="true">+IF(OFFSET('Sanitation Data'!$E$30,0,10*ROW('Sanitation Data'!E75))="","",OFFSET('Sanitation Data'!$E$30,0,10*ROW('Sanitation Data'!E75)))</f>
        <v/>
      </c>
      <c r="CS81" s="274" t="str">
        <f ca="true">+IF(OFFSET('Sanitation Data'!$E$31,0,10*ROW('Sanitation Data'!E75))="","",OFFSET('Sanitation Data'!$E$31,0,10*ROW('Sanitation Data'!E75)))</f>
        <v/>
      </c>
      <c r="CT81" s="274" t="str">
        <f ca="true">+IF(OFFSET('Sanitation Data'!$E$32,0,10*ROW('Sanitation Data'!E75))="","",OFFSET('Sanitation Data'!$E$32,0,10*ROW('Sanitation Data'!E75)))</f>
        <v/>
      </c>
      <c r="CU81" s="274" t="str">
        <f ca="true">+IF(OFFSET('Sanitation Data'!$F$28,0,10*ROW('Sanitation Data'!F75))="","",OFFSET('Sanitation Data'!$F$28,0,10*ROW('Sanitation Data'!F75)))</f>
        <v/>
      </c>
      <c r="CV81" s="274" t="str">
        <f ca="true">+IF(OFFSET('Sanitation Data'!$F$29,0,10*ROW('Sanitation Data'!F75))="","",OFFSET('Sanitation Data'!$F$29,0,10*ROW('Sanitation Data'!F75)))</f>
        <v/>
      </c>
      <c r="CW81" s="274" t="str">
        <f ca="true">+IF(OFFSET('Sanitation Data'!$F$30,0,10*ROW('Sanitation Data'!F75))="","",OFFSET('Sanitation Data'!$F$30,0,10*ROW('Sanitation Data'!F75)))</f>
        <v/>
      </c>
      <c r="CX81" s="274" t="str">
        <f ca="true">+IF(OFFSET('Sanitation Data'!$F$31,0,10*ROW('Sanitation Data'!F75))="","",OFFSET('Sanitation Data'!$F$31,0,10*ROW('Sanitation Data'!F75)))</f>
        <v/>
      </c>
      <c r="CY81" s="274" t="str">
        <f ca="true">+IF(OFFSET('Sanitation Data'!$F$32,0,10*ROW('Sanitation Data'!F75))="","",OFFSET('Sanitation Data'!$F$32,0,10*ROW('Sanitation Data'!F75)))</f>
        <v/>
      </c>
      <c r="CZ81" s="274" t="str">
        <f ca="true">+IF(OFFSET('Sanitation Data'!$G$28,0,10*ROW('Sanitation Data'!G75))="","",OFFSET('Sanitation Data'!$G$28,0,10*ROW('Sanitation Data'!G75)))</f>
        <v/>
      </c>
      <c r="DA81" s="274" t="str">
        <f ca="true">+IF(OFFSET('Sanitation Data'!$G$29,0,10*ROW('Sanitation Data'!G75))="","",OFFSET('Sanitation Data'!$G$29,0,10*ROW('Sanitation Data'!G75)))</f>
        <v/>
      </c>
      <c r="DB81" s="274" t="str">
        <f ca="true">+IF(OFFSET('Sanitation Data'!$G$30,0,10*ROW('Sanitation Data'!G75))="","",OFFSET('Sanitation Data'!$G$30,0,10*ROW('Sanitation Data'!G75)))</f>
        <v/>
      </c>
      <c r="DC81" s="274" t="str">
        <f ca="true">+IF(OFFSET('Sanitation Data'!$G$31,0,10*ROW('Sanitation Data'!G75))="","",OFFSET('Sanitation Data'!$G$31,0,10*ROW('Sanitation Data'!G75)))</f>
        <v/>
      </c>
      <c r="DD81" s="274" t="str">
        <f ca="true">+IF(OFFSET('Sanitation Data'!$G$32,0,10*ROW('Sanitation Data'!G75))="","",OFFSET('Sanitation Data'!$G$32,0,10*ROW('Sanitation Data'!G75)))</f>
        <v/>
      </c>
      <c r="DE81" s="274" t="str">
        <f ca="true">+IF(OFFSET('Sanitation Data'!$H$28,0,10*ROW('Sanitation Data'!H75))="","",OFFSET('Sanitation Data'!$H$28,0,10*ROW('Sanitation Data'!H75)))</f>
        <v/>
      </c>
      <c r="DF81" s="274" t="str">
        <f ca="true">+IF(OFFSET('Sanitation Data'!$H$29,0,10*ROW('Sanitation Data'!H75))="","",OFFSET('Sanitation Data'!$H$29,0,10*ROW('Sanitation Data'!H75)))</f>
        <v/>
      </c>
      <c r="DG81" s="274" t="str">
        <f ca="true">+IF(OFFSET('Sanitation Data'!$H$30,0,10*ROW('Sanitation Data'!H75))="","",OFFSET('Sanitation Data'!$H$30,0,10*ROW('Sanitation Data'!H75)))</f>
        <v/>
      </c>
      <c r="DH81" s="274" t="str">
        <f ca="true">+IF(OFFSET('Sanitation Data'!$H$31,0,10*ROW('Sanitation Data'!H75))="","",OFFSET('Sanitation Data'!$H$31,0,10*ROW('Sanitation Data'!H75)))</f>
        <v/>
      </c>
      <c r="DI81" s="274" t="str">
        <f ca="true">+IF(OFFSET('Sanitation Data'!$H$32,0,10*ROW('Sanitation Data'!H75))="","",OFFSET('Sanitation Data'!$H$32,0,10*ROW('Sanitation Data'!H75)))</f>
        <v/>
      </c>
      <c r="DJ81" s="274" t="str">
        <f ca="true">+IF(OFFSET('Sanitation Data'!$I$28,0,10*ROW('Sanitation Data'!I75))="","",OFFSET('Sanitation Data'!$I$28,0,10*ROW('Sanitation Data'!I75)))</f>
        <v/>
      </c>
      <c r="DK81" s="274" t="str">
        <f ca="true">+IF(OFFSET('Sanitation Data'!$I$29,0,10*ROW('Sanitation Data'!I75))="","",OFFSET('Sanitation Data'!$I$29,0,10*ROW('Sanitation Data'!I75)))</f>
        <v/>
      </c>
      <c r="DL81" s="274" t="str">
        <f ca="true">+IF(OFFSET('Sanitation Data'!$I$30,0,10*ROW('Sanitation Data'!I75))="","",OFFSET('Sanitation Data'!$I$30,0,10*ROW('Sanitation Data'!I75)))</f>
        <v/>
      </c>
      <c r="DM81" s="274" t="str">
        <f ca="true">+IF(OFFSET('Sanitation Data'!$I$31,0,10*ROW('Sanitation Data'!I75))="","",OFFSET('Sanitation Data'!$I$31,0,10*ROW('Sanitation Data'!I75)))</f>
        <v/>
      </c>
      <c r="DN81" s="274" t="str">
        <f ca="true">+IF(OFFSET('Sanitation Data'!$I$32,0,10*ROW('Sanitation Data'!I75))="","",OFFSET('Sanitation Data'!$I$32,0,10*ROW('Sanitation Data'!I75)))</f>
        <v/>
      </c>
      <c r="DO81" s="274" t="str">
        <f ca="true">+IF(OFFSET('Hygiene Data'!$D$11,0,10*ROW('Hygiene Data'!D75))="","",OFFSET('Hygiene Data'!$D$11,0,10*ROW('Hygiene Data'!D75)))</f>
        <v/>
      </c>
      <c r="DP81" s="274" t="str">
        <f ca="true">+IF(OFFSET('Hygiene Data'!$D$12,0,10*ROW('Hygiene Data'!D75))="","",OFFSET('Hygiene Data'!$D$12,0,10*ROW('Hygiene Data'!D75)))</f>
        <v/>
      </c>
      <c r="DQ81" s="274" t="str">
        <f ca="true">+IF(OFFSET('Hygiene Data'!$D$13,0,10*ROW('Hygiene Data'!D75))="","",OFFSET('Hygiene Data'!$D$13,0,10*ROW('Hygiene Data'!D75)))</f>
        <v/>
      </c>
      <c r="DR81" s="274" t="str">
        <f ca="true">+IF(OFFSET('Hygiene Data'!$E$11,0,10*ROW('Hygiene Data'!E75))="","",OFFSET('Hygiene Data'!$E$11,0,10*ROW('Hygiene Data'!E75)))</f>
        <v/>
      </c>
      <c r="DS81" s="274" t="str">
        <f ca="true">+IF(OFFSET('Hygiene Data'!$E$12,0,10*ROW('Hygiene Data'!E75))="","",OFFSET('Hygiene Data'!$E$12,0,10*ROW('Hygiene Data'!E75)))</f>
        <v/>
      </c>
      <c r="DT81" s="274" t="str">
        <f ca="true">+IF(OFFSET('Hygiene Data'!$E$13,0,10*ROW('Hygiene Data'!E75))="","",OFFSET('Hygiene Data'!$E$13,0,10*ROW('Hygiene Data'!E75)))</f>
        <v/>
      </c>
      <c r="DU81" s="274" t="str">
        <f ca="true">+IF(OFFSET('Hygiene Data'!$F$11,0,10*ROW('Hygiene Data'!F75))="","",OFFSET('Hygiene Data'!$F$11,0,10*ROW('Hygiene Data'!F75)))</f>
        <v/>
      </c>
      <c r="DV81" s="274" t="str">
        <f ca="true">+IF(OFFSET('Hygiene Data'!$F$12,0,10*ROW('Hygiene Data'!F75))="","",OFFSET('Hygiene Data'!$F$12,0,10*ROW('Hygiene Data'!F75)))</f>
        <v/>
      </c>
      <c r="DW81" s="274" t="str">
        <f ca="true">+IF(OFFSET('Hygiene Data'!$F$13,0,10*ROW('Hygiene Data'!F75))="","",OFFSET('Hygiene Data'!$F$13,0,10*ROW('Hygiene Data'!F75)))</f>
        <v/>
      </c>
      <c r="DX81" s="274" t="str">
        <f ca="true">+IF(OFFSET('Hygiene Data'!$G$11,0,10*ROW('Hygiene Data'!G75))="","",OFFSET('Hygiene Data'!$G$11,0,10*ROW('Hygiene Data'!G75)))</f>
        <v/>
      </c>
      <c r="DY81" s="274" t="str">
        <f ca="true">+IF(OFFSET('Hygiene Data'!$G$12,0,10*ROW('Hygiene Data'!G75))="","",OFFSET('Hygiene Data'!$G$12,0,10*ROW('Hygiene Data'!G75)))</f>
        <v/>
      </c>
      <c r="DZ81" s="274" t="str">
        <f ca="true">+IF(OFFSET('Hygiene Data'!$G$13,0,10*ROW('Hygiene Data'!G75))="","",OFFSET('Hygiene Data'!$G$13,0,10*ROW('Hygiene Data'!G75)))</f>
        <v/>
      </c>
      <c r="EA81" s="274" t="str">
        <f ca="true">+IF(OFFSET('Hygiene Data'!$H$11,0,10*ROW('Hygiene Data'!H75))="","",OFFSET('Hygiene Data'!$H$11,0,10*ROW('Hygiene Data'!H75)))</f>
        <v/>
      </c>
      <c r="EB81" s="274" t="str">
        <f ca="true">+IF(OFFSET('Hygiene Data'!$H$12,0,10*ROW('Hygiene Data'!H75))="","",OFFSET('Hygiene Data'!$H$12,0,10*ROW('Hygiene Data'!H75)))</f>
        <v/>
      </c>
      <c r="EC81" s="274" t="str">
        <f ca="true">+IF(OFFSET('Hygiene Data'!$H$13,0,10*ROW('Hygiene Data'!H75))="","",OFFSET('Hygiene Data'!$H$13,0,10*ROW('Hygiene Data'!H75)))</f>
        <v/>
      </c>
      <c r="ED81" s="274" t="str">
        <f ca="true">+IF(OFFSET('Hygiene Data'!$I$11,0,10*ROW('Hygiene Data'!I75))="","",OFFSET('Hygiene Data'!$I$11,0,10*ROW('Hygiene Data'!I75)))</f>
        <v/>
      </c>
      <c r="EE81" s="274" t="str">
        <f ca="true">+IF(OFFSET('Hygiene Data'!$I$12,0,10*ROW('Hygiene Data'!I75))="","",OFFSET('Hygiene Data'!$I$12,0,10*ROW('Hygiene Data'!I75)))</f>
        <v/>
      </c>
      <c r="EF81" s="274"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30" t="str">
        <f t="shared" ca="true" si="1"/>
        <v/>
      </c>
      <c r="D82" s="99"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9"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9"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9"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9"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9"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9"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9"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9"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9"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9"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9"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9"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9"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9"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9"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9"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9"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100"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100"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100"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100"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100"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100"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100"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100"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100"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100"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100"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100"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100"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100"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100"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100"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100"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100"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100"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100"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100"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100"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100"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100"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100"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100"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100"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100"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100"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100"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101"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101"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101"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101"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101"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101"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101"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101"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101"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101"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101"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101"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101"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101"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101"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101"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101"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101"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4"/>
      <c r="BS82" s="274" t="str">
        <f ca="true">+IF(OFFSET('Water Data'!$D$27,0,10*ROW('Water Data'!D76))="","",OFFSET('Water Data'!$D$27,0,10*ROW('Water Data'!D76)))</f>
        <v/>
      </c>
      <c r="BT82" s="274" t="str">
        <f ca="true">+IF(OFFSET('Water Data'!$D$28,0,10*ROW('Water Data'!D76))="","",OFFSET('Water Data'!$D$28,0,10*ROW('Water Data'!D76)))</f>
        <v/>
      </c>
      <c r="BU82" s="274" t="str">
        <f ca="true">+IF(OFFSET('Water Data'!$D$29,0,10*ROW('Water Data'!D76))="","",OFFSET('Water Data'!$D$29,0,10*ROW('Water Data'!D76)))</f>
        <v/>
      </c>
      <c r="BV82" s="274" t="str">
        <f ca="true">+IF(OFFSET('Water Data'!$E$27,0,10*ROW('Water Data'!E76))="","",OFFSET('Water Data'!$E$27,0,10*ROW('Water Data'!E76)))</f>
        <v/>
      </c>
      <c r="BW82" s="274" t="str">
        <f ca="true">+IF(OFFSET('Water Data'!$E$28,0,10*ROW('Water Data'!E76))="","",OFFSET('Water Data'!$E$28,0,10*ROW('Water Data'!E76)))</f>
        <v/>
      </c>
      <c r="BX82" s="274" t="str">
        <f ca="true">+IF(OFFSET('Water Data'!$E$29,0,10*ROW('Water Data'!E76))="","",OFFSET('Water Data'!$E$29,0,10*ROW('Water Data'!E76)))</f>
        <v/>
      </c>
      <c r="BY82" s="274" t="str">
        <f ca="true">+IF(OFFSET('Water Data'!$F$27,0,10*ROW('Water Data'!F76))="","",OFFSET('Water Data'!$F$27,0,10*ROW('Water Data'!F76)))</f>
        <v/>
      </c>
      <c r="BZ82" s="274" t="str">
        <f ca="true">+IF(OFFSET('Water Data'!$F$28,0,10*ROW('Water Data'!F76))="","",OFFSET('Water Data'!$F$28,0,10*ROW('Water Data'!F76)))</f>
        <v/>
      </c>
      <c r="CA82" s="274" t="str">
        <f ca="true">+IF(OFFSET('Water Data'!$F$29,0,10*ROW('Water Data'!F76))="","",OFFSET('Water Data'!$F$29,0,10*ROW('Water Data'!F76)))</f>
        <v/>
      </c>
      <c r="CB82" s="274" t="str">
        <f ca="true">+IF(OFFSET('Water Data'!$G$27,0,10*ROW('Water Data'!G76))="","",OFFSET('Water Data'!$G$27,0,10*ROW('Water Data'!G76)))</f>
        <v/>
      </c>
      <c r="CC82" s="274" t="str">
        <f ca="true">+IF(OFFSET('Water Data'!$G$28,0,10*ROW('Water Data'!G76))="","",OFFSET('Water Data'!$G$28,0,10*ROW('Water Data'!G76)))</f>
        <v/>
      </c>
      <c r="CD82" s="274" t="str">
        <f ca="true">+IF(OFFSET('Water Data'!$G$29,0,10*ROW('Water Data'!G76))="","",OFFSET('Water Data'!$G$29,0,10*ROW('Water Data'!G76)))</f>
        <v/>
      </c>
      <c r="CE82" s="274" t="str">
        <f ca="true">+IF(OFFSET('Water Data'!$H$27,0,10*ROW('Water Data'!H76))="","",OFFSET('Water Data'!$H$27,0,10*ROW('Water Data'!H76)))</f>
        <v/>
      </c>
      <c r="CF82" s="274" t="str">
        <f ca="true">+IF(OFFSET('Water Data'!$H$28,0,10*ROW('Water Data'!H76))="","",OFFSET('Water Data'!$H$28,0,10*ROW('Water Data'!H76)))</f>
        <v/>
      </c>
      <c r="CG82" s="274" t="str">
        <f ca="true">+IF(OFFSET('Water Data'!$H$29,0,10*ROW('Water Data'!H76))="","",OFFSET('Water Data'!$H$29,0,10*ROW('Water Data'!H76)))</f>
        <v/>
      </c>
      <c r="CH82" s="274" t="str">
        <f ca="true">+IF(OFFSET('Water Data'!$I$27,0,10*ROW('Water Data'!I76))="","",OFFSET('Water Data'!$I$27,0,10*ROW('Water Data'!I76)))</f>
        <v/>
      </c>
      <c r="CI82" s="274" t="str">
        <f ca="true">+IF(OFFSET('Water Data'!$I$28,0,10*ROW('Water Data'!I76))="","",OFFSET('Water Data'!$I$28,0,10*ROW('Water Data'!I76)))</f>
        <v/>
      </c>
      <c r="CJ82" s="274" t="str">
        <f ca="true">+IF(OFFSET('Water Data'!$I$29,0,10*ROW('Water Data'!I76))="","",OFFSET('Water Data'!$I$29,0,10*ROW('Water Data'!I76)))</f>
        <v/>
      </c>
      <c r="CK82" s="274" t="str">
        <f ca="true">+IF(OFFSET('Sanitation Data'!$D$28,0,10*ROW('Sanitation Data'!D76))="","",OFFSET('Sanitation Data'!$D$28,0,10*ROW('Sanitation Data'!D76)))</f>
        <v/>
      </c>
      <c r="CL82" s="274" t="str">
        <f ca="true">+IF(OFFSET('Sanitation Data'!$D$29,0,10*ROW('Sanitation Data'!D76))="","",OFFSET('Sanitation Data'!$D$29,0,10*ROW('Sanitation Data'!D76)))</f>
        <v/>
      </c>
      <c r="CM82" s="274" t="str">
        <f ca="true">+IF(OFFSET('Sanitation Data'!$D$30,0,10*ROW('Sanitation Data'!D76))="","",OFFSET('Sanitation Data'!$D$30,0,10*ROW('Sanitation Data'!D76)))</f>
        <v/>
      </c>
      <c r="CN82" s="274" t="str">
        <f ca="true">+IF(OFFSET('Sanitation Data'!$D$31,0,10*ROW('Sanitation Data'!D76))="","",OFFSET('Sanitation Data'!$D$31,0,10*ROW('Sanitation Data'!D76)))</f>
        <v/>
      </c>
      <c r="CO82" s="274" t="str">
        <f ca="true">+IF(OFFSET('Sanitation Data'!$D$32,0,10*ROW('Sanitation Data'!D76))="","",OFFSET('Sanitation Data'!$D$32,0,10*ROW('Sanitation Data'!D76)))</f>
        <v/>
      </c>
      <c r="CP82" s="274" t="str">
        <f ca="true">+IF(OFFSET('Sanitation Data'!$E$28,0,10*ROW('Sanitation Data'!E76))="","",OFFSET('Sanitation Data'!$E$28,0,10*ROW('Sanitation Data'!E76)))</f>
        <v/>
      </c>
      <c r="CQ82" s="274" t="str">
        <f ca="true">+IF(OFFSET('Sanitation Data'!$E$29,0,10*ROW('Sanitation Data'!E76))="","",OFFSET('Sanitation Data'!$E$29,0,10*ROW('Sanitation Data'!E76)))</f>
        <v/>
      </c>
      <c r="CR82" s="274" t="str">
        <f ca="true">+IF(OFFSET('Sanitation Data'!$E$30,0,10*ROW('Sanitation Data'!E76))="","",OFFSET('Sanitation Data'!$E$30,0,10*ROW('Sanitation Data'!E76)))</f>
        <v/>
      </c>
      <c r="CS82" s="274" t="str">
        <f ca="true">+IF(OFFSET('Sanitation Data'!$E$31,0,10*ROW('Sanitation Data'!E76))="","",OFFSET('Sanitation Data'!$E$31,0,10*ROW('Sanitation Data'!E76)))</f>
        <v/>
      </c>
      <c r="CT82" s="274" t="str">
        <f ca="true">+IF(OFFSET('Sanitation Data'!$E$32,0,10*ROW('Sanitation Data'!E76))="","",OFFSET('Sanitation Data'!$E$32,0,10*ROW('Sanitation Data'!E76)))</f>
        <v/>
      </c>
      <c r="CU82" s="274" t="str">
        <f ca="true">+IF(OFFSET('Sanitation Data'!$F$28,0,10*ROW('Sanitation Data'!F76))="","",OFFSET('Sanitation Data'!$F$28,0,10*ROW('Sanitation Data'!F76)))</f>
        <v/>
      </c>
      <c r="CV82" s="274" t="str">
        <f ca="true">+IF(OFFSET('Sanitation Data'!$F$29,0,10*ROW('Sanitation Data'!F76))="","",OFFSET('Sanitation Data'!$F$29,0,10*ROW('Sanitation Data'!F76)))</f>
        <v/>
      </c>
      <c r="CW82" s="274" t="str">
        <f ca="true">+IF(OFFSET('Sanitation Data'!$F$30,0,10*ROW('Sanitation Data'!F76))="","",OFFSET('Sanitation Data'!$F$30,0,10*ROW('Sanitation Data'!F76)))</f>
        <v/>
      </c>
      <c r="CX82" s="274" t="str">
        <f ca="true">+IF(OFFSET('Sanitation Data'!$F$31,0,10*ROW('Sanitation Data'!F76))="","",OFFSET('Sanitation Data'!$F$31,0,10*ROW('Sanitation Data'!F76)))</f>
        <v/>
      </c>
      <c r="CY82" s="274" t="str">
        <f ca="true">+IF(OFFSET('Sanitation Data'!$F$32,0,10*ROW('Sanitation Data'!F76))="","",OFFSET('Sanitation Data'!$F$32,0,10*ROW('Sanitation Data'!F76)))</f>
        <v/>
      </c>
      <c r="CZ82" s="274" t="str">
        <f ca="true">+IF(OFFSET('Sanitation Data'!$G$28,0,10*ROW('Sanitation Data'!G76))="","",OFFSET('Sanitation Data'!$G$28,0,10*ROW('Sanitation Data'!G76)))</f>
        <v/>
      </c>
      <c r="DA82" s="274" t="str">
        <f ca="true">+IF(OFFSET('Sanitation Data'!$G$29,0,10*ROW('Sanitation Data'!G76))="","",OFFSET('Sanitation Data'!$G$29,0,10*ROW('Sanitation Data'!G76)))</f>
        <v/>
      </c>
      <c r="DB82" s="274" t="str">
        <f ca="true">+IF(OFFSET('Sanitation Data'!$G$30,0,10*ROW('Sanitation Data'!G76))="","",OFFSET('Sanitation Data'!$G$30,0,10*ROW('Sanitation Data'!G76)))</f>
        <v/>
      </c>
      <c r="DC82" s="274" t="str">
        <f ca="true">+IF(OFFSET('Sanitation Data'!$G$31,0,10*ROW('Sanitation Data'!G76))="","",OFFSET('Sanitation Data'!$G$31,0,10*ROW('Sanitation Data'!G76)))</f>
        <v/>
      </c>
      <c r="DD82" s="274" t="str">
        <f ca="true">+IF(OFFSET('Sanitation Data'!$G$32,0,10*ROW('Sanitation Data'!G76))="","",OFFSET('Sanitation Data'!$G$32,0,10*ROW('Sanitation Data'!G76)))</f>
        <v/>
      </c>
      <c r="DE82" s="274" t="str">
        <f ca="true">+IF(OFFSET('Sanitation Data'!$H$28,0,10*ROW('Sanitation Data'!H76))="","",OFFSET('Sanitation Data'!$H$28,0,10*ROW('Sanitation Data'!H76)))</f>
        <v/>
      </c>
      <c r="DF82" s="274" t="str">
        <f ca="true">+IF(OFFSET('Sanitation Data'!$H$29,0,10*ROW('Sanitation Data'!H76))="","",OFFSET('Sanitation Data'!$H$29,0,10*ROW('Sanitation Data'!H76)))</f>
        <v/>
      </c>
      <c r="DG82" s="274" t="str">
        <f ca="true">+IF(OFFSET('Sanitation Data'!$H$30,0,10*ROW('Sanitation Data'!H76))="","",OFFSET('Sanitation Data'!$H$30,0,10*ROW('Sanitation Data'!H76)))</f>
        <v/>
      </c>
      <c r="DH82" s="274" t="str">
        <f ca="true">+IF(OFFSET('Sanitation Data'!$H$31,0,10*ROW('Sanitation Data'!H76))="","",OFFSET('Sanitation Data'!$H$31,0,10*ROW('Sanitation Data'!H76)))</f>
        <v/>
      </c>
      <c r="DI82" s="274" t="str">
        <f ca="true">+IF(OFFSET('Sanitation Data'!$H$32,0,10*ROW('Sanitation Data'!H76))="","",OFFSET('Sanitation Data'!$H$32,0,10*ROW('Sanitation Data'!H76)))</f>
        <v/>
      </c>
      <c r="DJ82" s="274" t="str">
        <f ca="true">+IF(OFFSET('Sanitation Data'!$I$28,0,10*ROW('Sanitation Data'!I76))="","",OFFSET('Sanitation Data'!$I$28,0,10*ROW('Sanitation Data'!I76)))</f>
        <v/>
      </c>
      <c r="DK82" s="274" t="str">
        <f ca="true">+IF(OFFSET('Sanitation Data'!$I$29,0,10*ROW('Sanitation Data'!I76))="","",OFFSET('Sanitation Data'!$I$29,0,10*ROW('Sanitation Data'!I76)))</f>
        <v/>
      </c>
      <c r="DL82" s="274" t="str">
        <f ca="true">+IF(OFFSET('Sanitation Data'!$I$30,0,10*ROW('Sanitation Data'!I76))="","",OFFSET('Sanitation Data'!$I$30,0,10*ROW('Sanitation Data'!I76)))</f>
        <v/>
      </c>
      <c r="DM82" s="274" t="str">
        <f ca="true">+IF(OFFSET('Sanitation Data'!$I$31,0,10*ROW('Sanitation Data'!I76))="","",OFFSET('Sanitation Data'!$I$31,0,10*ROW('Sanitation Data'!I76)))</f>
        <v/>
      </c>
      <c r="DN82" s="274" t="str">
        <f ca="true">+IF(OFFSET('Sanitation Data'!$I$32,0,10*ROW('Sanitation Data'!I76))="","",OFFSET('Sanitation Data'!$I$32,0,10*ROW('Sanitation Data'!I76)))</f>
        <v/>
      </c>
      <c r="DO82" s="274" t="str">
        <f ca="true">+IF(OFFSET('Hygiene Data'!$D$11,0,10*ROW('Hygiene Data'!D76))="","",OFFSET('Hygiene Data'!$D$11,0,10*ROW('Hygiene Data'!D76)))</f>
        <v/>
      </c>
      <c r="DP82" s="274" t="str">
        <f ca="true">+IF(OFFSET('Hygiene Data'!$D$12,0,10*ROW('Hygiene Data'!D76))="","",OFFSET('Hygiene Data'!$D$12,0,10*ROW('Hygiene Data'!D76)))</f>
        <v/>
      </c>
      <c r="DQ82" s="274" t="str">
        <f ca="true">+IF(OFFSET('Hygiene Data'!$D$13,0,10*ROW('Hygiene Data'!D76))="","",OFFSET('Hygiene Data'!$D$13,0,10*ROW('Hygiene Data'!D76)))</f>
        <v/>
      </c>
      <c r="DR82" s="274" t="str">
        <f ca="true">+IF(OFFSET('Hygiene Data'!$E$11,0,10*ROW('Hygiene Data'!E76))="","",OFFSET('Hygiene Data'!$E$11,0,10*ROW('Hygiene Data'!E76)))</f>
        <v/>
      </c>
      <c r="DS82" s="274" t="str">
        <f ca="true">+IF(OFFSET('Hygiene Data'!$E$12,0,10*ROW('Hygiene Data'!E76))="","",OFFSET('Hygiene Data'!$E$12,0,10*ROW('Hygiene Data'!E76)))</f>
        <v/>
      </c>
      <c r="DT82" s="274" t="str">
        <f ca="true">+IF(OFFSET('Hygiene Data'!$E$13,0,10*ROW('Hygiene Data'!E76))="","",OFFSET('Hygiene Data'!$E$13,0,10*ROW('Hygiene Data'!E76)))</f>
        <v/>
      </c>
      <c r="DU82" s="274" t="str">
        <f ca="true">+IF(OFFSET('Hygiene Data'!$F$11,0,10*ROW('Hygiene Data'!F76))="","",OFFSET('Hygiene Data'!$F$11,0,10*ROW('Hygiene Data'!F76)))</f>
        <v/>
      </c>
      <c r="DV82" s="274" t="str">
        <f ca="true">+IF(OFFSET('Hygiene Data'!$F$12,0,10*ROW('Hygiene Data'!F76))="","",OFFSET('Hygiene Data'!$F$12,0,10*ROW('Hygiene Data'!F76)))</f>
        <v/>
      </c>
      <c r="DW82" s="274" t="str">
        <f ca="true">+IF(OFFSET('Hygiene Data'!$F$13,0,10*ROW('Hygiene Data'!F76))="","",OFFSET('Hygiene Data'!$F$13,0,10*ROW('Hygiene Data'!F76)))</f>
        <v/>
      </c>
      <c r="DX82" s="274" t="str">
        <f ca="true">+IF(OFFSET('Hygiene Data'!$G$11,0,10*ROW('Hygiene Data'!G76))="","",OFFSET('Hygiene Data'!$G$11,0,10*ROW('Hygiene Data'!G76)))</f>
        <v/>
      </c>
      <c r="DY82" s="274" t="str">
        <f ca="true">+IF(OFFSET('Hygiene Data'!$G$12,0,10*ROW('Hygiene Data'!G76))="","",OFFSET('Hygiene Data'!$G$12,0,10*ROW('Hygiene Data'!G76)))</f>
        <v/>
      </c>
      <c r="DZ82" s="274" t="str">
        <f ca="true">+IF(OFFSET('Hygiene Data'!$G$13,0,10*ROW('Hygiene Data'!G76))="","",OFFSET('Hygiene Data'!$G$13,0,10*ROW('Hygiene Data'!G76)))</f>
        <v/>
      </c>
      <c r="EA82" s="274" t="str">
        <f ca="true">+IF(OFFSET('Hygiene Data'!$H$11,0,10*ROW('Hygiene Data'!H76))="","",OFFSET('Hygiene Data'!$H$11,0,10*ROW('Hygiene Data'!H76)))</f>
        <v/>
      </c>
      <c r="EB82" s="274" t="str">
        <f ca="true">+IF(OFFSET('Hygiene Data'!$H$12,0,10*ROW('Hygiene Data'!H76))="","",OFFSET('Hygiene Data'!$H$12,0,10*ROW('Hygiene Data'!H76)))</f>
        <v/>
      </c>
      <c r="EC82" s="274" t="str">
        <f ca="true">+IF(OFFSET('Hygiene Data'!$H$13,0,10*ROW('Hygiene Data'!H76))="","",OFFSET('Hygiene Data'!$H$13,0,10*ROW('Hygiene Data'!H76)))</f>
        <v/>
      </c>
      <c r="ED82" s="274" t="str">
        <f ca="true">+IF(OFFSET('Hygiene Data'!$I$11,0,10*ROW('Hygiene Data'!I76))="","",OFFSET('Hygiene Data'!$I$11,0,10*ROW('Hygiene Data'!I76)))</f>
        <v/>
      </c>
      <c r="EE82" s="274" t="str">
        <f ca="true">+IF(OFFSET('Hygiene Data'!$I$12,0,10*ROW('Hygiene Data'!I76))="","",OFFSET('Hygiene Data'!$I$12,0,10*ROW('Hygiene Data'!I76)))</f>
        <v/>
      </c>
      <c r="EF82" s="274"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30" t="str">
        <f t="shared" ca="true" si="1"/>
        <v/>
      </c>
      <c r="D83" s="99"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9"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9"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9"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9"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9"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9"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9"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9"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9"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9"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9"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9"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9"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9"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9"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9"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9"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100"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100"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100"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100"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100"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100"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100"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100"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100"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100"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100"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100"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100"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100"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100"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100"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100"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100"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100"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100"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100"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100"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100"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100"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100"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100"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100"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100"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100"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100"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101"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101"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101"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101"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101"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101"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101"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101"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101"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101"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101"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101"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101"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101"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101"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101"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101"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101"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4"/>
      <c r="BS83" s="274" t="str">
        <f ca="true">+IF(OFFSET('Water Data'!$D$27,0,10*ROW('Water Data'!D77))="","",OFFSET('Water Data'!$D$27,0,10*ROW('Water Data'!D77)))</f>
        <v/>
      </c>
      <c r="BT83" s="274" t="str">
        <f ca="true">+IF(OFFSET('Water Data'!$D$28,0,10*ROW('Water Data'!D77))="","",OFFSET('Water Data'!$D$28,0,10*ROW('Water Data'!D77)))</f>
        <v/>
      </c>
      <c r="BU83" s="274" t="str">
        <f ca="true">+IF(OFFSET('Water Data'!$D$29,0,10*ROW('Water Data'!D77))="","",OFFSET('Water Data'!$D$29,0,10*ROW('Water Data'!D77)))</f>
        <v/>
      </c>
      <c r="BV83" s="274" t="str">
        <f ca="true">+IF(OFFSET('Water Data'!$E$27,0,10*ROW('Water Data'!E77))="","",OFFSET('Water Data'!$E$27,0,10*ROW('Water Data'!E77)))</f>
        <v/>
      </c>
      <c r="BW83" s="274" t="str">
        <f ca="true">+IF(OFFSET('Water Data'!$E$28,0,10*ROW('Water Data'!E77))="","",OFFSET('Water Data'!$E$28,0,10*ROW('Water Data'!E77)))</f>
        <v/>
      </c>
      <c r="BX83" s="274" t="str">
        <f ca="true">+IF(OFFSET('Water Data'!$E$29,0,10*ROW('Water Data'!E77))="","",OFFSET('Water Data'!$E$29,0,10*ROW('Water Data'!E77)))</f>
        <v/>
      </c>
      <c r="BY83" s="274" t="str">
        <f ca="true">+IF(OFFSET('Water Data'!$F$27,0,10*ROW('Water Data'!F77))="","",OFFSET('Water Data'!$F$27,0,10*ROW('Water Data'!F77)))</f>
        <v/>
      </c>
      <c r="BZ83" s="274" t="str">
        <f ca="true">+IF(OFFSET('Water Data'!$F$28,0,10*ROW('Water Data'!F77))="","",OFFSET('Water Data'!$F$28,0,10*ROW('Water Data'!F77)))</f>
        <v/>
      </c>
      <c r="CA83" s="274" t="str">
        <f ca="true">+IF(OFFSET('Water Data'!$F$29,0,10*ROW('Water Data'!F77))="","",OFFSET('Water Data'!$F$29,0,10*ROW('Water Data'!F77)))</f>
        <v/>
      </c>
      <c r="CB83" s="274" t="str">
        <f ca="true">+IF(OFFSET('Water Data'!$G$27,0,10*ROW('Water Data'!G77))="","",OFFSET('Water Data'!$G$27,0,10*ROW('Water Data'!G77)))</f>
        <v/>
      </c>
      <c r="CC83" s="274" t="str">
        <f ca="true">+IF(OFFSET('Water Data'!$G$28,0,10*ROW('Water Data'!G77))="","",OFFSET('Water Data'!$G$28,0,10*ROW('Water Data'!G77)))</f>
        <v/>
      </c>
      <c r="CD83" s="274" t="str">
        <f ca="true">+IF(OFFSET('Water Data'!$G$29,0,10*ROW('Water Data'!G77))="","",OFFSET('Water Data'!$G$29,0,10*ROW('Water Data'!G77)))</f>
        <v/>
      </c>
      <c r="CE83" s="274" t="str">
        <f ca="true">+IF(OFFSET('Water Data'!$H$27,0,10*ROW('Water Data'!H77))="","",OFFSET('Water Data'!$H$27,0,10*ROW('Water Data'!H77)))</f>
        <v/>
      </c>
      <c r="CF83" s="274" t="str">
        <f ca="true">+IF(OFFSET('Water Data'!$H$28,0,10*ROW('Water Data'!H77))="","",OFFSET('Water Data'!$H$28,0,10*ROW('Water Data'!H77)))</f>
        <v/>
      </c>
      <c r="CG83" s="274" t="str">
        <f ca="true">+IF(OFFSET('Water Data'!$H$29,0,10*ROW('Water Data'!H77))="","",OFFSET('Water Data'!$H$29,0,10*ROW('Water Data'!H77)))</f>
        <v/>
      </c>
      <c r="CH83" s="274" t="str">
        <f ca="true">+IF(OFFSET('Water Data'!$I$27,0,10*ROW('Water Data'!I77))="","",OFFSET('Water Data'!$I$27,0,10*ROW('Water Data'!I77)))</f>
        <v/>
      </c>
      <c r="CI83" s="274" t="str">
        <f ca="true">+IF(OFFSET('Water Data'!$I$28,0,10*ROW('Water Data'!I77))="","",OFFSET('Water Data'!$I$28,0,10*ROW('Water Data'!I77)))</f>
        <v/>
      </c>
      <c r="CJ83" s="274" t="str">
        <f ca="true">+IF(OFFSET('Water Data'!$I$29,0,10*ROW('Water Data'!I77))="","",OFFSET('Water Data'!$I$29,0,10*ROW('Water Data'!I77)))</f>
        <v/>
      </c>
      <c r="CK83" s="274" t="str">
        <f ca="true">+IF(OFFSET('Sanitation Data'!$D$28,0,10*ROW('Sanitation Data'!D77))="","",OFFSET('Sanitation Data'!$D$28,0,10*ROW('Sanitation Data'!D77)))</f>
        <v/>
      </c>
      <c r="CL83" s="274" t="str">
        <f ca="true">+IF(OFFSET('Sanitation Data'!$D$29,0,10*ROW('Sanitation Data'!D77))="","",OFFSET('Sanitation Data'!$D$29,0,10*ROW('Sanitation Data'!D77)))</f>
        <v/>
      </c>
      <c r="CM83" s="274" t="str">
        <f ca="true">+IF(OFFSET('Sanitation Data'!$D$30,0,10*ROW('Sanitation Data'!D77))="","",OFFSET('Sanitation Data'!$D$30,0,10*ROW('Sanitation Data'!D77)))</f>
        <v/>
      </c>
      <c r="CN83" s="274" t="str">
        <f ca="true">+IF(OFFSET('Sanitation Data'!$D$31,0,10*ROW('Sanitation Data'!D77))="","",OFFSET('Sanitation Data'!$D$31,0,10*ROW('Sanitation Data'!D77)))</f>
        <v/>
      </c>
      <c r="CO83" s="274" t="str">
        <f ca="true">+IF(OFFSET('Sanitation Data'!$D$32,0,10*ROW('Sanitation Data'!D77))="","",OFFSET('Sanitation Data'!$D$32,0,10*ROW('Sanitation Data'!D77)))</f>
        <v/>
      </c>
      <c r="CP83" s="274" t="str">
        <f ca="true">+IF(OFFSET('Sanitation Data'!$E$28,0,10*ROW('Sanitation Data'!E77))="","",OFFSET('Sanitation Data'!$E$28,0,10*ROW('Sanitation Data'!E77)))</f>
        <v/>
      </c>
      <c r="CQ83" s="274" t="str">
        <f ca="true">+IF(OFFSET('Sanitation Data'!$E$29,0,10*ROW('Sanitation Data'!E77))="","",OFFSET('Sanitation Data'!$E$29,0,10*ROW('Sanitation Data'!E77)))</f>
        <v/>
      </c>
      <c r="CR83" s="274" t="str">
        <f ca="true">+IF(OFFSET('Sanitation Data'!$E$30,0,10*ROW('Sanitation Data'!E77))="","",OFFSET('Sanitation Data'!$E$30,0,10*ROW('Sanitation Data'!E77)))</f>
        <v/>
      </c>
      <c r="CS83" s="274" t="str">
        <f ca="true">+IF(OFFSET('Sanitation Data'!$E$31,0,10*ROW('Sanitation Data'!E77))="","",OFFSET('Sanitation Data'!$E$31,0,10*ROW('Sanitation Data'!E77)))</f>
        <v/>
      </c>
      <c r="CT83" s="274" t="str">
        <f ca="true">+IF(OFFSET('Sanitation Data'!$E$32,0,10*ROW('Sanitation Data'!E77))="","",OFFSET('Sanitation Data'!$E$32,0,10*ROW('Sanitation Data'!E77)))</f>
        <v/>
      </c>
      <c r="CU83" s="274" t="str">
        <f ca="true">+IF(OFFSET('Sanitation Data'!$F$28,0,10*ROW('Sanitation Data'!F77))="","",OFFSET('Sanitation Data'!$F$28,0,10*ROW('Sanitation Data'!F77)))</f>
        <v/>
      </c>
      <c r="CV83" s="274" t="str">
        <f ca="true">+IF(OFFSET('Sanitation Data'!$F$29,0,10*ROW('Sanitation Data'!F77))="","",OFFSET('Sanitation Data'!$F$29,0,10*ROW('Sanitation Data'!F77)))</f>
        <v/>
      </c>
      <c r="CW83" s="274" t="str">
        <f ca="true">+IF(OFFSET('Sanitation Data'!$F$30,0,10*ROW('Sanitation Data'!F77))="","",OFFSET('Sanitation Data'!$F$30,0,10*ROW('Sanitation Data'!F77)))</f>
        <v/>
      </c>
      <c r="CX83" s="274" t="str">
        <f ca="true">+IF(OFFSET('Sanitation Data'!$F$31,0,10*ROW('Sanitation Data'!F77))="","",OFFSET('Sanitation Data'!$F$31,0,10*ROW('Sanitation Data'!F77)))</f>
        <v/>
      </c>
      <c r="CY83" s="274" t="str">
        <f ca="true">+IF(OFFSET('Sanitation Data'!$F$32,0,10*ROW('Sanitation Data'!F77))="","",OFFSET('Sanitation Data'!$F$32,0,10*ROW('Sanitation Data'!F77)))</f>
        <v/>
      </c>
      <c r="CZ83" s="274" t="str">
        <f ca="true">+IF(OFFSET('Sanitation Data'!$G$28,0,10*ROW('Sanitation Data'!G77))="","",OFFSET('Sanitation Data'!$G$28,0,10*ROW('Sanitation Data'!G77)))</f>
        <v/>
      </c>
      <c r="DA83" s="274" t="str">
        <f ca="true">+IF(OFFSET('Sanitation Data'!$G$29,0,10*ROW('Sanitation Data'!G77))="","",OFFSET('Sanitation Data'!$G$29,0,10*ROW('Sanitation Data'!G77)))</f>
        <v/>
      </c>
      <c r="DB83" s="274" t="str">
        <f ca="true">+IF(OFFSET('Sanitation Data'!$G$30,0,10*ROW('Sanitation Data'!G77))="","",OFFSET('Sanitation Data'!$G$30,0,10*ROW('Sanitation Data'!G77)))</f>
        <v/>
      </c>
      <c r="DC83" s="274" t="str">
        <f ca="true">+IF(OFFSET('Sanitation Data'!$G$31,0,10*ROW('Sanitation Data'!G77))="","",OFFSET('Sanitation Data'!$G$31,0,10*ROW('Sanitation Data'!G77)))</f>
        <v/>
      </c>
      <c r="DD83" s="274" t="str">
        <f ca="true">+IF(OFFSET('Sanitation Data'!$G$32,0,10*ROW('Sanitation Data'!G77))="","",OFFSET('Sanitation Data'!$G$32,0,10*ROW('Sanitation Data'!G77)))</f>
        <v/>
      </c>
      <c r="DE83" s="274" t="str">
        <f ca="true">+IF(OFFSET('Sanitation Data'!$H$28,0,10*ROW('Sanitation Data'!H77))="","",OFFSET('Sanitation Data'!$H$28,0,10*ROW('Sanitation Data'!H77)))</f>
        <v/>
      </c>
      <c r="DF83" s="274" t="str">
        <f ca="true">+IF(OFFSET('Sanitation Data'!$H$29,0,10*ROW('Sanitation Data'!H77))="","",OFFSET('Sanitation Data'!$H$29,0,10*ROW('Sanitation Data'!H77)))</f>
        <v/>
      </c>
      <c r="DG83" s="274" t="str">
        <f ca="true">+IF(OFFSET('Sanitation Data'!$H$30,0,10*ROW('Sanitation Data'!H77))="","",OFFSET('Sanitation Data'!$H$30,0,10*ROW('Sanitation Data'!H77)))</f>
        <v/>
      </c>
      <c r="DH83" s="274" t="str">
        <f ca="true">+IF(OFFSET('Sanitation Data'!$H$31,0,10*ROW('Sanitation Data'!H77))="","",OFFSET('Sanitation Data'!$H$31,0,10*ROW('Sanitation Data'!H77)))</f>
        <v/>
      </c>
      <c r="DI83" s="274" t="str">
        <f ca="true">+IF(OFFSET('Sanitation Data'!$H$32,0,10*ROW('Sanitation Data'!H77))="","",OFFSET('Sanitation Data'!$H$32,0,10*ROW('Sanitation Data'!H77)))</f>
        <v/>
      </c>
      <c r="DJ83" s="274" t="str">
        <f ca="true">+IF(OFFSET('Sanitation Data'!$I$28,0,10*ROW('Sanitation Data'!I77))="","",OFFSET('Sanitation Data'!$I$28,0,10*ROW('Sanitation Data'!I77)))</f>
        <v/>
      </c>
      <c r="DK83" s="274" t="str">
        <f ca="true">+IF(OFFSET('Sanitation Data'!$I$29,0,10*ROW('Sanitation Data'!I77))="","",OFFSET('Sanitation Data'!$I$29,0,10*ROW('Sanitation Data'!I77)))</f>
        <v/>
      </c>
      <c r="DL83" s="274" t="str">
        <f ca="true">+IF(OFFSET('Sanitation Data'!$I$30,0,10*ROW('Sanitation Data'!I77))="","",OFFSET('Sanitation Data'!$I$30,0,10*ROW('Sanitation Data'!I77)))</f>
        <v/>
      </c>
      <c r="DM83" s="274" t="str">
        <f ca="true">+IF(OFFSET('Sanitation Data'!$I$31,0,10*ROW('Sanitation Data'!I77))="","",OFFSET('Sanitation Data'!$I$31,0,10*ROW('Sanitation Data'!I77)))</f>
        <v/>
      </c>
      <c r="DN83" s="274" t="str">
        <f ca="true">+IF(OFFSET('Sanitation Data'!$I$32,0,10*ROW('Sanitation Data'!I77))="","",OFFSET('Sanitation Data'!$I$32,0,10*ROW('Sanitation Data'!I77)))</f>
        <v/>
      </c>
      <c r="DO83" s="274" t="str">
        <f ca="true">+IF(OFFSET('Hygiene Data'!$D$11,0,10*ROW('Hygiene Data'!D77))="","",OFFSET('Hygiene Data'!$D$11,0,10*ROW('Hygiene Data'!D77)))</f>
        <v/>
      </c>
      <c r="DP83" s="274" t="str">
        <f ca="true">+IF(OFFSET('Hygiene Data'!$D$12,0,10*ROW('Hygiene Data'!D77))="","",OFFSET('Hygiene Data'!$D$12,0,10*ROW('Hygiene Data'!D77)))</f>
        <v/>
      </c>
      <c r="DQ83" s="274" t="str">
        <f ca="true">+IF(OFFSET('Hygiene Data'!$D$13,0,10*ROW('Hygiene Data'!D77))="","",OFFSET('Hygiene Data'!$D$13,0,10*ROW('Hygiene Data'!D77)))</f>
        <v/>
      </c>
      <c r="DR83" s="274" t="str">
        <f ca="true">+IF(OFFSET('Hygiene Data'!$E$11,0,10*ROW('Hygiene Data'!E77))="","",OFFSET('Hygiene Data'!$E$11,0,10*ROW('Hygiene Data'!E77)))</f>
        <v/>
      </c>
      <c r="DS83" s="274" t="str">
        <f ca="true">+IF(OFFSET('Hygiene Data'!$E$12,0,10*ROW('Hygiene Data'!E77))="","",OFFSET('Hygiene Data'!$E$12,0,10*ROW('Hygiene Data'!E77)))</f>
        <v/>
      </c>
      <c r="DT83" s="274" t="str">
        <f ca="true">+IF(OFFSET('Hygiene Data'!$E$13,0,10*ROW('Hygiene Data'!E77))="","",OFFSET('Hygiene Data'!$E$13,0,10*ROW('Hygiene Data'!E77)))</f>
        <v/>
      </c>
      <c r="DU83" s="274" t="str">
        <f ca="true">+IF(OFFSET('Hygiene Data'!$F$11,0,10*ROW('Hygiene Data'!F77))="","",OFFSET('Hygiene Data'!$F$11,0,10*ROW('Hygiene Data'!F77)))</f>
        <v/>
      </c>
      <c r="DV83" s="274" t="str">
        <f ca="true">+IF(OFFSET('Hygiene Data'!$F$12,0,10*ROW('Hygiene Data'!F77))="","",OFFSET('Hygiene Data'!$F$12,0,10*ROW('Hygiene Data'!F77)))</f>
        <v/>
      </c>
      <c r="DW83" s="274" t="str">
        <f ca="true">+IF(OFFSET('Hygiene Data'!$F$13,0,10*ROW('Hygiene Data'!F77))="","",OFFSET('Hygiene Data'!$F$13,0,10*ROW('Hygiene Data'!F77)))</f>
        <v/>
      </c>
      <c r="DX83" s="274" t="str">
        <f ca="true">+IF(OFFSET('Hygiene Data'!$G$11,0,10*ROW('Hygiene Data'!G77))="","",OFFSET('Hygiene Data'!$G$11,0,10*ROW('Hygiene Data'!G77)))</f>
        <v/>
      </c>
      <c r="DY83" s="274" t="str">
        <f ca="true">+IF(OFFSET('Hygiene Data'!$G$12,0,10*ROW('Hygiene Data'!G77))="","",OFFSET('Hygiene Data'!$G$12,0,10*ROW('Hygiene Data'!G77)))</f>
        <v/>
      </c>
      <c r="DZ83" s="274" t="str">
        <f ca="true">+IF(OFFSET('Hygiene Data'!$G$13,0,10*ROW('Hygiene Data'!G77))="","",OFFSET('Hygiene Data'!$G$13,0,10*ROW('Hygiene Data'!G77)))</f>
        <v/>
      </c>
      <c r="EA83" s="274" t="str">
        <f ca="true">+IF(OFFSET('Hygiene Data'!$H$11,0,10*ROW('Hygiene Data'!H77))="","",OFFSET('Hygiene Data'!$H$11,0,10*ROW('Hygiene Data'!H77)))</f>
        <v/>
      </c>
      <c r="EB83" s="274" t="str">
        <f ca="true">+IF(OFFSET('Hygiene Data'!$H$12,0,10*ROW('Hygiene Data'!H77))="","",OFFSET('Hygiene Data'!$H$12,0,10*ROW('Hygiene Data'!H77)))</f>
        <v/>
      </c>
      <c r="EC83" s="274" t="str">
        <f ca="true">+IF(OFFSET('Hygiene Data'!$H$13,0,10*ROW('Hygiene Data'!H77))="","",OFFSET('Hygiene Data'!$H$13,0,10*ROW('Hygiene Data'!H77)))</f>
        <v/>
      </c>
      <c r="ED83" s="274" t="str">
        <f ca="true">+IF(OFFSET('Hygiene Data'!$I$11,0,10*ROW('Hygiene Data'!I77))="","",OFFSET('Hygiene Data'!$I$11,0,10*ROW('Hygiene Data'!I77)))</f>
        <v/>
      </c>
      <c r="EE83" s="274" t="str">
        <f ca="true">+IF(OFFSET('Hygiene Data'!$I$12,0,10*ROW('Hygiene Data'!I77))="","",OFFSET('Hygiene Data'!$I$12,0,10*ROW('Hygiene Data'!I77)))</f>
        <v/>
      </c>
      <c r="EF83" s="274"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30" t="str">
        <f t="shared" ca="true" si="1"/>
        <v/>
      </c>
      <c r="D84" s="99"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9"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9"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9"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9"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9"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9"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9"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9"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9"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9"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9"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9"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9"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9"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9"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9"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9"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100"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100"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100"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100"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100"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100"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100"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100"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100"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100"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100"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100"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100"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100"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100"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100"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100"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100"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100"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100"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100"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100"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100"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100"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100"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100"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100"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100"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100"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100"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101"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101"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101"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101"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101"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101"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101"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101"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101"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101"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101"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101"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101"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101"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101"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101"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101"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101"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4"/>
      <c r="BS84" s="274" t="str">
        <f ca="true">+IF(OFFSET('Water Data'!$D$27,0,10*ROW('Water Data'!D78))="","",OFFSET('Water Data'!$D$27,0,10*ROW('Water Data'!D78)))</f>
        <v/>
      </c>
      <c r="BT84" s="274" t="str">
        <f ca="true">+IF(OFFSET('Water Data'!$D$28,0,10*ROW('Water Data'!D78))="","",OFFSET('Water Data'!$D$28,0,10*ROW('Water Data'!D78)))</f>
        <v/>
      </c>
      <c r="BU84" s="274" t="str">
        <f ca="true">+IF(OFFSET('Water Data'!$D$29,0,10*ROW('Water Data'!D78))="","",OFFSET('Water Data'!$D$29,0,10*ROW('Water Data'!D78)))</f>
        <v/>
      </c>
      <c r="BV84" s="274" t="str">
        <f ca="true">+IF(OFFSET('Water Data'!$E$27,0,10*ROW('Water Data'!E78))="","",OFFSET('Water Data'!$E$27,0,10*ROW('Water Data'!E78)))</f>
        <v/>
      </c>
      <c r="BW84" s="274" t="str">
        <f ca="true">+IF(OFFSET('Water Data'!$E$28,0,10*ROW('Water Data'!E78))="","",OFFSET('Water Data'!$E$28,0,10*ROW('Water Data'!E78)))</f>
        <v/>
      </c>
      <c r="BX84" s="274" t="str">
        <f ca="true">+IF(OFFSET('Water Data'!$E$29,0,10*ROW('Water Data'!E78))="","",OFFSET('Water Data'!$E$29,0,10*ROW('Water Data'!E78)))</f>
        <v/>
      </c>
      <c r="BY84" s="274" t="str">
        <f ca="true">+IF(OFFSET('Water Data'!$F$27,0,10*ROW('Water Data'!F78))="","",OFFSET('Water Data'!$F$27,0,10*ROW('Water Data'!F78)))</f>
        <v/>
      </c>
      <c r="BZ84" s="274" t="str">
        <f ca="true">+IF(OFFSET('Water Data'!$F$28,0,10*ROW('Water Data'!F78))="","",OFFSET('Water Data'!$F$28,0,10*ROW('Water Data'!F78)))</f>
        <v/>
      </c>
      <c r="CA84" s="274" t="str">
        <f ca="true">+IF(OFFSET('Water Data'!$F$29,0,10*ROW('Water Data'!F78))="","",OFFSET('Water Data'!$F$29,0,10*ROW('Water Data'!F78)))</f>
        <v/>
      </c>
      <c r="CB84" s="274" t="str">
        <f ca="true">+IF(OFFSET('Water Data'!$G$27,0,10*ROW('Water Data'!G78))="","",OFFSET('Water Data'!$G$27,0,10*ROW('Water Data'!G78)))</f>
        <v/>
      </c>
      <c r="CC84" s="274" t="str">
        <f ca="true">+IF(OFFSET('Water Data'!$G$28,0,10*ROW('Water Data'!G78))="","",OFFSET('Water Data'!$G$28,0,10*ROW('Water Data'!G78)))</f>
        <v/>
      </c>
      <c r="CD84" s="274" t="str">
        <f ca="true">+IF(OFFSET('Water Data'!$G$29,0,10*ROW('Water Data'!G78))="","",OFFSET('Water Data'!$G$29,0,10*ROW('Water Data'!G78)))</f>
        <v/>
      </c>
      <c r="CE84" s="274" t="str">
        <f ca="true">+IF(OFFSET('Water Data'!$H$27,0,10*ROW('Water Data'!H78))="","",OFFSET('Water Data'!$H$27,0,10*ROW('Water Data'!H78)))</f>
        <v/>
      </c>
      <c r="CF84" s="274" t="str">
        <f ca="true">+IF(OFFSET('Water Data'!$H$28,0,10*ROW('Water Data'!H78))="","",OFFSET('Water Data'!$H$28,0,10*ROW('Water Data'!H78)))</f>
        <v/>
      </c>
      <c r="CG84" s="274" t="str">
        <f ca="true">+IF(OFFSET('Water Data'!$H$29,0,10*ROW('Water Data'!H78))="","",OFFSET('Water Data'!$H$29,0,10*ROW('Water Data'!H78)))</f>
        <v/>
      </c>
      <c r="CH84" s="274" t="str">
        <f ca="true">+IF(OFFSET('Water Data'!$I$27,0,10*ROW('Water Data'!I78))="","",OFFSET('Water Data'!$I$27,0,10*ROW('Water Data'!I78)))</f>
        <v/>
      </c>
      <c r="CI84" s="274" t="str">
        <f ca="true">+IF(OFFSET('Water Data'!$I$28,0,10*ROW('Water Data'!I78))="","",OFFSET('Water Data'!$I$28,0,10*ROW('Water Data'!I78)))</f>
        <v/>
      </c>
      <c r="CJ84" s="274" t="str">
        <f ca="true">+IF(OFFSET('Water Data'!$I$29,0,10*ROW('Water Data'!I78))="","",OFFSET('Water Data'!$I$29,0,10*ROW('Water Data'!I78)))</f>
        <v/>
      </c>
      <c r="CK84" s="274" t="str">
        <f ca="true">+IF(OFFSET('Sanitation Data'!$D$28,0,10*ROW('Sanitation Data'!D78))="","",OFFSET('Sanitation Data'!$D$28,0,10*ROW('Sanitation Data'!D78)))</f>
        <v/>
      </c>
      <c r="CL84" s="274" t="str">
        <f ca="true">+IF(OFFSET('Sanitation Data'!$D$29,0,10*ROW('Sanitation Data'!D78))="","",OFFSET('Sanitation Data'!$D$29,0,10*ROW('Sanitation Data'!D78)))</f>
        <v/>
      </c>
      <c r="CM84" s="274" t="str">
        <f ca="true">+IF(OFFSET('Sanitation Data'!$D$30,0,10*ROW('Sanitation Data'!D78))="","",OFFSET('Sanitation Data'!$D$30,0,10*ROW('Sanitation Data'!D78)))</f>
        <v/>
      </c>
      <c r="CN84" s="274" t="str">
        <f ca="true">+IF(OFFSET('Sanitation Data'!$D$31,0,10*ROW('Sanitation Data'!D78))="","",OFFSET('Sanitation Data'!$D$31,0,10*ROW('Sanitation Data'!D78)))</f>
        <v/>
      </c>
      <c r="CO84" s="274" t="str">
        <f ca="true">+IF(OFFSET('Sanitation Data'!$D$32,0,10*ROW('Sanitation Data'!D78))="","",OFFSET('Sanitation Data'!$D$32,0,10*ROW('Sanitation Data'!D78)))</f>
        <v/>
      </c>
      <c r="CP84" s="274" t="str">
        <f ca="true">+IF(OFFSET('Sanitation Data'!$E$28,0,10*ROW('Sanitation Data'!E78))="","",OFFSET('Sanitation Data'!$E$28,0,10*ROW('Sanitation Data'!E78)))</f>
        <v/>
      </c>
      <c r="CQ84" s="274" t="str">
        <f ca="true">+IF(OFFSET('Sanitation Data'!$E$29,0,10*ROW('Sanitation Data'!E78))="","",OFFSET('Sanitation Data'!$E$29,0,10*ROW('Sanitation Data'!E78)))</f>
        <v/>
      </c>
      <c r="CR84" s="274" t="str">
        <f ca="true">+IF(OFFSET('Sanitation Data'!$E$30,0,10*ROW('Sanitation Data'!E78))="","",OFFSET('Sanitation Data'!$E$30,0,10*ROW('Sanitation Data'!E78)))</f>
        <v/>
      </c>
      <c r="CS84" s="274" t="str">
        <f ca="true">+IF(OFFSET('Sanitation Data'!$E$31,0,10*ROW('Sanitation Data'!E78))="","",OFFSET('Sanitation Data'!$E$31,0,10*ROW('Sanitation Data'!E78)))</f>
        <v/>
      </c>
      <c r="CT84" s="274" t="str">
        <f ca="true">+IF(OFFSET('Sanitation Data'!$E$32,0,10*ROW('Sanitation Data'!E78))="","",OFFSET('Sanitation Data'!$E$32,0,10*ROW('Sanitation Data'!E78)))</f>
        <v/>
      </c>
      <c r="CU84" s="274" t="str">
        <f ca="true">+IF(OFFSET('Sanitation Data'!$F$28,0,10*ROW('Sanitation Data'!F78))="","",OFFSET('Sanitation Data'!$F$28,0,10*ROW('Sanitation Data'!F78)))</f>
        <v/>
      </c>
      <c r="CV84" s="274" t="str">
        <f ca="true">+IF(OFFSET('Sanitation Data'!$F$29,0,10*ROW('Sanitation Data'!F78))="","",OFFSET('Sanitation Data'!$F$29,0,10*ROW('Sanitation Data'!F78)))</f>
        <v/>
      </c>
      <c r="CW84" s="274" t="str">
        <f ca="true">+IF(OFFSET('Sanitation Data'!$F$30,0,10*ROW('Sanitation Data'!F78))="","",OFFSET('Sanitation Data'!$F$30,0,10*ROW('Sanitation Data'!F78)))</f>
        <v/>
      </c>
      <c r="CX84" s="274" t="str">
        <f ca="true">+IF(OFFSET('Sanitation Data'!$F$31,0,10*ROW('Sanitation Data'!F78))="","",OFFSET('Sanitation Data'!$F$31,0,10*ROW('Sanitation Data'!F78)))</f>
        <v/>
      </c>
      <c r="CY84" s="274" t="str">
        <f ca="true">+IF(OFFSET('Sanitation Data'!$F$32,0,10*ROW('Sanitation Data'!F78))="","",OFFSET('Sanitation Data'!$F$32,0,10*ROW('Sanitation Data'!F78)))</f>
        <v/>
      </c>
      <c r="CZ84" s="274" t="str">
        <f ca="true">+IF(OFFSET('Sanitation Data'!$G$28,0,10*ROW('Sanitation Data'!G78))="","",OFFSET('Sanitation Data'!$G$28,0,10*ROW('Sanitation Data'!G78)))</f>
        <v/>
      </c>
      <c r="DA84" s="274" t="str">
        <f ca="true">+IF(OFFSET('Sanitation Data'!$G$29,0,10*ROW('Sanitation Data'!G78))="","",OFFSET('Sanitation Data'!$G$29,0,10*ROW('Sanitation Data'!G78)))</f>
        <v/>
      </c>
      <c r="DB84" s="274" t="str">
        <f ca="true">+IF(OFFSET('Sanitation Data'!$G$30,0,10*ROW('Sanitation Data'!G78))="","",OFFSET('Sanitation Data'!$G$30,0,10*ROW('Sanitation Data'!G78)))</f>
        <v/>
      </c>
      <c r="DC84" s="274" t="str">
        <f ca="true">+IF(OFFSET('Sanitation Data'!$G$31,0,10*ROW('Sanitation Data'!G78))="","",OFFSET('Sanitation Data'!$G$31,0,10*ROW('Sanitation Data'!G78)))</f>
        <v/>
      </c>
      <c r="DD84" s="274" t="str">
        <f ca="true">+IF(OFFSET('Sanitation Data'!$G$32,0,10*ROW('Sanitation Data'!G78))="","",OFFSET('Sanitation Data'!$G$32,0,10*ROW('Sanitation Data'!G78)))</f>
        <v/>
      </c>
      <c r="DE84" s="274" t="str">
        <f ca="true">+IF(OFFSET('Sanitation Data'!$H$28,0,10*ROW('Sanitation Data'!H78))="","",OFFSET('Sanitation Data'!$H$28,0,10*ROW('Sanitation Data'!H78)))</f>
        <v/>
      </c>
      <c r="DF84" s="274" t="str">
        <f ca="true">+IF(OFFSET('Sanitation Data'!$H$29,0,10*ROW('Sanitation Data'!H78))="","",OFFSET('Sanitation Data'!$H$29,0,10*ROW('Sanitation Data'!H78)))</f>
        <v/>
      </c>
      <c r="DG84" s="274" t="str">
        <f ca="true">+IF(OFFSET('Sanitation Data'!$H$30,0,10*ROW('Sanitation Data'!H78))="","",OFFSET('Sanitation Data'!$H$30,0,10*ROW('Sanitation Data'!H78)))</f>
        <v/>
      </c>
      <c r="DH84" s="274" t="str">
        <f ca="true">+IF(OFFSET('Sanitation Data'!$H$31,0,10*ROW('Sanitation Data'!H78))="","",OFFSET('Sanitation Data'!$H$31,0,10*ROW('Sanitation Data'!H78)))</f>
        <v/>
      </c>
      <c r="DI84" s="274" t="str">
        <f ca="true">+IF(OFFSET('Sanitation Data'!$H$32,0,10*ROW('Sanitation Data'!H78))="","",OFFSET('Sanitation Data'!$H$32,0,10*ROW('Sanitation Data'!H78)))</f>
        <v/>
      </c>
      <c r="DJ84" s="274" t="str">
        <f ca="true">+IF(OFFSET('Sanitation Data'!$I$28,0,10*ROW('Sanitation Data'!I78))="","",OFFSET('Sanitation Data'!$I$28,0,10*ROW('Sanitation Data'!I78)))</f>
        <v/>
      </c>
      <c r="DK84" s="274" t="str">
        <f ca="true">+IF(OFFSET('Sanitation Data'!$I$29,0,10*ROW('Sanitation Data'!I78))="","",OFFSET('Sanitation Data'!$I$29,0,10*ROW('Sanitation Data'!I78)))</f>
        <v/>
      </c>
      <c r="DL84" s="274" t="str">
        <f ca="true">+IF(OFFSET('Sanitation Data'!$I$30,0,10*ROW('Sanitation Data'!I78))="","",OFFSET('Sanitation Data'!$I$30,0,10*ROW('Sanitation Data'!I78)))</f>
        <v/>
      </c>
      <c r="DM84" s="274" t="str">
        <f ca="true">+IF(OFFSET('Sanitation Data'!$I$31,0,10*ROW('Sanitation Data'!I78))="","",OFFSET('Sanitation Data'!$I$31,0,10*ROW('Sanitation Data'!I78)))</f>
        <v/>
      </c>
      <c r="DN84" s="274" t="str">
        <f ca="true">+IF(OFFSET('Sanitation Data'!$I$32,0,10*ROW('Sanitation Data'!I78))="","",OFFSET('Sanitation Data'!$I$32,0,10*ROW('Sanitation Data'!I78)))</f>
        <v/>
      </c>
      <c r="DO84" s="274" t="str">
        <f ca="true">+IF(OFFSET('Hygiene Data'!$D$11,0,10*ROW('Hygiene Data'!D78))="","",OFFSET('Hygiene Data'!$D$11,0,10*ROW('Hygiene Data'!D78)))</f>
        <v/>
      </c>
      <c r="DP84" s="274" t="str">
        <f ca="true">+IF(OFFSET('Hygiene Data'!$D$12,0,10*ROW('Hygiene Data'!D78))="","",OFFSET('Hygiene Data'!$D$12,0,10*ROW('Hygiene Data'!D78)))</f>
        <v/>
      </c>
      <c r="DQ84" s="274" t="str">
        <f ca="true">+IF(OFFSET('Hygiene Data'!$D$13,0,10*ROW('Hygiene Data'!D78))="","",OFFSET('Hygiene Data'!$D$13,0,10*ROW('Hygiene Data'!D78)))</f>
        <v/>
      </c>
      <c r="DR84" s="274" t="str">
        <f ca="true">+IF(OFFSET('Hygiene Data'!$E$11,0,10*ROW('Hygiene Data'!E78))="","",OFFSET('Hygiene Data'!$E$11,0,10*ROW('Hygiene Data'!E78)))</f>
        <v/>
      </c>
      <c r="DS84" s="274" t="str">
        <f ca="true">+IF(OFFSET('Hygiene Data'!$E$12,0,10*ROW('Hygiene Data'!E78))="","",OFFSET('Hygiene Data'!$E$12,0,10*ROW('Hygiene Data'!E78)))</f>
        <v/>
      </c>
      <c r="DT84" s="274" t="str">
        <f ca="true">+IF(OFFSET('Hygiene Data'!$E$13,0,10*ROW('Hygiene Data'!E78))="","",OFFSET('Hygiene Data'!$E$13,0,10*ROW('Hygiene Data'!E78)))</f>
        <v/>
      </c>
      <c r="DU84" s="274" t="str">
        <f ca="true">+IF(OFFSET('Hygiene Data'!$F$11,0,10*ROW('Hygiene Data'!F78))="","",OFFSET('Hygiene Data'!$F$11,0,10*ROW('Hygiene Data'!F78)))</f>
        <v/>
      </c>
      <c r="DV84" s="274" t="str">
        <f ca="true">+IF(OFFSET('Hygiene Data'!$F$12,0,10*ROW('Hygiene Data'!F78))="","",OFFSET('Hygiene Data'!$F$12,0,10*ROW('Hygiene Data'!F78)))</f>
        <v/>
      </c>
      <c r="DW84" s="274" t="str">
        <f ca="true">+IF(OFFSET('Hygiene Data'!$F$13,0,10*ROW('Hygiene Data'!F78))="","",OFFSET('Hygiene Data'!$F$13,0,10*ROW('Hygiene Data'!F78)))</f>
        <v/>
      </c>
      <c r="DX84" s="274" t="str">
        <f ca="true">+IF(OFFSET('Hygiene Data'!$G$11,0,10*ROW('Hygiene Data'!G78))="","",OFFSET('Hygiene Data'!$G$11,0,10*ROW('Hygiene Data'!G78)))</f>
        <v/>
      </c>
      <c r="DY84" s="274" t="str">
        <f ca="true">+IF(OFFSET('Hygiene Data'!$G$12,0,10*ROW('Hygiene Data'!G78))="","",OFFSET('Hygiene Data'!$G$12,0,10*ROW('Hygiene Data'!G78)))</f>
        <v/>
      </c>
      <c r="DZ84" s="274" t="str">
        <f ca="true">+IF(OFFSET('Hygiene Data'!$G$13,0,10*ROW('Hygiene Data'!G78))="","",OFFSET('Hygiene Data'!$G$13,0,10*ROW('Hygiene Data'!G78)))</f>
        <v/>
      </c>
      <c r="EA84" s="274" t="str">
        <f ca="true">+IF(OFFSET('Hygiene Data'!$H$11,0,10*ROW('Hygiene Data'!H78))="","",OFFSET('Hygiene Data'!$H$11,0,10*ROW('Hygiene Data'!H78)))</f>
        <v/>
      </c>
      <c r="EB84" s="274" t="str">
        <f ca="true">+IF(OFFSET('Hygiene Data'!$H$12,0,10*ROW('Hygiene Data'!H78))="","",OFFSET('Hygiene Data'!$H$12,0,10*ROW('Hygiene Data'!H78)))</f>
        <v/>
      </c>
      <c r="EC84" s="274" t="str">
        <f ca="true">+IF(OFFSET('Hygiene Data'!$H$13,0,10*ROW('Hygiene Data'!H78))="","",OFFSET('Hygiene Data'!$H$13,0,10*ROW('Hygiene Data'!H78)))</f>
        <v/>
      </c>
      <c r="ED84" s="274" t="str">
        <f ca="true">+IF(OFFSET('Hygiene Data'!$I$11,0,10*ROW('Hygiene Data'!I78))="","",OFFSET('Hygiene Data'!$I$11,0,10*ROW('Hygiene Data'!I78)))</f>
        <v/>
      </c>
      <c r="EE84" s="274" t="str">
        <f ca="true">+IF(OFFSET('Hygiene Data'!$I$12,0,10*ROW('Hygiene Data'!I78))="","",OFFSET('Hygiene Data'!$I$12,0,10*ROW('Hygiene Data'!I78)))</f>
        <v/>
      </c>
      <c r="EF84" s="274"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30" t="str">
        <f t="shared" ca="true" si="1"/>
        <v/>
      </c>
      <c r="D85" s="99"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9"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9"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9"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9"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9"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9"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9"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9"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9"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9"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9"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9"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9"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9"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9"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9"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9"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100"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100"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100"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100"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100"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100"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100"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100"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100"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100"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100"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100"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100"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100"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100"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100"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100"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100"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100"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100"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100"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100"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100"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100"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100"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100"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100"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100"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100"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100"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101"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101"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101"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101"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101"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101"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101"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101"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101"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101"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101"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101"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101"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101"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101"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101"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101"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101"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4"/>
      <c r="BS85" s="274" t="str">
        <f ca="true">+IF(OFFSET('Water Data'!$D$27,0,10*ROW('Water Data'!D79))="","",OFFSET('Water Data'!$D$27,0,10*ROW('Water Data'!D79)))</f>
        <v/>
      </c>
      <c r="BT85" s="274" t="str">
        <f ca="true">+IF(OFFSET('Water Data'!$D$28,0,10*ROW('Water Data'!D79))="","",OFFSET('Water Data'!$D$28,0,10*ROW('Water Data'!D79)))</f>
        <v/>
      </c>
      <c r="BU85" s="274" t="str">
        <f ca="true">+IF(OFFSET('Water Data'!$D$29,0,10*ROW('Water Data'!D79))="","",OFFSET('Water Data'!$D$29,0,10*ROW('Water Data'!D79)))</f>
        <v/>
      </c>
      <c r="BV85" s="274" t="str">
        <f ca="true">+IF(OFFSET('Water Data'!$E$27,0,10*ROW('Water Data'!E79))="","",OFFSET('Water Data'!$E$27,0,10*ROW('Water Data'!E79)))</f>
        <v/>
      </c>
      <c r="BW85" s="274" t="str">
        <f ca="true">+IF(OFFSET('Water Data'!$E$28,0,10*ROW('Water Data'!E79))="","",OFFSET('Water Data'!$E$28,0,10*ROW('Water Data'!E79)))</f>
        <v/>
      </c>
      <c r="BX85" s="274" t="str">
        <f ca="true">+IF(OFFSET('Water Data'!$E$29,0,10*ROW('Water Data'!E79))="","",OFFSET('Water Data'!$E$29,0,10*ROW('Water Data'!E79)))</f>
        <v/>
      </c>
      <c r="BY85" s="274" t="str">
        <f ca="true">+IF(OFFSET('Water Data'!$F$27,0,10*ROW('Water Data'!F79))="","",OFFSET('Water Data'!$F$27,0,10*ROW('Water Data'!F79)))</f>
        <v/>
      </c>
      <c r="BZ85" s="274" t="str">
        <f ca="true">+IF(OFFSET('Water Data'!$F$28,0,10*ROW('Water Data'!F79))="","",OFFSET('Water Data'!$F$28,0,10*ROW('Water Data'!F79)))</f>
        <v/>
      </c>
      <c r="CA85" s="274" t="str">
        <f ca="true">+IF(OFFSET('Water Data'!$F$29,0,10*ROW('Water Data'!F79))="","",OFFSET('Water Data'!$F$29,0,10*ROW('Water Data'!F79)))</f>
        <v/>
      </c>
      <c r="CB85" s="274" t="str">
        <f ca="true">+IF(OFFSET('Water Data'!$G$27,0,10*ROW('Water Data'!G79))="","",OFFSET('Water Data'!$G$27,0,10*ROW('Water Data'!G79)))</f>
        <v/>
      </c>
      <c r="CC85" s="274" t="str">
        <f ca="true">+IF(OFFSET('Water Data'!$G$28,0,10*ROW('Water Data'!G79))="","",OFFSET('Water Data'!$G$28,0,10*ROW('Water Data'!G79)))</f>
        <v/>
      </c>
      <c r="CD85" s="274" t="str">
        <f ca="true">+IF(OFFSET('Water Data'!$G$29,0,10*ROW('Water Data'!G79))="","",OFFSET('Water Data'!$G$29,0,10*ROW('Water Data'!G79)))</f>
        <v/>
      </c>
      <c r="CE85" s="274" t="str">
        <f ca="true">+IF(OFFSET('Water Data'!$H$27,0,10*ROW('Water Data'!H79))="","",OFFSET('Water Data'!$H$27,0,10*ROW('Water Data'!H79)))</f>
        <v/>
      </c>
      <c r="CF85" s="274" t="str">
        <f ca="true">+IF(OFFSET('Water Data'!$H$28,0,10*ROW('Water Data'!H79))="","",OFFSET('Water Data'!$H$28,0,10*ROW('Water Data'!H79)))</f>
        <v/>
      </c>
      <c r="CG85" s="274" t="str">
        <f ca="true">+IF(OFFSET('Water Data'!$H$29,0,10*ROW('Water Data'!H79))="","",OFFSET('Water Data'!$H$29,0,10*ROW('Water Data'!H79)))</f>
        <v/>
      </c>
      <c r="CH85" s="274" t="str">
        <f ca="true">+IF(OFFSET('Water Data'!$I$27,0,10*ROW('Water Data'!I79))="","",OFFSET('Water Data'!$I$27,0,10*ROW('Water Data'!I79)))</f>
        <v/>
      </c>
      <c r="CI85" s="274" t="str">
        <f ca="true">+IF(OFFSET('Water Data'!$I$28,0,10*ROW('Water Data'!I79))="","",OFFSET('Water Data'!$I$28,0,10*ROW('Water Data'!I79)))</f>
        <v/>
      </c>
      <c r="CJ85" s="274" t="str">
        <f ca="true">+IF(OFFSET('Water Data'!$I$29,0,10*ROW('Water Data'!I79))="","",OFFSET('Water Data'!$I$29,0,10*ROW('Water Data'!I79)))</f>
        <v/>
      </c>
      <c r="CK85" s="274" t="str">
        <f ca="true">+IF(OFFSET('Sanitation Data'!$D$28,0,10*ROW('Sanitation Data'!D79))="","",OFFSET('Sanitation Data'!$D$28,0,10*ROW('Sanitation Data'!D79)))</f>
        <v/>
      </c>
      <c r="CL85" s="274" t="str">
        <f ca="true">+IF(OFFSET('Sanitation Data'!$D$29,0,10*ROW('Sanitation Data'!D79))="","",OFFSET('Sanitation Data'!$D$29,0,10*ROW('Sanitation Data'!D79)))</f>
        <v/>
      </c>
      <c r="CM85" s="274" t="str">
        <f ca="true">+IF(OFFSET('Sanitation Data'!$D$30,0,10*ROW('Sanitation Data'!D79))="","",OFFSET('Sanitation Data'!$D$30,0,10*ROW('Sanitation Data'!D79)))</f>
        <v/>
      </c>
      <c r="CN85" s="274" t="str">
        <f ca="true">+IF(OFFSET('Sanitation Data'!$D$31,0,10*ROW('Sanitation Data'!D79))="","",OFFSET('Sanitation Data'!$D$31,0,10*ROW('Sanitation Data'!D79)))</f>
        <v/>
      </c>
      <c r="CO85" s="274" t="str">
        <f ca="true">+IF(OFFSET('Sanitation Data'!$D$32,0,10*ROW('Sanitation Data'!D79))="","",OFFSET('Sanitation Data'!$D$32,0,10*ROW('Sanitation Data'!D79)))</f>
        <v/>
      </c>
      <c r="CP85" s="274" t="str">
        <f ca="true">+IF(OFFSET('Sanitation Data'!$E$28,0,10*ROW('Sanitation Data'!E79))="","",OFFSET('Sanitation Data'!$E$28,0,10*ROW('Sanitation Data'!E79)))</f>
        <v/>
      </c>
      <c r="CQ85" s="274" t="str">
        <f ca="true">+IF(OFFSET('Sanitation Data'!$E$29,0,10*ROW('Sanitation Data'!E79))="","",OFFSET('Sanitation Data'!$E$29,0,10*ROW('Sanitation Data'!E79)))</f>
        <v/>
      </c>
      <c r="CR85" s="274" t="str">
        <f ca="true">+IF(OFFSET('Sanitation Data'!$E$30,0,10*ROW('Sanitation Data'!E79))="","",OFFSET('Sanitation Data'!$E$30,0,10*ROW('Sanitation Data'!E79)))</f>
        <v/>
      </c>
      <c r="CS85" s="274" t="str">
        <f ca="true">+IF(OFFSET('Sanitation Data'!$E$31,0,10*ROW('Sanitation Data'!E79))="","",OFFSET('Sanitation Data'!$E$31,0,10*ROW('Sanitation Data'!E79)))</f>
        <v/>
      </c>
      <c r="CT85" s="274" t="str">
        <f ca="true">+IF(OFFSET('Sanitation Data'!$E$32,0,10*ROW('Sanitation Data'!E79))="","",OFFSET('Sanitation Data'!$E$32,0,10*ROW('Sanitation Data'!E79)))</f>
        <v/>
      </c>
      <c r="CU85" s="274" t="str">
        <f ca="true">+IF(OFFSET('Sanitation Data'!$F$28,0,10*ROW('Sanitation Data'!F79))="","",OFFSET('Sanitation Data'!$F$28,0,10*ROW('Sanitation Data'!F79)))</f>
        <v/>
      </c>
      <c r="CV85" s="274" t="str">
        <f ca="true">+IF(OFFSET('Sanitation Data'!$F$29,0,10*ROW('Sanitation Data'!F79))="","",OFFSET('Sanitation Data'!$F$29,0,10*ROW('Sanitation Data'!F79)))</f>
        <v/>
      </c>
      <c r="CW85" s="274" t="str">
        <f ca="true">+IF(OFFSET('Sanitation Data'!$F$30,0,10*ROW('Sanitation Data'!F79))="","",OFFSET('Sanitation Data'!$F$30,0,10*ROW('Sanitation Data'!F79)))</f>
        <v/>
      </c>
      <c r="CX85" s="274" t="str">
        <f ca="true">+IF(OFFSET('Sanitation Data'!$F$31,0,10*ROW('Sanitation Data'!F79))="","",OFFSET('Sanitation Data'!$F$31,0,10*ROW('Sanitation Data'!F79)))</f>
        <v/>
      </c>
      <c r="CY85" s="274" t="str">
        <f ca="true">+IF(OFFSET('Sanitation Data'!$F$32,0,10*ROW('Sanitation Data'!F79))="","",OFFSET('Sanitation Data'!$F$32,0,10*ROW('Sanitation Data'!F79)))</f>
        <v/>
      </c>
      <c r="CZ85" s="274" t="str">
        <f ca="true">+IF(OFFSET('Sanitation Data'!$G$28,0,10*ROW('Sanitation Data'!G79))="","",OFFSET('Sanitation Data'!$G$28,0,10*ROW('Sanitation Data'!G79)))</f>
        <v/>
      </c>
      <c r="DA85" s="274" t="str">
        <f ca="true">+IF(OFFSET('Sanitation Data'!$G$29,0,10*ROW('Sanitation Data'!G79))="","",OFFSET('Sanitation Data'!$G$29,0,10*ROW('Sanitation Data'!G79)))</f>
        <v/>
      </c>
      <c r="DB85" s="274" t="str">
        <f ca="true">+IF(OFFSET('Sanitation Data'!$G$30,0,10*ROW('Sanitation Data'!G79))="","",OFFSET('Sanitation Data'!$G$30,0,10*ROW('Sanitation Data'!G79)))</f>
        <v/>
      </c>
      <c r="DC85" s="274" t="str">
        <f ca="true">+IF(OFFSET('Sanitation Data'!$G$31,0,10*ROW('Sanitation Data'!G79))="","",OFFSET('Sanitation Data'!$G$31,0,10*ROW('Sanitation Data'!G79)))</f>
        <v/>
      </c>
      <c r="DD85" s="274" t="str">
        <f ca="true">+IF(OFFSET('Sanitation Data'!$G$32,0,10*ROW('Sanitation Data'!G79))="","",OFFSET('Sanitation Data'!$G$32,0,10*ROW('Sanitation Data'!G79)))</f>
        <v/>
      </c>
      <c r="DE85" s="274" t="str">
        <f ca="true">+IF(OFFSET('Sanitation Data'!$H$28,0,10*ROW('Sanitation Data'!H79))="","",OFFSET('Sanitation Data'!$H$28,0,10*ROW('Sanitation Data'!H79)))</f>
        <v/>
      </c>
      <c r="DF85" s="274" t="str">
        <f ca="true">+IF(OFFSET('Sanitation Data'!$H$29,0,10*ROW('Sanitation Data'!H79))="","",OFFSET('Sanitation Data'!$H$29,0,10*ROW('Sanitation Data'!H79)))</f>
        <v/>
      </c>
      <c r="DG85" s="274" t="str">
        <f ca="true">+IF(OFFSET('Sanitation Data'!$H$30,0,10*ROW('Sanitation Data'!H79))="","",OFFSET('Sanitation Data'!$H$30,0,10*ROW('Sanitation Data'!H79)))</f>
        <v/>
      </c>
      <c r="DH85" s="274" t="str">
        <f ca="true">+IF(OFFSET('Sanitation Data'!$H$31,0,10*ROW('Sanitation Data'!H79))="","",OFFSET('Sanitation Data'!$H$31,0,10*ROW('Sanitation Data'!H79)))</f>
        <v/>
      </c>
      <c r="DI85" s="274" t="str">
        <f ca="true">+IF(OFFSET('Sanitation Data'!$H$32,0,10*ROW('Sanitation Data'!H79))="","",OFFSET('Sanitation Data'!$H$32,0,10*ROW('Sanitation Data'!H79)))</f>
        <v/>
      </c>
      <c r="DJ85" s="274" t="str">
        <f ca="true">+IF(OFFSET('Sanitation Data'!$I$28,0,10*ROW('Sanitation Data'!I79))="","",OFFSET('Sanitation Data'!$I$28,0,10*ROW('Sanitation Data'!I79)))</f>
        <v/>
      </c>
      <c r="DK85" s="274" t="str">
        <f ca="true">+IF(OFFSET('Sanitation Data'!$I$29,0,10*ROW('Sanitation Data'!I79))="","",OFFSET('Sanitation Data'!$I$29,0,10*ROW('Sanitation Data'!I79)))</f>
        <v/>
      </c>
      <c r="DL85" s="274" t="str">
        <f ca="true">+IF(OFFSET('Sanitation Data'!$I$30,0,10*ROW('Sanitation Data'!I79))="","",OFFSET('Sanitation Data'!$I$30,0,10*ROW('Sanitation Data'!I79)))</f>
        <v/>
      </c>
      <c r="DM85" s="274" t="str">
        <f ca="true">+IF(OFFSET('Sanitation Data'!$I$31,0,10*ROW('Sanitation Data'!I79))="","",OFFSET('Sanitation Data'!$I$31,0,10*ROW('Sanitation Data'!I79)))</f>
        <v/>
      </c>
      <c r="DN85" s="274" t="str">
        <f ca="true">+IF(OFFSET('Sanitation Data'!$I$32,0,10*ROW('Sanitation Data'!I79))="","",OFFSET('Sanitation Data'!$I$32,0,10*ROW('Sanitation Data'!I79)))</f>
        <v/>
      </c>
      <c r="DO85" s="274" t="str">
        <f ca="true">+IF(OFFSET('Hygiene Data'!$D$11,0,10*ROW('Hygiene Data'!D79))="","",OFFSET('Hygiene Data'!$D$11,0,10*ROW('Hygiene Data'!D79)))</f>
        <v/>
      </c>
      <c r="DP85" s="274" t="str">
        <f ca="true">+IF(OFFSET('Hygiene Data'!$D$12,0,10*ROW('Hygiene Data'!D79))="","",OFFSET('Hygiene Data'!$D$12,0,10*ROW('Hygiene Data'!D79)))</f>
        <v/>
      </c>
      <c r="DQ85" s="274" t="str">
        <f ca="true">+IF(OFFSET('Hygiene Data'!$D$13,0,10*ROW('Hygiene Data'!D79))="","",OFFSET('Hygiene Data'!$D$13,0,10*ROW('Hygiene Data'!D79)))</f>
        <v/>
      </c>
      <c r="DR85" s="274" t="str">
        <f ca="true">+IF(OFFSET('Hygiene Data'!$E$11,0,10*ROW('Hygiene Data'!E79))="","",OFFSET('Hygiene Data'!$E$11,0,10*ROW('Hygiene Data'!E79)))</f>
        <v/>
      </c>
      <c r="DS85" s="274" t="str">
        <f ca="true">+IF(OFFSET('Hygiene Data'!$E$12,0,10*ROW('Hygiene Data'!E79))="","",OFFSET('Hygiene Data'!$E$12,0,10*ROW('Hygiene Data'!E79)))</f>
        <v/>
      </c>
      <c r="DT85" s="274" t="str">
        <f ca="true">+IF(OFFSET('Hygiene Data'!$E$13,0,10*ROW('Hygiene Data'!E79))="","",OFFSET('Hygiene Data'!$E$13,0,10*ROW('Hygiene Data'!E79)))</f>
        <v/>
      </c>
      <c r="DU85" s="274" t="str">
        <f ca="true">+IF(OFFSET('Hygiene Data'!$F$11,0,10*ROW('Hygiene Data'!F79))="","",OFFSET('Hygiene Data'!$F$11,0,10*ROW('Hygiene Data'!F79)))</f>
        <v/>
      </c>
      <c r="DV85" s="274" t="str">
        <f ca="true">+IF(OFFSET('Hygiene Data'!$F$12,0,10*ROW('Hygiene Data'!F79))="","",OFFSET('Hygiene Data'!$F$12,0,10*ROW('Hygiene Data'!F79)))</f>
        <v/>
      </c>
      <c r="DW85" s="274" t="str">
        <f ca="true">+IF(OFFSET('Hygiene Data'!$F$13,0,10*ROW('Hygiene Data'!F79))="","",OFFSET('Hygiene Data'!$F$13,0,10*ROW('Hygiene Data'!F79)))</f>
        <v/>
      </c>
      <c r="DX85" s="274" t="str">
        <f ca="true">+IF(OFFSET('Hygiene Data'!$G$11,0,10*ROW('Hygiene Data'!G79))="","",OFFSET('Hygiene Data'!$G$11,0,10*ROW('Hygiene Data'!G79)))</f>
        <v/>
      </c>
      <c r="DY85" s="274" t="str">
        <f ca="true">+IF(OFFSET('Hygiene Data'!$G$12,0,10*ROW('Hygiene Data'!G79))="","",OFFSET('Hygiene Data'!$G$12,0,10*ROW('Hygiene Data'!G79)))</f>
        <v/>
      </c>
      <c r="DZ85" s="274" t="str">
        <f ca="true">+IF(OFFSET('Hygiene Data'!$G$13,0,10*ROW('Hygiene Data'!G79))="","",OFFSET('Hygiene Data'!$G$13,0,10*ROW('Hygiene Data'!G79)))</f>
        <v/>
      </c>
      <c r="EA85" s="274" t="str">
        <f ca="true">+IF(OFFSET('Hygiene Data'!$H$11,0,10*ROW('Hygiene Data'!H79))="","",OFFSET('Hygiene Data'!$H$11,0,10*ROW('Hygiene Data'!H79)))</f>
        <v/>
      </c>
      <c r="EB85" s="274" t="str">
        <f ca="true">+IF(OFFSET('Hygiene Data'!$H$12,0,10*ROW('Hygiene Data'!H79))="","",OFFSET('Hygiene Data'!$H$12,0,10*ROW('Hygiene Data'!H79)))</f>
        <v/>
      </c>
      <c r="EC85" s="274" t="str">
        <f ca="true">+IF(OFFSET('Hygiene Data'!$H$13,0,10*ROW('Hygiene Data'!H79))="","",OFFSET('Hygiene Data'!$H$13,0,10*ROW('Hygiene Data'!H79)))</f>
        <v/>
      </c>
      <c r="ED85" s="274" t="str">
        <f ca="true">+IF(OFFSET('Hygiene Data'!$I$11,0,10*ROW('Hygiene Data'!I79))="","",OFFSET('Hygiene Data'!$I$11,0,10*ROW('Hygiene Data'!I79)))</f>
        <v/>
      </c>
      <c r="EE85" s="274" t="str">
        <f ca="true">+IF(OFFSET('Hygiene Data'!$I$12,0,10*ROW('Hygiene Data'!I79))="","",OFFSET('Hygiene Data'!$I$12,0,10*ROW('Hygiene Data'!I79)))</f>
        <v/>
      </c>
      <c r="EF85" s="274"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30" t="str">
        <f t="shared" ca="true" si="1"/>
        <v/>
      </c>
      <c r="D86" s="99"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9"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9"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9"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9"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9"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9"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9"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9"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9"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9"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9"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9"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9"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9"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9"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9"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9"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100"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100"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100"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100"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100"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100"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100"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100"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100"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100"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100"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100"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100"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100"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100"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100"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100"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100"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100"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100"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100"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100"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100"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100"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100"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100"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100"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100"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100"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100"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101"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101"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101"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101"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101"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101"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101"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101"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101"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101"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101"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101"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101"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101"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101"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101"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101"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101"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4"/>
      <c r="BS86" s="274" t="str">
        <f ca="true">+IF(OFFSET('Water Data'!$D$27,0,10*ROW('Water Data'!D80))="","",OFFSET('Water Data'!$D$27,0,10*ROW('Water Data'!D80)))</f>
        <v/>
      </c>
      <c r="BT86" s="274" t="str">
        <f ca="true">+IF(OFFSET('Water Data'!$D$28,0,10*ROW('Water Data'!D80))="","",OFFSET('Water Data'!$D$28,0,10*ROW('Water Data'!D80)))</f>
        <v/>
      </c>
      <c r="BU86" s="274" t="str">
        <f ca="true">+IF(OFFSET('Water Data'!$D$29,0,10*ROW('Water Data'!D80))="","",OFFSET('Water Data'!$D$29,0,10*ROW('Water Data'!D80)))</f>
        <v/>
      </c>
      <c r="BV86" s="274" t="str">
        <f ca="true">+IF(OFFSET('Water Data'!$E$27,0,10*ROW('Water Data'!E80))="","",OFFSET('Water Data'!$E$27,0,10*ROW('Water Data'!E80)))</f>
        <v/>
      </c>
      <c r="BW86" s="274" t="str">
        <f ca="true">+IF(OFFSET('Water Data'!$E$28,0,10*ROW('Water Data'!E80))="","",OFFSET('Water Data'!$E$28,0,10*ROW('Water Data'!E80)))</f>
        <v/>
      </c>
      <c r="BX86" s="274" t="str">
        <f ca="true">+IF(OFFSET('Water Data'!$E$29,0,10*ROW('Water Data'!E80))="","",OFFSET('Water Data'!$E$29,0,10*ROW('Water Data'!E80)))</f>
        <v/>
      </c>
      <c r="BY86" s="274" t="str">
        <f ca="true">+IF(OFFSET('Water Data'!$F$27,0,10*ROW('Water Data'!F80))="","",OFFSET('Water Data'!$F$27,0,10*ROW('Water Data'!F80)))</f>
        <v/>
      </c>
      <c r="BZ86" s="274" t="str">
        <f ca="true">+IF(OFFSET('Water Data'!$F$28,0,10*ROW('Water Data'!F80))="","",OFFSET('Water Data'!$F$28,0,10*ROW('Water Data'!F80)))</f>
        <v/>
      </c>
      <c r="CA86" s="274" t="str">
        <f ca="true">+IF(OFFSET('Water Data'!$F$29,0,10*ROW('Water Data'!F80))="","",OFFSET('Water Data'!$F$29,0,10*ROW('Water Data'!F80)))</f>
        <v/>
      </c>
      <c r="CB86" s="274" t="str">
        <f ca="true">+IF(OFFSET('Water Data'!$G$27,0,10*ROW('Water Data'!G80))="","",OFFSET('Water Data'!$G$27,0,10*ROW('Water Data'!G80)))</f>
        <v/>
      </c>
      <c r="CC86" s="274" t="str">
        <f ca="true">+IF(OFFSET('Water Data'!$G$28,0,10*ROW('Water Data'!G80))="","",OFFSET('Water Data'!$G$28,0,10*ROW('Water Data'!G80)))</f>
        <v/>
      </c>
      <c r="CD86" s="274" t="str">
        <f ca="true">+IF(OFFSET('Water Data'!$G$29,0,10*ROW('Water Data'!G80))="","",OFFSET('Water Data'!$G$29,0,10*ROW('Water Data'!G80)))</f>
        <v/>
      </c>
      <c r="CE86" s="274" t="str">
        <f ca="true">+IF(OFFSET('Water Data'!$H$27,0,10*ROW('Water Data'!H80))="","",OFFSET('Water Data'!$H$27,0,10*ROW('Water Data'!H80)))</f>
        <v/>
      </c>
      <c r="CF86" s="274" t="str">
        <f ca="true">+IF(OFFSET('Water Data'!$H$28,0,10*ROW('Water Data'!H80))="","",OFFSET('Water Data'!$H$28,0,10*ROW('Water Data'!H80)))</f>
        <v/>
      </c>
      <c r="CG86" s="274" t="str">
        <f ca="true">+IF(OFFSET('Water Data'!$H$29,0,10*ROW('Water Data'!H80))="","",OFFSET('Water Data'!$H$29,0,10*ROW('Water Data'!H80)))</f>
        <v/>
      </c>
      <c r="CH86" s="274" t="str">
        <f ca="true">+IF(OFFSET('Water Data'!$I$27,0,10*ROW('Water Data'!I80))="","",OFFSET('Water Data'!$I$27,0,10*ROW('Water Data'!I80)))</f>
        <v/>
      </c>
      <c r="CI86" s="274" t="str">
        <f ca="true">+IF(OFFSET('Water Data'!$I$28,0,10*ROW('Water Data'!I80))="","",OFFSET('Water Data'!$I$28,0,10*ROW('Water Data'!I80)))</f>
        <v/>
      </c>
      <c r="CJ86" s="274" t="str">
        <f ca="true">+IF(OFFSET('Water Data'!$I$29,0,10*ROW('Water Data'!I80))="","",OFFSET('Water Data'!$I$29,0,10*ROW('Water Data'!I80)))</f>
        <v/>
      </c>
      <c r="CK86" s="274" t="str">
        <f ca="true">+IF(OFFSET('Sanitation Data'!$D$28,0,10*ROW('Sanitation Data'!D80))="","",OFFSET('Sanitation Data'!$D$28,0,10*ROW('Sanitation Data'!D80)))</f>
        <v/>
      </c>
      <c r="CL86" s="274" t="str">
        <f ca="true">+IF(OFFSET('Sanitation Data'!$D$29,0,10*ROW('Sanitation Data'!D80))="","",OFFSET('Sanitation Data'!$D$29,0,10*ROW('Sanitation Data'!D80)))</f>
        <v/>
      </c>
      <c r="CM86" s="274" t="str">
        <f ca="true">+IF(OFFSET('Sanitation Data'!$D$30,0,10*ROW('Sanitation Data'!D80))="","",OFFSET('Sanitation Data'!$D$30,0,10*ROW('Sanitation Data'!D80)))</f>
        <v/>
      </c>
      <c r="CN86" s="274" t="str">
        <f ca="true">+IF(OFFSET('Sanitation Data'!$D$31,0,10*ROW('Sanitation Data'!D80))="","",OFFSET('Sanitation Data'!$D$31,0,10*ROW('Sanitation Data'!D80)))</f>
        <v/>
      </c>
      <c r="CO86" s="274" t="str">
        <f ca="true">+IF(OFFSET('Sanitation Data'!$D$32,0,10*ROW('Sanitation Data'!D80))="","",OFFSET('Sanitation Data'!$D$32,0,10*ROW('Sanitation Data'!D80)))</f>
        <v/>
      </c>
      <c r="CP86" s="274" t="str">
        <f ca="true">+IF(OFFSET('Sanitation Data'!$E$28,0,10*ROW('Sanitation Data'!E80))="","",OFFSET('Sanitation Data'!$E$28,0,10*ROW('Sanitation Data'!E80)))</f>
        <v/>
      </c>
      <c r="CQ86" s="274" t="str">
        <f ca="true">+IF(OFFSET('Sanitation Data'!$E$29,0,10*ROW('Sanitation Data'!E80))="","",OFFSET('Sanitation Data'!$E$29,0,10*ROW('Sanitation Data'!E80)))</f>
        <v/>
      </c>
      <c r="CR86" s="274" t="str">
        <f ca="true">+IF(OFFSET('Sanitation Data'!$E$30,0,10*ROW('Sanitation Data'!E80))="","",OFFSET('Sanitation Data'!$E$30,0,10*ROW('Sanitation Data'!E80)))</f>
        <v/>
      </c>
      <c r="CS86" s="274" t="str">
        <f ca="true">+IF(OFFSET('Sanitation Data'!$E$31,0,10*ROW('Sanitation Data'!E80))="","",OFFSET('Sanitation Data'!$E$31,0,10*ROW('Sanitation Data'!E80)))</f>
        <v/>
      </c>
      <c r="CT86" s="274" t="str">
        <f ca="true">+IF(OFFSET('Sanitation Data'!$E$32,0,10*ROW('Sanitation Data'!E80))="","",OFFSET('Sanitation Data'!$E$32,0,10*ROW('Sanitation Data'!E80)))</f>
        <v/>
      </c>
      <c r="CU86" s="274" t="str">
        <f ca="true">+IF(OFFSET('Sanitation Data'!$F$28,0,10*ROW('Sanitation Data'!F80))="","",OFFSET('Sanitation Data'!$F$28,0,10*ROW('Sanitation Data'!F80)))</f>
        <v/>
      </c>
      <c r="CV86" s="274" t="str">
        <f ca="true">+IF(OFFSET('Sanitation Data'!$F$29,0,10*ROW('Sanitation Data'!F80))="","",OFFSET('Sanitation Data'!$F$29,0,10*ROW('Sanitation Data'!F80)))</f>
        <v/>
      </c>
      <c r="CW86" s="274" t="str">
        <f ca="true">+IF(OFFSET('Sanitation Data'!$F$30,0,10*ROW('Sanitation Data'!F80))="","",OFFSET('Sanitation Data'!$F$30,0,10*ROW('Sanitation Data'!F80)))</f>
        <v/>
      </c>
      <c r="CX86" s="274" t="str">
        <f ca="true">+IF(OFFSET('Sanitation Data'!$F$31,0,10*ROW('Sanitation Data'!F80))="","",OFFSET('Sanitation Data'!$F$31,0,10*ROW('Sanitation Data'!F80)))</f>
        <v/>
      </c>
      <c r="CY86" s="274" t="str">
        <f ca="true">+IF(OFFSET('Sanitation Data'!$F$32,0,10*ROW('Sanitation Data'!F80))="","",OFFSET('Sanitation Data'!$F$32,0,10*ROW('Sanitation Data'!F80)))</f>
        <v/>
      </c>
      <c r="CZ86" s="274" t="str">
        <f ca="true">+IF(OFFSET('Sanitation Data'!$G$28,0,10*ROW('Sanitation Data'!G80))="","",OFFSET('Sanitation Data'!$G$28,0,10*ROW('Sanitation Data'!G80)))</f>
        <v/>
      </c>
      <c r="DA86" s="274" t="str">
        <f ca="true">+IF(OFFSET('Sanitation Data'!$G$29,0,10*ROW('Sanitation Data'!G80))="","",OFFSET('Sanitation Data'!$G$29,0,10*ROW('Sanitation Data'!G80)))</f>
        <v/>
      </c>
      <c r="DB86" s="274" t="str">
        <f ca="true">+IF(OFFSET('Sanitation Data'!$G$30,0,10*ROW('Sanitation Data'!G80))="","",OFFSET('Sanitation Data'!$G$30,0,10*ROW('Sanitation Data'!G80)))</f>
        <v/>
      </c>
      <c r="DC86" s="274" t="str">
        <f ca="true">+IF(OFFSET('Sanitation Data'!$G$31,0,10*ROW('Sanitation Data'!G80))="","",OFFSET('Sanitation Data'!$G$31,0,10*ROW('Sanitation Data'!G80)))</f>
        <v/>
      </c>
      <c r="DD86" s="274" t="str">
        <f ca="true">+IF(OFFSET('Sanitation Data'!$G$32,0,10*ROW('Sanitation Data'!G80))="","",OFFSET('Sanitation Data'!$G$32,0,10*ROW('Sanitation Data'!G80)))</f>
        <v/>
      </c>
      <c r="DE86" s="274" t="str">
        <f ca="true">+IF(OFFSET('Sanitation Data'!$H$28,0,10*ROW('Sanitation Data'!H80))="","",OFFSET('Sanitation Data'!$H$28,0,10*ROW('Sanitation Data'!H80)))</f>
        <v/>
      </c>
      <c r="DF86" s="274" t="str">
        <f ca="true">+IF(OFFSET('Sanitation Data'!$H$29,0,10*ROW('Sanitation Data'!H80))="","",OFFSET('Sanitation Data'!$H$29,0,10*ROW('Sanitation Data'!H80)))</f>
        <v/>
      </c>
      <c r="DG86" s="274" t="str">
        <f ca="true">+IF(OFFSET('Sanitation Data'!$H$30,0,10*ROW('Sanitation Data'!H80))="","",OFFSET('Sanitation Data'!$H$30,0,10*ROW('Sanitation Data'!H80)))</f>
        <v/>
      </c>
      <c r="DH86" s="274" t="str">
        <f ca="true">+IF(OFFSET('Sanitation Data'!$H$31,0,10*ROW('Sanitation Data'!H80))="","",OFFSET('Sanitation Data'!$H$31,0,10*ROW('Sanitation Data'!H80)))</f>
        <v/>
      </c>
      <c r="DI86" s="274" t="str">
        <f ca="true">+IF(OFFSET('Sanitation Data'!$H$32,0,10*ROW('Sanitation Data'!H80))="","",OFFSET('Sanitation Data'!$H$32,0,10*ROW('Sanitation Data'!H80)))</f>
        <v/>
      </c>
      <c r="DJ86" s="274" t="str">
        <f ca="true">+IF(OFFSET('Sanitation Data'!$I$28,0,10*ROW('Sanitation Data'!I80))="","",OFFSET('Sanitation Data'!$I$28,0,10*ROW('Sanitation Data'!I80)))</f>
        <v/>
      </c>
      <c r="DK86" s="274" t="str">
        <f ca="true">+IF(OFFSET('Sanitation Data'!$I$29,0,10*ROW('Sanitation Data'!I80))="","",OFFSET('Sanitation Data'!$I$29,0,10*ROW('Sanitation Data'!I80)))</f>
        <v/>
      </c>
      <c r="DL86" s="274" t="str">
        <f ca="true">+IF(OFFSET('Sanitation Data'!$I$30,0,10*ROW('Sanitation Data'!I80))="","",OFFSET('Sanitation Data'!$I$30,0,10*ROW('Sanitation Data'!I80)))</f>
        <v/>
      </c>
      <c r="DM86" s="274" t="str">
        <f ca="true">+IF(OFFSET('Sanitation Data'!$I$31,0,10*ROW('Sanitation Data'!I80))="","",OFFSET('Sanitation Data'!$I$31,0,10*ROW('Sanitation Data'!I80)))</f>
        <v/>
      </c>
      <c r="DN86" s="274" t="str">
        <f ca="true">+IF(OFFSET('Sanitation Data'!$I$32,0,10*ROW('Sanitation Data'!I80))="","",OFFSET('Sanitation Data'!$I$32,0,10*ROW('Sanitation Data'!I80)))</f>
        <v/>
      </c>
      <c r="DO86" s="274" t="str">
        <f ca="true">+IF(OFFSET('Hygiene Data'!$D$11,0,10*ROW('Hygiene Data'!D80))="","",OFFSET('Hygiene Data'!$D$11,0,10*ROW('Hygiene Data'!D80)))</f>
        <v/>
      </c>
      <c r="DP86" s="274" t="str">
        <f ca="true">+IF(OFFSET('Hygiene Data'!$D$12,0,10*ROW('Hygiene Data'!D80))="","",OFFSET('Hygiene Data'!$D$12,0,10*ROW('Hygiene Data'!D80)))</f>
        <v/>
      </c>
      <c r="DQ86" s="274" t="str">
        <f ca="true">+IF(OFFSET('Hygiene Data'!$D$13,0,10*ROW('Hygiene Data'!D80))="","",OFFSET('Hygiene Data'!$D$13,0,10*ROW('Hygiene Data'!D80)))</f>
        <v/>
      </c>
      <c r="DR86" s="274" t="str">
        <f ca="true">+IF(OFFSET('Hygiene Data'!$E$11,0,10*ROW('Hygiene Data'!E80))="","",OFFSET('Hygiene Data'!$E$11,0,10*ROW('Hygiene Data'!E80)))</f>
        <v/>
      </c>
      <c r="DS86" s="274" t="str">
        <f ca="true">+IF(OFFSET('Hygiene Data'!$E$12,0,10*ROW('Hygiene Data'!E80))="","",OFFSET('Hygiene Data'!$E$12,0,10*ROW('Hygiene Data'!E80)))</f>
        <v/>
      </c>
      <c r="DT86" s="274" t="str">
        <f ca="true">+IF(OFFSET('Hygiene Data'!$E$13,0,10*ROW('Hygiene Data'!E80))="","",OFFSET('Hygiene Data'!$E$13,0,10*ROW('Hygiene Data'!E80)))</f>
        <v/>
      </c>
      <c r="DU86" s="274" t="str">
        <f ca="true">+IF(OFFSET('Hygiene Data'!$F$11,0,10*ROW('Hygiene Data'!F80))="","",OFFSET('Hygiene Data'!$F$11,0,10*ROW('Hygiene Data'!F80)))</f>
        <v/>
      </c>
      <c r="DV86" s="274" t="str">
        <f ca="true">+IF(OFFSET('Hygiene Data'!$F$12,0,10*ROW('Hygiene Data'!F80))="","",OFFSET('Hygiene Data'!$F$12,0,10*ROW('Hygiene Data'!F80)))</f>
        <v/>
      </c>
      <c r="DW86" s="274" t="str">
        <f ca="true">+IF(OFFSET('Hygiene Data'!$F$13,0,10*ROW('Hygiene Data'!F80))="","",OFFSET('Hygiene Data'!$F$13,0,10*ROW('Hygiene Data'!F80)))</f>
        <v/>
      </c>
      <c r="DX86" s="274" t="str">
        <f ca="true">+IF(OFFSET('Hygiene Data'!$G$11,0,10*ROW('Hygiene Data'!G80))="","",OFFSET('Hygiene Data'!$G$11,0,10*ROW('Hygiene Data'!G80)))</f>
        <v/>
      </c>
      <c r="DY86" s="274" t="str">
        <f ca="true">+IF(OFFSET('Hygiene Data'!$G$12,0,10*ROW('Hygiene Data'!G80))="","",OFFSET('Hygiene Data'!$G$12,0,10*ROW('Hygiene Data'!G80)))</f>
        <v/>
      </c>
      <c r="DZ86" s="274" t="str">
        <f ca="true">+IF(OFFSET('Hygiene Data'!$G$13,0,10*ROW('Hygiene Data'!G80))="","",OFFSET('Hygiene Data'!$G$13,0,10*ROW('Hygiene Data'!G80)))</f>
        <v/>
      </c>
      <c r="EA86" s="274" t="str">
        <f ca="true">+IF(OFFSET('Hygiene Data'!$H$11,0,10*ROW('Hygiene Data'!H80))="","",OFFSET('Hygiene Data'!$H$11,0,10*ROW('Hygiene Data'!H80)))</f>
        <v/>
      </c>
      <c r="EB86" s="274" t="str">
        <f ca="true">+IF(OFFSET('Hygiene Data'!$H$12,0,10*ROW('Hygiene Data'!H80))="","",OFFSET('Hygiene Data'!$H$12,0,10*ROW('Hygiene Data'!H80)))</f>
        <v/>
      </c>
      <c r="EC86" s="274" t="str">
        <f ca="true">+IF(OFFSET('Hygiene Data'!$H$13,0,10*ROW('Hygiene Data'!H80))="","",OFFSET('Hygiene Data'!$H$13,0,10*ROW('Hygiene Data'!H80)))</f>
        <v/>
      </c>
      <c r="ED86" s="274" t="str">
        <f ca="true">+IF(OFFSET('Hygiene Data'!$I$11,0,10*ROW('Hygiene Data'!I80))="","",OFFSET('Hygiene Data'!$I$11,0,10*ROW('Hygiene Data'!I80)))</f>
        <v/>
      </c>
      <c r="EE86" s="274" t="str">
        <f ca="true">+IF(OFFSET('Hygiene Data'!$I$12,0,10*ROW('Hygiene Data'!I80))="","",OFFSET('Hygiene Data'!$I$12,0,10*ROW('Hygiene Data'!I80)))</f>
        <v/>
      </c>
      <c r="EF86" s="274"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30" t="str">
        <f t="shared" ca="true" si="1"/>
        <v/>
      </c>
      <c r="D87" s="99"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9"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9"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9"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9"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9"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9"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9"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9"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9"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9"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9"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9"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9"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9"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9"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9"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9"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100"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100"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100"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100"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100"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100"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100"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100"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100"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100"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100"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100"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100"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100"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100"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100"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100"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100"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100"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100"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100"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100"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100"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100"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100"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100"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100"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100"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100"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100"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101"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101"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101"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101"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101"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101"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101"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101"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101"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101"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101"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101"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101"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101"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101"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101"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101"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101"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4"/>
      <c r="BS87" s="274" t="str">
        <f ca="true">+IF(OFFSET('Water Data'!$D$27,0,10*ROW('Water Data'!D81))="","",OFFSET('Water Data'!$D$27,0,10*ROW('Water Data'!D81)))</f>
        <v/>
      </c>
      <c r="BT87" s="274" t="str">
        <f ca="true">+IF(OFFSET('Water Data'!$D$28,0,10*ROW('Water Data'!D81))="","",OFFSET('Water Data'!$D$28,0,10*ROW('Water Data'!D81)))</f>
        <v/>
      </c>
      <c r="BU87" s="274" t="str">
        <f ca="true">+IF(OFFSET('Water Data'!$D$29,0,10*ROW('Water Data'!D81))="","",OFFSET('Water Data'!$D$29,0,10*ROW('Water Data'!D81)))</f>
        <v/>
      </c>
      <c r="BV87" s="274" t="str">
        <f ca="true">+IF(OFFSET('Water Data'!$E$27,0,10*ROW('Water Data'!E81))="","",OFFSET('Water Data'!$E$27,0,10*ROW('Water Data'!E81)))</f>
        <v/>
      </c>
      <c r="BW87" s="274" t="str">
        <f ca="true">+IF(OFFSET('Water Data'!$E$28,0,10*ROW('Water Data'!E81))="","",OFFSET('Water Data'!$E$28,0,10*ROW('Water Data'!E81)))</f>
        <v/>
      </c>
      <c r="BX87" s="274" t="str">
        <f ca="true">+IF(OFFSET('Water Data'!$E$29,0,10*ROW('Water Data'!E81))="","",OFFSET('Water Data'!$E$29,0,10*ROW('Water Data'!E81)))</f>
        <v/>
      </c>
      <c r="BY87" s="274" t="str">
        <f ca="true">+IF(OFFSET('Water Data'!$F$27,0,10*ROW('Water Data'!F81))="","",OFFSET('Water Data'!$F$27,0,10*ROW('Water Data'!F81)))</f>
        <v/>
      </c>
      <c r="BZ87" s="274" t="str">
        <f ca="true">+IF(OFFSET('Water Data'!$F$28,0,10*ROW('Water Data'!F81))="","",OFFSET('Water Data'!$F$28,0,10*ROW('Water Data'!F81)))</f>
        <v/>
      </c>
      <c r="CA87" s="274" t="str">
        <f ca="true">+IF(OFFSET('Water Data'!$F$29,0,10*ROW('Water Data'!F81))="","",OFFSET('Water Data'!$F$29,0,10*ROW('Water Data'!F81)))</f>
        <v/>
      </c>
      <c r="CB87" s="274" t="str">
        <f ca="true">+IF(OFFSET('Water Data'!$G$27,0,10*ROW('Water Data'!G81))="","",OFFSET('Water Data'!$G$27,0,10*ROW('Water Data'!G81)))</f>
        <v/>
      </c>
      <c r="CC87" s="274" t="str">
        <f ca="true">+IF(OFFSET('Water Data'!$G$28,0,10*ROW('Water Data'!G81))="","",OFFSET('Water Data'!$G$28,0,10*ROW('Water Data'!G81)))</f>
        <v/>
      </c>
      <c r="CD87" s="274" t="str">
        <f ca="true">+IF(OFFSET('Water Data'!$G$29,0,10*ROW('Water Data'!G81))="","",OFFSET('Water Data'!$G$29,0,10*ROW('Water Data'!G81)))</f>
        <v/>
      </c>
      <c r="CE87" s="274" t="str">
        <f ca="true">+IF(OFFSET('Water Data'!$H$27,0,10*ROW('Water Data'!H81))="","",OFFSET('Water Data'!$H$27,0,10*ROW('Water Data'!H81)))</f>
        <v/>
      </c>
      <c r="CF87" s="274" t="str">
        <f ca="true">+IF(OFFSET('Water Data'!$H$28,0,10*ROW('Water Data'!H81))="","",OFFSET('Water Data'!$H$28,0,10*ROW('Water Data'!H81)))</f>
        <v/>
      </c>
      <c r="CG87" s="274" t="str">
        <f ca="true">+IF(OFFSET('Water Data'!$H$29,0,10*ROW('Water Data'!H81))="","",OFFSET('Water Data'!$H$29,0,10*ROW('Water Data'!H81)))</f>
        <v/>
      </c>
      <c r="CH87" s="274" t="str">
        <f ca="true">+IF(OFFSET('Water Data'!$I$27,0,10*ROW('Water Data'!I81))="","",OFFSET('Water Data'!$I$27,0,10*ROW('Water Data'!I81)))</f>
        <v/>
      </c>
      <c r="CI87" s="274" t="str">
        <f ca="true">+IF(OFFSET('Water Data'!$I$28,0,10*ROW('Water Data'!I81))="","",OFFSET('Water Data'!$I$28,0,10*ROW('Water Data'!I81)))</f>
        <v/>
      </c>
      <c r="CJ87" s="274" t="str">
        <f ca="true">+IF(OFFSET('Water Data'!$I$29,0,10*ROW('Water Data'!I81))="","",OFFSET('Water Data'!$I$29,0,10*ROW('Water Data'!I81)))</f>
        <v/>
      </c>
      <c r="CK87" s="274" t="str">
        <f ca="true">+IF(OFFSET('Sanitation Data'!$D$28,0,10*ROW('Sanitation Data'!D81))="","",OFFSET('Sanitation Data'!$D$28,0,10*ROW('Sanitation Data'!D81)))</f>
        <v/>
      </c>
      <c r="CL87" s="274" t="str">
        <f ca="true">+IF(OFFSET('Sanitation Data'!$D$29,0,10*ROW('Sanitation Data'!D81))="","",OFFSET('Sanitation Data'!$D$29,0,10*ROW('Sanitation Data'!D81)))</f>
        <v/>
      </c>
      <c r="CM87" s="274" t="str">
        <f ca="true">+IF(OFFSET('Sanitation Data'!$D$30,0,10*ROW('Sanitation Data'!D81))="","",OFFSET('Sanitation Data'!$D$30,0,10*ROW('Sanitation Data'!D81)))</f>
        <v/>
      </c>
      <c r="CN87" s="274" t="str">
        <f ca="true">+IF(OFFSET('Sanitation Data'!$D$31,0,10*ROW('Sanitation Data'!D81))="","",OFFSET('Sanitation Data'!$D$31,0,10*ROW('Sanitation Data'!D81)))</f>
        <v/>
      </c>
      <c r="CO87" s="274" t="str">
        <f ca="true">+IF(OFFSET('Sanitation Data'!$D$32,0,10*ROW('Sanitation Data'!D81))="","",OFFSET('Sanitation Data'!$D$32,0,10*ROW('Sanitation Data'!D81)))</f>
        <v/>
      </c>
      <c r="CP87" s="274" t="str">
        <f ca="true">+IF(OFFSET('Sanitation Data'!$E$28,0,10*ROW('Sanitation Data'!E81))="","",OFFSET('Sanitation Data'!$E$28,0,10*ROW('Sanitation Data'!E81)))</f>
        <v/>
      </c>
      <c r="CQ87" s="274" t="str">
        <f ca="true">+IF(OFFSET('Sanitation Data'!$E$29,0,10*ROW('Sanitation Data'!E81))="","",OFFSET('Sanitation Data'!$E$29,0,10*ROW('Sanitation Data'!E81)))</f>
        <v/>
      </c>
      <c r="CR87" s="274" t="str">
        <f ca="true">+IF(OFFSET('Sanitation Data'!$E$30,0,10*ROW('Sanitation Data'!E81))="","",OFFSET('Sanitation Data'!$E$30,0,10*ROW('Sanitation Data'!E81)))</f>
        <v/>
      </c>
      <c r="CS87" s="274" t="str">
        <f ca="true">+IF(OFFSET('Sanitation Data'!$E$31,0,10*ROW('Sanitation Data'!E81))="","",OFFSET('Sanitation Data'!$E$31,0,10*ROW('Sanitation Data'!E81)))</f>
        <v/>
      </c>
      <c r="CT87" s="274" t="str">
        <f ca="true">+IF(OFFSET('Sanitation Data'!$E$32,0,10*ROW('Sanitation Data'!E81))="","",OFFSET('Sanitation Data'!$E$32,0,10*ROW('Sanitation Data'!E81)))</f>
        <v/>
      </c>
      <c r="CU87" s="274" t="str">
        <f ca="true">+IF(OFFSET('Sanitation Data'!$F$28,0,10*ROW('Sanitation Data'!F81))="","",OFFSET('Sanitation Data'!$F$28,0,10*ROW('Sanitation Data'!F81)))</f>
        <v/>
      </c>
      <c r="CV87" s="274" t="str">
        <f ca="true">+IF(OFFSET('Sanitation Data'!$F$29,0,10*ROW('Sanitation Data'!F81))="","",OFFSET('Sanitation Data'!$F$29,0,10*ROW('Sanitation Data'!F81)))</f>
        <v/>
      </c>
      <c r="CW87" s="274" t="str">
        <f ca="true">+IF(OFFSET('Sanitation Data'!$F$30,0,10*ROW('Sanitation Data'!F81))="","",OFFSET('Sanitation Data'!$F$30,0,10*ROW('Sanitation Data'!F81)))</f>
        <v/>
      </c>
      <c r="CX87" s="274" t="str">
        <f ca="true">+IF(OFFSET('Sanitation Data'!$F$31,0,10*ROW('Sanitation Data'!F81))="","",OFFSET('Sanitation Data'!$F$31,0,10*ROW('Sanitation Data'!F81)))</f>
        <v/>
      </c>
      <c r="CY87" s="274" t="str">
        <f ca="true">+IF(OFFSET('Sanitation Data'!$F$32,0,10*ROW('Sanitation Data'!F81))="","",OFFSET('Sanitation Data'!$F$32,0,10*ROW('Sanitation Data'!F81)))</f>
        <v/>
      </c>
      <c r="CZ87" s="274" t="str">
        <f ca="true">+IF(OFFSET('Sanitation Data'!$G$28,0,10*ROW('Sanitation Data'!G81))="","",OFFSET('Sanitation Data'!$G$28,0,10*ROW('Sanitation Data'!G81)))</f>
        <v/>
      </c>
      <c r="DA87" s="274" t="str">
        <f ca="true">+IF(OFFSET('Sanitation Data'!$G$29,0,10*ROW('Sanitation Data'!G81))="","",OFFSET('Sanitation Data'!$G$29,0,10*ROW('Sanitation Data'!G81)))</f>
        <v/>
      </c>
      <c r="DB87" s="274" t="str">
        <f ca="true">+IF(OFFSET('Sanitation Data'!$G$30,0,10*ROW('Sanitation Data'!G81))="","",OFFSET('Sanitation Data'!$G$30,0,10*ROW('Sanitation Data'!G81)))</f>
        <v/>
      </c>
      <c r="DC87" s="274" t="str">
        <f ca="true">+IF(OFFSET('Sanitation Data'!$G$31,0,10*ROW('Sanitation Data'!G81))="","",OFFSET('Sanitation Data'!$G$31,0,10*ROW('Sanitation Data'!G81)))</f>
        <v/>
      </c>
      <c r="DD87" s="274" t="str">
        <f ca="true">+IF(OFFSET('Sanitation Data'!$G$32,0,10*ROW('Sanitation Data'!G81))="","",OFFSET('Sanitation Data'!$G$32,0,10*ROW('Sanitation Data'!G81)))</f>
        <v/>
      </c>
      <c r="DE87" s="274" t="str">
        <f ca="true">+IF(OFFSET('Sanitation Data'!$H$28,0,10*ROW('Sanitation Data'!H81))="","",OFFSET('Sanitation Data'!$H$28,0,10*ROW('Sanitation Data'!H81)))</f>
        <v/>
      </c>
      <c r="DF87" s="274" t="str">
        <f ca="true">+IF(OFFSET('Sanitation Data'!$H$29,0,10*ROW('Sanitation Data'!H81))="","",OFFSET('Sanitation Data'!$H$29,0,10*ROW('Sanitation Data'!H81)))</f>
        <v/>
      </c>
      <c r="DG87" s="274" t="str">
        <f ca="true">+IF(OFFSET('Sanitation Data'!$H$30,0,10*ROW('Sanitation Data'!H81))="","",OFFSET('Sanitation Data'!$H$30,0,10*ROW('Sanitation Data'!H81)))</f>
        <v/>
      </c>
      <c r="DH87" s="274" t="str">
        <f ca="true">+IF(OFFSET('Sanitation Data'!$H$31,0,10*ROW('Sanitation Data'!H81))="","",OFFSET('Sanitation Data'!$H$31,0,10*ROW('Sanitation Data'!H81)))</f>
        <v/>
      </c>
      <c r="DI87" s="274" t="str">
        <f ca="true">+IF(OFFSET('Sanitation Data'!$H$32,0,10*ROW('Sanitation Data'!H81))="","",OFFSET('Sanitation Data'!$H$32,0,10*ROW('Sanitation Data'!H81)))</f>
        <v/>
      </c>
      <c r="DJ87" s="274" t="str">
        <f ca="true">+IF(OFFSET('Sanitation Data'!$I$28,0,10*ROW('Sanitation Data'!I81))="","",OFFSET('Sanitation Data'!$I$28,0,10*ROW('Sanitation Data'!I81)))</f>
        <v/>
      </c>
      <c r="DK87" s="274" t="str">
        <f ca="true">+IF(OFFSET('Sanitation Data'!$I$29,0,10*ROW('Sanitation Data'!I81))="","",OFFSET('Sanitation Data'!$I$29,0,10*ROW('Sanitation Data'!I81)))</f>
        <v/>
      </c>
      <c r="DL87" s="274" t="str">
        <f ca="true">+IF(OFFSET('Sanitation Data'!$I$30,0,10*ROW('Sanitation Data'!I81))="","",OFFSET('Sanitation Data'!$I$30,0,10*ROW('Sanitation Data'!I81)))</f>
        <v/>
      </c>
      <c r="DM87" s="274" t="str">
        <f ca="true">+IF(OFFSET('Sanitation Data'!$I$31,0,10*ROW('Sanitation Data'!I81))="","",OFFSET('Sanitation Data'!$I$31,0,10*ROW('Sanitation Data'!I81)))</f>
        <v/>
      </c>
      <c r="DN87" s="274" t="str">
        <f ca="true">+IF(OFFSET('Sanitation Data'!$I$32,0,10*ROW('Sanitation Data'!I81))="","",OFFSET('Sanitation Data'!$I$32,0,10*ROW('Sanitation Data'!I81)))</f>
        <v/>
      </c>
      <c r="DO87" s="274" t="str">
        <f ca="true">+IF(OFFSET('Hygiene Data'!$D$11,0,10*ROW('Hygiene Data'!D81))="","",OFFSET('Hygiene Data'!$D$11,0,10*ROW('Hygiene Data'!D81)))</f>
        <v/>
      </c>
      <c r="DP87" s="274" t="str">
        <f ca="true">+IF(OFFSET('Hygiene Data'!$D$12,0,10*ROW('Hygiene Data'!D81))="","",OFFSET('Hygiene Data'!$D$12,0,10*ROW('Hygiene Data'!D81)))</f>
        <v/>
      </c>
      <c r="DQ87" s="274" t="str">
        <f ca="true">+IF(OFFSET('Hygiene Data'!$D$13,0,10*ROW('Hygiene Data'!D81))="","",OFFSET('Hygiene Data'!$D$13,0,10*ROW('Hygiene Data'!D81)))</f>
        <v/>
      </c>
      <c r="DR87" s="274" t="str">
        <f ca="true">+IF(OFFSET('Hygiene Data'!$E$11,0,10*ROW('Hygiene Data'!E81))="","",OFFSET('Hygiene Data'!$E$11,0,10*ROW('Hygiene Data'!E81)))</f>
        <v/>
      </c>
      <c r="DS87" s="274" t="str">
        <f ca="true">+IF(OFFSET('Hygiene Data'!$E$12,0,10*ROW('Hygiene Data'!E81))="","",OFFSET('Hygiene Data'!$E$12,0,10*ROW('Hygiene Data'!E81)))</f>
        <v/>
      </c>
      <c r="DT87" s="274" t="str">
        <f ca="true">+IF(OFFSET('Hygiene Data'!$E$13,0,10*ROW('Hygiene Data'!E81))="","",OFFSET('Hygiene Data'!$E$13,0,10*ROW('Hygiene Data'!E81)))</f>
        <v/>
      </c>
      <c r="DU87" s="274" t="str">
        <f ca="true">+IF(OFFSET('Hygiene Data'!$F$11,0,10*ROW('Hygiene Data'!F81))="","",OFFSET('Hygiene Data'!$F$11,0,10*ROW('Hygiene Data'!F81)))</f>
        <v/>
      </c>
      <c r="DV87" s="274" t="str">
        <f ca="true">+IF(OFFSET('Hygiene Data'!$F$12,0,10*ROW('Hygiene Data'!F81))="","",OFFSET('Hygiene Data'!$F$12,0,10*ROW('Hygiene Data'!F81)))</f>
        <v/>
      </c>
      <c r="DW87" s="274" t="str">
        <f ca="true">+IF(OFFSET('Hygiene Data'!$F$13,0,10*ROW('Hygiene Data'!F81))="","",OFFSET('Hygiene Data'!$F$13,0,10*ROW('Hygiene Data'!F81)))</f>
        <v/>
      </c>
      <c r="DX87" s="274" t="str">
        <f ca="true">+IF(OFFSET('Hygiene Data'!$G$11,0,10*ROW('Hygiene Data'!G81))="","",OFFSET('Hygiene Data'!$G$11,0,10*ROW('Hygiene Data'!G81)))</f>
        <v/>
      </c>
      <c r="DY87" s="274" t="str">
        <f ca="true">+IF(OFFSET('Hygiene Data'!$G$12,0,10*ROW('Hygiene Data'!G81))="","",OFFSET('Hygiene Data'!$G$12,0,10*ROW('Hygiene Data'!G81)))</f>
        <v/>
      </c>
      <c r="DZ87" s="274" t="str">
        <f ca="true">+IF(OFFSET('Hygiene Data'!$G$13,0,10*ROW('Hygiene Data'!G81))="","",OFFSET('Hygiene Data'!$G$13,0,10*ROW('Hygiene Data'!G81)))</f>
        <v/>
      </c>
      <c r="EA87" s="274" t="str">
        <f ca="true">+IF(OFFSET('Hygiene Data'!$H$11,0,10*ROW('Hygiene Data'!H81))="","",OFFSET('Hygiene Data'!$H$11,0,10*ROW('Hygiene Data'!H81)))</f>
        <v/>
      </c>
      <c r="EB87" s="274" t="str">
        <f ca="true">+IF(OFFSET('Hygiene Data'!$H$12,0,10*ROW('Hygiene Data'!H81))="","",OFFSET('Hygiene Data'!$H$12,0,10*ROW('Hygiene Data'!H81)))</f>
        <v/>
      </c>
      <c r="EC87" s="274" t="str">
        <f ca="true">+IF(OFFSET('Hygiene Data'!$H$13,0,10*ROW('Hygiene Data'!H81))="","",OFFSET('Hygiene Data'!$H$13,0,10*ROW('Hygiene Data'!H81)))</f>
        <v/>
      </c>
      <c r="ED87" s="274" t="str">
        <f ca="true">+IF(OFFSET('Hygiene Data'!$I$11,0,10*ROW('Hygiene Data'!I81))="","",OFFSET('Hygiene Data'!$I$11,0,10*ROW('Hygiene Data'!I81)))</f>
        <v/>
      </c>
      <c r="EE87" s="274" t="str">
        <f ca="true">+IF(OFFSET('Hygiene Data'!$I$12,0,10*ROW('Hygiene Data'!I81))="","",OFFSET('Hygiene Data'!$I$12,0,10*ROW('Hygiene Data'!I81)))</f>
        <v/>
      </c>
      <c r="EF87" s="274"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30" t="str">
        <f t="shared" ca="true" si="1"/>
        <v/>
      </c>
      <c r="D88" s="99"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9"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9"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9"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9"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9"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9"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9"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9"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9"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9"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9"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9"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9"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9"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9"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9"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9"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100"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100"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100"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100"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100"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100"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100"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100"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100"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100"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100"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100"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100"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100"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100"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100"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100"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100"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100"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100"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100"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100"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100"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100"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100"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100"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100"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100"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100"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100"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101"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101"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101"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101"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101"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101"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101"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101"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101"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101"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101"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101"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101"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101"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101"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101"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101"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101"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4"/>
      <c r="BS88" s="274" t="str">
        <f ca="true">+IF(OFFSET('Water Data'!$D$27,0,10*ROW('Water Data'!D82))="","",OFFSET('Water Data'!$D$27,0,10*ROW('Water Data'!D82)))</f>
        <v/>
      </c>
      <c r="BT88" s="274" t="str">
        <f ca="true">+IF(OFFSET('Water Data'!$D$28,0,10*ROW('Water Data'!D82))="","",OFFSET('Water Data'!$D$28,0,10*ROW('Water Data'!D82)))</f>
        <v/>
      </c>
      <c r="BU88" s="274" t="str">
        <f ca="true">+IF(OFFSET('Water Data'!$D$29,0,10*ROW('Water Data'!D82))="","",OFFSET('Water Data'!$D$29,0,10*ROW('Water Data'!D82)))</f>
        <v/>
      </c>
      <c r="BV88" s="274" t="str">
        <f ca="true">+IF(OFFSET('Water Data'!$E$27,0,10*ROW('Water Data'!E82))="","",OFFSET('Water Data'!$E$27,0,10*ROW('Water Data'!E82)))</f>
        <v/>
      </c>
      <c r="BW88" s="274" t="str">
        <f ca="true">+IF(OFFSET('Water Data'!$E$28,0,10*ROW('Water Data'!E82))="","",OFFSET('Water Data'!$E$28,0,10*ROW('Water Data'!E82)))</f>
        <v/>
      </c>
      <c r="BX88" s="274" t="str">
        <f ca="true">+IF(OFFSET('Water Data'!$E$29,0,10*ROW('Water Data'!E82))="","",OFFSET('Water Data'!$E$29,0,10*ROW('Water Data'!E82)))</f>
        <v/>
      </c>
      <c r="BY88" s="274" t="str">
        <f ca="true">+IF(OFFSET('Water Data'!$F$27,0,10*ROW('Water Data'!F82))="","",OFFSET('Water Data'!$F$27,0,10*ROW('Water Data'!F82)))</f>
        <v/>
      </c>
      <c r="BZ88" s="274" t="str">
        <f ca="true">+IF(OFFSET('Water Data'!$F$28,0,10*ROW('Water Data'!F82))="","",OFFSET('Water Data'!$F$28,0,10*ROW('Water Data'!F82)))</f>
        <v/>
      </c>
      <c r="CA88" s="274" t="str">
        <f ca="true">+IF(OFFSET('Water Data'!$F$29,0,10*ROW('Water Data'!F82))="","",OFFSET('Water Data'!$F$29,0,10*ROW('Water Data'!F82)))</f>
        <v/>
      </c>
      <c r="CB88" s="274" t="str">
        <f ca="true">+IF(OFFSET('Water Data'!$G$27,0,10*ROW('Water Data'!G82))="","",OFFSET('Water Data'!$G$27,0,10*ROW('Water Data'!G82)))</f>
        <v/>
      </c>
      <c r="CC88" s="274" t="str">
        <f ca="true">+IF(OFFSET('Water Data'!$G$28,0,10*ROW('Water Data'!G82))="","",OFFSET('Water Data'!$G$28,0,10*ROW('Water Data'!G82)))</f>
        <v/>
      </c>
      <c r="CD88" s="274" t="str">
        <f ca="true">+IF(OFFSET('Water Data'!$G$29,0,10*ROW('Water Data'!G82))="","",OFFSET('Water Data'!$G$29,0,10*ROW('Water Data'!G82)))</f>
        <v/>
      </c>
      <c r="CE88" s="274" t="str">
        <f ca="true">+IF(OFFSET('Water Data'!$H$27,0,10*ROW('Water Data'!H82))="","",OFFSET('Water Data'!$H$27,0,10*ROW('Water Data'!H82)))</f>
        <v/>
      </c>
      <c r="CF88" s="274" t="str">
        <f ca="true">+IF(OFFSET('Water Data'!$H$28,0,10*ROW('Water Data'!H82))="","",OFFSET('Water Data'!$H$28,0,10*ROW('Water Data'!H82)))</f>
        <v/>
      </c>
      <c r="CG88" s="274" t="str">
        <f ca="true">+IF(OFFSET('Water Data'!$H$29,0,10*ROW('Water Data'!H82))="","",OFFSET('Water Data'!$H$29,0,10*ROW('Water Data'!H82)))</f>
        <v/>
      </c>
      <c r="CH88" s="274" t="str">
        <f ca="true">+IF(OFFSET('Water Data'!$I$27,0,10*ROW('Water Data'!I82))="","",OFFSET('Water Data'!$I$27,0,10*ROW('Water Data'!I82)))</f>
        <v/>
      </c>
      <c r="CI88" s="274" t="str">
        <f ca="true">+IF(OFFSET('Water Data'!$I$28,0,10*ROW('Water Data'!I82))="","",OFFSET('Water Data'!$I$28,0,10*ROW('Water Data'!I82)))</f>
        <v/>
      </c>
      <c r="CJ88" s="274" t="str">
        <f ca="true">+IF(OFFSET('Water Data'!$I$29,0,10*ROW('Water Data'!I82))="","",OFFSET('Water Data'!$I$29,0,10*ROW('Water Data'!I82)))</f>
        <v/>
      </c>
      <c r="CK88" s="274" t="str">
        <f ca="true">+IF(OFFSET('Sanitation Data'!$D$28,0,10*ROW('Sanitation Data'!D82))="","",OFFSET('Sanitation Data'!$D$28,0,10*ROW('Sanitation Data'!D82)))</f>
        <v/>
      </c>
      <c r="CL88" s="274" t="str">
        <f ca="true">+IF(OFFSET('Sanitation Data'!$D$29,0,10*ROW('Sanitation Data'!D82))="","",OFFSET('Sanitation Data'!$D$29,0,10*ROW('Sanitation Data'!D82)))</f>
        <v/>
      </c>
      <c r="CM88" s="274" t="str">
        <f ca="true">+IF(OFFSET('Sanitation Data'!$D$30,0,10*ROW('Sanitation Data'!D82))="","",OFFSET('Sanitation Data'!$D$30,0,10*ROW('Sanitation Data'!D82)))</f>
        <v/>
      </c>
      <c r="CN88" s="274" t="str">
        <f ca="true">+IF(OFFSET('Sanitation Data'!$D$31,0,10*ROW('Sanitation Data'!D82))="","",OFFSET('Sanitation Data'!$D$31,0,10*ROW('Sanitation Data'!D82)))</f>
        <v/>
      </c>
      <c r="CO88" s="274" t="str">
        <f ca="true">+IF(OFFSET('Sanitation Data'!$D$32,0,10*ROW('Sanitation Data'!D82))="","",OFFSET('Sanitation Data'!$D$32,0,10*ROW('Sanitation Data'!D82)))</f>
        <v/>
      </c>
      <c r="CP88" s="274" t="str">
        <f ca="true">+IF(OFFSET('Sanitation Data'!$E$28,0,10*ROW('Sanitation Data'!E82))="","",OFFSET('Sanitation Data'!$E$28,0,10*ROW('Sanitation Data'!E82)))</f>
        <v/>
      </c>
      <c r="CQ88" s="274" t="str">
        <f ca="true">+IF(OFFSET('Sanitation Data'!$E$29,0,10*ROW('Sanitation Data'!E82))="","",OFFSET('Sanitation Data'!$E$29,0,10*ROW('Sanitation Data'!E82)))</f>
        <v/>
      </c>
      <c r="CR88" s="274" t="str">
        <f ca="true">+IF(OFFSET('Sanitation Data'!$E$30,0,10*ROW('Sanitation Data'!E82))="","",OFFSET('Sanitation Data'!$E$30,0,10*ROW('Sanitation Data'!E82)))</f>
        <v/>
      </c>
      <c r="CS88" s="274" t="str">
        <f ca="true">+IF(OFFSET('Sanitation Data'!$E$31,0,10*ROW('Sanitation Data'!E82))="","",OFFSET('Sanitation Data'!$E$31,0,10*ROW('Sanitation Data'!E82)))</f>
        <v/>
      </c>
      <c r="CT88" s="274" t="str">
        <f ca="true">+IF(OFFSET('Sanitation Data'!$E$32,0,10*ROW('Sanitation Data'!E82))="","",OFFSET('Sanitation Data'!$E$32,0,10*ROW('Sanitation Data'!E82)))</f>
        <v/>
      </c>
      <c r="CU88" s="274" t="str">
        <f ca="true">+IF(OFFSET('Sanitation Data'!$F$28,0,10*ROW('Sanitation Data'!F82))="","",OFFSET('Sanitation Data'!$F$28,0,10*ROW('Sanitation Data'!F82)))</f>
        <v/>
      </c>
      <c r="CV88" s="274" t="str">
        <f ca="true">+IF(OFFSET('Sanitation Data'!$F$29,0,10*ROW('Sanitation Data'!F82))="","",OFFSET('Sanitation Data'!$F$29,0,10*ROW('Sanitation Data'!F82)))</f>
        <v/>
      </c>
      <c r="CW88" s="274" t="str">
        <f ca="true">+IF(OFFSET('Sanitation Data'!$F$30,0,10*ROW('Sanitation Data'!F82))="","",OFFSET('Sanitation Data'!$F$30,0,10*ROW('Sanitation Data'!F82)))</f>
        <v/>
      </c>
      <c r="CX88" s="274" t="str">
        <f ca="true">+IF(OFFSET('Sanitation Data'!$F$31,0,10*ROW('Sanitation Data'!F82))="","",OFFSET('Sanitation Data'!$F$31,0,10*ROW('Sanitation Data'!F82)))</f>
        <v/>
      </c>
      <c r="CY88" s="274" t="str">
        <f ca="true">+IF(OFFSET('Sanitation Data'!$F$32,0,10*ROW('Sanitation Data'!F82))="","",OFFSET('Sanitation Data'!$F$32,0,10*ROW('Sanitation Data'!F82)))</f>
        <v/>
      </c>
      <c r="CZ88" s="274" t="str">
        <f ca="true">+IF(OFFSET('Sanitation Data'!$G$28,0,10*ROW('Sanitation Data'!G82))="","",OFFSET('Sanitation Data'!$G$28,0,10*ROW('Sanitation Data'!G82)))</f>
        <v/>
      </c>
      <c r="DA88" s="274" t="str">
        <f ca="true">+IF(OFFSET('Sanitation Data'!$G$29,0,10*ROW('Sanitation Data'!G82))="","",OFFSET('Sanitation Data'!$G$29,0,10*ROW('Sanitation Data'!G82)))</f>
        <v/>
      </c>
      <c r="DB88" s="274" t="str">
        <f ca="true">+IF(OFFSET('Sanitation Data'!$G$30,0,10*ROW('Sanitation Data'!G82))="","",OFFSET('Sanitation Data'!$G$30,0,10*ROW('Sanitation Data'!G82)))</f>
        <v/>
      </c>
      <c r="DC88" s="274" t="str">
        <f ca="true">+IF(OFFSET('Sanitation Data'!$G$31,0,10*ROW('Sanitation Data'!G82))="","",OFFSET('Sanitation Data'!$G$31,0,10*ROW('Sanitation Data'!G82)))</f>
        <v/>
      </c>
      <c r="DD88" s="274" t="str">
        <f ca="true">+IF(OFFSET('Sanitation Data'!$G$32,0,10*ROW('Sanitation Data'!G82))="","",OFFSET('Sanitation Data'!$G$32,0,10*ROW('Sanitation Data'!G82)))</f>
        <v/>
      </c>
      <c r="DE88" s="274" t="str">
        <f ca="true">+IF(OFFSET('Sanitation Data'!$H$28,0,10*ROW('Sanitation Data'!H82))="","",OFFSET('Sanitation Data'!$H$28,0,10*ROW('Sanitation Data'!H82)))</f>
        <v/>
      </c>
      <c r="DF88" s="274" t="str">
        <f ca="true">+IF(OFFSET('Sanitation Data'!$H$29,0,10*ROW('Sanitation Data'!H82))="","",OFFSET('Sanitation Data'!$H$29,0,10*ROW('Sanitation Data'!H82)))</f>
        <v/>
      </c>
      <c r="DG88" s="274" t="str">
        <f ca="true">+IF(OFFSET('Sanitation Data'!$H$30,0,10*ROW('Sanitation Data'!H82))="","",OFFSET('Sanitation Data'!$H$30,0,10*ROW('Sanitation Data'!H82)))</f>
        <v/>
      </c>
      <c r="DH88" s="274" t="str">
        <f ca="true">+IF(OFFSET('Sanitation Data'!$H$31,0,10*ROW('Sanitation Data'!H82))="","",OFFSET('Sanitation Data'!$H$31,0,10*ROW('Sanitation Data'!H82)))</f>
        <v/>
      </c>
      <c r="DI88" s="274" t="str">
        <f ca="true">+IF(OFFSET('Sanitation Data'!$H$32,0,10*ROW('Sanitation Data'!H82))="","",OFFSET('Sanitation Data'!$H$32,0,10*ROW('Sanitation Data'!H82)))</f>
        <v/>
      </c>
      <c r="DJ88" s="274" t="str">
        <f ca="true">+IF(OFFSET('Sanitation Data'!$I$28,0,10*ROW('Sanitation Data'!I82))="","",OFFSET('Sanitation Data'!$I$28,0,10*ROW('Sanitation Data'!I82)))</f>
        <v/>
      </c>
      <c r="DK88" s="274" t="str">
        <f ca="true">+IF(OFFSET('Sanitation Data'!$I$29,0,10*ROW('Sanitation Data'!I82))="","",OFFSET('Sanitation Data'!$I$29,0,10*ROW('Sanitation Data'!I82)))</f>
        <v/>
      </c>
      <c r="DL88" s="274" t="str">
        <f ca="true">+IF(OFFSET('Sanitation Data'!$I$30,0,10*ROW('Sanitation Data'!I82))="","",OFFSET('Sanitation Data'!$I$30,0,10*ROW('Sanitation Data'!I82)))</f>
        <v/>
      </c>
      <c r="DM88" s="274" t="str">
        <f ca="true">+IF(OFFSET('Sanitation Data'!$I$31,0,10*ROW('Sanitation Data'!I82))="","",OFFSET('Sanitation Data'!$I$31,0,10*ROW('Sanitation Data'!I82)))</f>
        <v/>
      </c>
      <c r="DN88" s="274" t="str">
        <f ca="true">+IF(OFFSET('Sanitation Data'!$I$32,0,10*ROW('Sanitation Data'!I82))="","",OFFSET('Sanitation Data'!$I$32,0,10*ROW('Sanitation Data'!I82)))</f>
        <v/>
      </c>
      <c r="DO88" s="274" t="str">
        <f ca="true">+IF(OFFSET('Hygiene Data'!$D$11,0,10*ROW('Hygiene Data'!D82))="","",OFFSET('Hygiene Data'!$D$11,0,10*ROW('Hygiene Data'!D82)))</f>
        <v/>
      </c>
      <c r="DP88" s="274" t="str">
        <f ca="true">+IF(OFFSET('Hygiene Data'!$D$12,0,10*ROW('Hygiene Data'!D82))="","",OFFSET('Hygiene Data'!$D$12,0,10*ROW('Hygiene Data'!D82)))</f>
        <v/>
      </c>
      <c r="DQ88" s="274" t="str">
        <f ca="true">+IF(OFFSET('Hygiene Data'!$D$13,0,10*ROW('Hygiene Data'!D82))="","",OFFSET('Hygiene Data'!$D$13,0,10*ROW('Hygiene Data'!D82)))</f>
        <v/>
      </c>
      <c r="DR88" s="274" t="str">
        <f ca="true">+IF(OFFSET('Hygiene Data'!$E$11,0,10*ROW('Hygiene Data'!E82))="","",OFFSET('Hygiene Data'!$E$11,0,10*ROW('Hygiene Data'!E82)))</f>
        <v/>
      </c>
      <c r="DS88" s="274" t="str">
        <f ca="true">+IF(OFFSET('Hygiene Data'!$E$12,0,10*ROW('Hygiene Data'!E82))="","",OFFSET('Hygiene Data'!$E$12,0,10*ROW('Hygiene Data'!E82)))</f>
        <v/>
      </c>
      <c r="DT88" s="274" t="str">
        <f ca="true">+IF(OFFSET('Hygiene Data'!$E$13,0,10*ROW('Hygiene Data'!E82))="","",OFFSET('Hygiene Data'!$E$13,0,10*ROW('Hygiene Data'!E82)))</f>
        <v/>
      </c>
      <c r="DU88" s="274" t="str">
        <f ca="true">+IF(OFFSET('Hygiene Data'!$F$11,0,10*ROW('Hygiene Data'!F82))="","",OFFSET('Hygiene Data'!$F$11,0,10*ROW('Hygiene Data'!F82)))</f>
        <v/>
      </c>
      <c r="DV88" s="274" t="str">
        <f ca="true">+IF(OFFSET('Hygiene Data'!$F$12,0,10*ROW('Hygiene Data'!F82))="","",OFFSET('Hygiene Data'!$F$12,0,10*ROW('Hygiene Data'!F82)))</f>
        <v/>
      </c>
      <c r="DW88" s="274" t="str">
        <f ca="true">+IF(OFFSET('Hygiene Data'!$F$13,0,10*ROW('Hygiene Data'!F82))="","",OFFSET('Hygiene Data'!$F$13,0,10*ROW('Hygiene Data'!F82)))</f>
        <v/>
      </c>
      <c r="DX88" s="274" t="str">
        <f ca="true">+IF(OFFSET('Hygiene Data'!$G$11,0,10*ROW('Hygiene Data'!G82))="","",OFFSET('Hygiene Data'!$G$11,0,10*ROW('Hygiene Data'!G82)))</f>
        <v/>
      </c>
      <c r="DY88" s="274" t="str">
        <f ca="true">+IF(OFFSET('Hygiene Data'!$G$12,0,10*ROW('Hygiene Data'!G82))="","",OFFSET('Hygiene Data'!$G$12,0,10*ROW('Hygiene Data'!G82)))</f>
        <v/>
      </c>
      <c r="DZ88" s="274" t="str">
        <f ca="true">+IF(OFFSET('Hygiene Data'!$G$13,0,10*ROW('Hygiene Data'!G82))="","",OFFSET('Hygiene Data'!$G$13,0,10*ROW('Hygiene Data'!G82)))</f>
        <v/>
      </c>
      <c r="EA88" s="274" t="str">
        <f ca="true">+IF(OFFSET('Hygiene Data'!$H$11,0,10*ROW('Hygiene Data'!H82))="","",OFFSET('Hygiene Data'!$H$11,0,10*ROW('Hygiene Data'!H82)))</f>
        <v/>
      </c>
      <c r="EB88" s="274" t="str">
        <f ca="true">+IF(OFFSET('Hygiene Data'!$H$12,0,10*ROW('Hygiene Data'!H82))="","",OFFSET('Hygiene Data'!$H$12,0,10*ROW('Hygiene Data'!H82)))</f>
        <v/>
      </c>
      <c r="EC88" s="274" t="str">
        <f ca="true">+IF(OFFSET('Hygiene Data'!$H$13,0,10*ROW('Hygiene Data'!H82))="","",OFFSET('Hygiene Data'!$H$13,0,10*ROW('Hygiene Data'!H82)))</f>
        <v/>
      </c>
      <c r="ED88" s="274" t="str">
        <f ca="true">+IF(OFFSET('Hygiene Data'!$I$11,0,10*ROW('Hygiene Data'!I82))="","",OFFSET('Hygiene Data'!$I$11,0,10*ROW('Hygiene Data'!I82)))</f>
        <v/>
      </c>
      <c r="EE88" s="274" t="str">
        <f ca="true">+IF(OFFSET('Hygiene Data'!$I$12,0,10*ROW('Hygiene Data'!I82))="","",OFFSET('Hygiene Data'!$I$12,0,10*ROW('Hygiene Data'!I82)))</f>
        <v/>
      </c>
      <c r="EF88" s="274"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30" t="str">
        <f t="shared" ca="true" si="1"/>
        <v/>
      </c>
      <c r="D89" s="99"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9"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9"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9"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9"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9"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9"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9"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9"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9"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9"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9"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9"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9"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9"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9"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9"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9"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100"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100"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100"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100"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100"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100"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100"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100"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100"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100"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100"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100"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100"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100"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100"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100"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100"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100"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100"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100"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100"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100"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100"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100"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100"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100"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100"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100"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100"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100"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101"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101"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101"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101"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101"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101"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101"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101"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101"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101"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101"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101"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101"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101"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101"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101"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101"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101"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4"/>
      <c r="BS89" s="274" t="str">
        <f ca="true">+IF(OFFSET('Water Data'!$D$27,0,10*ROW('Water Data'!D83))="","",OFFSET('Water Data'!$D$27,0,10*ROW('Water Data'!D83)))</f>
        <v/>
      </c>
      <c r="BT89" s="274" t="str">
        <f ca="true">+IF(OFFSET('Water Data'!$D$28,0,10*ROW('Water Data'!D83))="","",OFFSET('Water Data'!$D$28,0,10*ROW('Water Data'!D83)))</f>
        <v/>
      </c>
      <c r="BU89" s="274" t="str">
        <f ca="true">+IF(OFFSET('Water Data'!$D$29,0,10*ROW('Water Data'!D83))="","",OFFSET('Water Data'!$D$29,0,10*ROW('Water Data'!D83)))</f>
        <v/>
      </c>
      <c r="BV89" s="274" t="str">
        <f ca="true">+IF(OFFSET('Water Data'!$E$27,0,10*ROW('Water Data'!E83))="","",OFFSET('Water Data'!$E$27,0,10*ROW('Water Data'!E83)))</f>
        <v/>
      </c>
      <c r="BW89" s="274" t="str">
        <f ca="true">+IF(OFFSET('Water Data'!$E$28,0,10*ROW('Water Data'!E83))="","",OFFSET('Water Data'!$E$28,0,10*ROW('Water Data'!E83)))</f>
        <v/>
      </c>
      <c r="BX89" s="274" t="str">
        <f ca="true">+IF(OFFSET('Water Data'!$E$29,0,10*ROW('Water Data'!E83))="","",OFFSET('Water Data'!$E$29,0,10*ROW('Water Data'!E83)))</f>
        <v/>
      </c>
      <c r="BY89" s="274" t="str">
        <f ca="true">+IF(OFFSET('Water Data'!$F$27,0,10*ROW('Water Data'!F83))="","",OFFSET('Water Data'!$F$27,0,10*ROW('Water Data'!F83)))</f>
        <v/>
      </c>
      <c r="BZ89" s="274" t="str">
        <f ca="true">+IF(OFFSET('Water Data'!$F$28,0,10*ROW('Water Data'!F83))="","",OFFSET('Water Data'!$F$28,0,10*ROW('Water Data'!F83)))</f>
        <v/>
      </c>
      <c r="CA89" s="274" t="str">
        <f ca="true">+IF(OFFSET('Water Data'!$F$29,0,10*ROW('Water Data'!F83))="","",OFFSET('Water Data'!$F$29,0,10*ROW('Water Data'!F83)))</f>
        <v/>
      </c>
      <c r="CB89" s="274" t="str">
        <f ca="true">+IF(OFFSET('Water Data'!$G$27,0,10*ROW('Water Data'!G83))="","",OFFSET('Water Data'!$G$27,0,10*ROW('Water Data'!G83)))</f>
        <v/>
      </c>
      <c r="CC89" s="274" t="str">
        <f ca="true">+IF(OFFSET('Water Data'!$G$28,0,10*ROW('Water Data'!G83))="","",OFFSET('Water Data'!$G$28,0,10*ROW('Water Data'!G83)))</f>
        <v/>
      </c>
      <c r="CD89" s="274" t="str">
        <f ca="true">+IF(OFFSET('Water Data'!$G$29,0,10*ROW('Water Data'!G83))="","",OFFSET('Water Data'!$G$29,0,10*ROW('Water Data'!G83)))</f>
        <v/>
      </c>
      <c r="CE89" s="274" t="str">
        <f ca="true">+IF(OFFSET('Water Data'!$H$27,0,10*ROW('Water Data'!H83))="","",OFFSET('Water Data'!$H$27,0,10*ROW('Water Data'!H83)))</f>
        <v/>
      </c>
      <c r="CF89" s="274" t="str">
        <f ca="true">+IF(OFFSET('Water Data'!$H$28,0,10*ROW('Water Data'!H83))="","",OFFSET('Water Data'!$H$28,0,10*ROW('Water Data'!H83)))</f>
        <v/>
      </c>
      <c r="CG89" s="274" t="str">
        <f ca="true">+IF(OFFSET('Water Data'!$H$29,0,10*ROW('Water Data'!H83))="","",OFFSET('Water Data'!$H$29,0,10*ROW('Water Data'!H83)))</f>
        <v/>
      </c>
      <c r="CH89" s="274" t="str">
        <f ca="true">+IF(OFFSET('Water Data'!$I$27,0,10*ROW('Water Data'!I83))="","",OFFSET('Water Data'!$I$27,0,10*ROW('Water Data'!I83)))</f>
        <v/>
      </c>
      <c r="CI89" s="274" t="str">
        <f ca="true">+IF(OFFSET('Water Data'!$I$28,0,10*ROW('Water Data'!I83))="","",OFFSET('Water Data'!$I$28,0,10*ROW('Water Data'!I83)))</f>
        <v/>
      </c>
      <c r="CJ89" s="274" t="str">
        <f ca="true">+IF(OFFSET('Water Data'!$I$29,0,10*ROW('Water Data'!I83))="","",OFFSET('Water Data'!$I$29,0,10*ROW('Water Data'!I83)))</f>
        <v/>
      </c>
      <c r="CK89" s="274" t="str">
        <f ca="true">+IF(OFFSET('Sanitation Data'!$D$28,0,10*ROW('Sanitation Data'!D83))="","",OFFSET('Sanitation Data'!$D$28,0,10*ROW('Sanitation Data'!D83)))</f>
        <v/>
      </c>
      <c r="CL89" s="274" t="str">
        <f ca="true">+IF(OFFSET('Sanitation Data'!$D$29,0,10*ROW('Sanitation Data'!D83))="","",OFFSET('Sanitation Data'!$D$29,0,10*ROW('Sanitation Data'!D83)))</f>
        <v/>
      </c>
      <c r="CM89" s="274" t="str">
        <f ca="true">+IF(OFFSET('Sanitation Data'!$D$30,0,10*ROW('Sanitation Data'!D83))="","",OFFSET('Sanitation Data'!$D$30,0,10*ROW('Sanitation Data'!D83)))</f>
        <v/>
      </c>
      <c r="CN89" s="274" t="str">
        <f ca="true">+IF(OFFSET('Sanitation Data'!$D$31,0,10*ROW('Sanitation Data'!D83))="","",OFFSET('Sanitation Data'!$D$31,0,10*ROW('Sanitation Data'!D83)))</f>
        <v/>
      </c>
      <c r="CO89" s="274" t="str">
        <f ca="true">+IF(OFFSET('Sanitation Data'!$D$32,0,10*ROW('Sanitation Data'!D83))="","",OFFSET('Sanitation Data'!$D$32,0,10*ROW('Sanitation Data'!D83)))</f>
        <v/>
      </c>
      <c r="CP89" s="274" t="str">
        <f ca="true">+IF(OFFSET('Sanitation Data'!$E$28,0,10*ROW('Sanitation Data'!E83))="","",OFFSET('Sanitation Data'!$E$28,0,10*ROW('Sanitation Data'!E83)))</f>
        <v/>
      </c>
      <c r="CQ89" s="274" t="str">
        <f ca="true">+IF(OFFSET('Sanitation Data'!$E$29,0,10*ROW('Sanitation Data'!E83))="","",OFFSET('Sanitation Data'!$E$29,0,10*ROW('Sanitation Data'!E83)))</f>
        <v/>
      </c>
      <c r="CR89" s="274" t="str">
        <f ca="true">+IF(OFFSET('Sanitation Data'!$E$30,0,10*ROW('Sanitation Data'!E83))="","",OFFSET('Sanitation Data'!$E$30,0,10*ROW('Sanitation Data'!E83)))</f>
        <v/>
      </c>
      <c r="CS89" s="274" t="str">
        <f ca="true">+IF(OFFSET('Sanitation Data'!$E$31,0,10*ROW('Sanitation Data'!E83))="","",OFFSET('Sanitation Data'!$E$31,0,10*ROW('Sanitation Data'!E83)))</f>
        <v/>
      </c>
      <c r="CT89" s="274" t="str">
        <f ca="true">+IF(OFFSET('Sanitation Data'!$E$32,0,10*ROW('Sanitation Data'!E83))="","",OFFSET('Sanitation Data'!$E$32,0,10*ROW('Sanitation Data'!E83)))</f>
        <v/>
      </c>
      <c r="CU89" s="274" t="str">
        <f ca="true">+IF(OFFSET('Sanitation Data'!$F$28,0,10*ROW('Sanitation Data'!F83))="","",OFFSET('Sanitation Data'!$F$28,0,10*ROW('Sanitation Data'!F83)))</f>
        <v/>
      </c>
      <c r="CV89" s="274" t="str">
        <f ca="true">+IF(OFFSET('Sanitation Data'!$F$29,0,10*ROW('Sanitation Data'!F83))="","",OFFSET('Sanitation Data'!$F$29,0,10*ROW('Sanitation Data'!F83)))</f>
        <v/>
      </c>
      <c r="CW89" s="274" t="str">
        <f ca="true">+IF(OFFSET('Sanitation Data'!$F$30,0,10*ROW('Sanitation Data'!F83))="","",OFFSET('Sanitation Data'!$F$30,0,10*ROW('Sanitation Data'!F83)))</f>
        <v/>
      </c>
      <c r="CX89" s="274" t="str">
        <f ca="true">+IF(OFFSET('Sanitation Data'!$F$31,0,10*ROW('Sanitation Data'!F83))="","",OFFSET('Sanitation Data'!$F$31,0,10*ROW('Sanitation Data'!F83)))</f>
        <v/>
      </c>
      <c r="CY89" s="274" t="str">
        <f ca="true">+IF(OFFSET('Sanitation Data'!$F$32,0,10*ROW('Sanitation Data'!F83))="","",OFFSET('Sanitation Data'!$F$32,0,10*ROW('Sanitation Data'!F83)))</f>
        <v/>
      </c>
      <c r="CZ89" s="274" t="str">
        <f ca="true">+IF(OFFSET('Sanitation Data'!$G$28,0,10*ROW('Sanitation Data'!G83))="","",OFFSET('Sanitation Data'!$G$28,0,10*ROW('Sanitation Data'!G83)))</f>
        <v/>
      </c>
      <c r="DA89" s="274" t="str">
        <f ca="true">+IF(OFFSET('Sanitation Data'!$G$29,0,10*ROW('Sanitation Data'!G83))="","",OFFSET('Sanitation Data'!$G$29,0,10*ROW('Sanitation Data'!G83)))</f>
        <v/>
      </c>
      <c r="DB89" s="274" t="str">
        <f ca="true">+IF(OFFSET('Sanitation Data'!$G$30,0,10*ROW('Sanitation Data'!G83))="","",OFFSET('Sanitation Data'!$G$30,0,10*ROW('Sanitation Data'!G83)))</f>
        <v/>
      </c>
      <c r="DC89" s="274" t="str">
        <f ca="true">+IF(OFFSET('Sanitation Data'!$G$31,0,10*ROW('Sanitation Data'!G83))="","",OFFSET('Sanitation Data'!$G$31,0,10*ROW('Sanitation Data'!G83)))</f>
        <v/>
      </c>
      <c r="DD89" s="274" t="str">
        <f ca="true">+IF(OFFSET('Sanitation Data'!$G$32,0,10*ROW('Sanitation Data'!G83))="","",OFFSET('Sanitation Data'!$G$32,0,10*ROW('Sanitation Data'!G83)))</f>
        <v/>
      </c>
      <c r="DE89" s="274" t="str">
        <f ca="true">+IF(OFFSET('Sanitation Data'!$H$28,0,10*ROW('Sanitation Data'!H83))="","",OFFSET('Sanitation Data'!$H$28,0,10*ROW('Sanitation Data'!H83)))</f>
        <v/>
      </c>
      <c r="DF89" s="274" t="str">
        <f ca="true">+IF(OFFSET('Sanitation Data'!$H$29,0,10*ROW('Sanitation Data'!H83))="","",OFFSET('Sanitation Data'!$H$29,0,10*ROW('Sanitation Data'!H83)))</f>
        <v/>
      </c>
      <c r="DG89" s="274" t="str">
        <f ca="true">+IF(OFFSET('Sanitation Data'!$H$30,0,10*ROW('Sanitation Data'!H83))="","",OFFSET('Sanitation Data'!$H$30,0,10*ROW('Sanitation Data'!H83)))</f>
        <v/>
      </c>
      <c r="DH89" s="274" t="str">
        <f ca="true">+IF(OFFSET('Sanitation Data'!$H$31,0,10*ROW('Sanitation Data'!H83))="","",OFFSET('Sanitation Data'!$H$31,0,10*ROW('Sanitation Data'!H83)))</f>
        <v/>
      </c>
      <c r="DI89" s="274" t="str">
        <f ca="true">+IF(OFFSET('Sanitation Data'!$H$32,0,10*ROW('Sanitation Data'!H83))="","",OFFSET('Sanitation Data'!$H$32,0,10*ROW('Sanitation Data'!H83)))</f>
        <v/>
      </c>
      <c r="DJ89" s="274" t="str">
        <f ca="true">+IF(OFFSET('Sanitation Data'!$I$28,0,10*ROW('Sanitation Data'!I83))="","",OFFSET('Sanitation Data'!$I$28,0,10*ROW('Sanitation Data'!I83)))</f>
        <v/>
      </c>
      <c r="DK89" s="274" t="str">
        <f ca="true">+IF(OFFSET('Sanitation Data'!$I$29,0,10*ROW('Sanitation Data'!I83))="","",OFFSET('Sanitation Data'!$I$29,0,10*ROW('Sanitation Data'!I83)))</f>
        <v/>
      </c>
      <c r="DL89" s="274" t="str">
        <f ca="true">+IF(OFFSET('Sanitation Data'!$I$30,0,10*ROW('Sanitation Data'!I83))="","",OFFSET('Sanitation Data'!$I$30,0,10*ROW('Sanitation Data'!I83)))</f>
        <v/>
      </c>
      <c r="DM89" s="274" t="str">
        <f ca="true">+IF(OFFSET('Sanitation Data'!$I$31,0,10*ROW('Sanitation Data'!I83))="","",OFFSET('Sanitation Data'!$I$31,0,10*ROW('Sanitation Data'!I83)))</f>
        <v/>
      </c>
      <c r="DN89" s="274" t="str">
        <f ca="true">+IF(OFFSET('Sanitation Data'!$I$32,0,10*ROW('Sanitation Data'!I83))="","",OFFSET('Sanitation Data'!$I$32,0,10*ROW('Sanitation Data'!I83)))</f>
        <v/>
      </c>
      <c r="DO89" s="274" t="str">
        <f ca="true">+IF(OFFSET('Hygiene Data'!$D$11,0,10*ROW('Hygiene Data'!D83))="","",OFFSET('Hygiene Data'!$D$11,0,10*ROW('Hygiene Data'!D83)))</f>
        <v/>
      </c>
      <c r="DP89" s="274" t="str">
        <f ca="true">+IF(OFFSET('Hygiene Data'!$D$12,0,10*ROW('Hygiene Data'!D83))="","",OFFSET('Hygiene Data'!$D$12,0,10*ROW('Hygiene Data'!D83)))</f>
        <v/>
      </c>
      <c r="DQ89" s="274" t="str">
        <f ca="true">+IF(OFFSET('Hygiene Data'!$D$13,0,10*ROW('Hygiene Data'!D83))="","",OFFSET('Hygiene Data'!$D$13,0,10*ROW('Hygiene Data'!D83)))</f>
        <v/>
      </c>
      <c r="DR89" s="274" t="str">
        <f ca="true">+IF(OFFSET('Hygiene Data'!$E$11,0,10*ROW('Hygiene Data'!E83))="","",OFFSET('Hygiene Data'!$E$11,0,10*ROW('Hygiene Data'!E83)))</f>
        <v/>
      </c>
      <c r="DS89" s="274" t="str">
        <f ca="true">+IF(OFFSET('Hygiene Data'!$E$12,0,10*ROW('Hygiene Data'!E83))="","",OFFSET('Hygiene Data'!$E$12,0,10*ROW('Hygiene Data'!E83)))</f>
        <v/>
      </c>
      <c r="DT89" s="274" t="str">
        <f ca="true">+IF(OFFSET('Hygiene Data'!$E$13,0,10*ROW('Hygiene Data'!E83))="","",OFFSET('Hygiene Data'!$E$13,0,10*ROW('Hygiene Data'!E83)))</f>
        <v/>
      </c>
      <c r="DU89" s="274" t="str">
        <f ca="true">+IF(OFFSET('Hygiene Data'!$F$11,0,10*ROW('Hygiene Data'!F83))="","",OFFSET('Hygiene Data'!$F$11,0,10*ROW('Hygiene Data'!F83)))</f>
        <v/>
      </c>
      <c r="DV89" s="274" t="str">
        <f ca="true">+IF(OFFSET('Hygiene Data'!$F$12,0,10*ROW('Hygiene Data'!F83))="","",OFFSET('Hygiene Data'!$F$12,0,10*ROW('Hygiene Data'!F83)))</f>
        <v/>
      </c>
      <c r="DW89" s="274" t="str">
        <f ca="true">+IF(OFFSET('Hygiene Data'!$F$13,0,10*ROW('Hygiene Data'!F83))="","",OFFSET('Hygiene Data'!$F$13,0,10*ROW('Hygiene Data'!F83)))</f>
        <v/>
      </c>
      <c r="DX89" s="274" t="str">
        <f ca="true">+IF(OFFSET('Hygiene Data'!$G$11,0,10*ROW('Hygiene Data'!G83))="","",OFFSET('Hygiene Data'!$G$11,0,10*ROW('Hygiene Data'!G83)))</f>
        <v/>
      </c>
      <c r="DY89" s="274" t="str">
        <f ca="true">+IF(OFFSET('Hygiene Data'!$G$12,0,10*ROW('Hygiene Data'!G83))="","",OFFSET('Hygiene Data'!$G$12,0,10*ROW('Hygiene Data'!G83)))</f>
        <v/>
      </c>
      <c r="DZ89" s="274" t="str">
        <f ca="true">+IF(OFFSET('Hygiene Data'!$G$13,0,10*ROW('Hygiene Data'!G83))="","",OFFSET('Hygiene Data'!$G$13,0,10*ROW('Hygiene Data'!G83)))</f>
        <v/>
      </c>
      <c r="EA89" s="274" t="str">
        <f ca="true">+IF(OFFSET('Hygiene Data'!$H$11,0,10*ROW('Hygiene Data'!H83))="","",OFFSET('Hygiene Data'!$H$11,0,10*ROW('Hygiene Data'!H83)))</f>
        <v/>
      </c>
      <c r="EB89" s="274" t="str">
        <f ca="true">+IF(OFFSET('Hygiene Data'!$H$12,0,10*ROW('Hygiene Data'!H83))="","",OFFSET('Hygiene Data'!$H$12,0,10*ROW('Hygiene Data'!H83)))</f>
        <v/>
      </c>
      <c r="EC89" s="274" t="str">
        <f ca="true">+IF(OFFSET('Hygiene Data'!$H$13,0,10*ROW('Hygiene Data'!H83))="","",OFFSET('Hygiene Data'!$H$13,0,10*ROW('Hygiene Data'!H83)))</f>
        <v/>
      </c>
      <c r="ED89" s="274" t="str">
        <f ca="true">+IF(OFFSET('Hygiene Data'!$I$11,0,10*ROW('Hygiene Data'!I83))="","",OFFSET('Hygiene Data'!$I$11,0,10*ROW('Hygiene Data'!I83)))</f>
        <v/>
      </c>
      <c r="EE89" s="274" t="str">
        <f ca="true">+IF(OFFSET('Hygiene Data'!$I$12,0,10*ROW('Hygiene Data'!I83))="","",OFFSET('Hygiene Data'!$I$12,0,10*ROW('Hygiene Data'!I83)))</f>
        <v/>
      </c>
      <c r="EF89" s="274"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30" t="str">
        <f t="shared" ca="true" si="1"/>
        <v/>
      </c>
      <c r="D90" s="99"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9"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9"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9"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9"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9"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9"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9"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9"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9"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9"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9"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9"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9"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9"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9"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9"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9"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100"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100"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100"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100"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100"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100"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100"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100"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100"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100"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100"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100"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100"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100"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100"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100"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100"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100"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100"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100"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100"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100"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100"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100"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100"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100"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100"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100"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100"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100"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101"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101"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101"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101"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101"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101"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101"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101"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101"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101"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101"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101"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101"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101"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101"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101"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101"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101"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4"/>
      <c r="BS90" s="274" t="str">
        <f ca="true">+IF(OFFSET('Water Data'!$D$27,0,10*ROW('Water Data'!D84))="","",OFFSET('Water Data'!$D$27,0,10*ROW('Water Data'!D84)))</f>
        <v/>
      </c>
      <c r="BT90" s="274" t="str">
        <f ca="true">+IF(OFFSET('Water Data'!$D$28,0,10*ROW('Water Data'!D84))="","",OFFSET('Water Data'!$D$28,0,10*ROW('Water Data'!D84)))</f>
        <v/>
      </c>
      <c r="BU90" s="274" t="str">
        <f ca="true">+IF(OFFSET('Water Data'!$D$29,0,10*ROW('Water Data'!D84))="","",OFFSET('Water Data'!$D$29,0,10*ROW('Water Data'!D84)))</f>
        <v/>
      </c>
      <c r="BV90" s="274" t="str">
        <f ca="true">+IF(OFFSET('Water Data'!$E$27,0,10*ROW('Water Data'!E84))="","",OFFSET('Water Data'!$E$27,0,10*ROW('Water Data'!E84)))</f>
        <v/>
      </c>
      <c r="BW90" s="274" t="str">
        <f ca="true">+IF(OFFSET('Water Data'!$E$28,0,10*ROW('Water Data'!E84))="","",OFFSET('Water Data'!$E$28,0,10*ROW('Water Data'!E84)))</f>
        <v/>
      </c>
      <c r="BX90" s="274" t="str">
        <f ca="true">+IF(OFFSET('Water Data'!$E$29,0,10*ROW('Water Data'!E84))="","",OFFSET('Water Data'!$E$29,0,10*ROW('Water Data'!E84)))</f>
        <v/>
      </c>
      <c r="BY90" s="274" t="str">
        <f ca="true">+IF(OFFSET('Water Data'!$F$27,0,10*ROW('Water Data'!F84))="","",OFFSET('Water Data'!$F$27,0,10*ROW('Water Data'!F84)))</f>
        <v/>
      </c>
      <c r="BZ90" s="274" t="str">
        <f ca="true">+IF(OFFSET('Water Data'!$F$28,0,10*ROW('Water Data'!F84))="","",OFFSET('Water Data'!$F$28,0,10*ROW('Water Data'!F84)))</f>
        <v/>
      </c>
      <c r="CA90" s="274" t="str">
        <f ca="true">+IF(OFFSET('Water Data'!$F$29,0,10*ROW('Water Data'!F84))="","",OFFSET('Water Data'!$F$29,0,10*ROW('Water Data'!F84)))</f>
        <v/>
      </c>
      <c r="CB90" s="274" t="str">
        <f ca="true">+IF(OFFSET('Water Data'!$G$27,0,10*ROW('Water Data'!G84))="","",OFFSET('Water Data'!$G$27,0,10*ROW('Water Data'!G84)))</f>
        <v/>
      </c>
      <c r="CC90" s="274" t="str">
        <f ca="true">+IF(OFFSET('Water Data'!$G$28,0,10*ROW('Water Data'!G84))="","",OFFSET('Water Data'!$G$28,0,10*ROW('Water Data'!G84)))</f>
        <v/>
      </c>
      <c r="CD90" s="274" t="str">
        <f ca="true">+IF(OFFSET('Water Data'!$G$29,0,10*ROW('Water Data'!G84))="","",OFFSET('Water Data'!$G$29,0,10*ROW('Water Data'!G84)))</f>
        <v/>
      </c>
      <c r="CE90" s="274" t="str">
        <f ca="true">+IF(OFFSET('Water Data'!$H$27,0,10*ROW('Water Data'!H84))="","",OFFSET('Water Data'!$H$27,0,10*ROW('Water Data'!H84)))</f>
        <v/>
      </c>
      <c r="CF90" s="274" t="str">
        <f ca="true">+IF(OFFSET('Water Data'!$H$28,0,10*ROW('Water Data'!H84))="","",OFFSET('Water Data'!$H$28,0,10*ROW('Water Data'!H84)))</f>
        <v/>
      </c>
      <c r="CG90" s="274" t="str">
        <f ca="true">+IF(OFFSET('Water Data'!$H$29,0,10*ROW('Water Data'!H84))="","",OFFSET('Water Data'!$H$29,0,10*ROW('Water Data'!H84)))</f>
        <v/>
      </c>
      <c r="CH90" s="274" t="str">
        <f ca="true">+IF(OFFSET('Water Data'!$I$27,0,10*ROW('Water Data'!I84))="","",OFFSET('Water Data'!$I$27,0,10*ROW('Water Data'!I84)))</f>
        <v/>
      </c>
      <c r="CI90" s="274" t="str">
        <f ca="true">+IF(OFFSET('Water Data'!$I$28,0,10*ROW('Water Data'!I84))="","",OFFSET('Water Data'!$I$28,0,10*ROW('Water Data'!I84)))</f>
        <v/>
      </c>
      <c r="CJ90" s="274" t="str">
        <f ca="true">+IF(OFFSET('Water Data'!$I$29,0,10*ROW('Water Data'!I84))="","",OFFSET('Water Data'!$I$29,0,10*ROW('Water Data'!I84)))</f>
        <v/>
      </c>
      <c r="CK90" s="274" t="str">
        <f ca="true">+IF(OFFSET('Sanitation Data'!$D$28,0,10*ROW('Sanitation Data'!D84))="","",OFFSET('Sanitation Data'!$D$28,0,10*ROW('Sanitation Data'!D84)))</f>
        <v/>
      </c>
      <c r="CL90" s="274" t="str">
        <f ca="true">+IF(OFFSET('Sanitation Data'!$D$29,0,10*ROW('Sanitation Data'!D84))="","",OFFSET('Sanitation Data'!$D$29,0,10*ROW('Sanitation Data'!D84)))</f>
        <v/>
      </c>
      <c r="CM90" s="274" t="str">
        <f ca="true">+IF(OFFSET('Sanitation Data'!$D$30,0,10*ROW('Sanitation Data'!D84))="","",OFFSET('Sanitation Data'!$D$30,0,10*ROW('Sanitation Data'!D84)))</f>
        <v/>
      </c>
      <c r="CN90" s="274" t="str">
        <f ca="true">+IF(OFFSET('Sanitation Data'!$D$31,0,10*ROW('Sanitation Data'!D84))="","",OFFSET('Sanitation Data'!$D$31,0,10*ROW('Sanitation Data'!D84)))</f>
        <v/>
      </c>
      <c r="CO90" s="274" t="str">
        <f ca="true">+IF(OFFSET('Sanitation Data'!$D$32,0,10*ROW('Sanitation Data'!D84))="","",OFFSET('Sanitation Data'!$D$32,0,10*ROW('Sanitation Data'!D84)))</f>
        <v/>
      </c>
      <c r="CP90" s="274" t="str">
        <f ca="true">+IF(OFFSET('Sanitation Data'!$E$28,0,10*ROW('Sanitation Data'!E84))="","",OFFSET('Sanitation Data'!$E$28,0,10*ROW('Sanitation Data'!E84)))</f>
        <v/>
      </c>
      <c r="CQ90" s="274" t="str">
        <f ca="true">+IF(OFFSET('Sanitation Data'!$E$29,0,10*ROW('Sanitation Data'!E84))="","",OFFSET('Sanitation Data'!$E$29,0,10*ROW('Sanitation Data'!E84)))</f>
        <v/>
      </c>
      <c r="CR90" s="274" t="str">
        <f ca="true">+IF(OFFSET('Sanitation Data'!$E$30,0,10*ROW('Sanitation Data'!E84))="","",OFFSET('Sanitation Data'!$E$30,0,10*ROW('Sanitation Data'!E84)))</f>
        <v/>
      </c>
      <c r="CS90" s="274" t="str">
        <f ca="true">+IF(OFFSET('Sanitation Data'!$E$31,0,10*ROW('Sanitation Data'!E84))="","",OFFSET('Sanitation Data'!$E$31,0,10*ROW('Sanitation Data'!E84)))</f>
        <v/>
      </c>
      <c r="CT90" s="274" t="str">
        <f ca="true">+IF(OFFSET('Sanitation Data'!$E$32,0,10*ROW('Sanitation Data'!E84))="","",OFFSET('Sanitation Data'!$E$32,0,10*ROW('Sanitation Data'!E84)))</f>
        <v/>
      </c>
      <c r="CU90" s="274" t="str">
        <f ca="true">+IF(OFFSET('Sanitation Data'!$F$28,0,10*ROW('Sanitation Data'!F84))="","",OFFSET('Sanitation Data'!$F$28,0,10*ROW('Sanitation Data'!F84)))</f>
        <v/>
      </c>
      <c r="CV90" s="274" t="str">
        <f ca="true">+IF(OFFSET('Sanitation Data'!$F$29,0,10*ROW('Sanitation Data'!F84))="","",OFFSET('Sanitation Data'!$F$29,0,10*ROW('Sanitation Data'!F84)))</f>
        <v/>
      </c>
      <c r="CW90" s="274" t="str">
        <f ca="true">+IF(OFFSET('Sanitation Data'!$F$30,0,10*ROW('Sanitation Data'!F84))="","",OFFSET('Sanitation Data'!$F$30,0,10*ROW('Sanitation Data'!F84)))</f>
        <v/>
      </c>
      <c r="CX90" s="274" t="str">
        <f ca="true">+IF(OFFSET('Sanitation Data'!$F$31,0,10*ROW('Sanitation Data'!F84))="","",OFFSET('Sanitation Data'!$F$31,0,10*ROW('Sanitation Data'!F84)))</f>
        <v/>
      </c>
      <c r="CY90" s="274" t="str">
        <f ca="true">+IF(OFFSET('Sanitation Data'!$F$32,0,10*ROW('Sanitation Data'!F84))="","",OFFSET('Sanitation Data'!$F$32,0,10*ROW('Sanitation Data'!F84)))</f>
        <v/>
      </c>
      <c r="CZ90" s="274" t="str">
        <f ca="true">+IF(OFFSET('Sanitation Data'!$G$28,0,10*ROW('Sanitation Data'!G84))="","",OFFSET('Sanitation Data'!$G$28,0,10*ROW('Sanitation Data'!G84)))</f>
        <v/>
      </c>
      <c r="DA90" s="274" t="str">
        <f ca="true">+IF(OFFSET('Sanitation Data'!$G$29,0,10*ROW('Sanitation Data'!G84))="","",OFFSET('Sanitation Data'!$G$29,0,10*ROW('Sanitation Data'!G84)))</f>
        <v/>
      </c>
      <c r="DB90" s="274" t="str">
        <f ca="true">+IF(OFFSET('Sanitation Data'!$G$30,0,10*ROW('Sanitation Data'!G84))="","",OFFSET('Sanitation Data'!$G$30,0,10*ROW('Sanitation Data'!G84)))</f>
        <v/>
      </c>
      <c r="DC90" s="274" t="str">
        <f ca="true">+IF(OFFSET('Sanitation Data'!$G$31,0,10*ROW('Sanitation Data'!G84))="","",OFFSET('Sanitation Data'!$G$31,0,10*ROW('Sanitation Data'!G84)))</f>
        <v/>
      </c>
      <c r="DD90" s="274" t="str">
        <f ca="true">+IF(OFFSET('Sanitation Data'!$G$32,0,10*ROW('Sanitation Data'!G84))="","",OFFSET('Sanitation Data'!$G$32,0,10*ROW('Sanitation Data'!G84)))</f>
        <v/>
      </c>
      <c r="DE90" s="274" t="str">
        <f ca="true">+IF(OFFSET('Sanitation Data'!$H$28,0,10*ROW('Sanitation Data'!H84))="","",OFFSET('Sanitation Data'!$H$28,0,10*ROW('Sanitation Data'!H84)))</f>
        <v/>
      </c>
      <c r="DF90" s="274" t="str">
        <f ca="true">+IF(OFFSET('Sanitation Data'!$H$29,0,10*ROW('Sanitation Data'!H84))="","",OFFSET('Sanitation Data'!$H$29,0,10*ROW('Sanitation Data'!H84)))</f>
        <v/>
      </c>
      <c r="DG90" s="274" t="str">
        <f ca="true">+IF(OFFSET('Sanitation Data'!$H$30,0,10*ROW('Sanitation Data'!H84))="","",OFFSET('Sanitation Data'!$H$30,0,10*ROW('Sanitation Data'!H84)))</f>
        <v/>
      </c>
      <c r="DH90" s="274" t="str">
        <f ca="true">+IF(OFFSET('Sanitation Data'!$H$31,0,10*ROW('Sanitation Data'!H84))="","",OFFSET('Sanitation Data'!$H$31,0,10*ROW('Sanitation Data'!H84)))</f>
        <v/>
      </c>
      <c r="DI90" s="274" t="str">
        <f ca="true">+IF(OFFSET('Sanitation Data'!$H$32,0,10*ROW('Sanitation Data'!H84))="","",OFFSET('Sanitation Data'!$H$32,0,10*ROW('Sanitation Data'!H84)))</f>
        <v/>
      </c>
      <c r="DJ90" s="274" t="str">
        <f ca="true">+IF(OFFSET('Sanitation Data'!$I$28,0,10*ROW('Sanitation Data'!I84))="","",OFFSET('Sanitation Data'!$I$28,0,10*ROW('Sanitation Data'!I84)))</f>
        <v/>
      </c>
      <c r="DK90" s="274" t="str">
        <f ca="true">+IF(OFFSET('Sanitation Data'!$I$29,0,10*ROW('Sanitation Data'!I84))="","",OFFSET('Sanitation Data'!$I$29,0,10*ROW('Sanitation Data'!I84)))</f>
        <v/>
      </c>
      <c r="DL90" s="274" t="str">
        <f ca="true">+IF(OFFSET('Sanitation Data'!$I$30,0,10*ROW('Sanitation Data'!I84))="","",OFFSET('Sanitation Data'!$I$30,0,10*ROW('Sanitation Data'!I84)))</f>
        <v/>
      </c>
      <c r="DM90" s="274" t="str">
        <f ca="true">+IF(OFFSET('Sanitation Data'!$I$31,0,10*ROW('Sanitation Data'!I84))="","",OFFSET('Sanitation Data'!$I$31,0,10*ROW('Sanitation Data'!I84)))</f>
        <v/>
      </c>
      <c r="DN90" s="274" t="str">
        <f ca="true">+IF(OFFSET('Sanitation Data'!$I$32,0,10*ROW('Sanitation Data'!I84))="","",OFFSET('Sanitation Data'!$I$32,0,10*ROW('Sanitation Data'!I84)))</f>
        <v/>
      </c>
      <c r="DO90" s="274" t="str">
        <f ca="true">+IF(OFFSET('Hygiene Data'!$D$11,0,10*ROW('Hygiene Data'!D84))="","",OFFSET('Hygiene Data'!$D$11,0,10*ROW('Hygiene Data'!D84)))</f>
        <v/>
      </c>
      <c r="DP90" s="274" t="str">
        <f ca="true">+IF(OFFSET('Hygiene Data'!$D$12,0,10*ROW('Hygiene Data'!D84))="","",OFFSET('Hygiene Data'!$D$12,0,10*ROW('Hygiene Data'!D84)))</f>
        <v/>
      </c>
      <c r="DQ90" s="274" t="str">
        <f ca="true">+IF(OFFSET('Hygiene Data'!$D$13,0,10*ROW('Hygiene Data'!D84))="","",OFFSET('Hygiene Data'!$D$13,0,10*ROW('Hygiene Data'!D84)))</f>
        <v/>
      </c>
      <c r="DR90" s="274" t="str">
        <f ca="true">+IF(OFFSET('Hygiene Data'!$E$11,0,10*ROW('Hygiene Data'!E84))="","",OFFSET('Hygiene Data'!$E$11,0,10*ROW('Hygiene Data'!E84)))</f>
        <v/>
      </c>
      <c r="DS90" s="274" t="str">
        <f ca="true">+IF(OFFSET('Hygiene Data'!$E$12,0,10*ROW('Hygiene Data'!E84))="","",OFFSET('Hygiene Data'!$E$12,0,10*ROW('Hygiene Data'!E84)))</f>
        <v/>
      </c>
      <c r="DT90" s="274" t="str">
        <f ca="true">+IF(OFFSET('Hygiene Data'!$E$13,0,10*ROW('Hygiene Data'!E84))="","",OFFSET('Hygiene Data'!$E$13,0,10*ROW('Hygiene Data'!E84)))</f>
        <v/>
      </c>
      <c r="DU90" s="274" t="str">
        <f ca="true">+IF(OFFSET('Hygiene Data'!$F$11,0,10*ROW('Hygiene Data'!F84))="","",OFFSET('Hygiene Data'!$F$11,0,10*ROW('Hygiene Data'!F84)))</f>
        <v/>
      </c>
      <c r="DV90" s="274" t="str">
        <f ca="true">+IF(OFFSET('Hygiene Data'!$F$12,0,10*ROW('Hygiene Data'!F84))="","",OFFSET('Hygiene Data'!$F$12,0,10*ROW('Hygiene Data'!F84)))</f>
        <v/>
      </c>
      <c r="DW90" s="274" t="str">
        <f ca="true">+IF(OFFSET('Hygiene Data'!$F$13,0,10*ROW('Hygiene Data'!F84))="","",OFFSET('Hygiene Data'!$F$13,0,10*ROW('Hygiene Data'!F84)))</f>
        <v/>
      </c>
      <c r="DX90" s="274" t="str">
        <f ca="true">+IF(OFFSET('Hygiene Data'!$G$11,0,10*ROW('Hygiene Data'!G84))="","",OFFSET('Hygiene Data'!$G$11,0,10*ROW('Hygiene Data'!G84)))</f>
        <v/>
      </c>
      <c r="DY90" s="274" t="str">
        <f ca="true">+IF(OFFSET('Hygiene Data'!$G$12,0,10*ROW('Hygiene Data'!G84))="","",OFFSET('Hygiene Data'!$G$12,0,10*ROW('Hygiene Data'!G84)))</f>
        <v/>
      </c>
      <c r="DZ90" s="274" t="str">
        <f ca="true">+IF(OFFSET('Hygiene Data'!$G$13,0,10*ROW('Hygiene Data'!G84))="","",OFFSET('Hygiene Data'!$G$13,0,10*ROW('Hygiene Data'!G84)))</f>
        <v/>
      </c>
      <c r="EA90" s="274" t="str">
        <f ca="true">+IF(OFFSET('Hygiene Data'!$H$11,0,10*ROW('Hygiene Data'!H84))="","",OFFSET('Hygiene Data'!$H$11,0,10*ROW('Hygiene Data'!H84)))</f>
        <v/>
      </c>
      <c r="EB90" s="274" t="str">
        <f ca="true">+IF(OFFSET('Hygiene Data'!$H$12,0,10*ROW('Hygiene Data'!H84))="","",OFFSET('Hygiene Data'!$H$12,0,10*ROW('Hygiene Data'!H84)))</f>
        <v/>
      </c>
      <c r="EC90" s="274" t="str">
        <f ca="true">+IF(OFFSET('Hygiene Data'!$H$13,0,10*ROW('Hygiene Data'!H84))="","",OFFSET('Hygiene Data'!$H$13,0,10*ROW('Hygiene Data'!H84)))</f>
        <v/>
      </c>
      <c r="ED90" s="274" t="str">
        <f ca="true">+IF(OFFSET('Hygiene Data'!$I$11,0,10*ROW('Hygiene Data'!I84))="","",OFFSET('Hygiene Data'!$I$11,0,10*ROW('Hygiene Data'!I84)))</f>
        <v/>
      </c>
      <c r="EE90" s="274" t="str">
        <f ca="true">+IF(OFFSET('Hygiene Data'!$I$12,0,10*ROW('Hygiene Data'!I84))="","",OFFSET('Hygiene Data'!$I$12,0,10*ROW('Hygiene Data'!I84)))</f>
        <v/>
      </c>
      <c r="EF90" s="274"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30" t="str">
        <f t="shared" ca="true" si="1"/>
        <v/>
      </c>
      <c r="D91" s="99"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9"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9"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9"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9"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9"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9"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9"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9"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9"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9"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9"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9"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9"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9"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9"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9"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9"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100"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100"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100"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100"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100"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100"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100"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100"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100"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100"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100"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100"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100"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100"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100"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100"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100"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100"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100"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100"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100"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100"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100"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100"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100"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100"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100"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100"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100"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100"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101"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101"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101"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101"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101"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101"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101"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101"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101"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101"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101"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101"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101"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101"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101"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101"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101"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101"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4"/>
      <c r="BS91" s="274" t="str">
        <f ca="true">+IF(OFFSET('Water Data'!$D$27,0,10*ROW('Water Data'!D85))="","",OFFSET('Water Data'!$D$27,0,10*ROW('Water Data'!D85)))</f>
        <v/>
      </c>
      <c r="BT91" s="274" t="str">
        <f ca="true">+IF(OFFSET('Water Data'!$D$28,0,10*ROW('Water Data'!D85))="","",OFFSET('Water Data'!$D$28,0,10*ROW('Water Data'!D85)))</f>
        <v/>
      </c>
      <c r="BU91" s="274" t="str">
        <f ca="true">+IF(OFFSET('Water Data'!$D$29,0,10*ROW('Water Data'!D85))="","",OFFSET('Water Data'!$D$29,0,10*ROW('Water Data'!D85)))</f>
        <v/>
      </c>
      <c r="BV91" s="274" t="str">
        <f ca="true">+IF(OFFSET('Water Data'!$E$27,0,10*ROW('Water Data'!E85))="","",OFFSET('Water Data'!$E$27,0,10*ROW('Water Data'!E85)))</f>
        <v/>
      </c>
      <c r="BW91" s="274" t="str">
        <f ca="true">+IF(OFFSET('Water Data'!$E$28,0,10*ROW('Water Data'!E85))="","",OFFSET('Water Data'!$E$28,0,10*ROW('Water Data'!E85)))</f>
        <v/>
      </c>
      <c r="BX91" s="274" t="str">
        <f ca="true">+IF(OFFSET('Water Data'!$E$29,0,10*ROW('Water Data'!E85))="","",OFFSET('Water Data'!$E$29,0,10*ROW('Water Data'!E85)))</f>
        <v/>
      </c>
      <c r="BY91" s="274" t="str">
        <f ca="true">+IF(OFFSET('Water Data'!$F$27,0,10*ROW('Water Data'!F85))="","",OFFSET('Water Data'!$F$27,0,10*ROW('Water Data'!F85)))</f>
        <v/>
      </c>
      <c r="BZ91" s="274" t="str">
        <f ca="true">+IF(OFFSET('Water Data'!$F$28,0,10*ROW('Water Data'!F85))="","",OFFSET('Water Data'!$F$28,0,10*ROW('Water Data'!F85)))</f>
        <v/>
      </c>
      <c r="CA91" s="274" t="str">
        <f ca="true">+IF(OFFSET('Water Data'!$F$29,0,10*ROW('Water Data'!F85))="","",OFFSET('Water Data'!$F$29,0,10*ROW('Water Data'!F85)))</f>
        <v/>
      </c>
      <c r="CB91" s="274" t="str">
        <f ca="true">+IF(OFFSET('Water Data'!$G$27,0,10*ROW('Water Data'!G85))="","",OFFSET('Water Data'!$G$27,0,10*ROW('Water Data'!G85)))</f>
        <v/>
      </c>
      <c r="CC91" s="274" t="str">
        <f ca="true">+IF(OFFSET('Water Data'!$G$28,0,10*ROW('Water Data'!G85))="","",OFFSET('Water Data'!$G$28,0,10*ROW('Water Data'!G85)))</f>
        <v/>
      </c>
      <c r="CD91" s="274" t="str">
        <f ca="true">+IF(OFFSET('Water Data'!$G$29,0,10*ROW('Water Data'!G85))="","",OFFSET('Water Data'!$G$29,0,10*ROW('Water Data'!G85)))</f>
        <v/>
      </c>
      <c r="CE91" s="274" t="str">
        <f ca="true">+IF(OFFSET('Water Data'!$H$27,0,10*ROW('Water Data'!H85))="","",OFFSET('Water Data'!$H$27,0,10*ROW('Water Data'!H85)))</f>
        <v/>
      </c>
      <c r="CF91" s="274" t="str">
        <f ca="true">+IF(OFFSET('Water Data'!$H$28,0,10*ROW('Water Data'!H85))="","",OFFSET('Water Data'!$H$28,0,10*ROW('Water Data'!H85)))</f>
        <v/>
      </c>
      <c r="CG91" s="274" t="str">
        <f ca="true">+IF(OFFSET('Water Data'!$H$29,0,10*ROW('Water Data'!H85))="","",OFFSET('Water Data'!$H$29,0,10*ROW('Water Data'!H85)))</f>
        <v/>
      </c>
      <c r="CH91" s="274" t="str">
        <f ca="true">+IF(OFFSET('Water Data'!$I$27,0,10*ROW('Water Data'!I85))="","",OFFSET('Water Data'!$I$27,0,10*ROW('Water Data'!I85)))</f>
        <v/>
      </c>
      <c r="CI91" s="274" t="str">
        <f ca="true">+IF(OFFSET('Water Data'!$I$28,0,10*ROW('Water Data'!I85))="","",OFFSET('Water Data'!$I$28,0,10*ROW('Water Data'!I85)))</f>
        <v/>
      </c>
      <c r="CJ91" s="274" t="str">
        <f ca="true">+IF(OFFSET('Water Data'!$I$29,0,10*ROW('Water Data'!I85))="","",OFFSET('Water Data'!$I$29,0,10*ROW('Water Data'!I85)))</f>
        <v/>
      </c>
      <c r="CK91" s="274" t="str">
        <f ca="true">+IF(OFFSET('Sanitation Data'!$D$28,0,10*ROW('Sanitation Data'!D85))="","",OFFSET('Sanitation Data'!$D$28,0,10*ROW('Sanitation Data'!D85)))</f>
        <v/>
      </c>
      <c r="CL91" s="274" t="str">
        <f ca="true">+IF(OFFSET('Sanitation Data'!$D$29,0,10*ROW('Sanitation Data'!D85))="","",OFFSET('Sanitation Data'!$D$29,0,10*ROW('Sanitation Data'!D85)))</f>
        <v/>
      </c>
      <c r="CM91" s="274" t="str">
        <f ca="true">+IF(OFFSET('Sanitation Data'!$D$30,0,10*ROW('Sanitation Data'!D85))="","",OFFSET('Sanitation Data'!$D$30,0,10*ROW('Sanitation Data'!D85)))</f>
        <v/>
      </c>
      <c r="CN91" s="274" t="str">
        <f ca="true">+IF(OFFSET('Sanitation Data'!$D$31,0,10*ROW('Sanitation Data'!D85))="","",OFFSET('Sanitation Data'!$D$31,0,10*ROW('Sanitation Data'!D85)))</f>
        <v/>
      </c>
      <c r="CO91" s="274" t="str">
        <f ca="true">+IF(OFFSET('Sanitation Data'!$D$32,0,10*ROW('Sanitation Data'!D85))="","",OFFSET('Sanitation Data'!$D$32,0,10*ROW('Sanitation Data'!D85)))</f>
        <v/>
      </c>
      <c r="CP91" s="274" t="str">
        <f ca="true">+IF(OFFSET('Sanitation Data'!$E$28,0,10*ROW('Sanitation Data'!E85))="","",OFFSET('Sanitation Data'!$E$28,0,10*ROW('Sanitation Data'!E85)))</f>
        <v/>
      </c>
      <c r="CQ91" s="274" t="str">
        <f ca="true">+IF(OFFSET('Sanitation Data'!$E$29,0,10*ROW('Sanitation Data'!E85))="","",OFFSET('Sanitation Data'!$E$29,0,10*ROW('Sanitation Data'!E85)))</f>
        <v/>
      </c>
      <c r="CR91" s="274" t="str">
        <f ca="true">+IF(OFFSET('Sanitation Data'!$E$30,0,10*ROW('Sanitation Data'!E85))="","",OFFSET('Sanitation Data'!$E$30,0,10*ROW('Sanitation Data'!E85)))</f>
        <v/>
      </c>
      <c r="CS91" s="274" t="str">
        <f ca="true">+IF(OFFSET('Sanitation Data'!$E$31,0,10*ROW('Sanitation Data'!E85))="","",OFFSET('Sanitation Data'!$E$31,0,10*ROW('Sanitation Data'!E85)))</f>
        <v/>
      </c>
      <c r="CT91" s="274" t="str">
        <f ca="true">+IF(OFFSET('Sanitation Data'!$E$32,0,10*ROW('Sanitation Data'!E85))="","",OFFSET('Sanitation Data'!$E$32,0,10*ROW('Sanitation Data'!E85)))</f>
        <v/>
      </c>
      <c r="CU91" s="274" t="str">
        <f ca="true">+IF(OFFSET('Sanitation Data'!$F$28,0,10*ROW('Sanitation Data'!F85))="","",OFFSET('Sanitation Data'!$F$28,0,10*ROW('Sanitation Data'!F85)))</f>
        <v/>
      </c>
      <c r="CV91" s="274" t="str">
        <f ca="true">+IF(OFFSET('Sanitation Data'!$F$29,0,10*ROW('Sanitation Data'!F85))="","",OFFSET('Sanitation Data'!$F$29,0,10*ROW('Sanitation Data'!F85)))</f>
        <v/>
      </c>
      <c r="CW91" s="274" t="str">
        <f ca="true">+IF(OFFSET('Sanitation Data'!$F$30,0,10*ROW('Sanitation Data'!F85))="","",OFFSET('Sanitation Data'!$F$30,0,10*ROW('Sanitation Data'!F85)))</f>
        <v/>
      </c>
      <c r="CX91" s="274" t="str">
        <f ca="true">+IF(OFFSET('Sanitation Data'!$F$31,0,10*ROW('Sanitation Data'!F85))="","",OFFSET('Sanitation Data'!$F$31,0,10*ROW('Sanitation Data'!F85)))</f>
        <v/>
      </c>
      <c r="CY91" s="274" t="str">
        <f ca="true">+IF(OFFSET('Sanitation Data'!$F$32,0,10*ROW('Sanitation Data'!F85))="","",OFFSET('Sanitation Data'!$F$32,0,10*ROW('Sanitation Data'!F85)))</f>
        <v/>
      </c>
      <c r="CZ91" s="274" t="str">
        <f ca="true">+IF(OFFSET('Sanitation Data'!$G$28,0,10*ROW('Sanitation Data'!G85))="","",OFFSET('Sanitation Data'!$G$28,0,10*ROW('Sanitation Data'!G85)))</f>
        <v/>
      </c>
      <c r="DA91" s="274" t="str">
        <f ca="true">+IF(OFFSET('Sanitation Data'!$G$29,0,10*ROW('Sanitation Data'!G85))="","",OFFSET('Sanitation Data'!$G$29,0,10*ROW('Sanitation Data'!G85)))</f>
        <v/>
      </c>
      <c r="DB91" s="274" t="str">
        <f ca="true">+IF(OFFSET('Sanitation Data'!$G$30,0,10*ROW('Sanitation Data'!G85))="","",OFFSET('Sanitation Data'!$G$30,0,10*ROW('Sanitation Data'!G85)))</f>
        <v/>
      </c>
      <c r="DC91" s="274" t="str">
        <f ca="true">+IF(OFFSET('Sanitation Data'!$G$31,0,10*ROW('Sanitation Data'!G85))="","",OFFSET('Sanitation Data'!$G$31,0,10*ROW('Sanitation Data'!G85)))</f>
        <v/>
      </c>
      <c r="DD91" s="274" t="str">
        <f ca="true">+IF(OFFSET('Sanitation Data'!$G$32,0,10*ROW('Sanitation Data'!G85))="","",OFFSET('Sanitation Data'!$G$32,0,10*ROW('Sanitation Data'!G85)))</f>
        <v/>
      </c>
      <c r="DE91" s="274" t="str">
        <f ca="true">+IF(OFFSET('Sanitation Data'!$H$28,0,10*ROW('Sanitation Data'!H85))="","",OFFSET('Sanitation Data'!$H$28,0,10*ROW('Sanitation Data'!H85)))</f>
        <v/>
      </c>
      <c r="DF91" s="274" t="str">
        <f ca="true">+IF(OFFSET('Sanitation Data'!$H$29,0,10*ROW('Sanitation Data'!H85))="","",OFFSET('Sanitation Data'!$H$29,0,10*ROW('Sanitation Data'!H85)))</f>
        <v/>
      </c>
      <c r="DG91" s="274" t="str">
        <f ca="true">+IF(OFFSET('Sanitation Data'!$H$30,0,10*ROW('Sanitation Data'!H85))="","",OFFSET('Sanitation Data'!$H$30,0,10*ROW('Sanitation Data'!H85)))</f>
        <v/>
      </c>
      <c r="DH91" s="274" t="str">
        <f ca="true">+IF(OFFSET('Sanitation Data'!$H$31,0,10*ROW('Sanitation Data'!H85))="","",OFFSET('Sanitation Data'!$H$31,0,10*ROW('Sanitation Data'!H85)))</f>
        <v/>
      </c>
      <c r="DI91" s="274" t="str">
        <f ca="true">+IF(OFFSET('Sanitation Data'!$H$32,0,10*ROW('Sanitation Data'!H85))="","",OFFSET('Sanitation Data'!$H$32,0,10*ROW('Sanitation Data'!H85)))</f>
        <v/>
      </c>
      <c r="DJ91" s="274" t="str">
        <f ca="true">+IF(OFFSET('Sanitation Data'!$I$28,0,10*ROW('Sanitation Data'!I85))="","",OFFSET('Sanitation Data'!$I$28,0,10*ROW('Sanitation Data'!I85)))</f>
        <v/>
      </c>
      <c r="DK91" s="274" t="str">
        <f ca="true">+IF(OFFSET('Sanitation Data'!$I$29,0,10*ROW('Sanitation Data'!I85))="","",OFFSET('Sanitation Data'!$I$29,0,10*ROW('Sanitation Data'!I85)))</f>
        <v/>
      </c>
      <c r="DL91" s="274" t="str">
        <f ca="true">+IF(OFFSET('Sanitation Data'!$I$30,0,10*ROW('Sanitation Data'!I85))="","",OFFSET('Sanitation Data'!$I$30,0,10*ROW('Sanitation Data'!I85)))</f>
        <v/>
      </c>
      <c r="DM91" s="274" t="str">
        <f ca="true">+IF(OFFSET('Sanitation Data'!$I$31,0,10*ROW('Sanitation Data'!I85))="","",OFFSET('Sanitation Data'!$I$31,0,10*ROW('Sanitation Data'!I85)))</f>
        <v/>
      </c>
      <c r="DN91" s="274" t="str">
        <f ca="true">+IF(OFFSET('Sanitation Data'!$I$32,0,10*ROW('Sanitation Data'!I85))="","",OFFSET('Sanitation Data'!$I$32,0,10*ROW('Sanitation Data'!I85)))</f>
        <v/>
      </c>
      <c r="DO91" s="274" t="str">
        <f ca="true">+IF(OFFSET('Hygiene Data'!$D$11,0,10*ROW('Hygiene Data'!D85))="","",OFFSET('Hygiene Data'!$D$11,0,10*ROW('Hygiene Data'!D85)))</f>
        <v/>
      </c>
      <c r="DP91" s="274" t="str">
        <f ca="true">+IF(OFFSET('Hygiene Data'!$D$12,0,10*ROW('Hygiene Data'!D85))="","",OFFSET('Hygiene Data'!$D$12,0,10*ROW('Hygiene Data'!D85)))</f>
        <v/>
      </c>
      <c r="DQ91" s="274" t="str">
        <f ca="true">+IF(OFFSET('Hygiene Data'!$D$13,0,10*ROW('Hygiene Data'!D85))="","",OFFSET('Hygiene Data'!$D$13,0,10*ROW('Hygiene Data'!D85)))</f>
        <v/>
      </c>
      <c r="DR91" s="274" t="str">
        <f ca="true">+IF(OFFSET('Hygiene Data'!$E$11,0,10*ROW('Hygiene Data'!E85))="","",OFFSET('Hygiene Data'!$E$11,0,10*ROW('Hygiene Data'!E85)))</f>
        <v/>
      </c>
      <c r="DS91" s="274" t="str">
        <f ca="true">+IF(OFFSET('Hygiene Data'!$E$12,0,10*ROW('Hygiene Data'!E85))="","",OFFSET('Hygiene Data'!$E$12,0,10*ROW('Hygiene Data'!E85)))</f>
        <v/>
      </c>
      <c r="DT91" s="274" t="str">
        <f ca="true">+IF(OFFSET('Hygiene Data'!$E$13,0,10*ROW('Hygiene Data'!E85))="","",OFFSET('Hygiene Data'!$E$13,0,10*ROW('Hygiene Data'!E85)))</f>
        <v/>
      </c>
      <c r="DU91" s="274" t="str">
        <f ca="true">+IF(OFFSET('Hygiene Data'!$F$11,0,10*ROW('Hygiene Data'!F85))="","",OFFSET('Hygiene Data'!$F$11,0,10*ROW('Hygiene Data'!F85)))</f>
        <v/>
      </c>
      <c r="DV91" s="274" t="str">
        <f ca="true">+IF(OFFSET('Hygiene Data'!$F$12,0,10*ROW('Hygiene Data'!F85))="","",OFFSET('Hygiene Data'!$F$12,0,10*ROW('Hygiene Data'!F85)))</f>
        <v/>
      </c>
      <c r="DW91" s="274" t="str">
        <f ca="true">+IF(OFFSET('Hygiene Data'!$F$13,0,10*ROW('Hygiene Data'!F85))="","",OFFSET('Hygiene Data'!$F$13,0,10*ROW('Hygiene Data'!F85)))</f>
        <v/>
      </c>
      <c r="DX91" s="274" t="str">
        <f ca="true">+IF(OFFSET('Hygiene Data'!$G$11,0,10*ROW('Hygiene Data'!G85))="","",OFFSET('Hygiene Data'!$G$11,0,10*ROW('Hygiene Data'!G85)))</f>
        <v/>
      </c>
      <c r="DY91" s="274" t="str">
        <f ca="true">+IF(OFFSET('Hygiene Data'!$G$12,0,10*ROW('Hygiene Data'!G85))="","",OFFSET('Hygiene Data'!$G$12,0,10*ROW('Hygiene Data'!G85)))</f>
        <v/>
      </c>
      <c r="DZ91" s="274" t="str">
        <f ca="true">+IF(OFFSET('Hygiene Data'!$G$13,0,10*ROW('Hygiene Data'!G85))="","",OFFSET('Hygiene Data'!$G$13,0,10*ROW('Hygiene Data'!G85)))</f>
        <v/>
      </c>
      <c r="EA91" s="274" t="str">
        <f ca="true">+IF(OFFSET('Hygiene Data'!$H$11,0,10*ROW('Hygiene Data'!H85))="","",OFFSET('Hygiene Data'!$H$11,0,10*ROW('Hygiene Data'!H85)))</f>
        <v/>
      </c>
      <c r="EB91" s="274" t="str">
        <f ca="true">+IF(OFFSET('Hygiene Data'!$H$12,0,10*ROW('Hygiene Data'!H85))="","",OFFSET('Hygiene Data'!$H$12,0,10*ROW('Hygiene Data'!H85)))</f>
        <v/>
      </c>
      <c r="EC91" s="274" t="str">
        <f ca="true">+IF(OFFSET('Hygiene Data'!$H$13,0,10*ROW('Hygiene Data'!H85))="","",OFFSET('Hygiene Data'!$H$13,0,10*ROW('Hygiene Data'!H85)))</f>
        <v/>
      </c>
      <c r="ED91" s="274" t="str">
        <f ca="true">+IF(OFFSET('Hygiene Data'!$I$11,0,10*ROW('Hygiene Data'!I85))="","",OFFSET('Hygiene Data'!$I$11,0,10*ROW('Hygiene Data'!I85)))</f>
        <v/>
      </c>
      <c r="EE91" s="274" t="str">
        <f ca="true">+IF(OFFSET('Hygiene Data'!$I$12,0,10*ROW('Hygiene Data'!I85))="","",OFFSET('Hygiene Data'!$I$12,0,10*ROW('Hygiene Data'!I85)))</f>
        <v/>
      </c>
      <c r="EF91" s="274"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30" t="str">
        <f t="shared" ca="true" si="1"/>
        <v/>
      </c>
      <c r="D92" s="99"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9"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9"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9"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9"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9"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9"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9"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9"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9"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9"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9"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9"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9"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9"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9"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9"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9"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100"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100"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100"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100"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100"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100"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100"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100"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100"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100"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100"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100"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100"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100"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100"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100"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100"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100"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100"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100"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100"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100"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100"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100"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100"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100"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100"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100"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100"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100"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101"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101"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101"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101"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101"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101"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101"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101"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101"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101"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101"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101"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101"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101"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101"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101"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101"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101"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4"/>
      <c r="BS92" s="274" t="str">
        <f ca="true">+IF(OFFSET('Water Data'!$D$27,0,10*ROW('Water Data'!D86))="","",OFFSET('Water Data'!$D$27,0,10*ROW('Water Data'!D86)))</f>
        <v/>
      </c>
      <c r="BT92" s="274" t="str">
        <f ca="true">+IF(OFFSET('Water Data'!$D$28,0,10*ROW('Water Data'!D86))="","",OFFSET('Water Data'!$D$28,0,10*ROW('Water Data'!D86)))</f>
        <v/>
      </c>
      <c r="BU92" s="274" t="str">
        <f ca="true">+IF(OFFSET('Water Data'!$D$29,0,10*ROW('Water Data'!D86))="","",OFFSET('Water Data'!$D$29,0,10*ROW('Water Data'!D86)))</f>
        <v/>
      </c>
      <c r="BV92" s="274" t="str">
        <f ca="true">+IF(OFFSET('Water Data'!$E$27,0,10*ROW('Water Data'!E86))="","",OFFSET('Water Data'!$E$27,0,10*ROW('Water Data'!E86)))</f>
        <v/>
      </c>
      <c r="BW92" s="274" t="str">
        <f ca="true">+IF(OFFSET('Water Data'!$E$28,0,10*ROW('Water Data'!E86))="","",OFFSET('Water Data'!$E$28,0,10*ROW('Water Data'!E86)))</f>
        <v/>
      </c>
      <c r="BX92" s="274" t="str">
        <f ca="true">+IF(OFFSET('Water Data'!$E$29,0,10*ROW('Water Data'!E86))="","",OFFSET('Water Data'!$E$29,0,10*ROW('Water Data'!E86)))</f>
        <v/>
      </c>
      <c r="BY92" s="274" t="str">
        <f ca="true">+IF(OFFSET('Water Data'!$F$27,0,10*ROW('Water Data'!F86))="","",OFFSET('Water Data'!$F$27,0,10*ROW('Water Data'!F86)))</f>
        <v/>
      </c>
      <c r="BZ92" s="274" t="str">
        <f ca="true">+IF(OFFSET('Water Data'!$F$28,0,10*ROW('Water Data'!F86))="","",OFFSET('Water Data'!$F$28,0,10*ROW('Water Data'!F86)))</f>
        <v/>
      </c>
      <c r="CA92" s="274" t="str">
        <f ca="true">+IF(OFFSET('Water Data'!$F$29,0,10*ROW('Water Data'!F86))="","",OFFSET('Water Data'!$F$29,0,10*ROW('Water Data'!F86)))</f>
        <v/>
      </c>
      <c r="CB92" s="274" t="str">
        <f ca="true">+IF(OFFSET('Water Data'!$G$27,0,10*ROW('Water Data'!G86))="","",OFFSET('Water Data'!$G$27,0,10*ROW('Water Data'!G86)))</f>
        <v/>
      </c>
      <c r="CC92" s="274" t="str">
        <f ca="true">+IF(OFFSET('Water Data'!$G$28,0,10*ROW('Water Data'!G86))="","",OFFSET('Water Data'!$G$28,0,10*ROW('Water Data'!G86)))</f>
        <v/>
      </c>
      <c r="CD92" s="274" t="str">
        <f ca="true">+IF(OFFSET('Water Data'!$G$29,0,10*ROW('Water Data'!G86))="","",OFFSET('Water Data'!$G$29,0,10*ROW('Water Data'!G86)))</f>
        <v/>
      </c>
      <c r="CE92" s="274" t="str">
        <f ca="true">+IF(OFFSET('Water Data'!$H$27,0,10*ROW('Water Data'!H86))="","",OFFSET('Water Data'!$H$27,0,10*ROW('Water Data'!H86)))</f>
        <v/>
      </c>
      <c r="CF92" s="274" t="str">
        <f ca="true">+IF(OFFSET('Water Data'!$H$28,0,10*ROW('Water Data'!H86))="","",OFFSET('Water Data'!$H$28,0,10*ROW('Water Data'!H86)))</f>
        <v/>
      </c>
      <c r="CG92" s="274" t="str">
        <f ca="true">+IF(OFFSET('Water Data'!$H$29,0,10*ROW('Water Data'!H86))="","",OFFSET('Water Data'!$H$29,0,10*ROW('Water Data'!H86)))</f>
        <v/>
      </c>
      <c r="CH92" s="274" t="str">
        <f ca="true">+IF(OFFSET('Water Data'!$I$27,0,10*ROW('Water Data'!I86))="","",OFFSET('Water Data'!$I$27,0,10*ROW('Water Data'!I86)))</f>
        <v/>
      </c>
      <c r="CI92" s="274" t="str">
        <f ca="true">+IF(OFFSET('Water Data'!$I$28,0,10*ROW('Water Data'!I86))="","",OFFSET('Water Data'!$I$28,0,10*ROW('Water Data'!I86)))</f>
        <v/>
      </c>
      <c r="CJ92" s="274" t="str">
        <f ca="true">+IF(OFFSET('Water Data'!$I$29,0,10*ROW('Water Data'!I86))="","",OFFSET('Water Data'!$I$29,0,10*ROW('Water Data'!I86)))</f>
        <v/>
      </c>
      <c r="CK92" s="274" t="str">
        <f ca="true">+IF(OFFSET('Sanitation Data'!$D$28,0,10*ROW('Sanitation Data'!D86))="","",OFFSET('Sanitation Data'!$D$28,0,10*ROW('Sanitation Data'!D86)))</f>
        <v/>
      </c>
      <c r="CL92" s="274" t="str">
        <f ca="true">+IF(OFFSET('Sanitation Data'!$D$29,0,10*ROW('Sanitation Data'!D86))="","",OFFSET('Sanitation Data'!$D$29,0,10*ROW('Sanitation Data'!D86)))</f>
        <v/>
      </c>
      <c r="CM92" s="274" t="str">
        <f ca="true">+IF(OFFSET('Sanitation Data'!$D$30,0,10*ROW('Sanitation Data'!D86))="","",OFFSET('Sanitation Data'!$D$30,0,10*ROW('Sanitation Data'!D86)))</f>
        <v/>
      </c>
      <c r="CN92" s="274" t="str">
        <f ca="true">+IF(OFFSET('Sanitation Data'!$D$31,0,10*ROW('Sanitation Data'!D86))="","",OFFSET('Sanitation Data'!$D$31,0,10*ROW('Sanitation Data'!D86)))</f>
        <v/>
      </c>
      <c r="CO92" s="274" t="str">
        <f ca="true">+IF(OFFSET('Sanitation Data'!$D$32,0,10*ROW('Sanitation Data'!D86))="","",OFFSET('Sanitation Data'!$D$32,0,10*ROW('Sanitation Data'!D86)))</f>
        <v/>
      </c>
      <c r="CP92" s="274" t="str">
        <f ca="true">+IF(OFFSET('Sanitation Data'!$E$28,0,10*ROW('Sanitation Data'!E86))="","",OFFSET('Sanitation Data'!$E$28,0,10*ROW('Sanitation Data'!E86)))</f>
        <v/>
      </c>
      <c r="CQ92" s="274" t="str">
        <f ca="true">+IF(OFFSET('Sanitation Data'!$E$29,0,10*ROW('Sanitation Data'!E86))="","",OFFSET('Sanitation Data'!$E$29,0,10*ROW('Sanitation Data'!E86)))</f>
        <v/>
      </c>
      <c r="CR92" s="274" t="str">
        <f ca="true">+IF(OFFSET('Sanitation Data'!$E$30,0,10*ROW('Sanitation Data'!E86))="","",OFFSET('Sanitation Data'!$E$30,0,10*ROW('Sanitation Data'!E86)))</f>
        <v/>
      </c>
      <c r="CS92" s="274" t="str">
        <f ca="true">+IF(OFFSET('Sanitation Data'!$E$31,0,10*ROW('Sanitation Data'!E86))="","",OFFSET('Sanitation Data'!$E$31,0,10*ROW('Sanitation Data'!E86)))</f>
        <v/>
      </c>
      <c r="CT92" s="274" t="str">
        <f ca="true">+IF(OFFSET('Sanitation Data'!$E$32,0,10*ROW('Sanitation Data'!E86))="","",OFFSET('Sanitation Data'!$E$32,0,10*ROW('Sanitation Data'!E86)))</f>
        <v/>
      </c>
      <c r="CU92" s="274" t="str">
        <f ca="true">+IF(OFFSET('Sanitation Data'!$F$28,0,10*ROW('Sanitation Data'!F86))="","",OFFSET('Sanitation Data'!$F$28,0,10*ROW('Sanitation Data'!F86)))</f>
        <v/>
      </c>
      <c r="CV92" s="274" t="str">
        <f ca="true">+IF(OFFSET('Sanitation Data'!$F$29,0,10*ROW('Sanitation Data'!F86))="","",OFFSET('Sanitation Data'!$F$29,0,10*ROW('Sanitation Data'!F86)))</f>
        <v/>
      </c>
      <c r="CW92" s="274" t="str">
        <f ca="true">+IF(OFFSET('Sanitation Data'!$F$30,0,10*ROW('Sanitation Data'!F86))="","",OFFSET('Sanitation Data'!$F$30,0,10*ROW('Sanitation Data'!F86)))</f>
        <v/>
      </c>
      <c r="CX92" s="274" t="str">
        <f ca="true">+IF(OFFSET('Sanitation Data'!$F$31,0,10*ROW('Sanitation Data'!F86))="","",OFFSET('Sanitation Data'!$F$31,0,10*ROW('Sanitation Data'!F86)))</f>
        <v/>
      </c>
      <c r="CY92" s="274" t="str">
        <f ca="true">+IF(OFFSET('Sanitation Data'!$F$32,0,10*ROW('Sanitation Data'!F86))="","",OFFSET('Sanitation Data'!$F$32,0,10*ROW('Sanitation Data'!F86)))</f>
        <v/>
      </c>
      <c r="CZ92" s="274" t="str">
        <f ca="true">+IF(OFFSET('Sanitation Data'!$G$28,0,10*ROW('Sanitation Data'!G86))="","",OFFSET('Sanitation Data'!$G$28,0,10*ROW('Sanitation Data'!G86)))</f>
        <v/>
      </c>
      <c r="DA92" s="274" t="str">
        <f ca="true">+IF(OFFSET('Sanitation Data'!$G$29,0,10*ROW('Sanitation Data'!G86))="","",OFFSET('Sanitation Data'!$G$29,0,10*ROW('Sanitation Data'!G86)))</f>
        <v/>
      </c>
      <c r="DB92" s="274" t="str">
        <f ca="true">+IF(OFFSET('Sanitation Data'!$G$30,0,10*ROW('Sanitation Data'!G86))="","",OFFSET('Sanitation Data'!$G$30,0,10*ROW('Sanitation Data'!G86)))</f>
        <v/>
      </c>
      <c r="DC92" s="274" t="str">
        <f ca="true">+IF(OFFSET('Sanitation Data'!$G$31,0,10*ROW('Sanitation Data'!G86))="","",OFFSET('Sanitation Data'!$G$31,0,10*ROW('Sanitation Data'!G86)))</f>
        <v/>
      </c>
      <c r="DD92" s="274" t="str">
        <f ca="true">+IF(OFFSET('Sanitation Data'!$G$32,0,10*ROW('Sanitation Data'!G86))="","",OFFSET('Sanitation Data'!$G$32,0,10*ROW('Sanitation Data'!G86)))</f>
        <v/>
      </c>
      <c r="DE92" s="274" t="str">
        <f ca="true">+IF(OFFSET('Sanitation Data'!$H$28,0,10*ROW('Sanitation Data'!H86))="","",OFFSET('Sanitation Data'!$H$28,0,10*ROW('Sanitation Data'!H86)))</f>
        <v/>
      </c>
      <c r="DF92" s="274" t="str">
        <f ca="true">+IF(OFFSET('Sanitation Data'!$H$29,0,10*ROW('Sanitation Data'!H86))="","",OFFSET('Sanitation Data'!$H$29,0,10*ROW('Sanitation Data'!H86)))</f>
        <v/>
      </c>
      <c r="DG92" s="274" t="str">
        <f ca="true">+IF(OFFSET('Sanitation Data'!$H$30,0,10*ROW('Sanitation Data'!H86))="","",OFFSET('Sanitation Data'!$H$30,0,10*ROW('Sanitation Data'!H86)))</f>
        <v/>
      </c>
      <c r="DH92" s="274" t="str">
        <f ca="true">+IF(OFFSET('Sanitation Data'!$H$31,0,10*ROW('Sanitation Data'!H86))="","",OFFSET('Sanitation Data'!$H$31,0,10*ROW('Sanitation Data'!H86)))</f>
        <v/>
      </c>
      <c r="DI92" s="274" t="str">
        <f ca="true">+IF(OFFSET('Sanitation Data'!$H$32,0,10*ROW('Sanitation Data'!H86))="","",OFFSET('Sanitation Data'!$H$32,0,10*ROW('Sanitation Data'!H86)))</f>
        <v/>
      </c>
      <c r="DJ92" s="274" t="str">
        <f ca="true">+IF(OFFSET('Sanitation Data'!$I$28,0,10*ROW('Sanitation Data'!I86))="","",OFFSET('Sanitation Data'!$I$28,0,10*ROW('Sanitation Data'!I86)))</f>
        <v/>
      </c>
      <c r="DK92" s="274" t="str">
        <f ca="true">+IF(OFFSET('Sanitation Data'!$I$29,0,10*ROW('Sanitation Data'!I86))="","",OFFSET('Sanitation Data'!$I$29,0,10*ROW('Sanitation Data'!I86)))</f>
        <v/>
      </c>
      <c r="DL92" s="274" t="str">
        <f ca="true">+IF(OFFSET('Sanitation Data'!$I$30,0,10*ROW('Sanitation Data'!I86))="","",OFFSET('Sanitation Data'!$I$30,0,10*ROW('Sanitation Data'!I86)))</f>
        <v/>
      </c>
      <c r="DM92" s="274" t="str">
        <f ca="true">+IF(OFFSET('Sanitation Data'!$I$31,0,10*ROW('Sanitation Data'!I86))="","",OFFSET('Sanitation Data'!$I$31,0,10*ROW('Sanitation Data'!I86)))</f>
        <v/>
      </c>
      <c r="DN92" s="274" t="str">
        <f ca="true">+IF(OFFSET('Sanitation Data'!$I$32,0,10*ROW('Sanitation Data'!I86))="","",OFFSET('Sanitation Data'!$I$32,0,10*ROW('Sanitation Data'!I86)))</f>
        <v/>
      </c>
      <c r="DO92" s="274" t="str">
        <f ca="true">+IF(OFFSET('Hygiene Data'!$D$11,0,10*ROW('Hygiene Data'!D86))="","",OFFSET('Hygiene Data'!$D$11,0,10*ROW('Hygiene Data'!D86)))</f>
        <v/>
      </c>
      <c r="DP92" s="274" t="str">
        <f ca="true">+IF(OFFSET('Hygiene Data'!$D$12,0,10*ROW('Hygiene Data'!D86))="","",OFFSET('Hygiene Data'!$D$12,0,10*ROW('Hygiene Data'!D86)))</f>
        <v/>
      </c>
      <c r="DQ92" s="274" t="str">
        <f ca="true">+IF(OFFSET('Hygiene Data'!$D$13,0,10*ROW('Hygiene Data'!D86))="","",OFFSET('Hygiene Data'!$D$13,0,10*ROW('Hygiene Data'!D86)))</f>
        <v/>
      </c>
      <c r="DR92" s="274" t="str">
        <f ca="true">+IF(OFFSET('Hygiene Data'!$E$11,0,10*ROW('Hygiene Data'!E86))="","",OFFSET('Hygiene Data'!$E$11,0,10*ROW('Hygiene Data'!E86)))</f>
        <v/>
      </c>
      <c r="DS92" s="274" t="str">
        <f ca="true">+IF(OFFSET('Hygiene Data'!$E$12,0,10*ROW('Hygiene Data'!E86))="","",OFFSET('Hygiene Data'!$E$12,0,10*ROW('Hygiene Data'!E86)))</f>
        <v/>
      </c>
      <c r="DT92" s="274" t="str">
        <f ca="true">+IF(OFFSET('Hygiene Data'!$E$13,0,10*ROW('Hygiene Data'!E86))="","",OFFSET('Hygiene Data'!$E$13,0,10*ROW('Hygiene Data'!E86)))</f>
        <v/>
      </c>
      <c r="DU92" s="274" t="str">
        <f ca="true">+IF(OFFSET('Hygiene Data'!$F$11,0,10*ROW('Hygiene Data'!F86))="","",OFFSET('Hygiene Data'!$F$11,0,10*ROW('Hygiene Data'!F86)))</f>
        <v/>
      </c>
      <c r="DV92" s="274" t="str">
        <f ca="true">+IF(OFFSET('Hygiene Data'!$F$12,0,10*ROW('Hygiene Data'!F86))="","",OFFSET('Hygiene Data'!$F$12,0,10*ROW('Hygiene Data'!F86)))</f>
        <v/>
      </c>
      <c r="DW92" s="274" t="str">
        <f ca="true">+IF(OFFSET('Hygiene Data'!$F$13,0,10*ROW('Hygiene Data'!F86))="","",OFFSET('Hygiene Data'!$F$13,0,10*ROW('Hygiene Data'!F86)))</f>
        <v/>
      </c>
      <c r="DX92" s="274" t="str">
        <f ca="true">+IF(OFFSET('Hygiene Data'!$G$11,0,10*ROW('Hygiene Data'!G86))="","",OFFSET('Hygiene Data'!$G$11,0,10*ROW('Hygiene Data'!G86)))</f>
        <v/>
      </c>
      <c r="DY92" s="274" t="str">
        <f ca="true">+IF(OFFSET('Hygiene Data'!$G$12,0,10*ROW('Hygiene Data'!G86))="","",OFFSET('Hygiene Data'!$G$12,0,10*ROW('Hygiene Data'!G86)))</f>
        <v/>
      </c>
      <c r="DZ92" s="274" t="str">
        <f ca="true">+IF(OFFSET('Hygiene Data'!$G$13,0,10*ROW('Hygiene Data'!G86))="","",OFFSET('Hygiene Data'!$G$13,0,10*ROW('Hygiene Data'!G86)))</f>
        <v/>
      </c>
      <c r="EA92" s="274" t="str">
        <f ca="true">+IF(OFFSET('Hygiene Data'!$H$11,0,10*ROW('Hygiene Data'!H86))="","",OFFSET('Hygiene Data'!$H$11,0,10*ROW('Hygiene Data'!H86)))</f>
        <v/>
      </c>
      <c r="EB92" s="274" t="str">
        <f ca="true">+IF(OFFSET('Hygiene Data'!$H$12,0,10*ROW('Hygiene Data'!H86))="","",OFFSET('Hygiene Data'!$H$12,0,10*ROW('Hygiene Data'!H86)))</f>
        <v/>
      </c>
      <c r="EC92" s="274" t="str">
        <f ca="true">+IF(OFFSET('Hygiene Data'!$H$13,0,10*ROW('Hygiene Data'!H86))="","",OFFSET('Hygiene Data'!$H$13,0,10*ROW('Hygiene Data'!H86)))</f>
        <v/>
      </c>
      <c r="ED92" s="274" t="str">
        <f ca="true">+IF(OFFSET('Hygiene Data'!$I$11,0,10*ROW('Hygiene Data'!I86))="","",OFFSET('Hygiene Data'!$I$11,0,10*ROW('Hygiene Data'!I86)))</f>
        <v/>
      </c>
      <c r="EE92" s="274" t="str">
        <f ca="true">+IF(OFFSET('Hygiene Data'!$I$12,0,10*ROW('Hygiene Data'!I86))="","",OFFSET('Hygiene Data'!$I$12,0,10*ROW('Hygiene Data'!I86)))</f>
        <v/>
      </c>
      <c r="EF92" s="274"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30" t="str">
        <f t="shared" ca="true" si="1"/>
        <v/>
      </c>
      <c r="D93" s="99"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9"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9"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9"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9"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9"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9"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9"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9"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9"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9"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9"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9"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9"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9"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9"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9"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9"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100"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100"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100"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100"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100"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100"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100"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100"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100"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100"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100"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100"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100"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100"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100"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100"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100"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100"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100"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100"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100"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100"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100"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100"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100"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100"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100"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100"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100"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100"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101"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101"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101"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101"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101"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101"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101"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101"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101"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101"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101"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101"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101"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101"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101"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101"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101"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101"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4"/>
      <c r="BS93" s="274" t="str">
        <f ca="true">+IF(OFFSET('Water Data'!$D$27,0,10*ROW('Water Data'!D87))="","",OFFSET('Water Data'!$D$27,0,10*ROW('Water Data'!D87)))</f>
        <v/>
      </c>
      <c r="BT93" s="274" t="str">
        <f ca="true">+IF(OFFSET('Water Data'!$D$28,0,10*ROW('Water Data'!D87))="","",OFFSET('Water Data'!$D$28,0,10*ROW('Water Data'!D87)))</f>
        <v/>
      </c>
      <c r="BU93" s="274" t="str">
        <f ca="true">+IF(OFFSET('Water Data'!$D$29,0,10*ROW('Water Data'!D87))="","",OFFSET('Water Data'!$D$29,0,10*ROW('Water Data'!D87)))</f>
        <v/>
      </c>
      <c r="BV93" s="274" t="str">
        <f ca="true">+IF(OFFSET('Water Data'!$E$27,0,10*ROW('Water Data'!E87))="","",OFFSET('Water Data'!$E$27,0,10*ROW('Water Data'!E87)))</f>
        <v/>
      </c>
      <c r="BW93" s="274" t="str">
        <f ca="true">+IF(OFFSET('Water Data'!$E$28,0,10*ROW('Water Data'!E87))="","",OFFSET('Water Data'!$E$28,0,10*ROW('Water Data'!E87)))</f>
        <v/>
      </c>
      <c r="BX93" s="274" t="str">
        <f ca="true">+IF(OFFSET('Water Data'!$E$29,0,10*ROW('Water Data'!E87))="","",OFFSET('Water Data'!$E$29,0,10*ROW('Water Data'!E87)))</f>
        <v/>
      </c>
      <c r="BY93" s="274" t="str">
        <f ca="true">+IF(OFFSET('Water Data'!$F$27,0,10*ROW('Water Data'!F87))="","",OFFSET('Water Data'!$F$27,0,10*ROW('Water Data'!F87)))</f>
        <v/>
      </c>
      <c r="BZ93" s="274" t="str">
        <f ca="true">+IF(OFFSET('Water Data'!$F$28,0,10*ROW('Water Data'!F87))="","",OFFSET('Water Data'!$F$28,0,10*ROW('Water Data'!F87)))</f>
        <v/>
      </c>
      <c r="CA93" s="274" t="str">
        <f ca="true">+IF(OFFSET('Water Data'!$F$29,0,10*ROW('Water Data'!F87))="","",OFFSET('Water Data'!$F$29,0,10*ROW('Water Data'!F87)))</f>
        <v/>
      </c>
      <c r="CB93" s="274" t="str">
        <f ca="true">+IF(OFFSET('Water Data'!$G$27,0,10*ROW('Water Data'!G87))="","",OFFSET('Water Data'!$G$27,0,10*ROW('Water Data'!G87)))</f>
        <v/>
      </c>
      <c r="CC93" s="274" t="str">
        <f ca="true">+IF(OFFSET('Water Data'!$G$28,0,10*ROW('Water Data'!G87))="","",OFFSET('Water Data'!$G$28,0,10*ROW('Water Data'!G87)))</f>
        <v/>
      </c>
      <c r="CD93" s="274" t="str">
        <f ca="true">+IF(OFFSET('Water Data'!$G$29,0,10*ROW('Water Data'!G87))="","",OFFSET('Water Data'!$G$29,0,10*ROW('Water Data'!G87)))</f>
        <v/>
      </c>
      <c r="CE93" s="274" t="str">
        <f ca="true">+IF(OFFSET('Water Data'!$H$27,0,10*ROW('Water Data'!H87))="","",OFFSET('Water Data'!$H$27,0,10*ROW('Water Data'!H87)))</f>
        <v/>
      </c>
      <c r="CF93" s="274" t="str">
        <f ca="true">+IF(OFFSET('Water Data'!$H$28,0,10*ROW('Water Data'!H87))="","",OFFSET('Water Data'!$H$28,0,10*ROW('Water Data'!H87)))</f>
        <v/>
      </c>
      <c r="CG93" s="274" t="str">
        <f ca="true">+IF(OFFSET('Water Data'!$H$29,0,10*ROW('Water Data'!H87))="","",OFFSET('Water Data'!$H$29,0,10*ROW('Water Data'!H87)))</f>
        <v/>
      </c>
      <c r="CH93" s="274" t="str">
        <f ca="true">+IF(OFFSET('Water Data'!$I$27,0,10*ROW('Water Data'!I87))="","",OFFSET('Water Data'!$I$27,0,10*ROW('Water Data'!I87)))</f>
        <v/>
      </c>
      <c r="CI93" s="274" t="str">
        <f ca="true">+IF(OFFSET('Water Data'!$I$28,0,10*ROW('Water Data'!I87))="","",OFFSET('Water Data'!$I$28,0,10*ROW('Water Data'!I87)))</f>
        <v/>
      </c>
      <c r="CJ93" s="274" t="str">
        <f ca="true">+IF(OFFSET('Water Data'!$I$29,0,10*ROW('Water Data'!I87))="","",OFFSET('Water Data'!$I$29,0,10*ROW('Water Data'!I87)))</f>
        <v/>
      </c>
      <c r="CK93" s="274" t="str">
        <f ca="true">+IF(OFFSET('Sanitation Data'!$D$28,0,10*ROW('Sanitation Data'!D87))="","",OFFSET('Sanitation Data'!$D$28,0,10*ROW('Sanitation Data'!D87)))</f>
        <v/>
      </c>
      <c r="CL93" s="274" t="str">
        <f ca="true">+IF(OFFSET('Sanitation Data'!$D$29,0,10*ROW('Sanitation Data'!D87))="","",OFFSET('Sanitation Data'!$D$29,0,10*ROW('Sanitation Data'!D87)))</f>
        <v/>
      </c>
      <c r="CM93" s="274" t="str">
        <f ca="true">+IF(OFFSET('Sanitation Data'!$D$30,0,10*ROW('Sanitation Data'!D87))="","",OFFSET('Sanitation Data'!$D$30,0,10*ROW('Sanitation Data'!D87)))</f>
        <v/>
      </c>
      <c r="CN93" s="274" t="str">
        <f ca="true">+IF(OFFSET('Sanitation Data'!$D$31,0,10*ROW('Sanitation Data'!D87))="","",OFFSET('Sanitation Data'!$D$31,0,10*ROW('Sanitation Data'!D87)))</f>
        <v/>
      </c>
      <c r="CO93" s="274" t="str">
        <f ca="true">+IF(OFFSET('Sanitation Data'!$D$32,0,10*ROW('Sanitation Data'!D87))="","",OFFSET('Sanitation Data'!$D$32,0,10*ROW('Sanitation Data'!D87)))</f>
        <v/>
      </c>
      <c r="CP93" s="274" t="str">
        <f ca="true">+IF(OFFSET('Sanitation Data'!$E$28,0,10*ROW('Sanitation Data'!E87))="","",OFFSET('Sanitation Data'!$E$28,0,10*ROW('Sanitation Data'!E87)))</f>
        <v/>
      </c>
      <c r="CQ93" s="274" t="str">
        <f ca="true">+IF(OFFSET('Sanitation Data'!$E$29,0,10*ROW('Sanitation Data'!E87))="","",OFFSET('Sanitation Data'!$E$29,0,10*ROW('Sanitation Data'!E87)))</f>
        <v/>
      </c>
      <c r="CR93" s="274" t="str">
        <f ca="true">+IF(OFFSET('Sanitation Data'!$E$30,0,10*ROW('Sanitation Data'!E87))="","",OFFSET('Sanitation Data'!$E$30,0,10*ROW('Sanitation Data'!E87)))</f>
        <v/>
      </c>
      <c r="CS93" s="274" t="str">
        <f ca="true">+IF(OFFSET('Sanitation Data'!$E$31,0,10*ROW('Sanitation Data'!E87))="","",OFFSET('Sanitation Data'!$E$31,0,10*ROW('Sanitation Data'!E87)))</f>
        <v/>
      </c>
      <c r="CT93" s="274" t="str">
        <f ca="true">+IF(OFFSET('Sanitation Data'!$E$32,0,10*ROW('Sanitation Data'!E87))="","",OFFSET('Sanitation Data'!$E$32,0,10*ROW('Sanitation Data'!E87)))</f>
        <v/>
      </c>
      <c r="CU93" s="274" t="str">
        <f ca="true">+IF(OFFSET('Sanitation Data'!$F$28,0,10*ROW('Sanitation Data'!F87))="","",OFFSET('Sanitation Data'!$F$28,0,10*ROW('Sanitation Data'!F87)))</f>
        <v/>
      </c>
      <c r="CV93" s="274" t="str">
        <f ca="true">+IF(OFFSET('Sanitation Data'!$F$29,0,10*ROW('Sanitation Data'!F87))="","",OFFSET('Sanitation Data'!$F$29,0,10*ROW('Sanitation Data'!F87)))</f>
        <v/>
      </c>
      <c r="CW93" s="274" t="str">
        <f ca="true">+IF(OFFSET('Sanitation Data'!$F$30,0,10*ROW('Sanitation Data'!F87))="","",OFFSET('Sanitation Data'!$F$30,0,10*ROW('Sanitation Data'!F87)))</f>
        <v/>
      </c>
      <c r="CX93" s="274" t="str">
        <f ca="true">+IF(OFFSET('Sanitation Data'!$F$31,0,10*ROW('Sanitation Data'!F87))="","",OFFSET('Sanitation Data'!$F$31,0,10*ROW('Sanitation Data'!F87)))</f>
        <v/>
      </c>
      <c r="CY93" s="274" t="str">
        <f ca="true">+IF(OFFSET('Sanitation Data'!$F$32,0,10*ROW('Sanitation Data'!F87))="","",OFFSET('Sanitation Data'!$F$32,0,10*ROW('Sanitation Data'!F87)))</f>
        <v/>
      </c>
      <c r="CZ93" s="274" t="str">
        <f ca="true">+IF(OFFSET('Sanitation Data'!$G$28,0,10*ROW('Sanitation Data'!G87))="","",OFFSET('Sanitation Data'!$G$28,0,10*ROW('Sanitation Data'!G87)))</f>
        <v/>
      </c>
      <c r="DA93" s="274" t="str">
        <f ca="true">+IF(OFFSET('Sanitation Data'!$G$29,0,10*ROW('Sanitation Data'!G87))="","",OFFSET('Sanitation Data'!$G$29,0,10*ROW('Sanitation Data'!G87)))</f>
        <v/>
      </c>
      <c r="DB93" s="274" t="str">
        <f ca="true">+IF(OFFSET('Sanitation Data'!$G$30,0,10*ROW('Sanitation Data'!G87))="","",OFFSET('Sanitation Data'!$G$30,0,10*ROW('Sanitation Data'!G87)))</f>
        <v/>
      </c>
      <c r="DC93" s="274" t="str">
        <f ca="true">+IF(OFFSET('Sanitation Data'!$G$31,0,10*ROW('Sanitation Data'!G87))="","",OFFSET('Sanitation Data'!$G$31,0,10*ROW('Sanitation Data'!G87)))</f>
        <v/>
      </c>
      <c r="DD93" s="274" t="str">
        <f ca="true">+IF(OFFSET('Sanitation Data'!$G$32,0,10*ROW('Sanitation Data'!G87))="","",OFFSET('Sanitation Data'!$G$32,0,10*ROW('Sanitation Data'!G87)))</f>
        <v/>
      </c>
      <c r="DE93" s="274" t="str">
        <f ca="true">+IF(OFFSET('Sanitation Data'!$H$28,0,10*ROW('Sanitation Data'!H87))="","",OFFSET('Sanitation Data'!$H$28,0,10*ROW('Sanitation Data'!H87)))</f>
        <v/>
      </c>
      <c r="DF93" s="274" t="str">
        <f ca="true">+IF(OFFSET('Sanitation Data'!$H$29,0,10*ROW('Sanitation Data'!H87))="","",OFFSET('Sanitation Data'!$H$29,0,10*ROW('Sanitation Data'!H87)))</f>
        <v/>
      </c>
      <c r="DG93" s="274" t="str">
        <f ca="true">+IF(OFFSET('Sanitation Data'!$H$30,0,10*ROW('Sanitation Data'!H87))="","",OFFSET('Sanitation Data'!$H$30,0,10*ROW('Sanitation Data'!H87)))</f>
        <v/>
      </c>
      <c r="DH93" s="274" t="str">
        <f ca="true">+IF(OFFSET('Sanitation Data'!$H$31,0,10*ROW('Sanitation Data'!H87))="","",OFFSET('Sanitation Data'!$H$31,0,10*ROW('Sanitation Data'!H87)))</f>
        <v/>
      </c>
      <c r="DI93" s="274" t="str">
        <f ca="true">+IF(OFFSET('Sanitation Data'!$H$32,0,10*ROW('Sanitation Data'!H87))="","",OFFSET('Sanitation Data'!$H$32,0,10*ROW('Sanitation Data'!H87)))</f>
        <v/>
      </c>
      <c r="DJ93" s="274" t="str">
        <f ca="true">+IF(OFFSET('Sanitation Data'!$I$28,0,10*ROW('Sanitation Data'!I87))="","",OFFSET('Sanitation Data'!$I$28,0,10*ROW('Sanitation Data'!I87)))</f>
        <v/>
      </c>
      <c r="DK93" s="274" t="str">
        <f ca="true">+IF(OFFSET('Sanitation Data'!$I$29,0,10*ROW('Sanitation Data'!I87))="","",OFFSET('Sanitation Data'!$I$29,0,10*ROW('Sanitation Data'!I87)))</f>
        <v/>
      </c>
      <c r="DL93" s="274" t="str">
        <f ca="true">+IF(OFFSET('Sanitation Data'!$I$30,0,10*ROW('Sanitation Data'!I87))="","",OFFSET('Sanitation Data'!$I$30,0,10*ROW('Sanitation Data'!I87)))</f>
        <v/>
      </c>
      <c r="DM93" s="274" t="str">
        <f ca="true">+IF(OFFSET('Sanitation Data'!$I$31,0,10*ROW('Sanitation Data'!I87))="","",OFFSET('Sanitation Data'!$I$31,0,10*ROW('Sanitation Data'!I87)))</f>
        <v/>
      </c>
      <c r="DN93" s="274" t="str">
        <f ca="true">+IF(OFFSET('Sanitation Data'!$I$32,0,10*ROW('Sanitation Data'!I87))="","",OFFSET('Sanitation Data'!$I$32,0,10*ROW('Sanitation Data'!I87)))</f>
        <v/>
      </c>
      <c r="DO93" s="274" t="str">
        <f ca="true">+IF(OFFSET('Hygiene Data'!$D$11,0,10*ROW('Hygiene Data'!D87))="","",OFFSET('Hygiene Data'!$D$11,0,10*ROW('Hygiene Data'!D87)))</f>
        <v/>
      </c>
      <c r="DP93" s="274" t="str">
        <f ca="true">+IF(OFFSET('Hygiene Data'!$D$12,0,10*ROW('Hygiene Data'!D87))="","",OFFSET('Hygiene Data'!$D$12,0,10*ROW('Hygiene Data'!D87)))</f>
        <v/>
      </c>
      <c r="DQ93" s="274" t="str">
        <f ca="true">+IF(OFFSET('Hygiene Data'!$D$13,0,10*ROW('Hygiene Data'!D87))="","",OFFSET('Hygiene Data'!$D$13,0,10*ROW('Hygiene Data'!D87)))</f>
        <v/>
      </c>
      <c r="DR93" s="274" t="str">
        <f ca="true">+IF(OFFSET('Hygiene Data'!$E$11,0,10*ROW('Hygiene Data'!E87))="","",OFFSET('Hygiene Data'!$E$11,0,10*ROW('Hygiene Data'!E87)))</f>
        <v/>
      </c>
      <c r="DS93" s="274" t="str">
        <f ca="true">+IF(OFFSET('Hygiene Data'!$E$12,0,10*ROW('Hygiene Data'!E87))="","",OFFSET('Hygiene Data'!$E$12,0,10*ROW('Hygiene Data'!E87)))</f>
        <v/>
      </c>
      <c r="DT93" s="274" t="str">
        <f ca="true">+IF(OFFSET('Hygiene Data'!$E$13,0,10*ROW('Hygiene Data'!E87))="","",OFFSET('Hygiene Data'!$E$13,0,10*ROW('Hygiene Data'!E87)))</f>
        <v/>
      </c>
      <c r="DU93" s="274" t="str">
        <f ca="true">+IF(OFFSET('Hygiene Data'!$F$11,0,10*ROW('Hygiene Data'!F87))="","",OFFSET('Hygiene Data'!$F$11,0,10*ROW('Hygiene Data'!F87)))</f>
        <v/>
      </c>
      <c r="DV93" s="274" t="str">
        <f ca="true">+IF(OFFSET('Hygiene Data'!$F$12,0,10*ROW('Hygiene Data'!F87))="","",OFFSET('Hygiene Data'!$F$12,0,10*ROW('Hygiene Data'!F87)))</f>
        <v/>
      </c>
      <c r="DW93" s="274" t="str">
        <f ca="true">+IF(OFFSET('Hygiene Data'!$F$13,0,10*ROW('Hygiene Data'!F87))="","",OFFSET('Hygiene Data'!$F$13,0,10*ROW('Hygiene Data'!F87)))</f>
        <v/>
      </c>
      <c r="DX93" s="274" t="str">
        <f ca="true">+IF(OFFSET('Hygiene Data'!$G$11,0,10*ROW('Hygiene Data'!G87))="","",OFFSET('Hygiene Data'!$G$11,0,10*ROW('Hygiene Data'!G87)))</f>
        <v/>
      </c>
      <c r="DY93" s="274" t="str">
        <f ca="true">+IF(OFFSET('Hygiene Data'!$G$12,0,10*ROW('Hygiene Data'!G87))="","",OFFSET('Hygiene Data'!$G$12,0,10*ROW('Hygiene Data'!G87)))</f>
        <v/>
      </c>
      <c r="DZ93" s="274" t="str">
        <f ca="true">+IF(OFFSET('Hygiene Data'!$G$13,0,10*ROW('Hygiene Data'!G87))="","",OFFSET('Hygiene Data'!$G$13,0,10*ROW('Hygiene Data'!G87)))</f>
        <v/>
      </c>
      <c r="EA93" s="274" t="str">
        <f ca="true">+IF(OFFSET('Hygiene Data'!$H$11,0,10*ROW('Hygiene Data'!H87))="","",OFFSET('Hygiene Data'!$H$11,0,10*ROW('Hygiene Data'!H87)))</f>
        <v/>
      </c>
      <c r="EB93" s="274" t="str">
        <f ca="true">+IF(OFFSET('Hygiene Data'!$H$12,0,10*ROW('Hygiene Data'!H87))="","",OFFSET('Hygiene Data'!$H$12,0,10*ROW('Hygiene Data'!H87)))</f>
        <v/>
      </c>
      <c r="EC93" s="274" t="str">
        <f ca="true">+IF(OFFSET('Hygiene Data'!$H$13,0,10*ROW('Hygiene Data'!H87))="","",OFFSET('Hygiene Data'!$H$13,0,10*ROW('Hygiene Data'!H87)))</f>
        <v/>
      </c>
      <c r="ED93" s="274" t="str">
        <f ca="true">+IF(OFFSET('Hygiene Data'!$I$11,0,10*ROW('Hygiene Data'!I87))="","",OFFSET('Hygiene Data'!$I$11,0,10*ROW('Hygiene Data'!I87)))</f>
        <v/>
      </c>
      <c r="EE93" s="274" t="str">
        <f ca="true">+IF(OFFSET('Hygiene Data'!$I$12,0,10*ROW('Hygiene Data'!I87))="","",OFFSET('Hygiene Data'!$I$12,0,10*ROW('Hygiene Data'!I87)))</f>
        <v/>
      </c>
      <c r="EF93" s="274"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30" t="str">
        <f t="shared" ca="true" si="1"/>
        <v/>
      </c>
      <c r="D94" s="99"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9"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9"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9"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9"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9"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9"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9"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9"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9"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9"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9"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9"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9"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9"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9"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9"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9"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100"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100"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100"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100"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100"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100"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100"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100"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100"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100"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100"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100"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100"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100"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100"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100"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100"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100"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100"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100"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100"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100"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100"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100"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100"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100"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100"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100"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100"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100"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101"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101"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101"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101"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101"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101"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101"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101"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101"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101"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101"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101"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101"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101"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101"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101"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101"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101"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4"/>
      <c r="BS94" s="274" t="str">
        <f ca="true">+IF(OFFSET('Water Data'!$D$27,0,10*ROW('Water Data'!D88))="","",OFFSET('Water Data'!$D$27,0,10*ROW('Water Data'!D88)))</f>
        <v/>
      </c>
      <c r="BT94" s="274" t="str">
        <f ca="true">+IF(OFFSET('Water Data'!$D$28,0,10*ROW('Water Data'!D88))="","",OFFSET('Water Data'!$D$28,0,10*ROW('Water Data'!D88)))</f>
        <v/>
      </c>
      <c r="BU94" s="274" t="str">
        <f ca="true">+IF(OFFSET('Water Data'!$D$29,0,10*ROW('Water Data'!D88))="","",OFFSET('Water Data'!$D$29,0,10*ROW('Water Data'!D88)))</f>
        <v/>
      </c>
      <c r="BV94" s="274" t="str">
        <f ca="true">+IF(OFFSET('Water Data'!$E$27,0,10*ROW('Water Data'!E88))="","",OFFSET('Water Data'!$E$27,0,10*ROW('Water Data'!E88)))</f>
        <v/>
      </c>
      <c r="BW94" s="274" t="str">
        <f ca="true">+IF(OFFSET('Water Data'!$E$28,0,10*ROW('Water Data'!E88))="","",OFFSET('Water Data'!$E$28,0,10*ROW('Water Data'!E88)))</f>
        <v/>
      </c>
      <c r="BX94" s="274" t="str">
        <f ca="true">+IF(OFFSET('Water Data'!$E$29,0,10*ROW('Water Data'!E88))="","",OFFSET('Water Data'!$E$29,0,10*ROW('Water Data'!E88)))</f>
        <v/>
      </c>
      <c r="BY94" s="274" t="str">
        <f ca="true">+IF(OFFSET('Water Data'!$F$27,0,10*ROW('Water Data'!F88))="","",OFFSET('Water Data'!$F$27,0,10*ROW('Water Data'!F88)))</f>
        <v/>
      </c>
      <c r="BZ94" s="274" t="str">
        <f ca="true">+IF(OFFSET('Water Data'!$F$28,0,10*ROW('Water Data'!F88))="","",OFFSET('Water Data'!$F$28,0,10*ROW('Water Data'!F88)))</f>
        <v/>
      </c>
      <c r="CA94" s="274" t="str">
        <f ca="true">+IF(OFFSET('Water Data'!$F$29,0,10*ROW('Water Data'!F88))="","",OFFSET('Water Data'!$F$29,0,10*ROW('Water Data'!F88)))</f>
        <v/>
      </c>
      <c r="CB94" s="274" t="str">
        <f ca="true">+IF(OFFSET('Water Data'!$G$27,0,10*ROW('Water Data'!G88))="","",OFFSET('Water Data'!$G$27,0,10*ROW('Water Data'!G88)))</f>
        <v/>
      </c>
      <c r="CC94" s="274" t="str">
        <f ca="true">+IF(OFFSET('Water Data'!$G$28,0,10*ROW('Water Data'!G88))="","",OFFSET('Water Data'!$G$28,0,10*ROW('Water Data'!G88)))</f>
        <v/>
      </c>
      <c r="CD94" s="274" t="str">
        <f ca="true">+IF(OFFSET('Water Data'!$G$29,0,10*ROW('Water Data'!G88))="","",OFFSET('Water Data'!$G$29,0,10*ROW('Water Data'!G88)))</f>
        <v/>
      </c>
      <c r="CE94" s="274" t="str">
        <f ca="true">+IF(OFFSET('Water Data'!$H$27,0,10*ROW('Water Data'!H88))="","",OFFSET('Water Data'!$H$27,0,10*ROW('Water Data'!H88)))</f>
        <v/>
      </c>
      <c r="CF94" s="274" t="str">
        <f ca="true">+IF(OFFSET('Water Data'!$H$28,0,10*ROW('Water Data'!H88))="","",OFFSET('Water Data'!$H$28,0,10*ROW('Water Data'!H88)))</f>
        <v/>
      </c>
      <c r="CG94" s="274" t="str">
        <f ca="true">+IF(OFFSET('Water Data'!$H$29,0,10*ROW('Water Data'!H88))="","",OFFSET('Water Data'!$H$29,0,10*ROW('Water Data'!H88)))</f>
        <v/>
      </c>
      <c r="CH94" s="274" t="str">
        <f ca="true">+IF(OFFSET('Water Data'!$I$27,0,10*ROW('Water Data'!I88))="","",OFFSET('Water Data'!$I$27,0,10*ROW('Water Data'!I88)))</f>
        <v/>
      </c>
      <c r="CI94" s="274" t="str">
        <f ca="true">+IF(OFFSET('Water Data'!$I$28,0,10*ROW('Water Data'!I88))="","",OFFSET('Water Data'!$I$28,0,10*ROW('Water Data'!I88)))</f>
        <v/>
      </c>
      <c r="CJ94" s="274" t="str">
        <f ca="true">+IF(OFFSET('Water Data'!$I$29,0,10*ROW('Water Data'!I88))="","",OFFSET('Water Data'!$I$29,0,10*ROW('Water Data'!I88)))</f>
        <v/>
      </c>
      <c r="CK94" s="274" t="str">
        <f ca="true">+IF(OFFSET('Sanitation Data'!$D$28,0,10*ROW('Sanitation Data'!D88))="","",OFFSET('Sanitation Data'!$D$28,0,10*ROW('Sanitation Data'!D88)))</f>
        <v/>
      </c>
      <c r="CL94" s="274" t="str">
        <f ca="true">+IF(OFFSET('Sanitation Data'!$D$29,0,10*ROW('Sanitation Data'!D88))="","",OFFSET('Sanitation Data'!$D$29,0,10*ROW('Sanitation Data'!D88)))</f>
        <v/>
      </c>
      <c r="CM94" s="274" t="str">
        <f ca="true">+IF(OFFSET('Sanitation Data'!$D$30,0,10*ROW('Sanitation Data'!D88))="","",OFFSET('Sanitation Data'!$D$30,0,10*ROW('Sanitation Data'!D88)))</f>
        <v/>
      </c>
      <c r="CN94" s="274" t="str">
        <f ca="true">+IF(OFFSET('Sanitation Data'!$D$31,0,10*ROW('Sanitation Data'!D88))="","",OFFSET('Sanitation Data'!$D$31,0,10*ROW('Sanitation Data'!D88)))</f>
        <v/>
      </c>
      <c r="CO94" s="274" t="str">
        <f ca="true">+IF(OFFSET('Sanitation Data'!$D$32,0,10*ROW('Sanitation Data'!D88))="","",OFFSET('Sanitation Data'!$D$32,0,10*ROW('Sanitation Data'!D88)))</f>
        <v/>
      </c>
      <c r="CP94" s="274" t="str">
        <f ca="true">+IF(OFFSET('Sanitation Data'!$E$28,0,10*ROW('Sanitation Data'!E88))="","",OFFSET('Sanitation Data'!$E$28,0,10*ROW('Sanitation Data'!E88)))</f>
        <v/>
      </c>
      <c r="CQ94" s="274" t="str">
        <f ca="true">+IF(OFFSET('Sanitation Data'!$E$29,0,10*ROW('Sanitation Data'!E88))="","",OFFSET('Sanitation Data'!$E$29,0,10*ROW('Sanitation Data'!E88)))</f>
        <v/>
      </c>
      <c r="CR94" s="274" t="str">
        <f ca="true">+IF(OFFSET('Sanitation Data'!$E$30,0,10*ROW('Sanitation Data'!E88))="","",OFFSET('Sanitation Data'!$E$30,0,10*ROW('Sanitation Data'!E88)))</f>
        <v/>
      </c>
      <c r="CS94" s="274" t="str">
        <f ca="true">+IF(OFFSET('Sanitation Data'!$E$31,0,10*ROW('Sanitation Data'!E88))="","",OFFSET('Sanitation Data'!$E$31,0,10*ROW('Sanitation Data'!E88)))</f>
        <v/>
      </c>
      <c r="CT94" s="274" t="str">
        <f ca="true">+IF(OFFSET('Sanitation Data'!$E$32,0,10*ROW('Sanitation Data'!E88))="","",OFFSET('Sanitation Data'!$E$32,0,10*ROW('Sanitation Data'!E88)))</f>
        <v/>
      </c>
      <c r="CU94" s="274" t="str">
        <f ca="true">+IF(OFFSET('Sanitation Data'!$F$28,0,10*ROW('Sanitation Data'!F88))="","",OFFSET('Sanitation Data'!$F$28,0,10*ROW('Sanitation Data'!F88)))</f>
        <v/>
      </c>
      <c r="CV94" s="274" t="str">
        <f ca="true">+IF(OFFSET('Sanitation Data'!$F$29,0,10*ROW('Sanitation Data'!F88))="","",OFFSET('Sanitation Data'!$F$29,0,10*ROW('Sanitation Data'!F88)))</f>
        <v/>
      </c>
      <c r="CW94" s="274" t="str">
        <f ca="true">+IF(OFFSET('Sanitation Data'!$F$30,0,10*ROW('Sanitation Data'!F88))="","",OFFSET('Sanitation Data'!$F$30,0,10*ROW('Sanitation Data'!F88)))</f>
        <v/>
      </c>
      <c r="CX94" s="274" t="str">
        <f ca="true">+IF(OFFSET('Sanitation Data'!$F$31,0,10*ROW('Sanitation Data'!F88))="","",OFFSET('Sanitation Data'!$F$31,0,10*ROW('Sanitation Data'!F88)))</f>
        <v/>
      </c>
      <c r="CY94" s="274" t="str">
        <f ca="true">+IF(OFFSET('Sanitation Data'!$F$32,0,10*ROW('Sanitation Data'!F88))="","",OFFSET('Sanitation Data'!$F$32,0,10*ROW('Sanitation Data'!F88)))</f>
        <v/>
      </c>
      <c r="CZ94" s="274" t="str">
        <f ca="true">+IF(OFFSET('Sanitation Data'!$G$28,0,10*ROW('Sanitation Data'!G88))="","",OFFSET('Sanitation Data'!$G$28,0,10*ROW('Sanitation Data'!G88)))</f>
        <v/>
      </c>
      <c r="DA94" s="274" t="str">
        <f ca="true">+IF(OFFSET('Sanitation Data'!$G$29,0,10*ROW('Sanitation Data'!G88))="","",OFFSET('Sanitation Data'!$G$29,0,10*ROW('Sanitation Data'!G88)))</f>
        <v/>
      </c>
      <c r="DB94" s="274" t="str">
        <f ca="true">+IF(OFFSET('Sanitation Data'!$G$30,0,10*ROW('Sanitation Data'!G88))="","",OFFSET('Sanitation Data'!$G$30,0,10*ROW('Sanitation Data'!G88)))</f>
        <v/>
      </c>
      <c r="DC94" s="274" t="str">
        <f ca="true">+IF(OFFSET('Sanitation Data'!$G$31,0,10*ROW('Sanitation Data'!G88))="","",OFFSET('Sanitation Data'!$G$31,0,10*ROW('Sanitation Data'!G88)))</f>
        <v/>
      </c>
      <c r="DD94" s="274" t="str">
        <f ca="true">+IF(OFFSET('Sanitation Data'!$G$32,0,10*ROW('Sanitation Data'!G88))="","",OFFSET('Sanitation Data'!$G$32,0,10*ROW('Sanitation Data'!G88)))</f>
        <v/>
      </c>
      <c r="DE94" s="274" t="str">
        <f ca="true">+IF(OFFSET('Sanitation Data'!$H$28,0,10*ROW('Sanitation Data'!H88))="","",OFFSET('Sanitation Data'!$H$28,0,10*ROW('Sanitation Data'!H88)))</f>
        <v/>
      </c>
      <c r="DF94" s="274" t="str">
        <f ca="true">+IF(OFFSET('Sanitation Data'!$H$29,0,10*ROW('Sanitation Data'!H88))="","",OFFSET('Sanitation Data'!$H$29,0,10*ROW('Sanitation Data'!H88)))</f>
        <v/>
      </c>
      <c r="DG94" s="274" t="str">
        <f ca="true">+IF(OFFSET('Sanitation Data'!$H$30,0,10*ROW('Sanitation Data'!H88))="","",OFFSET('Sanitation Data'!$H$30,0,10*ROW('Sanitation Data'!H88)))</f>
        <v/>
      </c>
      <c r="DH94" s="274" t="str">
        <f ca="true">+IF(OFFSET('Sanitation Data'!$H$31,0,10*ROW('Sanitation Data'!H88))="","",OFFSET('Sanitation Data'!$H$31,0,10*ROW('Sanitation Data'!H88)))</f>
        <v/>
      </c>
      <c r="DI94" s="274" t="str">
        <f ca="true">+IF(OFFSET('Sanitation Data'!$H$32,0,10*ROW('Sanitation Data'!H88))="","",OFFSET('Sanitation Data'!$H$32,0,10*ROW('Sanitation Data'!H88)))</f>
        <v/>
      </c>
      <c r="DJ94" s="274" t="str">
        <f ca="true">+IF(OFFSET('Sanitation Data'!$I$28,0,10*ROW('Sanitation Data'!I88))="","",OFFSET('Sanitation Data'!$I$28,0,10*ROW('Sanitation Data'!I88)))</f>
        <v/>
      </c>
      <c r="DK94" s="274" t="str">
        <f ca="true">+IF(OFFSET('Sanitation Data'!$I$29,0,10*ROW('Sanitation Data'!I88))="","",OFFSET('Sanitation Data'!$I$29,0,10*ROW('Sanitation Data'!I88)))</f>
        <v/>
      </c>
      <c r="DL94" s="274" t="str">
        <f ca="true">+IF(OFFSET('Sanitation Data'!$I$30,0,10*ROW('Sanitation Data'!I88))="","",OFFSET('Sanitation Data'!$I$30,0,10*ROW('Sanitation Data'!I88)))</f>
        <v/>
      </c>
      <c r="DM94" s="274" t="str">
        <f ca="true">+IF(OFFSET('Sanitation Data'!$I$31,0,10*ROW('Sanitation Data'!I88))="","",OFFSET('Sanitation Data'!$I$31,0,10*ROW('Sanitation Data'!I88)))</f>
        <v/>
      </c>
      <c r="DN94" s="274" t="str">
        <f ca="true">+IF(OFFSET('Sanitation Data'!$I$32,0,10*ROW('Sanitation Data'!I88))="","",OFFSET('Sanitation Data'!$I$32,0,10*ROW('Sanitation Data'!I88)))</f>
        <v/>
      </c>
      <c r="DO94" s="274" t="str">
        <f ca="true">+IF(OFFSET('Hygiene Data'!$D$11,0,10*ROW('Hygiene Data'!D88))="","",OFFSET('Hygiene Data'!$D$11,0,10*ROW('Hygiene Data'!D88)))</f>
        <v/>
      </c>
      <c r="DP94" s="274" t="str">
        <f ca="true">+IF(OFFSET('Hygiene Data'!$D$12,0,10*ROW('Hygiene Data'!D88))="","",OFFSET('Hygiene Data'!$D$12,0,10*ROW('Hygiene Data'!D88)))</f>
        <v/>
      </c>
      <c r="DQ94" s="274" t="str">
        <f ca="true">+IF(OFFSET('Hygiene Data'!$D$13,0,10*ROW('Hygiene Data'!D88))="","",OFFSET('Hygiene Data'!$D$13,0,10*ROW('Hygiene Data'!D88)))</f>
        <v/>
      </c>
      <c r="DR94" s="274" t="str">
        <f ca="true">+IF(OFFSET('Hygiene Data'!$E$11,0,10*ROW('Hygiene Data'!E88))="","",OFFSET('Hygiene Data'!$E$11,0,10*ROW('Hygiene Data'!E88)))</f>
        <v/>
      </c>
      <c r="DS94" s="274" t="str">
        <f ca="true">+IF(OFFSET('Hygiene Data'!$E$12,0,10*ROW('Hygiene Data'!E88))="","",OFFSET('Hygiene Data'!$E$12,0,10*ROW('Hygiene Data'!E88)))</f>
        <v/>
      </c>
      <c r="DT94" s="274" t="str">
        <f ca="true">+IF(OFFSET('Hygiene Data'!$E$13,0,10*ROW('Hygiene Data'!E88))="","",OFFSET('Hygiene Data'!$E$13,0,10*ROW('Hygiene Data'!E88)))</f>
        <v/>
      </c>
      <c r="DU94" s="274" t="str">
        <f ca="true">+IF(OFFSET('Hygiene Data'!$F$11,0,10*ROW('Hygiene Data'!F88))="","",OFFSET('Hygiene Data'!$F$11,0,10*ROW('Hygiene Data'!F88)))</f>
        <v/>
      </c>
      <c r="DV94" s="274" t="str">
        <f ca="true">+IF(OFFSET('Hygiene Data'!$F$12,0,10*ROW('Hygiene Data'!F88))="","",OFFSET('Hygiene Data'!$F$12,0,10*ROW('Hygiene Data'!F88)))</f>
        <v/>
      </c>
      <c r="DW94" s="274" t="str">
        <f ca="true">+IF(OFFSET('Hygiene Data'!$F$13,0,10*ROW('Hygiene Data'!F88))="","",OFFSET('Hygiene Data'!$F$13,0,10*ROW('Hygiene Data'!F88)))</f>
        <v/>
      </c>
      <c r="DX94" s="274" t="str">
        <f ca="true">+IF(OFFSET('Hygiene Data'!$G$11,0,10*ROW('Hygiene Data'!G88))="","",OFFSET('Hygiene Data'!$G$11,0,10*ROW('Hygiene Data'!G88)))</f>
        <v/>
      </c>
      <c r="DY94" s="274" t="str">
        <f ca="true">+IF(OFFSET('Hygiene Data'!$G$12,0,10*ROW('Hygiene Data'!G88))="","",OFFSET('Hygiene Data'!$G$12,0,10*ROW('Hygiene Data'!G88)))</f>
        <v/>
      </c>
      <c r="DZ94" s="274" t="str">
        <f ca="true">+IF(OFFSET('Hygiene Data'!$G$13,0,10*ROW('Hygiene Data'!G88))="","",OFFSET('Hygiene Data'!$G$13,0,10*ROW('Hygiene Data'!G88)))</f>
        <v/>
      </c>
      <c r="EA94" s="274" t="str">
        <f ca="true">+IF(OFFSET('Hygiene Data'!$H$11,0,10*ROW('Hygiene Data'!H88))="","",OFFSET('Hygiene Data'!$H$11,0,10*ROW('Hygiene Data'!H88)))</f>
        <v/>
      </c>
      <c r="EB94" s="274" t="str">
        <f ca="true">+IF(OFFSET('Hygiene Data'!$H$12,0,10*ROW('Hygiene Data'!H88))="","",OFFSET('Hygiene Data'!$H$12,0,10*ROW('Hygiene Data'!H88)))</f>
        <v/>
      </c>
      <c r="EC94" s="274" t="str">
        <f ca="true">+IF(OFFSET('Hygiene Data'!$H$13,0,10*ROW('Hygiene Data'!H88))="","",OFFSET('Hygiene Data'!$H$13,0,10*ROW('Hygiene Data'!H88)))</f>
        <v/>
      </c>
      <c r="ED94" s="274" t="str">
        <f ca="true">+IF(OFFSET('Hygiene Data'!$I$11,0,10*ROW('Hygiene Data'!I88))="","",OFFSET('Hygiene Data'!$I$11,0,10*ROW('Hygiene Data'!I88)))</f>
        <v/>
      </c>
      <c r="EE94" s="274" t="str">
        <f ca="true">+IF(OFFSET('Hygiene Data'!$I$12,0,10*ROW('Hygiene Data'!I88))="","",OFFSET('Hygiene Data'!$I$12,0,10*ROW('Hygiene Data'!I88)))</f>
        <v/>
      </c>
      <c r="EF94" s="274"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30" t="str">
        <f t="shared" ca="true" si="1"/>
        <v/>
      </c>
      <c r="D95" s="99"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9"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9"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9"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9"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9"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9"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9"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9"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9"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9"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9"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9"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9"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9"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9"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9"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9"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100"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100"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100"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100"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100"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100"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100"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100"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100"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100"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100"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100"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100"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100"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100"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100"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100"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100"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100"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100"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100"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100"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100"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100"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100"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100"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100"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100"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100"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100"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101"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101"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101"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101"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101"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101"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101"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101"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101"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101"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101"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101"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101"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101"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101"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101"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101"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101"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4"/>
      <c r="BS95" s="274" t="str">
        <f ca="true">+IF(OFFSET('Water Data'!$D$27,0,10*ROW('Water Data'!D89))="","",OFFSET('Water Data'!$D$27,0,10*ROW('Water Data'!D89)))</f>
        <v/>
      </c>
      <c r="BT95" s="274" t="str">
        <f ca="true">+IF(OFFSET('Water Data'!$D$28,0,10*ROW('Water Data'!D89))="","",OFFSET('Water Data'!$D$28,0,10*ROW('Water Data'!D89)))</f>
        <v/>
      </c>
      <c r="BU95" s="274" t="str">
        <f ca="true">+IF(OFFSET('Water Data'!$D$29,0,10*ROW('Water Data'!D89))="","",OFFSET('Water Data'!$D$29,0,10*ROW('Water Data'!D89)))</f>
        <v/>
      </c>
      <c r="BV95" s="274" t="str">
        <f ca="true">+IF(OFFSET('Water Data'!$E$27,0,10*ROW('Water Data'!E89))="","",OFFSET('Water Data'!$E$27,0,10*ROW('Water Data'!E89)))</f>
        <v/>
      </c>
      <c r="BW95" s="274" t="str">
        <f ca="true">+IF(OFFSET('Water Data'!$E$28,0,10*ROW('Water Data'!E89))="","",OFFSET('Water Data'!$E$28,0,10*ROW('Water Data'!E89)))</f>
        <v/>
      </c>
      <c r="BX95" s="274" t="str">
        <f ca="true">+IF(OFFSET('Water Data'!$E$29,0,10*ROW('Water Data'!E89))="","",OFFSET('Water Data'!$E$29,0,10*ROW('Water Data'!E89)))</f>
        <v/>
      </c>
      <c r="BY95" s="274" t="str">
        <f ca="true">+IF(OFFSET('Water Data'!$F$27,0,10*ROW('Water Data'!F89))="","",OFFSET('Water Data'!$F$27,0,10*ROW('Water Data'!F89)))</f>
        <v/>
      </c>
      <c r="BZ95" s="274" t="str">
        <f ca="true">+IF(OFFSET('Water Data'!$F$28,0,10*ROW('Water Data'!F89))="","",OFFSET('Water Data'!$F$28,0,10*ROW('Water Data'!F89)))</f>
        <v/>
      </c>
      <c r="CA95" s="274" t="str">
        <f ca="true">+IF(OFFSET('Water Data'!$F$29,0,10*ROW('Water Data'!F89))="","",OFFSET('Water Data'!$F$29,0,10*ROW('Water Data'!F89)))</f>
        <v/>
      </c>
      <c r="CB95" s="274" t="str">
        <f ca="true">+IF(OFFSET('Water Data'!$G$27,0,10*ROW('Water Data'!G89))="","",OFFSET('Water Data'!$G$27,0,10*ROW('Water Data'!G89)))</f>
        <v/>
      </c>
      <c r="CC95" s="274" t="str">
        <f ca="true">+IF(OFFSET('Water Data'!$G$28,0,10*ROW('Water Data'!G89))="","",OFFSET('Water Data'!$G$28,0,10*ROW('Water Data'!G89)))</f>
        <v/>
      </c>
      <c r="CD95" s="274" t="str">
        <f ca="true">+IF(OFFSET('Water Data'!$G$29,0,10*ROW('Water Data'!G89))="","",OFFSET('Water Data'!$G$29,0,10*ROW('Water Data'!G89)))</f>
        <v/>
      </c>
      <c r="CE95" s="274" t="str">
        <f ca="true">+IF(OFFSET('Water Data'!$H$27,0,10*ROW('Water Data'!H89))="","",OFFSET('Water Data'!$H$27,0,10*ROW('Water Data'!H89)))</f>
        <v/>
      </c>
      <c r="CF95" s="274" t="str">
        <f ca="true">+IF(OFFSET('Water Data'!$H$28,0,10*ROW('Water Data'!H89))="","",OFFSET('Water Data'!$H$28,0,10*ROW('Water Data'!H89)))</f>
        <v/>
      </c>
      <c r="CG95" s="274" t="str">
        <f ca="true">+IF(OFFSET('Water Data'!$H$29,0,10*ROW('Water Data'!H89))="","",OFFSET('Water Data'!$H$29,0,10*ROW('Water Data'!H89)))</f>
        <v/>
      </c>
      <c r="CH95" s="274" t="str">
        <f ca="true">+IF(OFFSET('Water Data'!$I$27,0,10*ROW('Water Data'!I89))="","",OFFSET('Water Data'!$I$27,0,10*ROW('Water Data'!I89)))</f>
        <v/>
      </c>
      <c r="CI95" s="274" t="str">
        <f ca="true">+IF(OFFSET('Water Data'!$I$28,0,10*ROW('Water Data'!I89))="","",OFFSET('Water Data'!$I$28,0,10*ROW('Water Data'!I89)))</f>
        <v/>
      </c>
      <c r="CJ95" s="274" t="str">
        <f ca="true">+IF(OFFSET('Water Data'!$I$29,0,10*ROW('Water Data'!I89))="","",OFFSET('Water Data'!$I$29,0,10*ROW('Water Data'!I89)))</f>
        <v/>
      </c>
      <c r="CK95" s="274" t="str">
        <f ca="true">+IF(OFFSET('Sanitation Data'!$D$28,0,10*ROW('Sanitation Data'!D89))="","",OFFSET('Sanitation Data'!$D$28,0,10*ROW('Sanitation Data'!D89)))</f>
        <v/>
      </c>
      <c r="CL95" s="274" t="str">
        <f ca="true">+IF(OFFSET('Sanitation Data'!$D$29,0,10*ROW('Sanitation Data'!D89))="","",OFFSET('Sanitation Data'!$D$29,0,10*ROW('Sanitation Data'!D89)))</f>
        <v/>
      </c>
      <c r="CM95" s="274" t="str">
        <f ca="true">+IF(OFFSET('Sanitation Data'!$D$30,0,10*ROW('Sanitation Data'!D89))="","",OFFSET('Sanitation Data'!$D$30,0,10*ROW('Sanitation Data'!D89)))</f>
        <v/>
      </c>
      <c r="CN95" s="274" t="str">
        <f ca="true">+IF(OFFSET('Sanitation Data'!$D$31,0,10*ROW('Sanitation Data'!D89))="","",OFFSET('Sanitation Data'!$D$31,0,10*ROW('Sanitation Data'!D89)))</f>
        <v/>
      </c>
      <c r="CO95" s="274" t="str">
        <f ca="true">+IF(OFFSET('Sanitation Data'!$D$32,0,10*ROW('Sanitation Data'!D89))="","",OFFSET('Sanitation Data'!$D$32,0,10*ROW('Sanitation Data'!D89)))</f>
        <v/>
      </c>
      <c r="CP95" s="274" t="str">
        <f ca="true">+IF(OFFSET('Sanitation Data'!$E$28,0,10*ROW('Sanitation Data'!E89))="","",OFFSET('Sanitation Data'!$E$28,0,10*ROW('Sanitation Data'!E89)))</f>
        <v/>
      </c>
      <c r="CQ95" s="274" t="str">
        <f ca="true">+IF(OFFSET('Sanitation Data'!$E$29,0,10*ROW('Sanitation Data'!E89))="","",OFFSET('Sanitation Data'!$E$29,0,10*ROW('Sanitation Data'!E89)))</f>
        <v/>
      </c>
      <c r="CR95" s="274" t="str">
        <f ca="true">+IF(OFFSET('Sanitation Data'!$E$30,0,10*ROW('Sanitation Data'!E89))="","",OFFSET('Sanitation Data'!$E$30,0,10*ROW('Sanitation Data'!E89)))</f>
        <v/>
      </c>
      <c r="CS95" s="274" t="str">
        <f ca="true">+IF(OFFSET('Sanitation Data'!$E$31,0,10*ROW('Sanitation Data'!E89))="","",OFFSET('Sanitation Data'!$E$31,0,10*ROW('Sanitation Data'!E89)))</f>
        <v/>
      </c>
      <c r="CT95" s="274" t="str">
        <f ca="true">+IF(OFFSET('Sanitation Data'!$E$32,0,10*ROW('Sanitation Data'!E89))="","",OFFSET('Sanitation Data'!$E$32,0,10*ROW('Sanitation Data'!E89)))</f>
        <v/>
      </c>
      <c r="CU95" s="274" t="str">
        <f ca="true">+IF(OFFSET('Sanitation Data'!$F$28,0,10*ROW('Sanitation Data'!F89))="","",OFFSET('Sanitation Data'!$F$28,0,10*ROW('Sanitation Data'!F89)))</f>
        <v/>
      </c>
      <c r="CV95" s="274" t="str">
        <f ca="true">+IF(OFFSET('Sanitation Data'!$F$29,0,10*ROW('Sanitation Data'!F89))="","",OFFSET('Sanitation Data'!$F$29,0,10*ROW('Sanitation Data'!F89)))</f>
        <v/>
      </c>
      <c r="CW95" s="274" t="str">
        <f ca="true">+IF(OFFSET('Sanitation Data'!$F$30,0,10*ROW('Sanitation Data'!F89))="","",OFFSET('Sanitation Data'!$F$30,0,10*ROW('Sanitation Data'!F89)))</f>
        <v/>
      </c>
      <c r="CX95" s="274" t="str">
        <f ca="true">+IF(OFFSET('Sanitation Data'!$F$31,0,10*ROW('Sanitation Data'!F89))="","",OFFSET('Sanitation Data'!$F$31,0,10*ROW('Sanitation Data'!F89)))</f>
        <v/>
      </c>
      <c r="CY95" s="274" t="str">
        <f ca="true">+IF(OFFSET('Sanitation Data'!$F$32,0,10*ROW('Sanitation Data'!F89))="","",OFFSET('Sanitation Data'!$F$32,0,10*ROW('Sanitation Data'!F89)))</f>
        <v/>
      </c>
      <c r="CZ95" s="274" t="str">
        <f ca="true">+IF(OFFSET('Sanitation Data'!$G$28,0,10*ROW('Sanitation Data'!G89))="","",OFFSET('Sanitation Data'!$G$28,0,10*ROW('Sanitation Data'!G89)))</f>
        <v/>
      </c>
      <c r="DA95" s="274" t="str">
        <f ca="true">+IF(OFFSET('Sanitation Data'!$G$29,0,10*ROW('Sanitation Data'!G89))="","",OFFSET('Sanitation Data'!$G$29,0,10*ROW('Sanitation Data'!G89)))</f>
        <v/>
      </c>
      <c r="DB95" s="274" t="str">
        <f ca="true">+IF(OFFSET('Sanitation Data'!$G$30,0,10*ROW('Sanitation Data'!G89))="","",OFFSET('Sanitation Data'!$G$30,0,10*ROW('Sanitation Data'!G89)))</f>
        <v/>
      </c>
      <c r="DC95" s="274" t="str">
        <f ca="true">+IF(OFFSET('Sanitation Data'!$G$31,0,10*ROW('Sanitation Data'!G89))="","",OFFSET('Sanitation Data'!$G$31,0,10*ROW('Sanitation Data'!G89)))</f>
        <v/>
      </c>
      <c r="DD95" s="274" t="str">
        <f ca="true">+IF(OFFSET('Sanitation Data'!$G$32,0,10*ROW('Sanitation Data'!G89))="","",OFFSET('Sanitation Data'!$G$32,0,10*ROW('Sanitation Data'!G89)))</f>
        <v/>
      </c>
      <c r="DE95" s="274" t="str">
        <f ca="true">+IF(OFFSET('Sanitation Data'!$H$28,0,10*ROW('Sanitation Data'!H89))="","",OFFSET('Sanitation Data'!$H$28,0,10*ROW('Sanitation Data'!H89)))</f>
        <v/>
      </c>
      <c r="DF95" s="274" t="str">
        <f ca="true">+IF(OFFSET('Sanitation Data'!$H$29,0,10*ROW('Sanitation Data'!H89))="","",OFFSET('Sanitation Data'!$H$29,0,10*ROW('Sanitation Data'!H89)))</f>
        <v/>
      </c>
      <c r="DG95" s="274" t="str">
        <f ca="true">+IF(OFFSET('Sanitation Data'!$H$30,0,10*ROW('Sanitation Data'!H89))="","",OFFSET('Sanitation Data'!$H$30,0,10*ROW('Sanitation Data'!H89)))</f>
        <v/>
      </c>
      <c r="DH95" s="274" t="str">
        <f ca="true">+IF(OFFSET('Sanitation Data'!$H$31,0,10*ROW('Sanitation Data'!H89))="","",OFFSET('Sanitation Data'!$H$31,0,10*ROW('Sanitation Data'!H89)))</f>
        <v/>
      </c>
      <c r="DI95" s="274" t="str">
        <f ca="true">+IF(OFFSET('Sanitation Data'!$H$32,0,10*ROW('Sanitation Data'!H89))="","",OFFSET('Sanitation Data'!$H$32,0,10*ROW('Sanitation Data'!H89)))</f>
        <v/>
      </c>
      <c r="DJ95" s="274" t="str">
        <f ca="true">+IF(OFFSET('Sanitation Data'!$I$28,0,10*ROW('Sanitation Data'!I89))="","",OFFSET('Sanitation Data'!$I$28,0,10*ROW('Sanitation Data'!I89)))</f>
        <v/>
      </c>
      <c r="DK95" s="274" t="str">
        <f ca="true">+IF(OFFSET('Sanitation Data'!$I$29,0,10*ROW('Sanitation Data'!I89))="","",OFFSET('Sanitation Data'!$I$29,0,10*ROW('Sanitation Data'!I89)))</f>
        <v/>
      </c>
      <c r="DL95" s="274" t="str">
        <f ca="true">+IF(OFFSET('Sanitation Data'!$I$30,0,10*ROW('Sanitation Data'!I89))="","",OFFSET('Sanitation Data'!$I$30,0,10*ROW('Sanitation Data'!I89)))</f>
        <v/>
      </c>
      <c r="DM95" s="274" t="str">
        <f ca="true">+IF(OFFSET('Sanitation Data'!$I$31,0,10*ROW('Sanitation Data'!I89))="","",OFFSET('Sanitation Data'!$I$31,0,10*ROW('Sanitation Data'!I89)))</f>
        <v/>
      </c>
      <c r="DN95" s="274" t="str">
        <f ca="true">+IF(OFFSET('Sanitation Data'!$I$32,0,10*ROW('Sanitation Data'!I89))="","",OFFSET('Sanitation Data'!$I$32,0,10*ROW('Sanitation Data'!I89)))</f>
        <v/>
      </c>
      <c r="DO95" s="274" t="str">
        <f ca="true">+IF(OFFSET('Hygiene Data'!$D$11,0,10*ROW('Hygiene Data'!D89))="","",OFFSET('Hygiene Data'!$D$11,0,10*ROW('Hygiene Data'!D89)))</f>
        <v/>
      </c>
      <c r="DP95" s="274" t="str">
        <f ca="true">+IF(OFFSET('Hygiene Data'!$D$12,0,10*ROW('Hygiene Data'!D89))="","",OFFSET('Hygiene Data'!$D$12,0,10*ROW('Hygiene Data'!D89)))</f>
        <v/>
      </c>
      <c r="DQ95" s="274" t="str">
        <f ca="true">+IF(OFFSET('Hygiene Data'!$D$13,0,10*ROW('Hygiene Data'!D89))="","",OFFSET('Hygiene Data'!$D$13,0,10*ROW('Hygiene Data'!D89)))</f>
        <v/>
      </c>
      <c r="DR95" s="274" t="str">
        <f ca="true">+IF(OFFSET('Hygiene Data'!$E$11,0,10*ROW('Hygiene Data'!E89))="","",OFFSET('Hygiene Data'!$E$11,0,10*ROW('Hygiene Data'!E89)))</f>
        <v/>
      </c>
      <c r="DS95" s="274" t="str">
        <f ca="true">+IF(OFFSET('Hygiene Data'!$E$12,0,10*ROW('Hygiene Data'!E89))="","",OFFSET('Hygiene Data'!$E$12,0,10*ROW('Hygiene Data'!E89)))</f>
        <v/>
      </c>
      <c r="DT95" s="274" t="str">
        <f ca="true">+IF(OFFSET('Hygiene Data'!$E$13,0,10*ROW('Hygiene Data'!E89))="","",OFFSET('Hygiene Data'!$E$13,0,10*ROW('Hygiene Data'!E89)))</f>
        <v/>
      </c>
      <c r="DU95" s="274" t="str">
        <f ca="true">+IF(OFFSET('Hygiene Data'!$F$11,0,10*ROW('Hygiene Data'!F89))="","",OFFSET('Hygiene Data'!$F$11,0,10*ROW('Hygiene Data'!F89)))</f>
        <v/>
      </c>
      <c r="DV95" s="274" t="str">
        <f ca="true">+IF(OFFSET('Hygiene Data'!$F$12,0,10*ROW('Hygiene Data'!F89))="","",OFFSET('Hygiene Data'!$F$12,0,10*ROW('Hygiene Data'!F89)))</f>
        <v/>
      </c>
      <c r="DW95" s="274" t="str">
        <f ca="true">+IF(OFFSET('Hygiene Data'!$F$13,0,10*ROW('Hygiene Data'!F89))="","",OFFSET('Hygiene Data'!$F$13,0,10*ROW('Hygiene Data'!F89)))</f>
        <v/>
      </c>
      <c r="DX95" s="274" t="str">
        <f ca="true">+IF(OFFSET('Hygiene Data'!$G$11,0,10*ROW('Hygiene Data'!G89))="","",OFFSET('Hygiene Data'!$G$11,0,10*ROW('Hygiene Data'!G89)))</f>
        <v/>
      </c>
      <c r="DY95" s="274" t="str">
        <f ca="true">+IF(OFFSET('Hygiene Data'!$G$12,0,10*ROW('Hygiene Data'!G89))="","",OFFSET('Hygiene Data'!$G$12,0,10*ROW('Hygiene Data'!G89)))</f>
        <v/>
      </c>
      <c r="DZ95" s="274" t="str">
        <f ca="true">+IF(OFFSET('Hygiene Data'!$G$13,0,10*ROW('Hygiene Data'!G89))="","",OFFSET('Hygiene Data'!$G$13,0,10*ROW('Hygiene Data'!G89)))</f>
        <v/>
      </c>
      <c r="EA95" s="274" t="str">
        <f ca="true">+IF(OFFSET('Hygiene Data'!$H$11,0,10*ROW('Hygiene Data'!H89))="","",OFFSET('Hygiene Data'!$H$11,0,10*ROW('Hygiene Data'!H89)))</f>
        <v/>
      </c>
      <c r="EB95" s="274" t="str">
        <f ca="true">+IF(OFFSET('Hygiene Data'!$H$12,0,10*ROW('Hygiene Data'!H89))="","",OFFSET('Hygiene Data'!$H$12,0,10*ROW('Hygiene Data'!H89)))</f>
        <v/>
      </c>
      <c r="EC95" s="274" t="str">
        <f ca="true">+IF(OFFSET('Hygiene Data'!$H$13,0,10*ROW('Hygiene Data'!H89))="","",OFFSET('Hygiene Data'!$H$13,0,10*ROW('Hygiene Data'!H89)))</f>
        <v/>
      </c>
      <c r="ED95" s="274" t="str">
        <f ca="true">+IF(OFFSET('Hygiene Data'!$I$11,0,10*ROW('Hygiene Data'!I89))="","",OFFSET('Hygiene Data'!$I$11,0,10*ROW('Hygiene Data'!I89)))</f>
        <v/>
      </c>
      <c r="EE95" s="274" t="str">
        <f ca="true">+IF(OFFSET('Hygiene Data'!$I$12,0,10*ROW('Hygiene Data'!I89))="","",OFFSET('Hygiene Data'!$I$12,0,10*ROW('Hygiene Data'!I89)))</f>
        <v/>
      </c>
      <c r="EF95" s="274"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30" t="str">
        <f t="shared" ca="true" si="1"/>
        <v/>
      </c>
      <c r="D96" s="99"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9"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9"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9"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9"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9"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9"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9"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9"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9"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9"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9"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9"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9"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9"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9"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9"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9"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100"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100"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100"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100"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100"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100"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100"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100"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100"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100"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100"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100"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100"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100"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100"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100"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100"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100"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100"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100"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100"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100"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100"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100"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100"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100"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100"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100"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100"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100"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101"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101"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101"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101"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101"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101"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101"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101"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101"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101"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101"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101"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101"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101"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101"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101"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101"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101"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4"/>
      <c r="BS96" s="274" t="str">
        <f ca="true">+IF(OFFSET('Water Data'!$D$27,0,10*ROW('Water Data'!D90))="","",OFFSET('Water Data'!$D$27,0,10*ROW('Water Data'!D90)))</f>
        <v/>
      </c>
      <c r="BT96" s="274" t="str">
        <f ca="true">+IF(OFFSET('Water Data'!$D$28,0,10*ROW('Water Data'!D90))="","",OFFSET('Water Data'!$D$28,0,10*ROW('Water Data'!D90)))</f>
        <v/>
      </c>
      <c r="BU96" s="274" t="str">
        <f ca="true">+IF(OFFSET('Water Data'!$D$29,0,10*ROW('Water Data'!D90))="","",OFFSET('Water Data'!$D$29,0,10*ROW('Water Data'!D90)))</f>
        <v/>
      </c>
      <c r="BV96" s="274" t="str">
        <f ca="true">+IF(OFFSET('Water Data'!$E$27,0,10*ROW('Water Data'!E90))="","",OFFSET('Water Data'!$E$27,0,10*ROW('Water Data'!E90)))</f>
        <v/>
      </c>
      <c r="BW96" s="274" t="str">
        <f ca="true">+IF(OFFSET('Water Data'!$E$28,0,10*ROW('Water Data'!E90))="","",OFFSET('Water Data'!$E$28,0,10*ROW('Water Data'!E90)))</f>
        <v/>
      </c>
      <c r="BX96" s="274" t="str">
        <f ca="true">+IF(OFFSET('Water Data'!$E$29,0,10*ROW('Water Data'!E90))="","",OFFSET('Water Data'!$E$29,0,10*ROW('Water Data'!E90)))</f>
        <v/>
      </c>
      <c r="BY96" s="274" t="str">
        <f ca="true">+IF(OFFSET('Water Data'!$F$27,0,10*ROW('Water Data'!F90))="","",OFFSET('Water Data'!$F$27,0,10*ROW('Water Data'!F90)))</f>
        <v/>
      </c>
      <c r="BZ96" s="274" t="str">
        <f ca="true">+IF(OFFSET('Water Data'!$F$28,0,10*ROW('Water Data'!F90))="","",OFFSET('Water Data'!$F$28,0,10*ROW('Water Data'!F90)))</f>
        <v/>
      </c>
      <c r="CA96" s="274" t="str">
        <f ca="true">+IF(OFFSET('Water Data'!$F$29,0,10*ROW('Water Data'!F90))="","",OFFSET('Water Data'!$F$29,0,10*ROW('Water Data'!F90)))</f>
        <v/>
      </c>
      <c r="CB96" s="274" t="str">
        <f ca="true">+IF(OFFSET('Water Data'!$G$27,0,10*ROW('Water Data'!G90))="","",OFFSET('Water Data'!$G$27,0,10*ROW('Water Data'!G90)))</f>
        <v/>
      </c>
      <c r="CC96" s="274" t="str">
        <f ca="true">+IF(OFFSET('Water Data'!$G$28,0,10*ROW('Water Data'!G90))="","",OFFSET('Water Data'!$G$28,0,10*ROW('Water Data'!G90)))</f>
        <v/>
      </c>
      <c r="CD96" s="274" t="str">
        <f ca="true">+IF(OFFSET('Water Data'!$G$29,0,10*ROW('Water Data'!G90))="","",OFFSET('Water Data'!$G$29,0,10*ROW('Water Data'!G90)))</f>
        <v/>
      </c>
      <c r="CE96" s="274" t="str">
        <f ca="true">+IF(OFFSET('Water Data'!$H$27,0,10*ROW('Water Data'!H90))="","",OFFSET('Water Data'!$H$27,0,10*ROW('Water Data'!H90)))</f>
        <v/>
      </c>
      <c r="CF96" s="274" t="str">
        <f ca="true">+IF(OFFSET('Water Data'!$H$28,0,10*ROW('Water Data'!H90))="","",OFFSET('Water Data'!$H$28,0,10*ROW('Water Data'!H90)))</f>
        <v/>
      </c>
      <c r="CG96" s="274" t="str">
        <f ca="true">+IF(OFFSET('Water Data'!$H$29,0,10*ROW('Water Data'!H90))="","",OFFSET('Water Data'!$H$29,0,10*ROW('Water Data'!H90)))</f>
        <v/>
      </c>
      <c r="CH96" s="274" t="str">
        <f ca="true">+IF(OFFSET('Water Data'!$I$27,0,10*ROW('Water Data'!I90))="","",OFFSET('Water Data'!$I$27,0,10*ROW('Water Data'!I90)))</f>
        <v/>
      </c>
      <c r="CI96" s="274" t="str">
        <f ca="true">+IF(OFFSET('Water Data'!$I$28,0,10*ROW('Water Data'!I90))="","",OFFSET('Water Data'!$I$28,0,10*ROW('Water Data'!I90)))</f>
        <v/>
      </c>
      <c r="CJ96" s="274" t="str">
        <f ca="true">+IF(OFFSET('Water Data'!$I$29,0,10*ROW('Water Data'!I90))="","",OFFSET('Water Data'!$I$29,0,10*ROW('Water Data'!I90)))</f>
        <v/>
      </c>
      <c r="CK96" s="274" t="str">
        <f ca="true">+IF(OFFSET('Sanitation Data'!$D$28,0,10*ROW('Sanitation Data'!D90))="","",OFFSET('Sanitation Data'!$D$28,0,10*ROW('Sanitation Data'!D90)))</f>
        <v/>
      </c>
      <c r="CL96" s="274" t="str">
        <f ca="true">+IF(OFFSET('Sanitation Data'!$D$29,0,10*ROW('Sanitation Data'!D90))="","",OFFSET('Sanitation Data'!$D$29,0,10*ROW('Sanitation Data'!D90)))</f>
        <v/>
      </c>
      <c r="CM96" s="274" t="str">
        <f ca="true">+IF(OFFSET('Sanitation Data'!$D$30,0,10*ROW('Sanitation Data'!D90))="","",OFFSET('Sanitation Data'!$D$30,0,10*ROW('Sanitation Data'!D90)))</f>
        <v/>
      </c>
      <c r="CN96" s="274" t="str">
        <f ca="true">+IF(OFFSET('Sanitation Data'!$D$31,0,10*ROW('Sanitation Data'!D90))="","",OFFSET('Sanitation Data'!$D$31,0,10*ROW('Sanitation Data'!D90)))</f>
        <v/>
      </c>
      <c r="CO96" s="274" t="str">
        <f ca="true">+IF(OFFSET('Sanitation Data'!$D$32,0,10*ROW('Sanitation Data'!D90))="","",OFFSET('Sanitation Data'!$D$32,0,10*ROW('Sanitation Data'!D90)))</f>
        <v/>
      </c>
      <c r="CP96" s="274" t="str">
        <f ca="true">+IF(OFFSET('Sanitation Data'!$E$28,0,10*ROW('Sanitation Data'!E90))="","",OFFSET('Sanitation Data'!$E$28,0,10*ROW('Sanitation Data'!E90)))</f>
        <v/>
      </c>
      <c r="CQ96" s="274" t="str">
        <f ca="true">+IF(OFFSET('Sanitation Data'!$E$29,0,10*ROW('Sanitation Data'!E90))="","",OFFSET('Sanitation Data'!$E$29,0,10*ROW('Sanitation Data'!E90)))</f>
        <v/>
      </c>
      <c r="CR96" s="274" t="str">
        <f ca="true">+IF(OFFSET('Sanitation Data'!$E$30,0,10*ROW('Sanitation Data'!E90))="","",OFFSET('Sanitation Data'!$E$30,0,10*ROW('Sanitation Data'!E90)))</f>
        <v/>
      </c>
      <c r="CS96" s="274" t="str">
        <f ca="true">+IF(OFFSET('Sanitation Data'!$E$31,0,10*ROW('Sanitation Data'!E90))="","",OFFSET('Sanitation Data'!$E$31,0,10*ROW('Sanitation Data'!E90)))</f>
        <v/>
      </c>
      <c r="CT96" s="274" t="str">
        <f ca="true">+IF(OFFSET('Sanitation Data'!$E$32,0,10*ROW('Sanitation Data'!E90))="","",OFFSET('Sanitation Data'!$E$32,0,10*ROW('Sanitation Data'!E90)))</f>
        <v/>
      </c>
      <c r="CU96" s="274" t="str">
        <f ca="true">+IF(OFFSET('Sanitation Data'!$F$28,0,10*ROW('Sanitation Data'!F90))="","",OFFSET('Sanitation Data'!$F$28,0,10*ROW('Sanitation Data'!F90)))</f>
        <v/>
      </c>
      <c r="CV96" s="274" t="str">
        <f ca="true">+IF(OFFSET('Sanitation Data'!$F$29,0,10*ROW('Sanitation Data'!F90))="","",OFFSET('Sanitation Data'!$F$29,0,10*ROW('Sanitation Data'!F90)))</f>
        <v/>
      </c>
      <c r="CW96" s="274" t="str">
        <f ca="true">+IF(OFFSET('Sanitation Data'!$F$30,0,10*ROW('Sanitation Data'!F90))="","",OFFSET('Sanitation Data'!$F$30,0,10*ROW('Sanitation Data'!F90)))</f>
        <v/>
      </c>
      <c r="CX96" s="274" t="str">
        <f ca="true">+IF(OFFSET('Sanitation Data'!$F$31,0,10*ROW('Sanitation Data'!F90))="","",OFFSET('Sanitation Data'!$F$31,0,10*ROW('Sanitation Data'!F90)))</f>
        <v/>
      </c>
      <c r="CY96" s="274" t="str">
        <f ca="true">+IF(OFFSET('Sanitation Data'!$F$32,0,10*ROW('Sanitation Data'!F90))="","",OFFSET('Sanitation Data'!$F$32,0,10*ROW('Sanitation Data'!F90)))</f>
        <v/>
      </c>
      <c r="CZ96" s="274" t="str">
        <f ca="true">+IF(OFFSET('Sanitation Data'!$G$28,0,10*ROW('Sanitation Data'!G90))="","",OFFSET('Sanitation Data'!$G$28,0,10*ROW('Sanitation Data'!G90)))</f>
        <v/>
      </c>
      <c r="DA96" s="274" t="str">
        <f ca="true">+IF(OFFSET('Sanitation Data'!$G$29,0,10*ROW('Sanitation Data'!G90))="","",OFFSET('Sanitation Data'!$G$29,0,10*ROW('Sanitation Data'!G90)))</f>
        <v/>
      </c>
      <c r="DB96" s="274" t="str">
        <f ca="true">+IF(OFFSET('Sanitation Data'!$G$30,0,10*ROW('Sanitation Data'!G90))="","",OFFSET('Sanitation Data'!$G$30,0,10*ROW('Sanitation Data'!G90)))</f>
        <v/>
      </c>
      <c r="DC96" s="274" t="str">
        <f ca="true">+IF(OFFSET('Sanitation Data'!$G$31,0,10*ROW('Sanitation Data'!G90))="","",OFFSET('Sanitation Data'!$G$31,0,10*ROW('Sanitation Data'!G90)))</f>
        <v/>
      </c>
      <c r="DD96" s="274" t="str">
        <f ca="true">+IF(OFFSET('Sanitation Data'!$G$32,0,10*ROW('Sanitation Data'!G90))="","",OFFSET('Sanitation Data'!$G$32,0,10*ROW('Sanitation Data'!G90)))</f>
        <v/>
      </c>
      <c r="DE96" s="274" t="str">
        <f ca="true">+IF(OFFSET('Sanitation Data'!$H$28,0,10*ROW('Sanitation Data'!H90))="","",OFFSET('Sanitation Data'!$H$28,0,10*ROW('Sanitation Data'!H90)))</f>
        <v/>
      </c>
      <c r="DF96" s="274" t="str">
        <f ca="true">+IF(OFFSET('Sanitation Data'!$H$29,0,10*ROW('Sanitation Data'!H90))="","",OFFSET('Sanitation Data'!$H$29,0,10*ROW('Sanitation Data'!H90)))</f>
        <v/>
      </c>
      <c r="DG96" s="274" t="str">
        <f ca="true">+IF(OFFSET('Sanitation Data'!$H$30,0,10*ROW('Sanitation Data'!H90))="","",OFFSET('Sanitation Data'!$H$30,0,10*ROW('Sanitation Data'!H90)))</f>
        <v/>
      </c>
      <c r="DH96" s="274" t="str">
        <f ca="true">+IF(OFFSET('Sanitation Data'!$H$31,0,10*ROW('Sanitation Data'!H90))="","",OFFSET('Sanitation Data'!$H$31,0,10*ROW('Sanitation Data'!H90)))</f>
        <v/>
      </c>
      <c r="DI96" s="274" t="str">
        <f ca="true">+IF(OFFSET('Sanitation Data'!$H$32,0,10*ROW('Sanitation Data'!H90))="","",OFFSET('Sanitation Data'!$H$32,0,10*ROW('Sanitation Data'!H90)))</f>
        <v/>
      </c>
      <c r="DJ96" s="274" t="str">
        <f ca="true">+IF(OFFSET('Sanitation Data'!$I$28,0,10*ROW('Sanitation Data'!I90))="","",OFFSET('Sanitation Data'!$I$28,0,10*ROW('Sanitation Data'!I90)))</f>
        <v/>
      </c>
      <c r="DK96" s="274" t="str">
        <f ca="true">+IF(OFFSET('Sanitation Data'!$I$29,0,10*ROW('Sanitation Data'!I90))="","",OFFSET('Sanitation Data'!$I$29,0,10*ROW('Sanitation Data'!I90)))</f>
        <v/>
      </c>
      <c r="DL96" s="274" t="str">
        <f ca="true">+IF(OFFSET('Sanitation Data'!$I$30,0,10*ROW('Sanitation Data'!I90))="","",OFFSET('Sanitation Data'!$I$30,0,10*ROW('Sanitation Data'!I90)))</f>
        <v/>
      </c>
      <c r="DM96" s="274" t="str">
        <f ca="true">+IF(OFFSET('Sanitation Data'!$I$31,0,10*ROW('Sanitation Data'!I90))="","",OFFSET('Sanitation Data'!$I$31,0,10*ROW('Sanitation Data'!I90)))</f>
        <v/>
      </c>
      <c r="DN96" s="274" t="str">
        <f ca="true">+IF(OFFSET('Sanitation Data'!$I$32,0,10*ROW('Sanitation Data'!I90))="","",OFFSET('Sanitation Data'!$I$32,0,10*ROW('Sanitation Data'!I90)))</f>
        <v/>
      </c>
      <c r="DO96" s="274" t="str">
        <f ca="true">+IF(OFFSET('Hygiene Data'!$D$11,0,10*ROW('Hygiene Data'!D90))="","",OFFSET('Hygiene Data'!$D$11,0,10*ROW('Hygiene Data'!D90)))</f>
        <v/>
      </c>
      <c r="DP96" s="274" t="str">
        <f ca="true">+IF(OFFSET('Hygiene Data'!$D$12,0,10*ROW('Hygiene Data'!D90))="","",OFFSET('Hygiene Data'!$D$12,0,10*ROW('Hygiene Data'!D90)))</f>
        <v/>
      </c>
      <c r="DQ96" s="274" t="str">
        <f ca="true">+IF(OFFSET('Hygiene Data'!$D$13,0,10*ROW('Hygiene Data'!D90))="","",OFFSET('Hygiene Data'!$D$13,0,10*ROW('Hygiene Data'!D90)))</f>
        <v/>
      </c>
      <c r="DR96" s="274" t="str">
        <f ca="true">+IF(OFFSET('Hygiene Data'!$E$11,0,10*ROW('Hygiene Data'!E90))="","",OFFSET('Hygiene Data'!$E$11,0,10*ROW('Hygiene Data'!E90)))</f>
        <v/>
      </c>
      <c r="DS96" s="274" t="str">
        <f ca="true">+IF(OFFSET('Hygiene Data'!$E$12,0,10*ROW('Hygiene Data'!E90))="","",OFFSET('Hygiene Data'!$E$12,0,10*ROW('Hygiene Data'!E90)))</f>
        <v/>
      </c>
      <c r="DT96" s="274" t="str">
        <f ca="true">+IF(OFFSET('Hygiene Data'!$E$13,0,10*ROW('Hygiene Data'!E90))="","",OFFSET('Hygiene Data'!$E$13,0,10*ROW('Hygiene Data'!E90)))</f>
        <v/>
      </c>
      <c r="DU96" s="274" t="str">
        <f ca="true">+IF(OFFSET('Hygiene Data'!$F$11,0,10*ROW('Hygiene Data'!F90))="","",OFFSET('Hygiene Data'!$F$11,0,10*ROW('Hygiene Data'!F90)))</f>
        <v/>
      </c>
      <c r="DV96" s="274" t="str">
        <f ca="true">+IF(OFFSET('Hygiene Data'!$F$12,0,10*ROW('Hygiene Data'!F90))="","",OFFSET('Hygiene Data'!$F$12,0,10*ROW('Hygiene Data'!F90)))</f>
        <v/>
      </c>
      <c r="DW96" s="274" t="str">
        <f ca="true">+IF(OFFSET('Hygiene Data'!$F$13,0,10*ROW('Hygiene Data'!F90))="","",OFFSET('Hygiene Data'!$F$13,0,10*ROW('Hygiene Data'!F90)))</f>
        <v/>
      </c>
      <c r="DX96" s="274" t="str">
        <f ca="true">+IF(OFFSET('Hygiene Data'!$G$11,0,10*ROW('Hygiene Data'!G90))="","",OFFSET('Hygiene Data'!$G$11,0,10*ROW('Hygiene Data'!G90)))</f>
        <v/>
      </c>
      <c r="DY96" s="274" t="str">
        <f ca="true">+IF(OFFSET('Hygiene Data'!$G$12,0,10*ROW('Hygiene Data'!G90))="","",OFFSET('Hygiene Data'!$G$12,0,10*ROW('Hygiene Data'!G90)))</f>
        <v/>
      </c>
      <c r="DZ96" s="274" t="str">
        <f ca="true">+IF(OFFSET('Hygiene Data'!$G$13,0,10*ROW('Hygiene Data'!G90))="","",OFFSET('Hygiene Data'!$G$13,0,10*ROW('Hygiene Data'!G90)))</f>
        <v/>
      </c>
      <c r="EA96" s="274" t="str">
        <f ca="true">+IF(OFFSET('Hygiene Data'!$H$11,0,10*ROW('Hygiene Data'!H90))="","",OFFSET('Hygiene Data'!$H$11,0,10*ROW('Hygiene Data'!H90)))</f>
        <v/>
      </c>
      <c r="EB96" s="274" t="str">
        <f ca="true">+IF(OFFSET('Hygiene Data'!$H$12,0,10*ROW('Hygiene Data'!H90))="","",OFFSET('Hygiene Data'!$H$12,0,10*ROW('Hygiene Data'!H90)))</f>
        <v/>
      </c>
      <c r="EC96" s="274" t="str">
        <f ca="true">+IF(OFFSET('Hygiene Data'!$H$13,0,10*ROW('Hygiene Data'!H90))="","",OFFSET('Hygiene Data'!$H$13,0,10*ROW('Hygiene Data'!H90)))</f>
        <v/>
      </c>
      <c r="ED96" s="274" t="str">
        <f ca="true">+IF(OFFSET('Hygiene Data'!$I$11,0,10*ROW('Hygiene Data'!I90))="","",OFFSET('Hygiene Data'!$I$11,0,10*ROW('Hygiene Data'!I90)))</f>
        <v/>
      </c>
      <c r="EE96" s="274" t="str">
        <f ca="true">+IF(OFFSET('Hygiene Data'!$I$12,0,10*ROW('Hygiene Data'!I90))="","",OFFSET('Hygiene Data'!$I$12,0,10*ROW('Hygiene Data'!I90)))</f>
        <v/>
      </c>
      <c r="EF96" s="274"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30" t="str">
        <f t="shared" ca="true" si="1"/>
        <v/>
      </c>
      <c r="D97" s="99"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9"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9"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9"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9"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9"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9"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9"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9"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9"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9"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9"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9"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9"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9"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9"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9"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9"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100"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100"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100"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100"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100"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100"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100"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100"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100"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100"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100"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100"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100"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100"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100"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100"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100"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100"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100"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100"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100"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100"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100"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100"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100"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100"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100"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100"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100"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100"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101"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101"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101"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101"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101"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101"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101"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101"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101"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101"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101"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101"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101"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101"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101"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101"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101"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101"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4"/>
      <c r="BS97" s="274" t="str">
        <f ca="true">+IF(OFFSET('Water Data'!$D$27,0,10*ROW('Water Data'!D91))="","",OFFSET('Water Data'!$D$27,0,10*ROW('Water Data'!D91)))</f>
        <v/>
      </c>
      <c r="BT97" s="274" t="str">
        <f ca="true">+IF(OFFSET('Water Data'!$D$28,0,10*ROW('Water Data'!D91))="","",OFFSET('Water Data'!$D$28,0,10*ROW('Water Data'!D91)))</f>
        <v/>
      </c>
      <c r="BU97" s="274" t="str">
        <f ca="true">+IF(OFFSET('Water Data'!$D$29,0,10*ROW('Water Data'!D91))="","",OFFSET('Water Data'!$D$29,0,10*ROW('Water Data'!D91)))</f>
        <v/>
      </c>
      <c r="BV97" s="274" t="str">
        <f ca="true">+IF(OFFSET('Water Data'!$E$27,0,10*ROW('Water Data'!E91))="","",OFFSET('Water Data'!$E$27,0,10*ROW('Water Data'!E91)))</f>
        <v/>
      </c>
      <c r="BW97" s="274" t="str">
        <f ca="true">+IF(OFFSET('Water Data'!$E$28,0,10*ROW('Water Data'!E91))="","",OFFSET('Water Data'!$E$28,0,10*ROW('Water Data'!E91)))</f>
        <v/>
      </c>
      <c r="BX97" s="274" t="str">
        <f ca="true">+IF(OFFSET('Water Data'!$E$29,0,10*ROW('Water Data'!E91))="","",OFFSET('Water Data'!$E$29,0,10*ROW('Water Data'!E91)))</f>
        <v/>
      </c>
      <c r="BY97" s="274" t="str">
        <f ca="true">+IF(OFFSET('Water Data'!$F$27,0,10*ROW('Water Data'!F91))="","",OFFSET('Water Data'!$F$27,0,10*ROW('Water Data'!F91)))</f>
        <v/>
      </c>
      <c r="BZ97" s="274" t="str">
        <f ca="true">+IF(OFFSET('Water Data'!$F$28,0,10*ROW('Water Data'!F91))="","",OFFSET('Water Data'!$F$28,0,10*ROW('Water Data'!F91)))</f>
        <v/>
      </c>
      <c r="CA97" s="274" t="str">
        <f ca="true">+IF(OFFSET('Water Data'!$F$29,0,10*ROW('Water Data'!F91))="","",OFFSET('Water Data'!$F$29,0,10*ROW('Water Data'!F91)))</f>
        <v/>
      </c>
      <c r="CB97" s="274" t="str">
        <f ca="true">+IF(OFFSET('Water Data'!$G$27,0,10*ROW('Water Data'!G91))="","",OFFSET('Water Data'!$G$27,0,10*ROW('Water Data'!G91)))</f>
        <v/>
      </c>
      <c r="CC97" s="274" t="str">
        <f ca="true">+IF(OFFSET('Water Data'!$G$28,0,10*ROW('Water Data'!G91))="","",OFFSET('Water Data'!$G$28,0,10*ROW('Water Data'!G91)))</f>
        <v/>
      </c>
      <c r="CD97" s="274" t="str">
        <f ca="true">+IF(OFFSET('Water Data'!$G$29,0,10*ROW('Water Data'!G91))="","",OFFSET('Water Data'!$G$29,0,10*ROW('Water Data'!G91)))</f>
        <v/>
      </c>
      <c r="CE97" s="274" t="str">
        <f ca="true">+IF(OFFSET('Water Data'!$H$27,0,10*ROW('Water Data'!H91))="","",OFFSET('Water Data'!$H$27,0,10*ROW('Water Data'!H91)))</f>
        <v/>
      </c>
      <c r="CF97" s="274" t="str">
        <f ca="true">+IF(OFFSET('Water Data'!$H$28,0,10*ROW('Water Data'!H91))="","",OFFSET('Water Data'!$H$28,0,10*ROW('Water Data'!H91)))</f>
        <v/>
      </c>
      <c r="CG97" s="274" t="str">
        <f ca="true">+IF(OFFSET('Water Data'!$H$29,0,10*ROW('Water Data'!H91))="","",OFFSET('Water Data'!$H$29,0,10*ROW('Water Data'!H91)))</f>
        <v/>
      </c>
      <c r="CH97" s="274" t="str">
        <f ca="true">+IF(OFFSET('Water Data'!$I$27,0,10*ROW('Water Data'!I91))="","",OFFSET('Water Data'!$I$27,0,10*ROW('Water Data'!I91)))</f>
        <v/>
      </c>
      <c r="CI97" s="274" t="str">
        <f ca="true">+IF(OFFSET('Water Data'!$I$28,0,10*ROW('Water Data'!I91))="","",OFFSET('Water Data'!$I$28,0,10*ROW('Water Data'!I91)))</f>
        <v/>
      </c>
      <c r="CJ97" s="274" t="str">
        <f ca="true">+IF(OFFSET('Water Data'!$I$29,0,10*ROW('Water Data'!I91))="","",OFFSET('Water Data'!$I$29,0,10*ROW('Water Data'!I91)))</f>
        <v/>
      </c>
      <c r="CK97" s="274" t="str">
        <f ca="true">+IF(OFFSET('Sanitation Data'!$D$28,0,10*ROW('Sanitation Data'!D91))="","",OFFSET('Sanitation Data'!$D$28,0,10*ROW('Sanitation Data'!D91)))</f>
        <v/>
      </c>
      <c r="CL97" s="274" t="str">
        <f ca="true">+IF(OFFSET('Sanitation Data'!$D$29,0,10*ROW('Sanitation Data'!D91))="","",OFFSET('Sanitation Data'!$D$29,0,10*ROW('Sanitation Data'!D91)))</f>
        <v/>
      </c>
      <c r="CM97" s="274" t="str">
        <f ca="true">+IF(OFFSET('Sanitation Data'!$D$30,0,10*ROW('Sanitation Data'!D91))="","",OFFSET('Sanitation Data'!$D$30,0,10*ROW('Sanitation Data'!D91)))</f>
        <v/>
      </c>
      <c r="CN97" s="274" t="str">
        <f ca="true">+IF(OFFSET('Sanitation Data'!$D$31,0,10*ROW('Sanitation Data'!D91))="","",OFFSET('Sanitation Data'!$D$31,0,10*ROW('Sanitation Data'!D91)))</f>
        <v/>
      </c>
      <c r="CO97" s="274" t="str">
        <f ca="true">+IF(OFFSET('Sanitation Data'!$D$32,0,10*ROW('Sanitation Data'!D91))="","",OFFSET('Sanitation Data'!$D$32,0,10*ROW('Sanitation Data'!D91)))</f>
        <v/>
      </c>
      <c r="CP97" s="274" t="str">
        <f ca="true">+IF(OFFSET('Sanitation Data'!$E$28,0,10*ROW('Sanitation Data'!E91))="","",OFFSET('Sanitation Data'!$E$28,0,10*ROW('Sanitation Data'!E91)))</f>
        <v/>
      </c>
      <c r="CQ97" s="274" t="str">
        <f ca="true">+IF(OFFSET('Sanitation Data'!$E$29,0,10*ROW('Sanitation Data'!E91))="","",OFFSET('Sanitation Data'!$E$29,0,10*ROW('Sanitation Data'!E91)))</f>
        <v/>
      </c>
      <c r="CR97" s="274" t="str">
        <f ca="true">+IF(OFFSET('Sanitation Data'!$E$30,0,10*ROW('Sanitation Data'!E91))="","",OFFSET('Sanitation Data'!$E$30,0,10*ROW('Sanitation Data'!E91)))</f>
        <v/>
      </c>
      <c r="CS97" s="274" t="str">
        <f ca="true">+IF(OFFSET('Sanitation Data'!$E$31,0,10*ROW('Sanitation Data'!E91))="","",OFFSET('Sanitation Data'!$E$31,0,10*ROW('Sanitation Data'!E91)))</f>
        <v/>
      </c>
      <c r="CT97" s="274" t="str">
        <f ca="true">+IF(OFFSET('Sanitation Data'!$E$32,0,10*ROW('Sanitation Data'!E91))="","",OFFSET('Sanitation Data'!$E$32,0,10*ROW('Sanitation Data'!E91)))</f>
        <v/>
      </c>
      <c r="CU97" s="274" t="str">
        <f ca="true">+IF(OFFSET('Sanitation Data'!$F$28,0,10*ROW('Sanitation Data'!F91))="","",OFFSET('Sanitation Data'!$F$28,0,10*ROW('Sanitation Data'!F91)))</f>
        <v/>
      </c>
      <c r="CV97" s="274" t="str">
        <f ca="true">+IF(OFFSET('Sanitation Data'!$F$29,0,10*ROW('Sanitation Data'!F91))="","",OFFSET('Sanitation Data'!$F$29,0,10*ROW('Sanitation Data'!F91)))</f>
        <v/>
      </c>
      <c r="CW97" s="274" t="str">
        <f ca="true">+IF(OFFSET('Sanitation Data'!$F$30,0,10*ROW('Sanitation Data'!F91))="","",OFFSET('Sanitation Data'!$F$30,0,10*ROW('Sanitation Data'!F91)))</f>
        <v/>
      </c>
      <c r="CX97" s="274" t="str">
        <f ca="true">+IF(OFFSET('Sanitation Data'!$F$31,0,10*ROW('Sanitation Data'!F91))="","",OFFSET('Sanitation Data'!$F$31,0,10*ROW('Sanitation Data'!F91)))</f>
        <v/>
      </c>
      <c r="CY97" s="274" t="str">
        <f ca="true">+IF(OFFSET('Sanitation Data'!$F$32,0,10*ROW('Sanitation Data'!F91))="","",OFFSET('Sanitation Data'!$F$32,0,10*ROW('Sanitation Data'!F91)))</f>
        <v/>
      </c>
      <c r="CZ97" s="274" t="str">
        <f ca="true">+IF(OFFSET('Sanitation Data'!$G$28,0,10*ROW('Sanitation Data'!G91))="","",OFFSET('Sanitation Data'!$G$28,0,10*ROW('Sanitation Data'!G91)))</f>
        <v/>
      </c>
      <c r="DA97" s="274" t="str">
        <f ca="true">+IF(OFFSET('Sanitation Data'!$G$29,0,10*ROW('Sanitation Data'!G91))="","",OFFSET('Sanitation Data'!$G$29,0,10*ROW('Sanitation Data'!G91)))</f>
        <v/>
      </c>
      <c r="DB97" s="274" t="str">
        <f ca="true">+IF(OFFSET('Sanitation Data'!$G$30,0,10*ROW('Sanitation Data'!G91))="","",OFFSET('Sanitation Data'!$G$30,0,10*ROW('Sanitation Data'!G91)))</f>
        <v/>
      </c>
      <c r="DC97" s="274" t="str">
        <f ca="true">+IF(OFFSET('Sanitation Data'!$G$31,0,10*ROW('Sanitation Data'!G91))="","",OFFSET('Sanitation Data'!$G$31,0,10*ROW('Sanitation Data'!G91)))</f>
        <v/>
      </c>
      <c r="DD97" s="274" t="str">
        <f ca="true">+IF(OFFSET('Sanitation Data'!$G$32,0,10*ROW('Sanitation Data'!G91))="","",OFFSET('Sanitation Data'!$G$32,0,10*ROW('Sanitation Data'!G91)))</f>
        <v/>
      </c>
      <c r="DE97" s="274" t="str">
        <f ca="true">+IF(OFFSET('Sanitation Data'!$H$28,0,10*ROW('Sanitation Data'!H91))="","",OFFSET('Sanitation Data'!$H$28,0,10*ROW('Sanitation Data'!H91)))</f>
        <v/>
      </c>
      <c r="DF97" s="274" t="str">
        <f ca="true">+IF(OFFSET('Sanitation Data'!$H$29,0,10*ROW('Sanitation Data'!H91))="","",OFFSET('Sanitation Data'!$H$29,0,10*ROW('Sanitation Data'!H91)))</f>
        <v/>
      </c>
      <c r="DG97" s="274" t="str">
        <f ca="true">+IF(OFFSET('Sanitation Data'!$H$30,0,10*ROW('Sanitation Data'!H91))="","",OFFSET('Sanitation Data'!$H$30,0,10*ROW('Sanitation Data'!H91)))</f>
        <v/>
      </c>
      <c r="DH97" s="274" t="str">
        <f ca="true">+IF(OFFSET('Sanitation Data'!$H$31,0,10*ROW('Sanitation Data'!H91))="","",OFFSET('Sanitation Data'!$H$31,0,10*ROW('Sanitation Data'!H91)))</f>
        <v/>
      </c>
      <c r="DI97" s="274" t="str">
        <f ca="true">+IF(OFFSET('Sanitation Data'!$H$32,0,10*ROW('Sanitation Data'!H91))="","",OFFSET('Sanitation Data'!$H$32,0,10*ROW('Sanitation Data'!H91)))</f>
        <v/>
      </c>
      <c r="DJ97" s="274" t="str">
        <f ca="true">+IF(OFFSET('Sanitation Data'!$I$28,0,10*ROW('Sanitation Data'!I91))="","",OFFSET('Sanitation Data'!$I$28,0,10*ROW('Sanitation Data'!I91)))</f>
        <v/>
      </c>
      <c r="DK97" s="274" t="str">
        <f ca="true">+IF(OFFSET('Sanitation Data'!$I$29,0,10*ROW('Sanitation Data'!I91))="","",OFFSET('Sanitation Data'!$I$29,0,10*ROW('Sanitation Data'!I91)))</f>
        <v/>
      </c>
      <c r="DL97" s="274" t="str">
        <f ca="true">+IF(OFFSET('Sanitation Data'!$I$30,0,10*ROW('Sanitation Data'!I91))="","",OFFSET('Sanitation Data'!$I$30,0,10*ROW('Sanitation Data'!I91)))</f>
        <v/>
      </c>
      <c r="DM97" s="274" t="str">
        <f ca="true">+IF(OFFSET('Sanitation Data'!$I$31,0,10*ROW('Sanitation Data'!I91))="","",OFFSET('Sanitation Data'!$I$31,0,10*ROW('Sanitation Data'!I91)))</f>
        <v/>
      </c>
      <c r="DN97" s="274" t="str">
        <f ca="true">+IF(OFFSET('Sanitation Data'!$I$32,0,10*ROW('Sanitation Data'!I91))="","",OFFSET('Sanitation Data'!$I$32,0,10*ROW('Sanitation Data'!I91)))</f>
        <v/>
      </c>
      <c r="DO97" s="274" t="str">
        <f ca="true">+IF(OFFSET('Hygiene Data'!$D$11,0,10*ROW('Hygiene Data'!D91))="","",OFFSET('Hygiene Data'!$D$11,0,10*ROW('Hygiene Data'!D91)))</f>
        <v/>
      </c>
      <c r="DP97" s="274" t="str">
        <f ca="true">+IF(OFFSET('Hygiene Data'!$D$12,0,10*ROW('Hygiene Data'!D91))="","",OFFSET('Hygiene Data'!$D$12,0,10*ROW('Hygiene Data'!D91)))</f>
        <v/>
      </c>
      <c r="DQ97" s="274" t="str">
        <f ca="true">+IF(OFFSET('Hygiene Data'!$D$13,0,10*ROW('Hygiene Data'!D91))="","",OFFSET('Hygiene Data'!$D$13,0,10*ROW('Hygiene Data'!D91)))</f>
        <v/>
      </c>
      <c r="DR97" s="274" t="str">
        <f ca="true">+IF(OFFSET('Hygiene Data'!$E$11,0,10*ROW('Hygiene Data'!E91))="","",OFFSET('Hygiene Data'!$E$11,0,10*ROW('Hygiene Data'!E91)))</f>
        <v/>
      </c>
      <c r="DS97" s="274" t="str">
        <f ca="true">+IF(OFFSET('Hygiene Data'!$E$12,0,10*ROW('Hygiene Data'!E91))="","",OFFSET('Hygiene Data'!$E$12,0,10*ROW('Hygiene Data'!E91)))</f>
        <v/>
      </c>
      <c r="DT97" s="274" t="str">
        <f ca="true">+IF(OFFSET('Hygiene Data'!$E$13,0,10*ROW('Hygiene Data'!E91))="","",OFFSET('Hygiene Data'!$E$13,0,10*ROW('Hygiene Data'!E91)))</f>
        <v/>
      </c>
      <c r="DU97" s="274" t="str">
        <f ca="true">+IF(OFFSET('Hygiene Data'!$F$11,0,10*ROW('Hygiene Data'!F91))="","",OFFSET('Hygiene Data'!$F$11,0,10*ROW('Hygiene Data'!F91)))</f>
        <v/>
      </c>
      <c r="DV97" s="274" t="str">
        <f ca="true">+IF(OFFSET('Hygiene Data'!$F$12,0,10*ROW('Hygiene Data'!F91))="","",OFFSET('Hygiene Data'!$F$12,0,10*ROW('Hygiene Data'!F91)))</f>
        <v/>
      </c>
      <c r="DW97" s="274" t="str">
        <f ca="true">+IF(OFFSET('Hygiene Data'!$F$13,0,10*ROW('Hygiene Data'!F91))="","",OFFSET('Hygiene Data'!$F$13,0,10*ROW('Hygiene Data'!F91)))</f>
        <v/>
      </c>
      <c r="DX97" s="274" t="str">
        <f ca="true">+IF(OFFSET('Hygiene Data'!$G$11,0,10*ROW('Hygiene Data'!G91))="","",OFFSET('Hygiene Data'!$G$11,0,10*ROW('Hygiene Data'!G91)))</f>
        <v/>
      </c>
      <c r="DY97" s="274" t="str">
        <f ca="true">+IF(OFFSET('Hygiene Data'!$G$12,0,10*ROW('Hygiene Data'!G91))="","",OFFSET('Hygiene Data'!$G$12,0,10*ROW('Hygiene Data'!G91)))</f>
        <v/>
      </c>
      <c r="DZ97" s="274" t="str">
        <f ca="true">+IF(OFFSET('Hygiene Data'!$G$13,0,10*ROW('Hygiene Data'!G91))="","",OFFSET('Hygiene Data'!$G$13,0,10*ROW('Hygiene Data'!G91)))</f>
        <v/>
      </c>
      <c r="EA97" s="274" t="str">
        <f ca="true">+IF(OFFSET('Hygiene Data'!$H$11,0,10*ROW('Hygiene Data'!H91))="","",OFFSET('Hygiene Data'!$H$11,0,10*ROW('Hygiene Data'!H91)))</f>
        <v/>
      </c>
      <c r="EB97" s="274" t="str">
        <f ca="true">+IF(OFFSET('Hygiene Data'!$H$12,0,10*ROW('Hygiene Data'!H91))="","",OFFSET('Hygiene Data'!$H$12,0,10*ROW('Hygiene Data'!H91)))</f>
        <v/>
      </c>
      <c r="EC97" s="274" t="str">
        <f ca="true">+IF(OFFSET('Hygiene Data'!$H$13,0,10*ROW('Hygiene Data'!H91))="","",OFFSET('Hygiene Data'!$H$13,0,10*ROW('Hygiene Data'!H91)))</f>
        <v/>
      </c>
      <c r="ED97" s="274" t="str">
        <f ca="true">+IF(OFFSET('Hygiene Data'!$I$11,0,10*ROW('Hygiene Data'!I91))="","",OFFSET('Hygiene Data'!$I$11,0,10*ROW('Hygiene Data'!I91)))</f>
        <v/>
      </c>
      <c r="EE97" s="274" t="str">
        <f ca="true">+IF(OFFSET('Hygiene Data'!$I$12,0,10*ROW('Hygiene Data'!I91))="","",OFFSET('Hygiene Data'!$I$12,0,10*ROW('Hygiene Data'!I91)))</f>
        <v/>
      </c>
      <c r="EF97" s="274"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30" t="str">
        <f t="shared" ca="true" si="1"/>
        <v/>
      </c>
      <c r="D98" s="99"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9"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9"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9"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9"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9"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9"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9"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9"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9"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9"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9"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9"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9"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9"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9"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9"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9"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100"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100"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100"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100"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100"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100"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100"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100"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100"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100"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100"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100"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100"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100"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100"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100"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100"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100"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100"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100"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100"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100"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100"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100"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100"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100"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100"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100"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100"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100"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101"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101"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101"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101"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101"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101"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101"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101"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101"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101"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101"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101"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101"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101"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101"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101"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101"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101"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4"/>
      <c r="BS98" s="274" t="str">
        <f ca="true">+IF(OFFSET('Water Data'!$D$27,0,10*ROW('Water Data'!D92))="","",OFFSET('Water Data'!$D$27,0,10*ROW('Water Data'!D92)))</f>
        <v/>
      </c>
      <c r="BT98" s="274" t="str">
        <f ca="true">+IF(OFFSET('Water Data'!$D$28,0,10*ROW('Water Data'!D92))="","",OFFSET('Water Data'!$D$28,0,10*ROW('Water Data'!D92)))</f>
        <v/>
      </c>
      <c r="BU98" s="274" t="str">
        <f ca="true">+IF(OFFSET('Water Data'!$D$29,0,10*ROW('Water Data'!D92))="","",OFFSET('Water Data'!$D$29,0,10*ROW('Water Data'!D92)))</f>
        <v/>
      </c>
      <c r="BV98" s="274" t="str">
        <f ca="true">+IF(OFFSET('Water Data'!$E$27,0,10*ROW('Water Data'!E92))="","",OFFSET('Water Data'!$E$27,0,10*ROW('Water Data'!E92)))</f>
        <v/>
      </c>
      <c r="BW98" s="274" t="str">
        <f ca="true">+IF(OFFSET('Water Data'!$E$28,0,10*ROW('Water Data'!E92))="","",OFFSET('Water Data'!$E$28,0,10*ROW('Water Data'!E92)))</f>
        <v/>
      </c>
      <c r="BX98" s="274" t="str">
        <f ca="true">+IF(OFFSET('Water Data'!$E$29,0,10*ROW('Water Data'!E92))="","",OFFSET('Water Data'!$E$29,0,10*ROW('Water Data'!E92)))</f>
        <v/>
      </c>
      <c r="BY98" s="274" t="str">
        <f ca="true">+IF(OFFSET('Water Data'!$F$27,0,10*ROW('Water Data'!F92))="","",OFFSET('Water Data'!$F$27,0,10*ROW('Water Data'!F92)))</f>
        <v/>
      </c>
      <c r="BZ98" s="274" t="str">
        <f ca="true">+IF(OFFSET('Water Data'!$F$28,0,10*ROW('Water Data'!F92))="","",OFFSET('Water Data'!$F$28,0,10*ROW('Water Data'!F92)))</f>
        <v/>
      </c>
      <c r="CA98" s="274" t="str">
        <f ca="true">+IF(OFFSET('Water Data'!$F$29,0,10*ROW('Water Data'!F92))="","",OFFSET('Water Data'!$F$29,0,10*ROW('Water Data'!F92)))</f>
        <v/>
      </c>
      <c r="CB98" s="274" t="str">
        <f ca="true">+IF(OFFSET('Water Data'!$G$27,0,10*ROW('Water Data'!G92))="","",OFFSET('Water Data'!$G$27,0,10*ROW('Water Data'!G92)))</f>
        <v/>
      </c>
      <c r="CC98" s="274" t="str">
        <f ca="true">+IF(OFFSET('Water Data'!$G$28,0,10*ROW('Water Data'!G92))="","",OFFSET('Water Data'!$G$28,0,10*ROW('Water Data'!G92)))</f>
        <v/>
      </c>
      <c r="CD98" s="274" t="str">
        <f ca="true">+IF(OFFSET('Water Data'!$G$29,0,10*ROW('Water Data'!G92))="","",OFFSET('Water Data'!$G$29,0,10*ROW('Water Data'!G92)))</f>
        <v/>
      </c>
      <c r="CE98" s="274" t="str">
        <f ca="true">+IF(OFFSET('Water Data'!$H$27,0,10*ROW('Water Data'!H92))="","",OFFSET('Water Data'!$H$27,0,10*ROW('Water Data'!H92)))</f>
        <v/>
      </c>
      <c r="CF98" s="274" t="str">
        <f ca="true">+IF(OFFSET('Water Data'!$H$28,0,10*ROW('Water Data'!H92))="","",OFFSET('Water Data'!$H$28,0,10*ROW('Water Data'!H92)))</f>
        <v/>
      </c>
      <c r="CG98" s="274" t="str">
        <f ca="true">+IF(OFFSET('Water Data'!$H$29,0,10*ROW('Water Data'!H92))="","",OFFSET('Water Data'!$H$29,0,10*ROW('Water Data'!H92)))</f>
        <v/>
      </c>
      <c r="CH98" s="274" t="str">
        <f ca="true">+IF(OFFSET('Water Data'!$I$27,0,10*ROW('Water Data'!I92))="","",OFFSET('Water Data'!$I$27,0,10*ROW('Water Data'!I92)))</f>
        <v/>
      </c>
      <c r="CI98" s="274" t="str">
        <f ca="true">+IF(OFFSET('Water Data'!$I$28,0,10*ROW('Water Data'!I92))="","",OFFSET('Water Data'!$I$28,0,10*ROW('Water Data'!I92)))</f>
        <v/>
      </c>
      <c r="CJ98" s="274" t="str">
        <f ca="true">+IF(OFFSET('Water Data'!$I$29,0,10*ROW('Water Data'!I92))="","",OFFSET('Water Data'!$I$29,0,10*ROW('Water Data'!I92)))</f>
        <v/>
      </c>
      <c r="CK98" s="274" t="str">
        <f ca="true">+IF(OFFSET('Sanitation Data'!$D$28,0,10*ROW('Sanitation Data'!D92))="","",OFFSET('Sanitation Data'!$D$28,0,10*ROW('Sanitation Data'!D92)))</f>
        <v/>
      </c>
      <c r="CL98" s="274" t="str">
        <f ca="true">+IF(OFFSET('Sanitation Data'!$D$29,0,10*ROW('Sanitation Data'!D92))="","",OFFSET('Sanitation Data'!$D$29,0,10*ROW('Sanitation Data'!D92)))</f>
        <v/>
      </c>
      <c r="CM98" s="274" t="str">
        <f ca="true">+IF(OFFSET('Sanitation Data'!$D$30,0,10*ROW('Sanitation Data'!D92))="","",OFFSET('Sanitation Data'!$D$30,0,10*ROW('Sanitation Data'!D92)))</f>
        <v/>
      </c>
      <c r="CN98" s="274" t="str">
        <f ca="true">+IF(OFFSET('Sanitation Data'!$D$31,0,10*ROW('Sanitation Data'!D92))="","",OFFSET('Sanitation Data'!$D$31,0,10*ROW('Sanitation Data'!D92)))</f>
        <v/>
      </c>
      <c r="CO98" s="274" t="str">
        <f ca="true">+IF(OFFSET('Sanitation Data'!$D$32,0,10*ROW('Sanitation Data'!D92))="","",OFFSET('Sanitation Data'!$D$32,0,10*ROW('Sanitation Data'!D92)))</f>
        <v/>
      </c>
      <c r="CP98" s="274" t="str">
        <f ca="true">+IF(OFFSET('Sanitation Data'!$E$28,0,10*ROW('Sanitation Data'!E92))="","",OFFSET('Sanitation Data'!$E$28,0,10*ROW('Sanitation Data'!E92)))</f>
        <v/>
      </c>
      <c r="CQ98" s="274" t="str">
        <f ca="true">+IF(OFFSET('Sanitation Data'!$E$29,0,10*ROW('Sanitation Data'!E92))="","",OFFSET('Sanitation Data'!$E$29,0,10*ROW('Sanitation Data'!E92)))</f>
        <v/>
      </c>
      <c r="CR98" s="274" t="str">
        <f ca="true">+IF(OFFSET('Sanitation Data'!$E$30,0,10*ROW('Sanitation Data'!E92))="","",OFFSET('Sanitation Data'!$E$30,0,10*ROW('Sanitation Data'!E92)))</f>
        <v/>
      </c>
      <c r="CS98" s="274" t="str">
        <f ca="true">+IF(OFFSET('Sanitation Data'!$E$31,0,10*ROW('Sanitation Data'!E92))="","",OFFSET('Sanitation Data'!$E$31,0,10*ROW('Sanitation Data'!E92)))</f>
        <v/>
      </c>
      <c r="CT98" s="274" t="str">
        <f ca="true">+IF(OFFSET('Sanitation Data'!$E$32,0,10*ROW('Sanitation Data'!E92))="","",OFFSET('Sanitation Data'!$E$32,0,10*ROW('Sanitation Data'!E92)))</f>
        <v/>
      </c>
      <c r="CU98" s="274" t="str">
        <f ca="true">+IF(OFFSET('Sanitation Data'!$F$28,0,10*ROW('Sanitation Data'!F92))="","",OFFSET('Sanitation Data'!$F$28,0,10*ROW('Sanitation Data'!F92)))</f>
        <v/>
      </c>
      <c r="CV98" s="274" t="str">
        <f ca="true">+IF(OFFSET('Sanitation Data'!$F$29,0,10*ROW('Sanitation Data'!F92))="","",OFFSET('Sanitation Data'!$F$29,0,10*ROW('Sanitation Data'!F92)))</f>
        <v/>
      </c>
      <c r="CW98" s="274" t="str">
        <f ca="true">+IF(OFFSET('Sanitation Data'!$F$30,0,10*ROW('Sanitation Data'!F92))="","",OFFSET('Sanitation Data'!$F$30,0,10*ROW('Sanitation Data'!F92)))</f>
        <v/>
      </c>
      <c r="CX98" s="274" t="str">
        <f ca="true">+IF(OFFSET('Sanitation Data'!$F$31,0,10*ROW('Sanitation Data'!F92))="","",OFFSET('Sanitation Data'!$F$31,0,10*ROW('Sanitation Data'!F92)))</f>
        <v/>
      </c>
      <c r="CY98" s="274" t="str">
        <f ca="true">+IF(OFFSET('Sanitation Data'!$F$32,0,10*ROW('Sanitation Data'!F92))="","",OFFSET('Sanitation Data'!$F$32,0,10*ROW('Sanitation Data'!F92)))</f>
        <v/>
      </c>
      <c r="CZ98" s="274" t="str">
        <f ca="true">+IF(OFFSET('Sanitation Data'!$G$28,0,10*ROW('Sanitation Data'!G92))="","",OFFSET('Sanitation Data'!$G$28,0,10*ROW('Sanitation Data'!G92)))</f>
        <v/>
      </c>
      <c r="DA98" s="274" t="str">
        <f ca="true">+IF(OFFSET('Sanitation Data'!$G$29,0,10*ROW('Sanitation Data'!G92))="","",OFFSET('Sanitation Data'!$G$29,0,10*ROW('Sanitation Data'!G92)))</f>
        <v/>
      </c>
      <c r="DB98" s="274" t="str">
        <f ca="true">+IF(OFFSET('Sanitation Data'!$G$30,0,10*ROW('Sanitation Data'!G92))="","",OFFSET('Sanitation Data'!$G$30,0,10*ROW('Sanitation Data'!G92)))</f>
        <v/>
      </c>
      <c r="DC98" s="274" t="str">
        <f ca="true">+IF(OFFSET('Sanitation Data'!$G$31,0,10*ROW('Sanitation Data'!G92))="","",OFFSET('Sanitation Data'!$G$31,0,10*ROW('Sanitation Data'!G92)))</f>
        <v/>
      </c>
      <c r="DD98" s="274" t="str">
        <f ca="true">+IF(OFFSET('Sanitation Data'!$G$32,0,10*ROW('Sanitation Data'!G92))="","",OFFSET('Sanitation Data'!$G$32,0,10*ROW('Sanitation Data'!G92)))</f>
        <v/>
      </c>
      <c r="DE98" s="274" t="str">
        <f ca="true">+IF(OFFSET('Sanitation Data'!$H$28,0,10*ROW('Sanitation Data'!H92))="","",OFFSET('Sanitation Data'!$H$28,0,10*ROW('Sanitation Data'!H92)))</f>
        <v/>
      </c>
      <c r="DF98" s="274" t="str">
        <f ca="true">+IF(OFFSET('Sanitation Data'!$H$29,0,10*ROW('Sanitation Data'!H92))="","",OFFSET('Sanitation Data'!$H$29,0,10*ROW('Sanitation Data'!H92)))</f>
        <v/>
      </c>
      <c r="DG98" s="274" t="str">
        <f ca="true">+IF(OFFSET('Sanitation Data'!$H$30,0,10*ROW('Sanitation Data'!H92))="","",OFFSET('Sanitation Data'!$H$30,0,10*ROW('Sanitation Data'!H92)))</f>
        <v/>
      </c>
      <c r="DH98" s="274" t="str">
        <f ca="true">+IF(OFFSET('Sanitation Data'!$H$31,0,10*ROW('Sanitation Data'!H92))="","",OFFSET('Sanitation Data'!$H$31,0,10*ROW('Sanitation Data'!H92)))</f>
        <v/>
      </c>
      <c r="DI98" s="274" t="str">
        <f ca="true">+IF(OFFSET('Sanitation Data'!$H$32,0,10*ROW('Sanitation Data'!H92))="","",OFFSET('Sanitation Data'!$H$32,0,10*ROW('Sanitation Data'!H92)))</f>
        <v/>
      </c>
      <c r="DJ98" s="274" t="str">
        <f ca="true">+IF(OFFSET('Sanitation Data'!$I$28,0,10*ROW('Sanitation Data'!I92))="","",OFFSET('Sanitation Data'!$I$28,0,10*ROW('Sanitation Data'!I92)))</f>
        <v/>
      </c>
      <c r="DK98" s="274" t="str">
        <f ca="true">+IF(OFFSET('Sanitation Data'!$I$29,0,10*ROW('Sanitation Data'!I92))="","",OFFSET('Sanitation Data'!$I$29,0,10*ROW('Sanitation Data'!I92)))</f>
        <v/>
      </c>
      <c r="DL98" s="274" t="str">
        <f ca="true">+IF(OFFSET('Sanitation Data'!$I$30,0,10*ROW('Sanitation Data'!I92))="","",OFFSET('Sanitation Data'!$I$30,0,10*ROW('Sanitation Data'!I92)))</f>
        <v/>
      </c>
      <c r="DM98" s="274" t="str">
        <f ca="true">+IF(OFFSET('Sanitation Data'!$I$31,0,10*ROW('Sanitation Data'!I92))="","",OFFSET('Sanitation Data'!$I$31,0,10*ROW('Sanitation Data'!I92)))</f>
        <v/>
      </c>
      <c r="DN98" s="274" t="str">
        <f ca="true">+IF(OFFSET('Sanitation Data'!$I$32,0,10*ROW('Sanitation Data'!I92))="","",OFFSET('Sanitation Data'!$I$32,0,10*ROW('Sanitation Data'!I92)))</f>
        <v/>
      </c>
      <c r="DO98" s="274" t="str">
        <f ca="true">+IF(OFFSET('Hygiene Data'!$D$11,0,10*ROW('Hygiene Data'!D92))="","",OFFSET('Hygiene Data'!$D$11,0,10*ROW('Hygiene Data'!D92)))</f>
        <v/>
      </c>
      <c r="DP98" s="274" t="str">
        <f ca="true">+IF(OFFSET('Hygiene Data'!$D$12,0,10*ROW('Hygiene Data'!D92))="","",OFFSET('Hygiene Data'!$D$12,0,10*ROW('Hygiene Data'!D92)))</f>
        <v/>
      </c>
      <c r="DQ98" s="274" t="str">
        <f ca="true">+IF(OFFSET('Hygiene Data'!$D$13,0,10*ROW('Hygiene Data'!D92))="","",OFFSET('Hygiene Data'!$D$13,0,10*ROW('Hygiene Data'!D92)))</f>
        <v/>
      </c>
      <c r="DR98" s="274" t="str">
        <f ca="true">+IF(OFFSET('Hygiene Data'!$E$11,0,10*ROW('Hygiene Data'!E92))="","",OFFSET('Hygiene Data'!$E$11,0,10*ROW('Hygiene Data'!E92)))</f>
        <v/>
      </c>
      <c r="DS98" s="274" t="str">
        <f ca="true">+IF(OFFSET('Hygiene Data'!$E$12,0,10*ROW('Hygiene Data'!E92))="","",OFFSET('Hygiene Data'!$E$12,0,10*ROW('Hygiene Data'!E92)))</f>
        <v/>
      </c>
      <c r="DT98" s="274" t="str">
        <f ca="true">+IF(OFFSET('Hygiene Data'!$E$13,0,10*ROW('Hygiene Data'!E92))="","",OFFSET('Hygiene Data'!$E$13,0,10*ROW('Hygiene Data'!E92)))</f>
        <v/>
      </c>
      <c r="DU98" s="274" t="str">
        <f ca="true">+IF(OFFSET('Hygiene Data'!$F$11,0,10*ROW('Hygiene Data'!F92))="","",OFFSET('Hygiene Data'!$F$11,0,10*ROW('Hygiene Data'!F92)))</f>
        <v/>
      </c>
      <c r="DV98" s="274" t="str">
        <f ca="true">+IF(OFFSET('Hygiene Data'!$F$12,0,10*ROW('Hygiene Data'!F92))="","",OFFSET('Hygiene Data'!$F$12,0,10*ROW('Hygiene Data'!F92)))</f>
        <v/>
      </c>
      <c r="DW98" s="274" t="str">
        <f ca="true">+IF(OFFSET('Hygiene Data'!$F$13,0,10*ROW('Hygiene Data'!F92))="","",OFFSET('Hygiene Data'!$F$13,0,10*ROW('Hygiene Data'!F92)))</f>
        <v/>
      </c>
      <c r="DX98" s="274" t="str">
        <f ca="true">+IF(OFFSET('Hygiene Data'!$G$11,0,10*ROW('Hygiene Data'!G92))="","",OFFSET('Hygiene Data'!$G$11,0,10*ROW('Hygiene Data'!G92)))</f>
        <v/>
      </c>
      <c r="DY98" s="274" t="str">
        <f ca="true">+IF(OFFSET('Hygiene Data'!$G$12,0,10*ROW('Hygiene Data'!G92))="","",OFFSET('Hygiene Data'!$G$12,0,10*ROW('Hygiene Data'!G92)))</f>
        <v/>
      </c>
      <c r="DZ98" s="274" t="str">
        <f ca="true">+IF(OFFSET('Hygiene Data'!$G$13,0,10*ROW('Hygiene Data'!G92))="","",OFFSET('Hygiene Data'!$G$13,0,10*ROW('Hygiene Data'!G92)))</f>
        <v/>
      </c>
      <c r="EA98" s="274" t="str">
        <f ca="true">+IF(OFFSET('Hygiene Data'!$H$11,0,10*ROW('Hygiene Data'!H92))="","",OFFSET('Hygiene Data'!$H$11,0,10*ROW('Hygiene Data'!H92)))</f>
        <v/>
      </c>
      <c r="EB98" s="274" t="str">
        <f ca="true">+IF(OFFSET('Hygiene Data'!$H$12,0,10*ROW('Hygiene Data'!H92))="","",OFFSET('Hygiene Data'!$H$12,0,10*ROW('Hygiene Data'!H92)))</f>
        <v/>
      </c>
      <c r="EC98" s="274" t="str">
        <f ca="true">+IF(OFFSET('Hygiene Data'!$H$13,0,10*ROW('Hygiene Data'!H92))="","",OFFSET('Hygiene Data'!$H$13,0,10*ROW('Hygiene Data'!H92)))</f>
        <v/>
      </c>
      <c r="ED98" s="274" t="str">
        <f ca="true">+IF(OFFSET('Hygiene Data'!$I$11,0,10*ROW('Hygiene Data'!I92))="","",OFFSET('Hygiene Data'!$I$11,0,10*ROW('Hygiene Data'!I92)))</f>
        <v/>
      </c>
      <c r="EE98" s="274" t="str">
        <f ca="true">+IF(OFFSET('Hygiene Data'!$I$12,0,10*ROW('Hygiene Data'!I92))="","",OFFSET('Hygiene Data'!$I$12,0,10*ROW('Hygiene Data'!I92)))</f>
        <v/>
      </c>
      <c r="EF98" s="274"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30" t="str">
        <f t="shared" ca="true" si="1"/>
        <v/>
      </c>
      <c r="D99" s="99"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9"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9"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9"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9"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9"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9"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9"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9"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9"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9"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9"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9"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9"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9"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9"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9"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9"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100"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100"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100"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100"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100"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100"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100"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100"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100"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100"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100"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100"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100"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100"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100"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100"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100"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100"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100"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100"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100"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100"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100"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100"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100"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100"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100"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100"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100"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100"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101"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101"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101"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101"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101"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101"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101"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101"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101"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101"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101"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101"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101"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101"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101"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101"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101"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101"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4"/>
      <c r="BS99" s="274" t="str">
        <f ca="true">+IF(OFFSET('Water Data'!$D$27,0,10*ROW('Water Data'!D93))="","",OFFSET('Water Data'!$D$27,0,10*ROW('Water Data'!D93)))</f>
        <v/>
      </c>
      <c r="BT99" s="274" t="str">
        <f ca="true">+IF(OFFSET('Water Data'!$D$28,0,10*ROW('Water Data'!D93))="","",OFFSET('Water Data'!$D$28,0,10*ROW('Water Data'!D93)))</f>
        <v/>
      </c>
      <c r="BU99" s="274" t="str">
        <f ca="true">+IF(OFFSET('Water Data'!$D$29,0,10*ROW('Water Data'!D93))="","",OFFSET('Water Data'!$D$29,0,10*ROW('Water Data'!D93)))</f>
        <v/>
      </c>
      <c r="BV99" s="274" t="str">
        <f ca="true">+IF(OFFSET('Water Data'!$E$27,0,10*ROW('Water Data'!E93))="","",OFFSET('Water Data'!$E$27,0,10*ROW('Water Data'!E93)))</f>
        <v/>
      </c>
      <c r="BW99" s="274" t="str">
        <f ca="true">+IF(OFFSET('Water Data'!$E$28,0,10*ROW('Water Data'!E93))="","",OFFSET('Water Data'!$E$28,0,10*ROW('Water Data'!E93)))</f>
        <v/>
      </c>
      <c r="BX99" s="274" t="str">
        <f ca="true">+IF(OFFSET('Water Data'!$E$29,0,10*ROW('Water Data'!E93))="","",OFFSET('Water Data'!$E$29,0,10*ROW('Water Data'!E93)))</f>
        <v/>
      </c>
      <c r="BY99" s="274" t="str">
        <f ca="true">+IF(OFFSET('Water Data'!$F$27,0,10*ROW('Water Data'!F93))="","",OFFSET('Water Data'!$F$27,0,10*ROW('Water Data'!F93)))</f>
        <v/>
      </c>
      <c r="BZ99" s="274" t="str">
        <f ca="true">+IF(OFFSET('Water Data'!$F$28,0,10*ROW('Water Data'!F93))="","",OFFSET('Water Data'!$F$28,0,10*ROW('Water Data'!F93)))</f>
        <v/>
      </c>
      <c r="CA99" s="274" t="str">
        <f ca="true">+IF(OFFSET('Water Data'!$F$29,0,10*ROW('Water Data'!F93))="","",OFFSET('Water Data'!$F$29,0,10*ROW('Water Data'!F93)))</f>
        <v/>
      </c>
      <c r="CB99" s="274" t="str">
        <f ca="true">+IF(OFFSET('Water Data'!$G$27,0,10*ROW('Water Data'!G93))="","",OFFSET('Water Data'!$G$27,0,10*ROW('Water Data'!G93)))</f>
        <v/>
      </c>
      <c r="CC99" s="274" t="str">
        <f ca="true">+IF(OFFSET('Water Data'!$G$28,0,10*ROW('Water Data'!G93))="","",OFFSET('Water Data'!$G$28,0,10*ROW('Water Data'!G93)))</f>
        <v/>
      </c>
      <c r="CD99" s="274" t="str">
        <f ca="true">+IF(OFFSET('Water Data'!$G$29,0,10*ROW('Water Data'!G93))="","",OFFSET('Water Data'!$G$29,0,10*ROW('Water Data'!G93)))</f>
        <v/>
      </c>
      <c r="CE99" s="274" t="str">
        <f ca="true">+IF(OFFSET('Water Data'!$H$27,0,10*ROW('Water Data'!H93))="","",OFFSET('Water Data'!$H$27,0,10*ROW('Water Data'!H93)))</f>
        <v/>
      </c>
      <c r="CF99" s="274" t="str">
        <f ca="true">+IF(OFFSET('Water Data'!$H$28,0,10*ROW('Water Data'!H93))="","",OFFSET('Water Data'!$H$28,0,10*ROW('Water Data'!H93)))</f>
        <v/>
      </c>
      <c r="CG99" s="274" t="str">
        <f ca="true">+IF(OFFSET('Water Data'!$H$29,0,10*ROW('Water Data'!H93))="","",OFFSET('Water Data'!$H$29,0,10*ROW('Water Data'!H93)))</f>
        <v/>
      </c>
      <c r="CH99" s="274" t="str">
        <f ca="true">+IF(OFFSET('Water Data'!$I$27,0,10*ROW('Water Data'!I93))="","",OFFSET('Water Data'!$I$27,0,10*ROW('Water Data'!I93)))</f>
        <v/>
      </c>
      <c r="CI99" s="274" t="str">
        <f ca="true">+IF(OFFSET('Water Data'!$I$28,0,10*ROW('Water Data'!I93))="","",OFFSET('Water Data'!$I$28,0,10*ROW('Water Data'!I93)))</f>
        <v/>
      </c>
      <c r="CJ99" s="274" t="str">
        <f ca="true">+IF(OFFSET('Water Data'!$I$29,0,10*ROW('Water Data'!I93))="","",OFFSET('Water Data'!$I$29,0,10*ROW('Water Data'!I93)))</f>
        <v/>
      </c>
      <c r="CK99" s="274" t="str">
        <f ca="true">+IF(OFFSET('Sanitation Data'!$D$28,0,10*ROW('Sanitation Data'!D93))="","",OFFSET('Sanitation Data'!$D$28,0,10*ROW('Sanitation Data'!D93)))</f>
        <v/>
      </c>
      <c r="CL99" s="274" t="str">
        <f ca="true">+IF(OFFSET('Sanitation Data'!$D$29,0,10*ROW('Sanitation Data'!D93))="","",OFFSET('Sanitation Data'!$D$29,0,10*ROW('Sanitation Data'!D93)))</f>
        <v/>
      </c>
      <c r="CM99" s="274" t="str">
        <f ca="true">+IF(OFFSET('Sanitation Data'!$D$30,0,10*ROW('Sanitation Data'!D93))="","",OFFSET('Sanitation Data'!$D$30,0,10*ROW('Sanitation Data'!D93)))</f>
        <v/>
      </c>
      <c r="CN99" s="274" t="str">
        <f ca="true">+IF(OFFSET('Sanitation Data'!$D$31,0,10*ROW('Sanitation Data'!D93))="","",OFFSET('Sanitation Data'!$D$31,0,10*ROW('Sanitation Data'!D93)))</f>
        <v/>
      </c>
      <c r="CO99" s="274" t="str">
        <f ca="true">+IF(OFFSET('Sanitation Data'!$D$32,0,10*ROW('Sanitation Data'!D93))="","",OFFSET('Sanitation Data'!$D$32,0,10*ROW('Sanitation Data'!D93)))</f>
        <v/>
      </c>
      <c r="CP99" s="274" t="str">
        <f ca="true">+IF(OFFSET('Sanitation Data'!$E$28,0,10*ROW('Sanitation Data'!E93))="","",OFFSET('Sanitation Data'!$E$28,0,10*ROW('Sanitation Data'!E93)))</f>
        <v/>
      </c>
      <c r="CQ99" s="274" t="str">
        <f ca="true">+IF(OFFSET('Sanitation Data'!$E$29,0,10*ROW('Sanitation Data'!E93))="","",OFFSET('Sanitation Data'!$E$29,0,10*ROW('Sanitation Data'!E93)))</f>
        <v/>
      </c>
      <c r="CR99" s="274" t="str">
        <f ca="true">+IF(OFFSET('Sanitation Data'!$E$30,0,10*ROW('Sanitation Data'!E93))="","",OFFSET('Sanitation Data'!$E$30,0,10*ROW('Sanitation Data'!E93)))</f>
        <v/>
      </c>
      <c r="CS99" s="274" t="str">
        <f ca="true">+IF(OFFSET('Sanitation Data'!$E$31,0,10*ROW('Sanitation Data'!E93))="","",OFFSET('Sanitation Data'!$E$31,0,10*ROW('Sanitation Data'!E93)))</f>
        <v/>
      </c>
      <c r="CT99" s="274" t="str">
        <f ca="true">+IF(OFFSET('Sanitation Data'!$E$32,0,10*ROW('Sanitation Data'!E93))="","",OFFSET('Sanitation Data'!$E$32,0,10*ROW('Sanitation Data'!E93)))</f>
        <v/>
      </c>
      <c r="CU99" s="274" t="str">
        <f ca="true">+IF(OFFSET('Sanitation Data'!$F$28,0,10*ROW('Sanitation Data'!F93))="","",OFFSET('Sanitation Data'!$F$28,0,10*ROW('Sanitation Data'!F93)))</f>
        <v/>
      </c>
      <c r="CV99" s="274" t="str">
        <f ca="true">+IF(OFFSET('Sanitation Data'!$F$29,0,10*ROW('Sanitation Data'!F93))="","",OFFSET('Sanitation Data'!$F$29,0,10*ROW('Sanitation Data'!F93)))</f>
        <v/>
      </c>
      <c r="CW99" s="274" t="str">
        <f ca="true">+IF(OFFSET('Sanitation Data'!$F$30,0,10*ROW('Sanitation Data'!F93))="","",OFFSET('Sanitation Data'!$F$30,0,10*ROW('Sanitation Data'!F93)))</f>
        <v/>
      </c>
      <c r="CX99" s="274" t="str">
        <f ca="true">+IF(OFFSET('Sanitation Data'!$F$31,0,10*ROW('Sanitation Data'!F93))="","",OFFSET('Sanitation Data'!$F$31,0,10*ROW('Sanitation Data'!F93)))</f>
        <v/>
      </c>
      <c r="CY99" s="274" t="str">
        <f ca="true">+IF(OFFSET('Sanitation Data'!$F$32,0,10*ROW('Sanitation Data'!F93))="","",OFFSET('Sanitation Data'!$F$32,0,10*ROW('Sanitation Data'!F93)))</f>
        <v/>
      </c>
      <c r="CZ99" s="274" t="str">
        <f ca="true">+IF(OFFSET('Sanitation Data'!$G$28,0,10*ROW('Sanitation Data'!G93))="","",OFFSET('Sanitation Data'!$G$28,0,10*ROW('Sanitation Data'!G93)))</f>
        <v/>
      </c>
      <c r="DA99" s="274" t="str">
        <f ca="true">+IF(OFFSET('Sanitation Data'!$G$29,0,10*ROW('Sanitation Data'!G93))="","",OFFSET('Sanitation Data'!$G$29,0,10*ROW('Sanitation Data'!G93)))</f>
        <v/>
      </c>
      <c r="DB99" s="274" t="str">
        <f ca="true">+IF(OFFSET('Sanitation Data'!$G$30,0,10*ROW('Sanitation Data'!G93))="","",OFFSET('Sanitation Data'!$G$30,0,10*ROW('Sanitation Data'!G93)))</f>
        <v/>
      </c>
      <c r="DC99" s="274" t="str">
        <f ca="true">+IF(OFFSET('Sanitation Data'!$G$31,0,10*ROW('Sanitation Data'!G93))="","",OFFSET('Sanitation Data'!$G$31,0,10*ROW('Sanitation Data'!G93)))</f>
        <v/>
      </c>
      <c r="DD99" s="274" t="str">
        <f ca="true">+IF(OFFSET('Sanitation Data'!$G$32,0,10*ROW('Sanitation Data'!G93))="","",OFFSET('Sanitation Data'!$G$32,0,10*ROW('Sanitation Data'!G93)))</f>
        <v/>
      </c>
      <c r="DE99" s="274" t="str">
        <f ca="true">+IF(OFFSET('Sanitation Data'!$H$28,0,10*ROW('Sanitation Data'!H93))="","",OFFSET('Sanitation Data'!$H$28,0,10*ROW('Sanitation Data'!H93)))</f>
        <v/>
      </c>
      <c r="DF99" s="274" t="str">
        <f ca="true">+IF(OFFSET('Sanitation Data'!$H$29,0,10*ROW('Sanitation Data'!H93))="","",OFFSET('Sanitation Data'!$H$29,0,10*ROW('Sanitation Data'!H93)))</f>
        <v/>
      </c>
      <c r="DG99" s="274" t="str">
        <f ca="true">+IF(OFFSET('Sanitation Data'!$H$30,0,10*ROW('Sanitation Data'!H93))="","",OFFSET('Sanitation Data'!$H$30,0,10*ROW('Sanitation Data'!H93)))</f>
        <v/>
      </c>
      <c r="DH99" s="274" t="str">
        <f ca="true">+IF(OFFSET('Sanitation Data'!$H$31,0,10*ROW('Sanitation Data'!H93))="","",OFFSET('Sanitation Data'!$H$31,0,10*ROW('Sanitation Data'!H93)))</f>
        <v/>
      </c>
      <c r="DI99" s="274" t="str">
        <f ca="true">+IF(OFFSET('Sanitation Data'!$H$32,0,10*ROW('Sanitation Data'!H93))="","",OFFSET('Sanitation Data'!$H$32,0,10*ROW('Sanitation Data'!H93)))</f>
        <v/>
      </c>
      <c r="DJ99" s="274" t="str">
        <f ca="true">+IF(OFFSET('Sanitation Data'!$I$28,0,10*ROW('Sanitation Data'!I93))="","",OFFSET('Sanitation Data'!$I$28,0,10*ROW('Sanitation Data'!I93)))</f>
        <v/>
      </c>
      <c r="DK99" s="274" t="str">
        <f ca="true">+IF(OFFSET('Sanitation Data'!$I$29,0,10*ROW('Sanitation Data'!I93))="","",OFFSET('Sanitation Data'!$I$29,0,10*ROW('Sanitation Data'!I93)))</f>
        <v/>
      </c>
      <c r="DL99" s="274" t="str">
        <f ca="true">+IF(OFFSET('Sanitation Data'!$I$30,0,10*ROW('Sanitation Data'!I93))="","",OFFSET('Sanitation Data'!$I$30,0,10*ROW('Sanitation Data'!I93)))</f>
        <v/>
      </c>
      <c r="DM99" s="274" t="str">
        <f ca="true">+IF(OFFSET('Sanitation Data'!$I$31,0,10*ROW('Sanitation Data'!I93))="","",OFFSET('Sanitation Data'!$I$31,0,10*ROW('Sanitation Data'!I93)))</f>
        <v/>
      </c>
      <c r="DN99" s="274" t="str">
        <f ca="true">+IF(OFFSET('Sanitation Data'!$I$32,0,10*ROW('Sanitation Data'!I93))="","",OFFSET('Sanitation Data'!$I$32,0,10*ROW('Sanitation Data'!I93)))</f>
        <v/>
      </c>
      <c r="DO99" s="274" t="str">
        <f ca="true">+IF(OFFSET('Hygiene Data'!$D$11,0,10*ROW('Hygiene Data'!D93))="","",OFFSET('Hygiene Data'!$D$11,0,10*ROW('Hygiene Data'!D93)))</f>
        <v/>
      </c>
      <c r="DP99" s="274" t="str">
        <f ca="true">+IF(OFFSET('Hygiene Data'!$D$12,0,10*ROW('Hygiene Data'!D93))="","",OFFSET('Hygiene Data'!$D$12,0,10*ROW('Hygiene Data'!D93)))</f>
        <v/>
      </c>
      <c r="DQ99" s="274" t="str">
        <f ca="true">+IF(OFFSET('Hygiene Data'!$D$13,0,10*ROW('Hygiene Data'!D93))="","",OFFSET('Hygiene Data'!$D$13,0,10*ROW('Hygiene Data'!D93)))</f>
        <v/>
      </c>
      <c r="DR99" s="274" t="str">
        <f ca="true">+IF(OFFSET('Hygiene Data'!$E$11,0,10*ROW('Hygiene Data'!E93))="","",OFFSET('Hygiene Data'!$E$11,0,10*ROW('Hygiene Data'!E93)))</f>
        <v/>
      </c>
      <c r="DS99" s="274" t="str">
        <f ca="true">+IF(OFFSET('Hygiene Data'!$E$12,0,10*ROW('Hygiene Data'!E93))="","",OFFSET('Hygiene Data'!$E$12,0,10*ROW('Hygiene Data'!E93)))</f>
        <v/>
      </c>
      <c r="DT99" s="274" t="str">
        <f ca="true">+IF(OFFSET('Hygiene Data'!$E$13,0,10*ROW('Hygiene Data'!E93))="","",OFFSET('Hygiene Data'!$E$13,0,10*ROW('Hygiene Data'!E93)))</f>
        <v/>
      </c>
      <c r="DU99" s="274" t="str">
        <f ca="true">+IF(OFFSET('Hygiene Data'!$F$11,0,10*ROW('Hygiene Data'!F93))="","",OFFSET('Hygiene Data'!$F$11,0,10*ROW('Hygiene Data'!F93)))</f>
        <v/>
      </c>
      <c r="DV99" s="274" t="str">
        <f ca="true">+IF(OFFSET('Hygiene Data'!$F$12,0,10*ROW('Hygiene Data'!F93))="","",OFFSET('Hygiene Data'!$F$12,0,10*ROW('Hygiene Data'!F93)))</f>
        <v/>
      </c>
      <c r="DW99" s="274" t="str">
        <f ca="true">+IF(OFFSET('Hygiene Data'!$F$13,0,10*ROW('Hygiene Data'!F93))="","",OFFSET('Hygiene Data'!$F$13,0,10*ROW('Hygiene Data'!F93)))</f>
        <v/>
      </c>
      <c r="DX99" s="274" t="str">
        <f ca="true">+IF(OFFSET('Hygiene Data'!$G$11,0,10*ROW('Hygiene Data'!G93))="","",OFFSET('Hygiene Data'!$G$11,0,10*ROW('Hygiene Data'!G93)))</f>
        <v/>
      </c>
      <c r="DY99" s="274" t="str">
        <f ca="true">+IF(OFFSET('Hygiene Data'!$G$12,0,10*ROW('Hygiene Data'!G93))="","",OFFSET('Hygiene Data'!$G$12,0,10*ROW('Hygiene Data'!G93)))</f>
        <v/>
      </c>
      <c r="DZ99" s="274" t="str">
        <f ca="true">+IF(OFFSET('Hygiene Data'!$G$13,0,10*ROW('Hygiene Data'!G93))="","",OFFSET('Hygiene Data'!$G$13,0,10*ROW('Hygiene Data'!G93)))</f>
        <v/>
      </c>
      <c r="EA99" s="274" t="str">
        <f ca="true">+IF(OFFSET('Hygiene Data'!$H$11,0,10*ROW('Hygiene Data'!H93))="","",OFFSET('Hygiene Data'!$H$11,0,10*ROW('Hygiene Data'!H93)))</f>
        <v/>
      </c>
      <c r="EB99" s="274" t="str">
        <f ca="true">+IF(OFFSET('Hygiene Data'!$H$12,0,10*ROW('Hygiene Data'!H93))="","",OFFSET('Hygiene Data'!$H$12,0,10*ROW('Hygiene Data'!H93)))</f>
        <v/>
      </c>
      <c r="EC99" s="274" t="str">
        <f ca="true">+IF(OFFSET('Hygiene Data'!$H$13,0,10*ROW('Hygiene Data'!H93))="","",OFFSET('Hygiene Data'!$H$13,0,10*ROW('Hygiene Data'!H93)))</f>
        <v/>
      </c>
      <c r="ED99" s="274" t="str">
        <f ca="true">+IF(OFFSET('Hygiene Data'!$I$11,0,10*ROW('Hygiene Data'!I93))="","",OFFSET('Hygiene Data'!$I$11,0,10*ROW('Hygiene Data'!I93)))</f>
        <v/>
      </c>
      <c r="EE99" s="274" t="str">
        <f ca="true">+IF(OFFSET('Hygiene Data'!$I$12,0,10*ROW('Hygiene Data'!I93))="","",OFFSET('Hygiene Data'!$I$12,0,10*ROW('Hygiene Data'!I93)))</f>
        <v/>
      </c>
      <c r="EF99" s="274"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30" t="str">
        <f t="shared" ca="true" si="1"/>
        <v/>
      </c>
      <c r="D100" s="99"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9"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9"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9"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9"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9"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9"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9"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9"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9"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9"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9"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9"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9"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9"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9"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9"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9"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100"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100"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100"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100"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100"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100"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100"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100"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100"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100"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100"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100"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100"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100"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100"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100"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100"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100"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100"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100"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100"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100"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100"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100"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100"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100"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100"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100"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100"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100"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101"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101"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101"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101"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101"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101"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101"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101"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101"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101"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101"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101"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101"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101"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101"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101"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101"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101"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4"/>
      <c r="BS100" s="274" t="str">
        <f ca="true">+IF(OFFSET('Water Data'!$D$27,0,10*ROW('Water Data'!D94))="","",OFFSET('Water Data'!$D$27,0,10*ROW('Water Data'!D94)))</f>
        <v/>
      </c>
      <c r="BT100" s="274" t="str">
        <f ca="true">+IF(OFFSET('Water Data'!$D$28,0,10*ROW('Water Data'!D94))="","",OFFSET('Water Data'!$D$28,0,10*ROW('Water Data'!D94)))</f>
        <v/>
      </c>
      <c r="BU100" s="274" t="str">
        <f ca="true">+IF(OFFSET('Water Data'!$D$29,0,10*ROW('Water Data'!D94))="","",OFFSET('Water Data'!$D$29,0,10*ROW('Water Data'!D94)))</f>
        <v/>
      </c>
      <c r="BV100" s="274" t="str">
        <f ca="true">+IF(OFFSET('Water Data'!$E$27,0,10*ROW('Water Data'!E94))="","",OFFSET('Water Data'!$E$27,0,10*ROW('Water Data'!E94)))</f>
        <v/>
      </c>
      <c r="BW100" s="274" t="str">
        <f ca="true">+IF(OFFSET('Water Data'!$E$28,0,10*ROW('Water Data'!E94))="","",OFFSET('Water Data'!$E$28,0,10*ROW('Water Data'!E94)))</f>
        <v/>
      </c>
      <c r="BX100" s="274" t="str">
        <f ca="true">+IF(OFFSET('Water Data'!$E$29,0,10*ROW('Water Data'!E94))="","",OFFSET('Water Data'!$E$29,0,10*ROW('Water Data'!E94)))</f>
        <v/>
      </c>
      <c r="BY100" s="274" t="str">
        <f ca="true">+IF(OFFSET('Water Data'!$F$27,0,10*ROW('Water Data'!F94))="","",OFFSET('Water Data'!$F$27,0,10*ROW('Water Data'!F94)))</f>
        <v/>
      </c>
      <c r="BZ100" s="274" t="str">
        <f ca="true">+IF(OFFSET('Water Data'!$F$28,0,10*ROW('Water Data'!F94))="","",OFFSET('Water Data'!$F$28,0,10*ROW('Water Data'!F94)))</f>
        <v/>
      </c>
      <c r="CA100" s="274" t="str">
        <f ca="true">+IF(OFFSET('Water Data'!$F$29,0,10*ROW('Water Data'!F94))="","",OFFSET('Water Data'!$F$29,0,10*ROW('Water Data'!F94)))</f>
        <v/>
      </c>
      <c r="CB100" s="274" t="str">
        <f ca="true">+IF(OFFSET('Water Data'!$G$27,0,10*ROW('Water Data'!G94))="","",OFFSET('Water Data'!$G$27,0,10*ROW('Water Data'!G94)))</f>
        <v/>
      </c>
      <c r="CC100" s="274" t="str">
        <f ca="true">+IF(OFFSET('Water Data'!$G$28,0,10*ROW('Water Data'!G94))="","",OFFSET('Water Data'!$G$28,0,10*ROW('Water Data'!G94)))</f>
        <v/>
      </c>
      <c r="CD100" s="274" t="str">
        <f ca="true">+IF(OFFSET('Water Data'!$G$29,0,10*ROW('Water Data'!G94))="","",OFFSET('Water Data'!$G$29,0,10*ROW('Water Data'!G94)))</f>
        <v/>
      </c>
      <c r="CE100" s="274" t="str">
        <f ca="true">+IF(OFFSET('Water Data'!$H$27,0,10*ROW('Water Data'!H94))="","",OFFSET('Water Data'!$H$27,0,10*ROW('Water Data'!H94)))</f>
        <v/>
      </c>
      <c r="CF100" s="274" t="str">
        <f ca="true">+IF(OFFSET('Water Data'!$H$28,0,10*ROW('Water Data'!H94))="","",OFFSET('Water Data'!$H$28,0,10*ROW('Water Data'!H94)))</f>
        <v/>
      </c>
      <c r="CG100" s="274" t="str">
        <f ca="true">+IF(OFFSET('Water Data'!$H$29,0,10*ROW('Water Data'!H94))="","",OFFSET('Water Data'!$H$29,0,10*ROW('Water Data'!H94)))</f>
        <v/>
      </c>
      <c r="CH100" s="274" t="str">
        <f ca="true">+IF(OFFSET('Water Data'!$I$27,0,10*ROW('Water Data'!I94))="","",OFFSET('Water Data'!$I$27,0,10*ROW('Water Data'!I94)))</f>
        <v/>
      </c>
      <c r="CI100" s="274" t="str">
        <f ca="true">+IF(OFFSET('Water Data'!$I$28,0,10*ROW('Water Data'!I94))="","",OFFSET('Water Data'!$I$28,0,10*ROW('Water Data'!I94)))</f>
        <v/>
      </c>
      <c r="CJ100" s="274" t="str">
        <f ca="true">+IF(OFFSET('Water Data'!$I$29,0,10*ROW('Water Data'!I94))="","",OFFSET('Water Data'!$I$29,0,10*ROW('Water Data'!I94)))</f>
        <v/>
      </c>
      <c r="CK100" s="274" t="str">
        <f ca="true">+IF(OFFSET('Sanitation Data'!$D$28,0,10*ROW('Sanitation Data'!D94))="","",OFFSET('Sanitation Data'!$D$28,0,10*ROW('Sanitation Data'!D94)))</f>
        <v/>
      </c>
      <c r="CL100" s="274" t="str">
        <f ca="true">+IF(OFFSET('Sanitation Data'!$D$29,0,10*ROW('Sanitation Data'!D94))="","",OFFSET('Sanitation Data'!$D$29,0,10*ROW('Sanitation Data'!D94)))</f>
        <v/>
      </c>
      <c r="CM100" s="274" t="str">
        <f ca="true">+IF(OFFSET('Sanitation Data'!$D$30,0,10*ROW('Sanitation Data'!D94))="","",OFFSET('Sanitation Data'!$D$30,0,10*ROW('Sanitation Data'!D94)))</f>
        <v/>
      </c>
      <c r="CN100" s="274" t="str">
        <f ca="true">+IF(OFFSET('Sanitation Data'!$D$31,0,10*ROW('Sanitation Data'!D94))="","",OFFSET('Sanitation Data'!$D$31,0,10*ROW('Sanitation Data'!D94)))</f>
        <v/>
      </c>
      <c r="CO100" s="274" t="str">
        <f ca="true">+IF(OFFSET('Sanitation Data'!$D$32,0,10*ROW('Sanitation Data'!D94))="","",OFFSET('Sanitation Data'!$D$32,0,10*ROW('Sanitation Data'!D94)))</f>
        <v/>
      </c>
      <c r="CP100" s="274" t="str">
        <f ca="true">+IF(OFFSET('Sanitation Data'!$E$28,0,10*ROW('Sanitation Data'!E94))="","",OFFSET('Sanitation Data'!$E$28,0,10*ROW('Sanitation Data'!E94)))</f>
        <v/>
      </c>
      <c r="CQ100" s="274" t="str">
        <f ca="true">+IF(OFFSET('Sanitation Data'!$E$29,0,10*ROW('Sanitation Data'!E94))="","",OFFSET('Sanitation Data'!$E$29,0,10*ROW('Sanitation Data'!E94)))</f>
        <v/>
      </c>
      <c r="CR100" s="274" t="str">
        <f ca="true">+IF(OFFSET('Sanitation Data'!$E$30,0,10*ROW('Sanitation Data'!E94))="","",OFFSET('Sanitation Data'!$E$30,0,10*ROW('Sanitation Data'!E94)))</f>
        <v/>
      </c>
      <c r="CS100" s="274" t="str">
        <f ca="true">+IF(OFFSET('Sanitation Data'!$E$31,0,10*ROW('Sanitation Data'!E94))="","",OFFSET('Sanitation Data'!$E$31,0,10*ROW('Sanitation Data'!E94)))</f>
        <v/>
      </c>
      <c r="CT100" s="274" t="str">
        <f ca="true">+IF(OFFSET('Sanitation Data'!$E$32,0,10*ROW('Sanitation Data'!E94))="","",OFFSET('Sanitation Data'!$E$32,0,10*ROW('Sanitation Data'!E94)))</f>
        <v/>
      </c>
      <c r="CU100" s="274" t="str">
        <f ca="true">+IF(OFFSET('Sanitation Data'!$F$28,0,10*ROW('Sanitation Data'!F94))="","",OFFSET('Sanitation Data'!$F$28,0,10*ROW('Sanitation Data'!F94)))</f>
        <v/>
      </c>
      <c r="CV100" s="274" t="str">
        <f ca="true">+IF(OFFSET('Sanitation Data'!$F$29,0,10*ROW('Sanitation Data'!F94))="","",OFFSET('Sanitation Data'!$F$29,0,10*ROW('Sanitation Data'!F94)))</f>
        <v/>
      </c>
      <c r="CW100" s="274" t="str">
        <f ca="true">+IF(OFFSET('Sanitation Data'!$F$30,0,10*ROW('Sanitation Data'!F94))="","",OFFSET('Sanitation Data'!$F$30,0,10*ROW('Sanitation Data'!F94)))</f>
        <v/>
      </c>
      <c r="CX100" s="274" t="str">
        <f ca="true">+IF(OFFSET('Sanitation Data'!$F$31,0,10*ROW('Sanitation Data'!F94))="","",OFFSET('Sanitation Data'!$F$31,0,10*ROW('Sanitation Data'!F94)))</f>
        <v/>
      </c>
      <c r="CY100" s="274" t="str">
        <f ca="true">+IF(OFFSET('Sanitation Data'!$F$32,0,10*ROW('Sanitation Data'!F94))="","",OFFSET('Sanitation Data'!$F$32,0,10*ROW('Sanitation Data'!F94)))</f>
        <v/>
      </c>
      <c r="CZ100" s="274" t="str">
        <f ca="true">+IF(OFFSET('Sanitation Data'!$G$28,0,10*ROW('Sanitation Data'!G94))="","",OFFSET('Sanitation Data'!$G$28,0,10*ROW('Sanitation Data'!G94)))</f>
        <v/>
      </c>
      <c r="DA100" s="274" t="str">
        <f ca="true">+IF(OFFSET('Sanitation Data'!$G$29,0,10*ROW('Sanitation Data'!G94))="","",OFFSET('Sanitation Data'!$G$29,0,10*ROW('Sanitation Data'!G94)))</f>
        <v/>
      </c>
      <c r="DB100" s="274" t="str">
        <f ca="true">+IF(OFFSET('Sanitation Data'!$G$30,0,10*ROW('Sanitation Data'!G94))="","",OFFSET('Sanitation Data'!$G$30,0,10*ROW('Sanitation Data'!G94)))</f>
        <v/>
      </c>
      <c r="DC100" s="274" t="str">
        <f ca="true">+IF(OFFSET('Sanitation Data'!$G$31,0,10*ROW('Sanitation Data'!G94))="","",OFFSET('Sanitation Data'!$G$31,0,10*ROW('Sanitation Data'!G94)))</f>
        <v/>
      </c>
      <c r="DD100" s="274" t="str">
        <f ca="true">+IF(OFFSET('Sanitation Data'!$G$32,0,10*ROW('Sanitation Data'!G94))="","",OFFSET('Sanitation Data'!$G$32,0,10*ROW('Sanitation Data'!G94)))</f>
        <v/>
      </c>
      <c r="DE100" s="274" t="str">
        <f ca="true">+IF(OFFSET('Sanitation Data'!$H$28,0,10*ROW('Sanitation Data'!H94))="","",OFFSET('Sanitation Data'!$H$28,0,10*ROW('Sanitation Data'!H94)))</f>
        <v/>
      </c>
      <c r="DF100" s="274" t="str">
        <f ca="true">+IF(OFFSET('Sanitation Data'!$H$29,0,10*ROW('Sanitation Data'!H94))="","",OFFSET('Sanitation Data'!$H$29,0,10*ROW('Sanitation Data'!H94)))</f>
        <v/>
      </c>
      <c r="DG100" s="274" t="str">
        <f ca="true">+IF(OFFSET('Sanitation Data'!$H$30,0,10*ROW('Sanitation Data'!H94))="","",OFFSET('Sanitation Data'!$H$30,0,10*ROW('Sanitation Data'!H94)))</f>
        <v/>
      </c>
      <c r="DH100" s="274" t="str">
        <f ca="true">+IF(OFFSET('Sanitation Data'!$H$31,0,10*ROW('Sanitation Data'!H94))="","",OFFSET('Sanitation Data'!$H$31,0,10*ROW('Sanitation Data'!H94)))</f>
        <v/>
      </c>
      <c r="DI100" s="274" t="str">
        <f ca="true">+IF(OFFSET('Sanitation Data'!$H$32,0,10*ROW('Sanitation Data'!H94))="","",OFFSET('Sanitation Data'!$H$32,0,10*ROW('Sanitation Data'!H94)))</f>
        <v/>
      </c>
      <c r="DJ100" s="274" t="str">
        <f ca="true">+IF(OFFSET('Sanitation Data'!$I$28,0,10*ROW('Sanitation Data'!I94))="","",OFFSET('Sanitation Data'!$I$28,0,10*ROW('Sanitation Data'!I94)))</f>
        <v/>
      </c>
      <c r="DK100" s="274" t="str">
        <f ca="true">+IF(OFFSET('Sanitation Data'!$I$29,0,10*ROW('Sanitation Data'!I94))="","",OFFSET('Sanitation Data'!$I$29,0,10*ROW('Sanitation Data'!I94)))</f>
        <v/>
      </c>
      <c r="DL100" s="274" t="str">
        <f ca="true">+IF(OFFSET('Sanitation Data'!$I$30,0,10*ROW('Sanitation Data'!I94))="","",OFFSET('Sanitation Data'!$I$30,0,10*ROW('Sanitation Data'!I94)))</f>
        <v/>
      </c>
      <c r="DM100" s="274" t="str">
        <f ca="true">+IF(OFFSET('Sanitation Data'!$I$31,0,10*ROW('Sanitation Data'!I94))="","",OFFSET('Sanitation Data'!$I$31,0,10*ROW('Sanitation Data'!I94)))</f>
        <v/>
      </c>
      <c r="DN100" s="274" t="str">
        <f ca="true">+IF(OFFSET('Sanitation Data'!$I$32,0,10*ROW('Sanitation Data'!I94))="","",OFFSET('Sanitation Data'!$I$32,0,10*ROW('Sanitation Data'!I94)))</f>
        <v/>
      </c>
      <c r="DO100" s="274" t="str">
        <f ca="true">+IF(OFFSET('Hygiene Data'!$D$11,0,10*ROW('Hygiene Data'!D94))="","",OFFSET('Hygiene Data'!$D$11,0,10*ROW('Hygiene Data'!D94)))</f>
        <v/>
      </c>
      <c r="DP100" s="274" t="str">
        <f ca="true">+IF(OFFSET('Hygiene Data'!$D$12,0,10*ROW('Hygiene Data'!D94))="","",OFFSET('Hygiene Data'!$D$12,0,10*ROW('Hygiene Data'!D94)))</f>
        <v/>
      </c>
      <c r="DQ100" s="274" t="str">
        <f ca="true">+IF(OFFSET('Hygiene Data'!$D$13,0,10*ROW('Hygiene Data'!D94))="","",OFFSET('Hygiene Data'!$D$13,0,10*ROW('Hygiene Data'!D94)))</f>
        <v/>
      </c>
      <c r="DR100" s="274" t="str">
        <f ca="true">+IF(OFFSET('Hygiene Data'!$E$11,0,10*ROW('Hygiene Data'!E94))="","",OFFSET('Hygiene Data'!$E$11,0,10*ROW('Hygiene Data'!E94)))</f>
        <v/>
      </c>
      <c r="DS100" s="274" t="str">
        <f ca="true">+IF(OFFSET('Hygiene Data'!$E$12,0,10*ROW('Hygiene Data'!E94))="","",OFFSET('Hygiene Data'!$E$12,0,10*ROW('Hygiene Data'!E94)))</f>
        <v/>
      </c>
      <c r="DT100" s="274" t="str">
        <f ca="true">+IF(OFFSET('Hygiene Data'!$E$13,0,10*ROW('Hygiene Data'!E94))="","",OFFSET('Hygiene Data'!$E$13,0,10*ROW('Hygiene Data'!E94)))</f>
        <v/>
      </c>
      <c r="DU100" s="274" t="str">
        <f ca="true">+IF(OFFSET('Hygiene Data'!$F$11,0,10*ROW('Hygiene Data'!F94))="","",OFFSET('Hygiene Data'!$F$11,0,10*ROW('Hygiene Data'!F94)))</f>
        <v/>
      </c>
      <c r="DV100" s="274" t="str">
        <f ca="true">+IF(OFFSET('Hygiene Data'!$F$12,0,10*ROW('Hygiene Data'!F94))="","",OFFSET('Hygiene Data'!$F$12,0,10*ROW('Hygiene Data'!F94)))</f>
        <v/>
      </c>
      <c r="DW100" s="274" t="str">
        <f ca="true">+IF(OFFSET('Hygiene Data'!$F$13,0,10*ROW('Hygiene Data'!F94))="","",OFFSET('Hygiene Data'!$F$13,0,10*ROW('Hygiene Data'!F94)))</f>
        <v/>
      </c>
      <c r="DX100" s="274" t="str">
        <f ca="true">+IF(OFFSET('Hygiene Data'!$G$11,0,10*ROW('Hygiene Data'!G94))="","",OFFSET('Hygiene Data'!$G$11,0,10*ROW('Hygiene Data'!G94)))</f>
        <v/>
      </c>
      <c r="DY100" s="274" t="str">
        <f ca="true">+IF(OFFSET('Hygiene Data'!$G$12,0,10*ROW('Hygiene Data'!G94))="","",OFFSET('Hygiene Data'!$G$12,0,10*ROW('Hygiene Data'!G94)))</f>
        <v/>
      </c>
      <c r="DZ100" s="274" t="str">
        <f ca="true">+IF(OFFSET('Hygiene Data'!$G$13,0,10*ROW('Hygiene Data'!G94))="","",OFFSET('Hygiene Data'!$G$13,0,10*ROW('Hygiene Data'!G94)))</f>
        <v/>
      </c>
      <c r="EA100" s="274" t="str">
        <f ca="true">+IF(OFFSET('Hygiene Data'!$H$11,0,10*ROW('Hygiene Data'!H94))="","",OFFSET('Hygiene Data'!$H$11,0,10*ROW('Hygiene Data'!H94)))</f>
        <v/>
      </c>
      <c r="EB100" s="274" t="str">
        <f ca="true">+IF(OFFSET('Hygiene Data'!$H$12,0,10*ROW('Hygiene Data'!H94))="","",OFFSET('Hygiene Data'!$H$12,0,10*ROW('Hygiene Data'!H94)))</f>
        <v/>
      </c>
      <c r="EC100" s="274" t="str">
        <f ca="true">+IF(OFFSET('Hygiene Data'!$H$13,0,10*ROW('Hygiene Data'!H94))="","",OFFSET('Hygiene Data'!$H$13,0,10*ROW('Hygiene Data'!H94)))</f>
        <v/>
      </c>
      <c r="ED100" s="274" t="str">
        <f ca="true">+IF(OFFSET('Hygiene Data'!$I$11,0,10*ROW('Hygiene Data'!I94))="","",OFFSET('Hygiene Data'!$I$11,0,10*ROW('Hygiene Data'!I94)))</f>
        <v/>
      </c>
      <c r="EE100" s="274" t="str">
        <f ca="true">+IF(OFFSET('Hygiene Data'!$I$12,0,10*ROW('Hygiene Data'!I94))="","",OFFSET('Hygiene Data'!$I$12,0,10*ROW('Hygiene Data'!I94)))</f>
        <v/>
      </c>
      <c r="EF100" s="274"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30" t="str">
        <f t="shared" ca="true" si="1"/>
        <v/>
      </c>
      <c r="D101" s="99"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9"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9"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9"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9"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9"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9"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9"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9"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9"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9"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9"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9"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9"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9"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9"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9"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9"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100"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100"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100"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100"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100"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100"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100"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100"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100"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100"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100"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100"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100"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100"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100"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100"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100"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100"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100"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100"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100"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100"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100"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100"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100"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100"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100"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100"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100"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100"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101"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101"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101"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101"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101"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101"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101"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101"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101"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101"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101"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101"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101"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101"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101"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101"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101"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101"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4"/>
      <c r="BS101" s="274" t="str">
        <f ca="true">+IF(OFFSET('Water Data'!$D$27,0,10*ROW('Water Data'!D95))="","",OFFSET('Water Data'!$D$27,0,10*ROW('Water Data'!D95)))</f>
        <v/>
      </c>
      <c r="BT101" s="274" t="str">
        <f ca="true">+IF(OFFSET('Water Data'!$D$28,0,10*ROW('Water Data'!D95))="","",OFFSET('Water Data'!$D$28,0,10*ROW('Water Data'!D95)))</f>
        <v/>
      </c>
      <c r="BU101" s="274" t="str">
        <f ca="true">+IF(OFFSET('Water Data'!$D$29,0,10*ROW('Water Data'!D95))="","",OFFSET('Water Data'!$D$29,0,10*ROW('Water Data'!D95)))</f>
        <v/>
      </c>
      <c r="BV101" s="274" t="str">
        <f ca="true">+IF(OFFSET('Water Data'!$E$27,0,10*ROW('Water Data'!E95))="","",OFFSET('Water Data'!$E$27,0,10*ROW('Water Data'!E95)))</f>
        <v/>
      </c>
      <c r="BW101" s="274" t="str">
        <f ca="true">+IF(OFFSET('Water Data'!$E$28,0,10*ROW('Water Data'!E95))="","",OFFSET('Water Data'!$E$28,0,10*ROW('Water Data'!E95)))</f>
        <v/>
      </c>
      <c r="BX101" s="274" t="str">
        <f ca="true">+IF(OFFSET('Water Data'!$E$29,0,10*ROW('Water Data'!E95))="","",OFFSET('Water Data'!$E$29,0,10*ROW('Water Data'!E95)))</f>
        <v/>
      </c>
      <c r="BY101" s="274" t="str">
        <f ca="true">+IF(OFFSET('Water Data'!$F$27,0,10*ROW('Water Data'!F95))="","",OFFSET('Water Data'!$F$27,0,10*ROW('Water Data'!F95)))</f>
        <v/>
      </c>
      <c r="BZ101" s="274" t="str">
        <f ca="true">+IF(OFFSET('Water Data'!$F$28,0,10*ROW('Water Data'!F95))="","",OFFSET('Water Data'!$F$28,0,10*ROW('Water Data'!F95)))</f>
        <v/>
      </c>
      <c r="CA101" s="274" t="str">
        <f ca="true">+IF(OFFSET('Water Data'!$F$29,0,10*ROW('Water Data'!F95))="","",OFFSET('Water Data'!$F$29,0,10*ROW('Water Data'!F95)))</f>
        <v/>
      </c>
      <c r="CB101" s="274" t="str">
        <f ca="true">+IF(OFFSET('Water Data'!$G$27,0,10*ROW('Water Data'!G95))="","",OFFSET('Water Data'!$G$27,0,10*ROW('Water Data'!G95)))</f>
        <v/>
      </c>
      <c r="CC101" s="274" t="str">
        <f ca="true">+IF(OFFSET('Water Data'!$G$28,0,10*ROW('Water Data'!G95))="","",OFFSET('Water Data'!$G$28,0,10*ROW('Water Data'!G95)))</f>
        <v/>
      </c>
      <c r="CD101" s="274" t="str">
        <f ca="true">+IF(OFFSET('Water Data'!$G$29,0,10*ROW('Water Data'!G95))="","",OFFSET('Water Data'!$G$29,0,10*ROW('Water Data'!G95)))</f>
        <v/>
      </c>
      <c r="CE101" s="274" t="str">
        <f ca="true">+IF(OFFSET('Water Data'!$H$27,0,10*ROW('Water Data'!H95))="","",OFFSET('Water Data'!$H$27,0,10*ROW('Water Data'!H95)))</f>
        <v/>
      </c>
      <c r="CF101" s="274" t="str">
        <f ca="true">+IF(OFFSET('Water Data'!$H$28,0,10*ROW('Water Data'!H95))="","",OFFSET('Water Data'!$H$28,0,10*ROW('Water Data'!H95)))</f>
        <v/>
      </c>
      <c r="CG101" s="274" t="str">
        <f ca="true">+IF(OFFSET('Water Data'!$H$29,0,10*ROW('Water Data'!H95))="","",OFFSET('Water Data'!$H$29,0,10*ROW('Water Data'!H95)))</f>
        <v/>
      </c>
      <c r="CH101" s="274" t="str">
        <f ca="true">+IF(OFFSET('Water Data'!$I$27,0,10*ROW('Water Data'!I95))="","",OFFSET('Water Data'!$I$27,0,10*ROW('Water Data'!I95)))</f>
        <v/>
      </c>
      <c r="CI101" s="274" t="str">
        <f ca="true">+IF(OFFSET('Water Data'!$I$28,0,10*ROW('Water Data'!I95))="","",OFFSET('Water Data'!$I$28,0,10*ROW('Water Data'!I95)))</f>
        <v/>
      </c>
      <c r="CJ101" s="274" t="str">
        <f ca="true">+IF(OFFSET('Water Data'!$I$29,0,10*ROW('Water Data'!I95))="","",OFFSET('Water Data'!$I$29,0,10*ROW('Water Data'!I95)))</f>
        <v/>
      </c>
      <c r="CK101" s="274" t="str">
        <f ca="true">+IF(OFFSET('Sanitation Data'!$D$28,0,10*ROW('Sanitation Data'!D95))="","",OFFSET('Sanitation Data'!$D$28,0,10*ROW('Sanitation Data'!D95)))</f>
        <v/>
      </c>
      <c r="CL101" s="274" t="str">
        <f ca="true">+IF(OFFSET('Sanitation Data'!$D$29,0,10*ROW('Sanitation Data'!D95))="","",OFFSET('Sanitation Data'!$D$29,0,10*ROW('Sanitation Data'!D95)))</f>
        <v/>
      </c>
      <c r="CM101" s="274" t="str">
        <f ca="true">+IF(OFFSET('Sanitation Data'!$D$30,0,10*ROW('Sanitation Data'!D95))="","",OFFSET('Sanitation Data'!$D$30,0,10*ROW('Sanitation Data'!D95)))</f>
        <v/>
      </c>
      <c r="CN101" s="274" t="str">
        <f ca="true">+IF(OFFSET('Sanitation Data'!$D$31,0,10*ROW('Sanitation Data'!D95))="","",OFFSET('Sanitation Data'!$D$31,0,10*ROW('Sanitation Data'!D95)))</f>
        <v/>
      </c>
      <c r="CO101" s="274" t="str">
        <f ca="true">+IF(OFFSET('Sanitation Data'!$D$32,0,10*ROW('Sanitation Data'!D95))="","",OFFSET('Sanitation Data'!$D$32,0,10*ROW('Sanitation Data'!D95)))</f>
        <v/>
      </c>
      <c r="CP101" s="274" t="str">
        <f ca="true">+IF(OFFSET('Sanitation Data'!$E$28,0,10*ROW('Sanitation Data'!E95))="","",OFFSET('Sanitation Data'!$E$28,0,10*ROW('Sanitation Data'!E95)))</f>
        <v/>
      </c>
      <c r="CQ101" s="274" t="str">
        <f ca="true">+IF(OFFSET('Sanitation Data'!$E$29,0,10*ROW('Sanitation Data'!E95))="","",OFFSET('Sanitation Data'!$E$29,0,10*ROW('Sanitation Data'!E95)))</f>
        <v/>
      </c>
      <c r="CR101" s="274" t="str">
        <f ca="true">+IF(OFFSET('Sanitation Data'!$E$30,0,10*ROW('Sanitation Data'!E95))="","",OFFSET('Sanitation Data'!$E$30,0,10*ROW('Sanitation Data'!E95)))</f>
        <v/>
      </c>
      <c r="CS101" s="274" t="str">
        <f ca="true">+IF(OFFSET('Sanitation Data'!$E$31,0,10*ROW('Sanitation Data'!E95))="","",OFFSET('Sanitation Data'!$E$31,0,10*ROW('Sanitation Data'!E95)))</f>
        <v/>
      </c>
      <c r="CT101" s="274" t="str">
        <f ca="true">+IF(OFFSET('Sanitation Data'!$E$32,0,10*ROW('Sanitation Data'!E95))="","",OFFSET('Sanitation Data'!$E$32,0,10*ROW('Sanitation Data'!E95)))</f>
        <v/>
      </c>
      <c r="CU101" s="274" t="str">
        <f ca="true">+IF(OFFSET('Sanitation Data'!$F$28,0,10*ROW('Sanitation Data'!F95))="","",OFFSET('Sanitation Data'!$F$28,0,10*ROW('Sanitation Data'!F95)))</f>
        <v/>
      </c>
      <c r="CV101" s="274" t="str">
        <f ca="true">+IF(OFFSET('Sanitation Data'!$F$29,0,10*ROW('Sanitation Data'!F95))="","",OFFSET('Sanitation Data'!$F$29,0,10*ROW('Sanitation Data'!F95)))</f>
        <v/>
      </c>
      <c r="CW101" s="274" t="str">
        <f ca="true">+IF(OFFSET('Sanitation Data'!$F$30,0,10*ROW('Sanitation Data'!F95))="","",OFFSET('Sanitation Data'!$F$30,0,10*ROW('Sanitation Data'!F95)))</f>
        <v/>
      </c>
      <c r="CX101" s="274" t="str">
        <f ca="true">+IF(OFFSET('Sanitation Data'!$F$31,0,10*ROW('Sanitation Data'!F95))="","",OFFSET('Sanitation Data'!$F$31,0,10*ROW('Sanitation Data'!F95)))</f>
        <v/>
      </c>
      <c r="CY101" s="274" t="str">
        <f ca="true">+IF(OFFSET('Sanitation Data'!$F$32,0,10*ROW('Sanitation Data'!F95))="","",OFFSET('Sanitation Data'!$F$32,0,10*ROW('Sanitation Data'!F95)))</f>
        <v/>
      </c>
      <c r="CZ101" s="274" t="str">
        <f ca="true">+IF(OFFSET('Sanitation Data'!$G$28,0,10*ROW('Sanitation Data'!G95))="","",OFFSET('Sanitation Data'!$G$28,0,10*ROW('Sanitation Data'!G95)))</f>
        <v/>
      </c>
      <c r="DA101" s="274" t="str">
        <f ca="true">+IF(OFFSET('Sanitation Data'!$G$29,0,10*ROW('Sanitation Data'!G95))="","",OFFSET('Sanitation Data'!$G$29,0,10*ROW('Sanitation Data'!G95)))</f>
        <v/>
      </c>
      <c r="DB101" s="274" t="str">
        <f ca="true">+IF(OFFSET('Sanitation Data'!$G$30,0,10*ROW('Sanitation Data'!G95))="","",OFFSET('Sanitation Data'!$G$30,0,10*ROW('Sanitation Data'!G95)))</f>
        <v/>
      </c>
      <c r="DC101" s="274" t="str">
        <f ca="true">+IF(OFFSET('Sanitation Data'!$G$31,0,10*ROW('Sanitation Data'!G95))="","",OFFSET('Sanitation Data'!$G$31,0,10*ROW('Sanitation Data'!G95)))</f>
        <v/>
      </c>
      <c r="DD101" s="274" t="str">
        <f ca="true">+IF(OFFSET('Sanitation Data'!$G$32,0,10*ROW('Sanitation Data'!G95))="","",OFFSET('Sanitation Data'!$G$32,0,10*ROW('Sanitation Data'!G95)))</f>
        <v/>
      </c>
      <c r="DE101" s="274" t="str">
        <f ca="true">+IF(OFFSET('Sanitation Data'!$H$28,0,10*ROW('Sanitation Data'!H95))="","",OFFSET('Sanitation Data'!$H$28,0,10*ROW('Sanitation Data'!H95)))</f>
        <v/>
      </c>
      <c r="DF101" s="274" t="str">
        <f ca="true">+IF(OFFSET('Sanitation Data'!$H$29,0,10*ROW('Sanitation Data'!H95))="","",OFFSET('Sanitation Data'!$H$29,0,10*ROW('Sanitation Data'!H95)))</f>
        <v/>
      </c>
      <c r="DG101" s="274" t="str">
        <f ca="true">+IF(OFFSET('Sanitation Data'!$H$30,0,10*ROW('Sanitation Data'!H95))="","",OFFSET('Sanitation Data'!$H$30,0,10*ROW('Sanitation Data'!H95)))</f>
        <v/>
      </c>
      <c r="DH101" s="274" t="str">
        <f ca="true">+IF(OFFSET('Sanitation Data'!$H$31,0,10*ROW('Sanitation Data'!H95))="","",OFFSET('Sanitation Data'!$H$31,0,10*ROW('Sanitation Data'!H95)))</f>
        <v/>
      </c>
      <c r="DI101" s="274" t="str">
        <f ca="true">+IF(OFFSET('Sanitation Data'!$H$32,0,10*ROW('Sanitation Data'!H95))="","",OFFSET('Sanitation Data'!$H$32,0,10*ROW('Sanitation Data'!H95)))</f>
        <v/>
      </c>
      <c r="DJ101" s="274" t="str">
        <f ca="true">+IF(OFFSET('Sanitation Data'!$I$28,0,10*ROW('Sanitation Data'!I95))="","",OFFSET('Sanitation Data'!$I$28,0,10*ROW('Sanitation Data'!I95)))</f>
        <v/>
      </c>
      <c r="DK101" s="274" t="str">
        <f ca="true">+IF(OFFSET('Sanitation Data'!$I$29,0,10*ROW('Sanitation Data'!I95))="","",OFFSET('Sanitation Data'!$I$29,0,10*ROW('Sanitation Data'!I95)))</f>
        <v/>
      </c>
      <c r="DL101" s="274" t="str">
        <f ca="true">+IF(OFFSET('Sanitation Data'!$I$30,0,10*ROW('Sanitation Data'!I95))="","",OFFSET('Sanitation Data'!$I$30,0,10*ROW('Sanitation Data'!I95)))</f>
        <v/>
      </c>
      <c r="DM101" s="274" t="str">
        <f ca="true">+IF(OFFSET('Sanitation Data'!$I$31,0,10*ROW('Sanitation Data'!I95))="","",OFFSET('Sanitation Data'!$I$31,0,10*ROW('Sanitation Data'!I95)))</f>
        <v/>
      </c>
      <c r="DN101" s="274" t="str">
        <f ca="true">+IF(OFFSET('Sanitation Data'!$I$32,0,10*ROW('Sanitation Data'!I95))="","",OFFSET('Sanitation Data'!$I$32,0,10*ROW('Sanitation Data'!I95)))</f>
        <v/>
      </c>
      <c r="DO101" s="274" t="str">
        <f ca="true">+IF(OFFSET('Hygiene Data'!$D$11,0,10*ROW('Hygiene Data'!D95))="","",OFFSET('Hygiene Data'!$D$11,0,10*ROW('Hygiene Data'!D95)))</f>
        <v/>
      </c>
      <c r="DP101" s="274" t="str">
        <f ca="true">+IF(OFFSET('Hygiene Data'!$D$12,0,10*ROW('Hygiene Data'!D95))="","",OFFSET('Hygiene Data'!$D$12,0,10*ROW('Hygiene Data'!D95)))</f>
        <v/>
      </c>
      <c r="DQ101" s="274" t="str">
        <f ca="true">+IF(OFFSET('Hygiene Data'!$D$13,0,10*ROW('Hygiene Data'!D95))="","",OFFSET('Hygiene Data'!$D$13,0,10*ROW('Hygiene Data'!D95)))</f>
        <v/>
      </c>
      <c r="DR101" s="274" t="str">
        <f ca="true">+IF(OFFSET('Hygiene Data'!$E$11,0,10*ROW('Hygiene Data'!E95))="","",OFFSET('Hygiene Data'!$E$11,0,10*ROW('Hygiene Data'!E95)))</f>
        <v/>
      </c>
      <c r="DS101" s="274" t="str">
        <f ca="true">+IF(OFFSET('Hygiene Data'!$E$12,0,10*ROW('Hygiene Data'!E95))="","",OFFSET('Hygiene Data'!$E$12,0,10*ROW('Hygiene Data'!E95)))</f>
        <v/>
      </c>
      <c r="DT101" s="274" t="str">
        <f ca="true">+IF(OFFSET('Hygiene Data'!$E$13,0,10*ROW('Hygiene Data'!E95))="","",OFFSET('Hygiene Data'!$E$13,0,10*ROW('Hygiene Data'!E95)))</f>
        <v/>
      </c>
      <c r="DU101" s="274" t="str">
        <f ca="true">+IF(OFFSET('Hygiene Data'!$F$11,0,10*ROW('Hygiene Data'!F95))="","",OFFSET('Hygiene Data'!$F$11,0,10*ROW('Hygiene Data'!F95)))</f>
        <v/>
      </c>
      <c r="DV101" s="274" t="str">
        <f ca="true">+IF(OFFSET('Hygiene Data'!$F$12,0,10*ROW('Hygiene Data'!F95))="","",OFFSET('Hygiene Data'!$F$12,0,10*ROW('Hygiene Data'!F95)))</f>
        <v/>
      </c>
      <c r="DW101" s="274" t="str">
        <f ca="true">+IF(OFFSET('Hygiene Data'!$F$13,0,10*ROW('Hygiene Data'!F95))="","",OFFSET('Hygiene Data'!$F$13,0,10*ROW('Hygiene Data'!F95)))</f>
        <v/>
      </c>
      <c r="DX101" s="274" t="str">
        <f ca="true">+IF(OFFSET('Hygiene Data'!$G$11,0,10*ROW('Hygiene Data'!G95))="","",OFFSET('Hygiene Data'!$G$11,0,10*ROW('Hygiene Data'!G95)))</f>
        <v/>
      </c>
      <c r="DY101" s="274" t="str">
        <f ca="true">+IF(OFFSET('Hygiene Data'!$G$12,0,10*ROW('Hygiene Data'!G95))="","",OFFSET('Hygiene Data'!$G$12,0,10*ROW('Hygiene Data'!G95)))</f>
        <v/>
      </c>
      <c r="DZ101" s="274" t="str">
        <f ca="true">+IF(OFFSET('Hygiene Data'!$G$13,0,10*ROW('Hygiene Data'!G95))="","",OFFSET('Hygiene Data'!$G$13,0,10*ROW('Hygiene Data'!G95)))</f>
        <v/>
      </c>
      <c r="EA101" s="274" t="str">
        <f ca="true">+IF(OFFSET('Hygiene Data'!$H$11,0,10*ROW('Hygiene Data'!H95))="","",OFFSET('Hygiene Data'!$H$11,0,10*ROW('Hygiene Data'!H95)))</f>
        <v/>
      </c>
      <c r="EB101" s="274" t="str">
        <f ca="true">+IF(OFFSET('Hygiene Data'!$H$12,0,10*ROW('Hygiene Data'!H95))="","",OFFSET('Hygiene Data'!$H$12,0,10*ROW('Hygiene Data'!H95)))</f>
        <v/>
      </c>
      <c r="EC101" s="274" t="str">
        <f ca="true">+IF(OFFSET('Hygiene Data'!$H$13,0,10*ROW('Hygiene Data'!H95))="","",OFFSET('Hygiene Data'!$H$13,0,10*ROW('Hygiene Data'!H95)))</f>
        <v/>
      </c>
      <c r="ED101" s="274" t="str">
        <f ca="true">+IF(OFFSET('Hygiene Data'!$I$11,0,10*ROW('Hygiene Data'!I95))="","",OFFSET('Hygiene Data'!$I$11,0,10*ROW('Hygiene Data'!I95)))</f>
        <v/>
      </c>
      <c r="EE101" s="274" t="str">
        <f ca="true">+IF(OFFSET('Hygiene Data'!$I$12,0,10*ROW('Hygiene Data'!I95))="","",OFFSET('Hygiene Data'!$I$12,0,10*ROW('Hygiene Data'!I95)))</f>
        <v/>
      </c>
      <c r="EF101" s="274"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30" t="str">
        <f t="shared" ca="true" si="1"/>
        <v/>
      </c>
      <c r="D102" s="99"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9"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9"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9"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9"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9"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9"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9"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9"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9"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9"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9"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9"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9"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9"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9"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9"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9"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100"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100"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100"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100"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100"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100"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100"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100"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100"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100"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100"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100"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100"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100"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100"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100"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100"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100"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100"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100"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100"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100"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100"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100"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100"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100"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100"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100"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100"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100"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101"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101"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101"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101"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101"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101"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101"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101"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101"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101"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101"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101"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101"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101"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101"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101"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101"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101"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4"/>
      <c r="BS102" s="274" t="str">
        <f ca="true">+IF(OFFSET('Water Data'!$D$27,0,10*ROW('Water Data'!D96))="","",OFFSET('Water Data'!$D$27,0,10*ROW('Water Data'!D96)))</f>
        <v/>
      </c>
      <c r="BT102" s="274" t="str">
        <f ca="true">+IF(OFFSET('Water Data'!$D$28,0,10*ROW('Water Data'!D96))="","",OFFSET('Water Data'!$D$28,0,10*ROW('Water Data'!D96)))</f>
        <v/>
      </c>
      <c r="BU102" s="274" t="str">
        <f ca="true">+IF(OFFSET('Water Data'!$D$29,0,10*ROW('Water Data'!D96))="","",OFFSET('Water Data'!$D$29,0,10*ROW('Water Data'!D96)))</f>
        <v/>
      </c>
      <c r="BV102" s="274" t="str">
        <f ca="true">+IF(OFFSET('Water Data'!$E$27,0,10*ROW('Water Data'!E96))="","",OFFSET('Water Data'!$E$27,0,10*ROW('Water Data'!E96)))</f>
        <v/>
      </c>
      <c r="BW102" s="274" t="str">
        <f ca="true">+IF(OFFSET('Water Data'!$E$28,0,10*ROW('Water Data'!E96))="","",OFFSET('Water Data'!$E$28,0,10*ROW('Water Data'!E96)))</f>
        <v/>
      </c>
      <c r="BX102" s="274" t="str">
        <f ca="true">+IF(OFFSET('Water Data'!$E$29,0,10*ROW('Water Data'!E96))="","",OFFSET('Water Data'!$E$29,0,10*ROW('Water Data'!E96)))</f>
        <v/>
      </c>
      <c r="BY102" s="274" t="str">
        <f ca="true">+IF(OFFSET('Water Data'!$F$27,0,10*ROW('Water Data'!F96))="","",OFFSET('Water Data'!$F$27,0,10*ROW('Water Data'!F96)))</f>
        <v/>
      </c>
      <c r="BZ102" s="274" t="str">
        <f ca="true">+IF(OFFSET('Water Data'!$F$28,0,10*ROW('Water Data'!F96))="","",OFFSET('Water Data'!$F$28,0,10*ROW('Water Data'!F96)))</f>
        <v/>
      </c>
      <c r="CA102" s="274" t="str">
        <f ca="true">+IF(OFFSET('Water Data'!$F$29,0,10*ROW('Water Data'!F96))="","",OFFSET('Water Data'!$F$29,0,10*ROW('Water Data'!F96)))</f>
        <v/>
      </c>
      <c r="CB102" s="274" t="str">
        <f ca="true">+IF(OFFSET('Water Data'!$G$27,0,10*ROW('Water Data'!G96))="","",OFFSET('Water Data'!$G$27,0,10*ROW('Water Data'!G96)))</f>
        <v/>
      </c>
      <c r="CC102" s="274" t="str">
        <f ca="true">+IF(OFFSET('Water Data'!$G$28,0,10*ROW('Water Data'!G96))="","",OFFSET('Water Data'!$G$28,0,10*ROW('Water Data'!G96)))</f>
        <v/>
      </c>
      <c r="CD102" s="274" t="str">
        <f ca="true">+IF(OFFSET('Water Data'!$G$29,0,10*ROW('Water Data'!G96))="","",OFFSET('Water Data'!$G$29,0,10*ROW('Water Data'!G96)))</f>
        <v/>
      </c>
      <c r="CE102" s="274" t="str">
        <f ca="true">+IF(OFFSET('Water Data'!$H$27,0,10*ROW('Water Data'!H96))="","",OFFSET('Water Data'!$H$27,0,10*ROW('Water Data'!H96)))</f>
        <v/>
      </c>
      <c r="CF102" s="274" t="str">
        <f ca="true">+IF(OFFSET('Water Data'!$H$28,0,10*ROW('Water Data'!H96))="","",OFFSET('Water Data'!$H$28,0,10*ROW('Water Data'!H96)))</f>
        <v/>
      </c>
      <c r="CG102" s="274" t="str">
        <f ca="true">+IF(OFFSET('Water Data'!$H$29,0,10*ROW('Water Data'!H96))="","",OFFSET('Water Data'!$H$29,0,10*ROW('Water Data'!H96)))</f>
        <v/>
      </c>
      <c r="CH102" s="274" t="str">
        <f ca="true">+IF(OFFSET('Water Data'!$I$27,0,10*ROW('Water Data'!I96))="","",OFFSET('Water Data'!$I$27,0,10*ROW('Water Data'!I96)))</f>
        <v/>
      </c>
      <c r="CI102" s="274" t="str">
        <f ca="true">+IF(OFFSET('Water Data'!$I$28,0,10*ROW('Water Data'!I96))="","",OFFSET('Water Data'!$I$28,0,10*ROW('Water Data'!I96)))</f>
        <v/>
      </c>
      <c r="CJ102" s="274" t="str">
        <f ca="true">+IF(OFFSET('Water Data'!$I$29,0,10*ROW('Water Data'!I96))="","",OFFSET('Water Data'!$I$29,0,10*ROW('Water Data'!I96)))</f>
        <v/>
      </c>
      <c r="CK102" s="274" t="str">
        <f ca="true">+IF(OFFSET('Sanitation Data'!$D$28,0,10*ROW('Sanitation Data'!D96))="","",OFFSET('Sanitation Data'!$D$28,0,10*ROW('Sanitation Data'!D96)))</f>
        <v/>
      </c>
      <c r="CL102" s="274" t="str">
        <f ca="true">+IF(OFFSET('Sanitation Data'!$D$29,0,10*ROW('Sanitation Data'!D96))="","",OFFSET('Sanitation Data'!$D$29,0,10*ROW('Sanitation Data'!D96)))</f>
        <v/>
      </c>
      <c r="CM102" s="274" t="str">
        <f ca="true">+IF(OFFSET('Sanitation Data'!$D$30,0,10*ROW('Sanitation Data'!D96))="","",OFFSET('Sanitation Data'!$D$30,0,10*ROW('Sanitation Data'!D96)))</f>
        <v/>
      </c>
      <c r="CN102" s="274" t="str">
        <f ca="true">+IF(OFFSET('Sanitation Data'!$D$31,0,10*ROW('Sanitation Data'!D96))="","",OFFSET('Sanitation Data'!$D$31,0,10*ROW('Sanitation Data'!D96)))</f>
        <v/>
      </c>
      <c r="CO102" s="274" t="str">
        <f ca="true">+IF(OFFSET('Sanitation Data'!$D$32,0,10*ROW('Sanitation Data'!D96))="","",OFFSET('Sanitation Data'!$D$32,0,10*ROW('Sanitation Data'!D96)))</f>
        <v/>
      </c>
      <c r="CP102" s="274" t="str">
        <f ca="true">+IF(OFFSET('Sanitation Data'!$E$28,0,10*ROW('Sanitation Data'!E96))="","",OFFSET('Sanitation Data'!$E$28,0,10*ROW('Sanitation Data'!E96)))</f>
        <v/>
      </c>
      <c r="CQ102" s="274" t="str">
        <f ca="true">+IF(OFFSET('Sanitation Data'!$E$29,0,10*ROW('Sanitation Data'!E96))="","",OFFSET('Sanitation Data'!$E$29,0,10*ROW('Sanitation Data'!E96)))</f>
        <v/>
      </c>
      <c r="CR102" s="274" t="str">
        <f ca="true">+IF(OFFSET('Sanitation Data'!$E$30,0,10*ROW('Sanitation Data'!E96))="","",OFFSET('Sanitation Data'!$E$30,0,10*ROW('Sanitation Data'!E96)))</f>
        <v/>
      </c>
      <c r="CS102" s="274" t="str">
        <f ca="true">+IF(OFFSET('Sanitation Data'!$E$31,0,10*ROW('Sanitation Data'!E96))="","",OFFSET('Sanitation Data'!$E$31,0,10*ROW('Sanitation Data'!E96)))</f>
        <v/>
      </c>
      <c r="CT102" s="274" t="str">
        <f ca="true">+IF(OFFSET('Sanitation Data'!$E$32,0,10*ROW('Sanitation Data'!E96))="","",OFFSET('Sanitation Data'!$E$32,0,10*ROW('Sanitation Data'!E96)))</f>
        <v/>
      </c>
      <c r="CU102" s="274" t="str">
        <f ca="true">+IF(OFFSET('Sanitation Data'!$F$28,0,10*ROW('Sanitation Data'!F96))="","",OFFSET('Sanitation Data'!$F$28,0,10*ROW('Sanitation Data'!F96)))</f>
        <v/>
      </c>
      <c r="CV102" s="274" t="str">
        <f ca="true">+IF(OFFSET('Sanitation Data'!$F$29,0,10*ROW('Sanitation Data'!F96))="","",OFFSET('Sanitation Data'!$F$29,0,10*ROW('Sanitation Data'!F96)))</f>
        <v/>
      </c>
      <c r="CW102" s="274" t="str">
        <f ca="true">+IF(OFFSET('Sanitation Data'!$F$30,0,10*ROW('Sanitation Data'!F96))="","",OFFSET('Sanitation Data'!$F$30,0,10*ROW('Sanitation Data'!F96)))</f>
        <v/>
      </c>
      <c r="CX102" s="274" t="str">
        <f ca="true">+IF(OFFSET('Sanitation Data'!$F$31,0,10*ROW('Sanitation Data'!F96))="","",OFFSET('Sanitation Data'!$F$31,0,10*ROW('Sanitation Data'!F96)))</f>
        <v/>
      </c>
      <c r="CY102" s="274" t="str">
        <f ca="true">+IF(OFFSET('Sanitation Data'!$F$32,0,10*ROW('Sanitation Data'!F96))="","",OFFSET('Sanitation Data'!$F$32,0,10*ROW('Sanitation Data'!F96)))</f>
        <v/>
      </c>
      <c r="CZ102" s="274" t="str">
        <f ca="true">+IF(OFFSET('Sanitation Data'!$G$28,0,10*ROW('Sanitation Data'!G96))="","",OFFSET('Sanitation Data'!$G$28,0,10*ROW('Sanitation Data'!G96)))</f>
        <v/>
      </c>
      <c r="DA102" s="274" t="str">
        <f ca="true">+IF(OFFSET('Sanitation Data'!$G$29,0,10*ROW('Sanitation Data'!G96))="","",OFFSET('Sanitation Data'!$G$29,0,10*ROW('Sanitation Data'!G96)))</f>
        <v/>
      </c>
      <c r="DB102" s="274" t="str">
        <f ca="true">+IF(OFFSET('Sanitation Data'!$G$30,0,10*ROW('Sanitation Data'!G96))="","",OFFSET('Sanitation Data'!$G$30,0,10*ROW('Sanitation Data'!G96)))</f>
        <v/>
      </c>
      <c r="DC102" s="274" t="str">
        <f ca="true">+IF(OFFSET('Sanitation Data'!$G$31,0,10*ROW('Sanitation Data'!G96))="","",OFFSET('Sanitation Data'!$G$31,0,10*ROW('Sanitation Data'!G96)))</f>
        <v/>
      </c>
      <c r="DD102" s="274" t="str">
        <f ca="true">+IF(OFFSET('Sanitation Data'!$G$32,0,10*ROW('Sanitation Data'!G96))="","",OFFSET('Sanitation Data'!$G$32,0,10*ROW('Sanitation Data'!G96)))</f>
        <v/>
      </c>
      <c r="DE102" s="274" t="str">
        <f ca="true">+IF(OFFSET('Sanitation Data'!$H$28,0,10*ROW('Sanitation Data'!H96))="","",OFFSET('Sanitation Data'!$H$28,0,10*ROW('Sanitation Data'!H96)))</f>
        <v/>
      </c>
      <c r="DF102" s="274" t="str">
        <f ca="true">+IF(OFFSET('Sanitation Data'!$H$29,0,10*ROW('Sanitation Data'!H96))="","",OFFSET('Sanitation Data'!$H$29,0,10*ROW('Sanitation Data'!H96)))</f>
        <v/>
      </c>
      <c r="DG102" s="274" t="str">
        <f ca="true">+IF(OFFSET('Sanitation Data'!$H$30,0,10*ROW('Sanitation Data'!H96))="","",OFFSET('Sanitation Data'!$H$30,0,10*ROW('Sanitation Data'!H96)))</f>
        <v/>
      </c>
      <c r="DH102" s="274" t="str">
        <f ca="true">+IF(OFFSET('Sanitation Data'!$H$31,0,10*ROW('Sanitation Data'!H96))="","",OFFSET('Sanitation Data'!$H$31,0,10*ROW('Sanitation Data'!H96)))</f>
        <v/>
      </c>
      <c r="DI102" s="274" t="str">
        <f ca="true">+IF(OFFSET('Sanitation Data'!$H$32,0,10*ROW('Sanitation Data'!H96))="","",OFFSET('Sanitation Data'!$H$32,0,10*ROW('Sanitation Data'!H96)))</f>
        <v/>
      </c>
      <c r="DJ102" s="274" t="str">
        <f ca="true">+IF(OFFSET('Sanitation Data'!$I$28,0,10*ROW('Sanitation Data'!I96))="","",OFFSET('Sanitation Data'!$I$28,0,10*ROW('Sanitation Data'!I96)))</f>
        <v/>
      </c>
      <c r="DK102" s="274" t="str">
        <f ca="true">+IF(OFFSET('Sanitation Data'!$I$29,0,10*ROW('Sanitation Data'!I96))="","",OFFSET('Sanitation Data'!$I$29,0,10*ROW('Sanitation Data'!I96)))</f>
        <v/>
      </c>
      <c r="DL102" s="274" t="str">
        <f ca="true">+IF(OFFSET('Sanitation Data'!$I$30,0,10*ROW('Sanitation Data'!I96))="","",OFFSET('Sanitation Data'!$I$30,0,10*ROW('Sanitation Data'!I96)))</f>
        <v/>
      </c>
      <c r="DM102" s="274" t="str">
        <f ca="true">+IF(OFFSET('Sanitation Data'!$I$31,0,10*ROW('Sanitation Data'!I96))="","",OFFSET('Sanitation Data'!$I$31,0,10*ROW('Sanitation Data'!I96)))</f>
        <v/>
      </c>
      <c r="DN102" s="274" t="str">
        <f ca="true">+IF(OFFSET('Sanitation Data'!$I$32,0,10*ROW('Sanitation Data'!I96))="","",OFFSET('Sanitation Data'!$I$32,0,10*ROW('Sanitation Data'!I96)))</f>
        <v/>
      </c>
      <c r="DO102" s="274" t="str">
        <f ca="true">+IF(OFFSET('Hygiene Data'!$D$11,0,10*ROW('Hygiene Data'!D96))="","",OFFSET('Hygiene Data'!$D$11,0,10*ROW('Hygiene Data'!D96)))</f>
        <v/>
      </c>
      <c r="DP102" s="274" t="str">
        <f ca="true">+IF(OFFSET('Hygiene Data'!$D$12,0,10*ROW('Hygiene Data'!D96))="","",OFFSET('Hygiene Data'!$D$12,0,10*ROW('Hygiene Data'!D96)))</f>
        <v/>
      </c>
      <c r="DQ102" s="274" t="str">
        <f ca="true">+IF(OFFSET('Hygiene Data'!$D$13,0,10*ROW('Hygiene Data'!D96))="","",OFFSET('Hygiene Data'!$D$13,0,10*ROW('Hygiene Data'!D96)))</f>
        <v/>
      </c>
      <c r="DR102" s="274" t="str">
        <f ca="true">+IF(OFFSET('Hygiene Data'!$E$11,0,10*ROW('Hygiene Data'!E96))="","",OFFSET('Hygiene Data'!$E$11,0,10*ROW('Hygiene Data'!E96)))</f>
        <v/>
      </c>
      <c r="DS102" s="274" t="str">
        <f ca="true">+IF(OFFSET('Hygiene Data'!$E$12,0,10*ROW('Hygiene Data'!E96))="","",OFFSET('Hygiene Data'!$E$12,0,10*ROW('Hygiene Data'!E96)))</f>
        <v/>
      </c>
      <c r="DT102" s="274" t="str">
        <f ca="true">+IF(OFFSET('Hygiene Data'!$E$13,0,10*ROW('Hygiene Data'!E96))="","",OFFSET('Hygiene Data'!$E$13,0,10*ROW('Hygiene Data'!E96)))</f>
        <v/>
      </c>
      <c r="DU102" s="274" t="str">
        <f ca="true">+IF(OFFSET('Hygiene Data'!$F$11,0,10*ROW('Hygiene Data'!F96))="","",OFFSET('Hygiene Data'!$F$11,0,10*ROW('Hygiene Data'!F96)))</f>
        <v/>
      </c>
      <c r="DV102" s="274" t="str">
        <f ca="true">+IF(OFFSET('Hygiene Data'!$F$12,0,10*ROW('Hygiene Data'!F96))="","",OFFSET('Hygiene Data'!$F$12,0,10*ROW('Hygiene Data'!F96)))</f>
        <v/>
      </c>
      <c r="DW102" s="274" t="str">
        <f ca="true">+IF(OFFSET('Hygiene Data'!$F$13,0,10*ROW('Hygiene Data'!F96))="","",OFFSET('Hygiene Data'!$F$13,0,10*ROW('Hygiene Data'!F96)))</f>
        <v/>
      </c>
      <c r="DX102" s="274" t="str">
        <f ca="true">+IF(OFFSET('Hygiene Data'!$G$11,0,10*ROW('Hygiene Data'!G96))="","",OFFSET('Hygiene Data'!$G$11,0,10*ROW('Hygiene Data'!G96)))</f>
        <v/>
      </c>
      <c r="DY102" s="274" t="str">
        <f ca="true">+IF(OFFSET('Hygiene Data'!$G$12,0,10*ROW('Hygiene Data'!G96))="","",OFFSET('Hygiene Data'!$G$12,0,10*ROW('Hygiene Data'!G96)))</f>
        <v/>
      </c>
      <c r="DZ102" s="274" t="str">
        <f ca="true">+IF(OFFSET('Hygiene Data'!$G$13,0,10*ROW('Hygiene Data'!G96))="","",OFFSET('Hygiene Data'!$G$13,0,10*ROW('Hygiene Data'!G96)))</f>
        <v/>
      </c>
      <c r="EA102" s="274" t="str">
        <f ca="true">+IF(OFFSET('Hygiene Data'!$H$11,0,10*ROW('Hygiene Data'!H96))="","",OFFSET('Hygiene Data'!$H$11,0,10*ROW('Hygiene Data'!H96)))</f>
        <v/>
      </c>
      <c r="EB102" s="274" t="str">
        <f ca="true">+IF(OFFSET('Hygiene Data'!$H$12,0,10*ROW('Hygiene Data'!H96))="","",OFFSET('Hygiene Data'!$H$12,0,10*ROW('Hygiene Data'!H96)))</f>
        <v/>
      </c>
      <c r="EC102" s="274" t="str">
        <f ca="true">+IF(OFFSET('Hygiene Data'!$H$13,0,10*ROW('Hygiene Data'!H96))="","",OFFSET('Hygiene Data'!$H$13,0,10*ROW('Hygiene Data'!H96)))</f>
        <v/>
      </c>
      <c r="ED102" s="274" t="str">
        <f ca="true">+IF(OFFSET('Hygiene Data'!$I$11,0,10*ROW('Hygiene Data'!I96))="","",OFFSET('Hygiene Data'!$I$11,0,10*ROW('Hygiene Data'!I96)))</f>
        <v/>
      </c>
      <c r="EE102" s="274" t="str">
        <f ca="true">+IF(OFFSET('Hygiene Data'!$I$12,0,10*ROW('Hygiene Data'!I96))="","",OFFSET('Hygiene Data'!$I$12,0,10*ROW('Hygiene Data'!I96)))</f>
        <v/>
      </c>
      <c r="EF102" s="274"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30" t="str">
        <f t="shared" ca="true" si="1"/>
        <v/>
      </c>
      <c r="D103" s="99"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9"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9"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9"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9"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9"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9"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9"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9"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9"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9"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9"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9"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9"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9"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9"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9"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9"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100"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100"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100"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100"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100"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100"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100"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100"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100"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100"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100"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100"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100"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100"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100"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100"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100"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100"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100"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100"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100"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100"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100"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100"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100"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100"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100"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100"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100"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100"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101"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101"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101"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101"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101"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101"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101"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101"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101"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101"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101"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101"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101"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101"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101"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101"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101"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101"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4"/>
      <c r="BS103" s="274" t="str">
        <f ca="true">+IF(OFFSET('Water Data'!$D$27,0,10*ROW('Water Data'!D97))="","",OFFSET('Water Data'!$D$27,0,10*ROW('Water Data'!D97)))</f>
        <v/>
      </c>
      <c r="BT103" s="274" t="str">
        <f ca="true">+IF(OFFSET('Water Data'!$D$28,0,10*ROW('Water Data'!D97))="","",OFFSET('Water Data'!$D$28,0,10*ROW('Water Data'!D97)))</f>
        <v/>
      </c>
      <c r="BU103" s="274" t="str">
        <f ca="true">+IF(OFFSET('Water Data'!$D$29,0,10*ROW('Water Data'!D97))="","",OFFSET('Water Data'!$D$29,0,10*ROW('Water Data'!D97)))</f>
        <v/>
      </c>
      <c r="BV103" s="274" t="str">
        <f ca="true">+IF(OFFSET('Water Data'!$E$27,0,10*ROW('Water Data'!E97))="","",OFFSET('Water Data'!$E$27,0,10*ROW('Water Data'!E97)))</f>
        <v/>
      </c>
      <c r="BW103" s="274" t="str">
        <f ca="true">+IF(OFFSET('Water Data'!$E$28,0,10*ROW('Water Data'!E97))="","",OFFSET('Water Data'!$E$28,0,10*ROW('Water Data'!E97)))</f>
        <v/>
      </c>
      <c r="BX103" s="274" t="str">
        <f ca="true">+IF(OFFSET('Water Data'!$E$29,0,10*ROW('Water Data'!E97))="","",OFFSET('Water Data'!$E$29,0,10*ROW('Water Data'!E97)))</f>
        <v/>
      </c>
      <c r="BY103" s="274" t="str">
        <f ca="true">+IF(OFFSET('Water Data'!$F$27,0,10*ROW('Water Data'!F97))="","",OFFSET('Water Data'!$F$27,0,10*ROW('Water Data'!F97)))</f>
        <v/>
      </c>
      <c r="BZ103" s="274" t="str">
        <f ca="true">+IF(OFFSET('Water Data'!$F$28,0,10*ROW('Water Data'!F97))="","",OFFSET('Water Data'!$F$28,0,10*ROW('Water Data'!F97)))</f>
        <v/>
      </c>
      <c r="CA103" s="274" t="str">
        <f ca="true">+IF(OFFSET('Water Data'!$F$29,0,10*ROW('Water Data'!F97))="","",OFFSET('Water Data'!$F$29,0,10*ROW('Water Data'!F97)))</f>
        <v/>
      </c>
      <c r="CB103" s="274" t="str">
        <f ca="true">+IF(OFFSET('Water Data'!$G$27,0,10*ROW('Water Data'!G97))="","",OFFSET('Water Data'!$G$27,0,10*ROW('Water Data'!G97)))</f>
        <v/>
      </c>
      <c r="CC103" s="274" t="str">
        <f ca="true">+IF(OFFSET('Water Data'!$G$28,0,10*ROW('Water Data'!G97))="","",OFFSET('Water Data'!$G$28,0,10*ROW('Water Data'!G97)))</f>
        <v/>
      </c>
      <c r="CD103" s="274" t="str">
        <f ca="true">+IF(OFFSET('Water Data'!$G$29,0,10*ROW('Water Data'!G97))="","",OFFSET('Water Data'!$G$29,0,10*ROW('Water Data'!G97)))</f>
        <v/>
      </c>
      <c r="CE103" s="274" t="str">
        <f ca="true">+IF(OFFSET('Water Data'!$H$27,0,10*ROW('Water Data'!H97))="","",OFFSET('Water Data'!$H$27,0,10*ROW('Water Data'!H97)))</f>
        <v/>
      </c>
      <c r="CF103" s="274" t="str">
        <f ca="true">+IF(OFFSET('Water Data'!$H$28,0,10*ROW('Water Data'!H97))="","",OFFSET('Water Data'!$H$28,0,10*ROW('Water Data'!H97)))</f>
        <v/>
      </c>
      <c r="CG103" s="274" t="str">
        <f ca="true">+IF(OFFSET('Water Data'!$H$29,0,10*ROW('Water Data'!H97))="","",OFFSET('Water Data'!$H$29,0,10*ROW('Water Data'!H97)))</f>
        <v/>
      </c>
      <c r="CH103" s="274" t="str">
        <f ca="true">+IF(OFFSET('Water Data'!$I$27,0,10*ROW('Water Data'!I97))="","",OFFSET('Water Data'!$I$27,0,10*ROW('Water Data'!I97)))</f>
        <v/>
      </c>
      <c r="CI103" s="274" t="str">
        <f ca="true">+IF(OFFSET('Water Data'!$I$28,0,10*ROW('Water Data'!I97))="","",OFFSET('Water Data'!$I$28,0,10*ROW('Water Data'!I97)))</f>
        <v/>
      </c>
      <c r="CJ103" s="274" t="str">
        <f ca="true">+IF(OFFSET('Water Data'!$I$29,0,10*ROW('Water Data'!I97))="","",OFFSET('Water Data'!$I$29,0,10*ROW('Water Data'!I97)))</f>
        <v/>
      </c>
      <c r="CK103" s="274" t="str">
        <f ca="true">+IF(OFFSET('Sanitation Data'!$D$28,0,10*ROW('Sanitation Data'!D97))="","",OFFSET('Sanitation Data'!$D$28,0,10*ROW('Sanitation Data'!D97)))</f>
        <v/>
      </c>
      <c r="CL103" s="274" t="str">
        <f ca="true">+IF(OFFSET('Sanitation Data'!$D$29,0,10*ROW('Sanitation Data'!D97))="","",OFFSET('Sanitation Data'!$D$29,0,10*ROW('Sanitation Data'!D97)))</f>
        <v/>
      </c>
      <c r="CM103" s="274" t="str">
        <f ca="true">+IF(OFFSET('Sanitation Data'!$D$30,0,10*ROW('Sanitation Data'!D97))="","",OFFSET('Sanitation Data'!$D$30,0,10*ROW('Sanitation Data'!D97)))</f>
        <v/>
      </c>
      <c r="CN103" s="274" t="str">
        <f ca="true">+IF(OFFSET('Sanitation Data'!$D$31,0,10*ROW('Sanitation Data'!D97))="","",OFFSET('Sanitation Data'!$D$31,0,10*ROW('Sanitation Data'!D97)))</f>
        <v/>
      </c>
      <c r="CO103" s="274" t="str">
        <f ca="true">+IF(OFFSET('Sanitation Data'!$D$32,0,10*ROW('Sanitation Data'!D97))="","",OFFSET('Sanitation Data'!$D$32,0,10*ROW('Sanitation Data'!D97)))</f>
        <v/>
      </c>
      <c r="CP103" s="274" t="str">
        <f ca="true">+IF(OFFSET('Sanitation Data'!$E$28,0,10*ROW('Sanitation Data'!E97))="","",OFFSET('Sanitation Data'!$E$28,0,10*ROW('Sanitation Data'!E97)))</f>
        <v/>
      </c>
      <c r="CQ103" s="274" t="str">
        <f ca="true">+IF(OFFSET('Sanitation Data'!$E$29,0,10*ROW('Sanitation Data'!E97))="","",OFFSET('Sanitation Data'!$E$29,0,10*ROW('Sanitation Data'!E97)))</f>
        <v/>
      </c>
      <c r="CR103" s="274" t="str">
        <f ca="true">+IF(OFFSET('Sanitation Data'!$E$30,0,10*ROW('Sanitation Data'!E97))="","",OFFSET('Sanitation Data'!$E$30,0,10*ROW('Sanitation Data'!E97)))</f>
        <v/>
      </c>
      <c r="CS103" s="274" t="str">
        <f ca="true">+IF(OFFSET('Sanitation Data'!$E$31,0,10*ROW('Sanitation Data'!E97))="","",OFFSET('Sanitation Data'!$E$31,0,10*ROW('Sanitation Data'!E97)))</f>
        <v/>
      </c>
      <c r="CT103" s="274" t="str">
        <f ca="true">+IF(OFFSET('Sanitation Data'!$E$32,0,10*ROW('Sanitation Data'!E97))="","",OFFSET('Sanitation Data'!$E$32,0,10*ROW('Sanitation Data'!E97)))</f>
        <v/>
      </c>
      <c r="CU103" s="274" t="str">
        <f ca="true">+IF(OFFSET('Sanitation Data'!$F$28,0,10*ROW('Sanitation Data'!F97))="","",OFFSET('Sanitation Data'!$F$28,0,10*ROW('Sanitation Data'!F97)))</f>
        <v/>
      </c>
      <c r="CV103" s="274" t="str">
        <f ca="true">+IF(OFFSET('Sanitation Data'!$F$29,0,10*ROW('Sanitation Data'!F97))="","",OFFSET('Sanitation Data'!$F$29,0,10*ROW('Sanitation Data'!F97)))</f>
        <v/>
      </c>
      <c r="CW103" s="274" t="str">
        <f ca="true">+IF(OFFSET('Sanitation Data'!$F$30,0,10*ROW('Sanitation Data'!F97))="","",OFFSET('Sanitation Data'!$F$30,0,10*ROW('Sanitation Data'!F97)))</f>
        <v/>
      </c>
      <c r="CX103" s="274" t="str">
        <f ca="true">+IF(OFFSET('Sanitation Data'!$F$31,0,10*ROW('Sanitation Data'!F97))="","",OFFSET('Sanitation Data'!$F$31,0,10*ROW('Sanitation Data'!F97)))</f>
        <v/>
      </c>
      <c r="CY103" s="274" t="str">
        <f ca="true">+IF(OFFSET('Sanitation Data'!$F$32,0,10*ROW('Sanitation Data'!F97))="","",OFFSET('Sanitation Data'!$F$32,0,10*ROW('Sanitation Data'!F97)))</f>
        <v/>
      </c>
      <c r="CZ103" s="274" t="str">
        <f ca="true">+IF(OFFSET('Sanitation Data'!$G$28,0,10*ROW('Sanitation Data'!G97))="","",OFFSET('Sanitation Data'!$G$28,0,10*ROW('Sanitation Data'!G97)))</f>
        <v/>
      </c>
      <c r="DA103" s="274" t="str">
        <f ca="true">+IF(OFFSET('Sanitation Data'!$G$29,0,10*ROW('Sanitation Data'!G97))="","",OFFSET('Sanitation Data'!$G$29,0,10*ROW('Sanitation Data'!G97)))</f>
        <v/>
      </c>
      <c r="DB103" s="274" t="str">
        <f ca="true">+IF(OFFSET('Sanitation Data'!$G$30,0,10*ROW('Sanitation Data'!G97))="","",OFFSET('Sanitation Data'!$G$30,0,10*ROW('Sanitation Data'!G97)))</f>
        <v/>
      </c>
      <c r="DC103" s="274" t="str">
        <f ca="true">+IF(OFFSET('Sanitation Data'!$G$31,0,10*ROW('Sanitation Data'!G97))="","",OFFSET('Sanitation Data'!$G$31,0,10*ROW('Sanitation Data'!G97)))</f>
        <v/>
      </c>
      <c r="DD103" s="274" t="str">
        <f ca="true">+IF(OFFSET('Sanitation Data'!$G$32,0,10*ROW('Sanitation Data'!G97))="","",OFFSET('Sanitation Data'!$G$32,0,10*ROW('Sanitation Data'!G97)))</f>
        <v/>
      </c>
      <c r="DE103" s="274" t="str">
        <f ca="true">+IF(OFFSET('Sanitation Data'!$H$28,0,10*ROW('Sanitation Data'!H97))="","",OFFSET('Sanitation Data'!$H$28,0,10*ROW('Sanitation Data'!H97)))</f>
        <v/>
      </c>
      <c r="DF103" s="274" t="str">
        <f ca="true">+IF(OFFSET('Sanitation Data'!$H$29,0,10*ROW('Sanitation Data'!H97))="","",OFFSET('Sanitation Data'!$H$29,0,10*ROW('Sanitation Data'!H97)))</f>
        <v/>
      </c>
      <c r="DG103" s="274" t="str">
        <f ca="true">+IF(OFFSET('Sanitation Data'!$H$30,0,10*ROW('Sanitation Data'!H97))="","",OFFSET('Sanitation Data'!$H$30,0,10*ROW('Sanitation Data'!H97)))</f>
        <v/>
      </c>
      <c r="DH103" s="274" t="str">
        <f ca="true">+IF(OFFSET('Sanitation Data'!$H$31,0,10*ROW('Sanitation Data'!H97))="","",OFFSET('Sanitation Data'!$H$31,0,10*ROW('Sanitation Data'!H97)))</f>
        <v/>
      </c>
      <c r="DI103" s="274" t="str">
        <f ca="true">+IF(OFFSET('Sanitation Data'!$H$32,0,10*ROW('Sanitation Data'!H97))="","",OFFSET('Sanitation Data'!$H$32,0,10*ROW('Sanitation Data'!H97)))</f>
        <v/>
      </c>
      <c r="DJ103" s="274" t="str">
        <f ca="true">+IF(OFFSET('Sanitation Data'!$I$28,0,10*ROW('Sanitation Data'!I97))="","",OFFSET('Sanitation Data'!$I$28,0,10*ROW('Sanitation Data'!I97)))</f>
        <v/>
      </c>
      <c r="DK103" s="274" t="str">
        <f ca="true">+IF(OFFSET('Sanitation Data'!$I$29,0,10*ROW('Sanitation Data'!I97))="","",OFFSET('Sanitation Data'!$I$29,0,10*ROW('Sanitation Data'!I97)))</f>
        <v/>
      </c>
      <c r="DL103" s="274" t="str">
        <f ca="true">+IF(OFFSET('Sanitation Data'!$I$30,0,10*ROW('Sanitation Data'!I97))="","",OFFSET('Sanitation Data'!$I$30,0,10*ROW('Sanitation Data'!I97)))</f>
        <v/>
      </c>
      <c r="DM103" s="274" t="str">
        <f ca="true">+IF(OFFSET('Sanitation Data'!$I$31,0,10*ROW('Sanitation Data'!I97))="","",OFFSET('Sanitation Data'!$I$31,0,10*ROW('Sanitation Data'!I97)))</f>
        <v/>
      </c>
      <c r="DN103" s="274" t="str">
        <f ca="true">+IF(OFFSET('Sanitation Data'!$I$32,0,10*ROW('Sanitation Data'!I97))="","",OFFSET('Sanitation Data'!$I$32,0,10*ROW('Sanitation Data'!I97)))</f>
        <v/>
      </c>
      <c r="DO103" s="274" t="str">
        <f ca="true">+IF(OFFSET('Hygiene Data'!$D$11,0,10*ROW('Hygiene Data'!D97))="","",OFFSET('Hygiene Data'!$D$11,0,10*ROW('Hygiene Data'!D97)))</f>
        <v/>
      </c>
      <c r="DP103" s="274" t="str">
        <f ca="true">+IF(OFFSET('Hygiene Data'!$D$12,0,10*ROW('Hygiene Data'!D97))="","",OFFSET('Hygiene Data'!$D$12,0,10*ROW('Hygiene Data'!D97)))</f>
        <v/>
      </c>
      <c r="DQ103" s="274" t="str">
        <f ca="true">+IF(OFFSET('Hygiene Data'!$D$13,0,10*ROW('Hygiene Data'!D97))="","",OFFSET('Hygiene Data'!$D$13,0,10*ROW('Hygiene Data'!D97)))</f>
        <v/>
      </c>
      <c r="DR103" s="274" t="str">
        <f ca="true">+IF(OFFSET('Hygiene Data'!$E$11,0,10*ROW('Hygiene Data'!E97))="","",OFFSET('Hygiene Data'!$E$11,0,10*ROW('Hygiene Data'!E97)))</f>
        <v/>
      </c>
      <c r="DS103" s="274" t="str">
        <f ca="true">+IF(OFFSET('Hygiene Data'!$E$12,0,10*ROW('Hygiene Data'!E97))="","",OFFSET('Hygiene Data'!$E$12,0,10*ROW('Hygiene Data'!E97)))</f>
        <v/>
      </c>
      <c r="DT103" s="274" t="str">
        <f ca="true">+IF(OFFSET('Hygiene Data'!$E$13,0,10*ROW('Hygiene Data'!E97))="","",OFFSET('Hygiene Data'!$E$13,0,10*ROW('Hygiene Data'!E97)))</f>
        <v/>
      </c>
      <c r="DU103" s="274" t="str">
        <f ca="true">+IF(OFFSET('Hygiene Data'!$F$11,0,10*ROW('Hygiene Data'!F97))="","",OFFSET('Hygiene Data'!$F$11,0,10*ROW('Hygiene Data'!F97)))</f>
        <v/>
      </c>
      <c r="DV103" s="274" t="str">
        <f ca="true">+IF(OFFSET('Hygiene Data'!$F$12,0,10*ROW('Hygiene Data'!F97))="","",OFFSET('Hygiene Data'!$F$12,0,10*ROW('Hygiene Data'!F97)))</f>
        <v/>
      </c>
      <c r="DW103" s="274" t="str">
        <f ca="true">+IF(OFFSET('Hygiene Data'!$F$13,0,10*ROW('Hygiene Data'!F97))="","",OFFSET('Hygiene Data'!$F$13,0,10*ROW('Hygiene Data'!F97)))</f>
        <v/>
      </c>
      <c r="DX103" s="274" t="str">
        <f ca="true">+IF(OFFSET('Hygiene Data'!$G$11,0,10*ROW('Hygiene Data'!G97))="","",OFFSET('Hygiene Data'!$G$11,0,10*ROW('Hygiene Data'!G97)))</f>
        <v/>
      </c>
      <c r="DY103" s="274" t="str">
        <f ca="true">+IF(OFFSET('Hygiene Data'!$G$12,0,10*ROW('Hygiene Data'!G97))="","",OFFSET('Hygiene Data'!$G$12,0,10*ROW('Hygiene Data'!G97)))</f>
        <v/>
      </c>
      <c r="DZ103" s="274" t="str">
        <f ca="true">+IF(OFFSET('Hygiene Data'!$G$13,0,10*ROW('Hygiene Data'!G97))="","",OFFSET('Hygiene Data'!$G$13,0,10*ROW('Hygiene Data'!G97)))</f>
        <v/>
      </c>
      <c r="EA103" s="274" t="str">
        <f ca="true">+IF(OFFSET('Hygiene Data'!$H$11,0,10*ROW('Hygiene Data'!H97))="","",OFFSET('Hygiene Data'!$H$11,0,10*ROW('Hygiene Data'!H97)))</f>
        <v/>
      </c>
      <c r="EB103" s="274" t="str">
        <f ca="true">+IF(OFFSET('Hygiene Data'!$H$12,0,10*ROW('Hygiene Data'!H97))="","",OFFSET('Hygiene Data'!$H$12,0,10*ROW('Hygiene Data'!H97)))</f>
        <v/>
      </c>
      <c r="EC103" s="274" t="str">
        <f ca="true">+IF(OFFSET('Hygiene Data'!$H$13,0,10*ROW('Hygiene Data'!H97))="","",OFFSET('Hygiene Data'!$H$13,0,10*ROW('Hygiene Data'!H97)))</f>
        <v/>
      </c>
      <c r="ED103" s="274" t="str">
        <f ca="true">+IF(OFFSET('Hygiene Data'!$I$11,0,10*ROW('Hygiene Data'!I97))="","",OFFSET('Hygiene Data'!$I$11,0,10*ROW('Hygiene Data'!I97)))</f>
        <v/>
      </c>
      <c r="EE103" s="274" t="str">
        <f ca="true">+IF(OFFSET('Hygiene Data'!$I$12,0,10*ROW('Hygiene Data'!I97))="","",OFFSET('Hygiene Data'!$I$12,0,10*ROW('Hygiene Data'!I97)))</f>
        <v/>
      </c>
      <c r="EF103" s="274"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30" t="str">
        <f t="shared" ca="true" si="1"/>
        <v/>
      </c>
      <c r="D104" s="99"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9"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9"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9"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9"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9"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9"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9"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9"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9"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9"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9"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9"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9"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9"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9"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9"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9"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100"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100"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100"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100"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100"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100"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100"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100"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100"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100"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100"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100"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100"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100"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100"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100"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100"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100"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100"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100"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100"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100"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100"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100"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100"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100"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100"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100"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100"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100"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101"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101"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101"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101"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101"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101"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101"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101"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101"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101"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101"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101"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101"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101"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101"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101"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101"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101"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4"/>
      <c r="BS104" s="274" t="str">
        <f ca="true">+IF(OFFSET('Water Data'!$D$27,0,10*ROW('Water Data'!D98))="","",OFFSET('Water Data'!$D$27,0,10*ROW('Water Data'!D98)))</f>
        <v/>
      </c>
      <c r="BT104" s="274" t="str">
        <f ca="true">+IF(OFFSET('Water Data'!$D$28,0,10*ROW('Water Data'!D98))="","",OFFSET('Water Data'!$D$28,0,10*ROW('Water Data'!D98)))</f>
        <v/>
      </c>
      <c r="BU104" s="274" t="str">
        <f ca="true">+IF(OFFSET('Water Data'!$D$29,0,10*ROW('Water Data'!D98))="","",OFFSET('Water Data'!$D$29,0,10*ROW('Water Data'!D98)))</f>
        <v/>
      </c>
      <c r="BV104" s="274" t="str">
        <f ca="true">+IF(OFFSET('Water Data'!$E$27,0,10*ROW('Water Data'!E98))="","",OFFSET('Water Data'!$E$27,0,10*ROW('Water Data'!E98)))</f>
        <v/>
      </c>
      <c r="BW104" s="274" t="str">
        <f ca="true">+IF(OFFSET('Water Data'!$E$28,0,10*ROW('Water Data'!E98))="","",OFFSET('Water Data'!$E$28,0,10*ROW('Water Data'!E98)))</f>
        <v/>
      </c>
      <c r="BX104" s="274" t="str">
        <f ca="true">+IF(OFFSET('Water Data'!$E$29,0,10*ROW('Water Data'!E98))="","",OFFSET('Water Data'!$E$29,0,10*ROW('Water Data'!E98)))</f>
        <v/>
      </c>
      <c r="BY104" s="274" t="str">
        <f ca="true">+IF(OFFSET('Water Data'!$F$27,0,10*ROW('Water Data'!F98))="","",OFFSET('Water Data'!$F$27,0,10*ROW('Water Data'!F98)))</f>
        <v/>
      </c>
      <c r="BZ104" s="274" t="str">
        <f ca="true">+IF(OFFSET('Water Data'!$F$28,0,10*ROW('Water Data'!F98))="","",OFFSET('Water Data'!$F$28,0,10*ROW('Water Data'!F98)))</f>
        <v/>
      </c>
      <c r="CA104" s="274" t="str">
        <f ca="true">+IF(OFFSET('Water Data'!$F$29,0,10*ROW('Water Data'!F98))="","",OFFSET('Water Data'!$F$29,0,10*ROW('Water Data'!F98)))</f>
        <v/>
      </c>
      <c r="CB104" s="274" t="str">
        <f ca="true">+IF(OFFSET('Water Data'!$G$27,0,10*ROW('Water Data'!G98))="","",OFFSET('Water Data'!$G$27,0,10*ROW('Water Data'!G98)))</f>
        <v/>
      </c>
      <c r="CC104" s="274" t="str">
        <f ca="true">+IF(OFFSET('Water Data'!$G$28,0,10*ROW('Water Data'!G98))="","",OFFSET('Water Data'!$G$28,0,10*ROW('Water Data'!G98)))</f>
        <v/>
      </c>
      <c r="CD104" s="274" t="str">
        <f ca="true">+IF(OFFSET('Water Data'!$G$29,0,10*ROW('Water Data'!G98))="","",OFFSET('Water Data'!$G$29,0,10*ROW('Water Data'!G98)))</f>
        <v/>
      </c>
      <c r="CE104" s="274" t="str">
        <f ca="true">+IF(OFFSET('Water Data'!$H$27,0,10*ROW('Water Data'!H98))="","",OFFSET('Water Data'!$H$27,0,10*ROW('Water Data'!H98)))</f>
        <v/>
      </c>
      <c r="CF104" s="274" t="str">
        <f ca="true">+IF(OFFSET('Water Data'!$H$28,0,10*ROW('Water Data'!H98))="","",OFFSET('Water Data'!$H$28,0,10*ROW('Water Data'!H98)))</f>
        <v/>
      </c>
      <c r="CG104" s="274" t="str">
        <f ca="true">+IF(OFFSET('Water Data'!$H$29,0,10*ROW('Water Data'!H98))="","",OFFSET('Water Data'!$H$29,0,10*ROW('Water Data'!H98)))</f>
        <v/>
      </c>
      <c r="CH104" s="274" t="str">
        <f ca="true">+IF(OFFSET('Water Data'!$I$27,0,10*ROW('Water Data'!I98))="","",OFFSET('Water Data'!$I$27,0,10*ROW('Water Data'!I98)))</f>
        <v/>
      </c>
      <c r="CI104" s="274" t="str">
        <f ca="true">+IF(OFFSET('Water Data'!$I$28,0,10*ROW('Water Data'!I98))="","",OFFSET('Water Data'!$I$28,0,10*ROW('Water Data'!I98)))</f>
        <v/>
      </c>
      <c r="CJ104" s="274" t="str">
        <f ca="true">+IF(OFFSET('Water Data'!$I$29,0,10*ROW('Water Data'!I98))="","",OFFSET('Water Data'!$I$29,0,10*ROW('Water Data'!I98)))</f>
        <v/>
      </c>
      <c r="CK104" s="274" t="str">
        <f ca="true">+IF(OFFSET('Sanitation Data'!$D$28,0,10*ROW('Sanitation Data'!D98))="","",OFFSET('Sanitation Data'!$D$28,0,10*ROW('Sanitation Data'!D98)))</f>
        <v/>
      </c>
      <c r="CL104" s="274" t="str">
        <f ca="true">+IF(OFFSET('Sanitation Data'!$D$29,0,10*ROW('Sanitation Data'!D98))="","",OFFSET('Sanitation Data'!$D$29,0,10*ROW('Sanitation Data'!D98)))</f>
        <v/>
      </c>
      <c r="CM104" s="274" t="str">
        <f ca="true">+IF(OFFSET('Sanitation Data'!$D$30,0,10*ROW('Sanitation Data'!D98))="","",OFFSET('Sanitation Data'!$D$30,0,10*ROW('Sanitation Data'!D98)))</f>
        <v/>
      </c>
      <c r="CN104" s="274" t="str">
        <f ca="true">+IF(OFFSET('Sanitation Data'!$D$31,0,10*ROW('Sanitation Data'!D98))="","",OFFSET('Sanitation Data'!$D$31,0,10*ROW('Sanitation Data'!D98)))</f>
        <v/>
      </c>
      <c r="CO104" s="274" t="str">
        <f ca="true">+IF(OFFSET('Sanitation Data'!$D$32,0,10*ROW('Sanitation Data'!D98))="","",OFFSET('Sanitation Data'!$D$32,0,10*ROW('Sanitation Data'!D98)))</f>
        <v/>
      </c>
      <c r="CP104" s="274" t="str">
        <f ca="true">+IF(OFFSET('Sanitation Data'!$E$28,0,10*ROW('Sanitation Data'!E98))="","",OFFSET('Sanitation Data'!$E$28,0,10*ROW('Sanitation Data'!E98)))</f>
        <v/>
      </c>
      <c r="CQ104" s="274" t="str">
        <f ca="true">+IF(OFFSET('Sanitation Data'!$E$29,0,10*ROW('Sanitation Data'!E98))="","",OFFSET('Sanitation Data'!$E$29,0,10*ROW('Sanitation Data'!E98)))</f>
        <v/>
      </c>
      <c r="CR104" s="274" t="str">
        <f ca="true">+IF(OFFSET('Sanitation Data'!$E$30,0,10*ROW('Sanitation Data'!E98))="","",OFFSET('Sanitation Data'!$E$30,0,10*ROW('Sanitation Data'!E98)))</f>
        <v/>
      </c>
      <c r="CS104" s="274" t="str">
        <f ca="true">+IF(OFFSET('Sanitation Data'!$E$31,0,10*ROW('Sanitation Data'!E98))="","",OFFSET('Sanitation Data'!$E$31,0,10*ROW('Sanitation Data'!E98)))</f>
        <v/>
      </c>
      <c r="CT104" s="274" t="str">
        <f ca="true">+IF(OFFSET('Sanitation Data'!$E$32,0,10*ROW('Sanitation Data'!E98))="","",OFFSET('Sanitation Data'!$E$32,0,10*ROW('Sanitation Data'!E98)))</f>
        <v/>
      </c>
      <c r="CU104" s="274" t="str">
        <f ca="true">+IF(OFFSET('Sanitation Data'!$F$28,0,10*ROW('Sanitation Data'!F98))="","",OFFSET('Sanitation Data'!$F$28,0,10*ROW('Sanitation Data'!F98)))</f>
        <v/>
      </c>
      <c r="CV104" s="274" t="str">
        <f ca="true">+IF(OFFSET('Sanitation Data'!$F$29,0,10*ROW('Sanitation Data'!F98))="","",OFFSET('Sanitation Data'!$F$29,0,10*ROW('Sanitation Data'!F98)))</f>
        <v/>
      </c>
      <c r="CW104" s="274" t="str">
        <f ca="true">+IF(OFFSET('Sanitation Data'!$F$30,0,10*ROW('Sanitation Data'!F98))="","",OFFSET('Sanitation Data'!$F$30,0,10*ROW('Sanitation Data'!F98)))</f>
        <v/>
      </c>
      <c r="CX104" s="274" t="str">
        <f ca="true">+IF(OFFSET('Sanitation Data'!$F$31,0,10*ROW('Sanitation Data'!F98))="","",OFFSET('Sanitation Data'!$F$31,0,10*ROW('Sanitation Data'!F98)))</f>
        <v/>
      </c>
      <c r="CY104" s="274" t="str">
        <f ca="true">+IF(OFFSET('Sanitation Data'!$F$32,0,10*ROW('Sanitation Data'!F98))="","",OFFSET('Sanitation Data'!$F$32,0,10*ROW('Sanitation Data'!F98)))</f>
        <v/>
      </c>
      <c r="CZ104" s="274" t="str">
        <f ca="true">+IF(OFFSET('Sanitation Data'!$G$28,0,10*ROW('Sanitation Data'!G98))="","",OFFSET('Sanitation Data'!$G$28,0,10*ROW('Sanitation Data'!G98)))</f>
        <v/>
      </c>
      <c r="DA104" s="274" t="str">
        <f ca="true">+IF(OFFSET('Sanitation Data'!$G$29,0,10*ROW('Sanitation Data'!G98))="","",OFFSET('Sanitation Data'!$G$29,0,10*ROW('Sanitation Data'!G98)))</f>
        <v/>
      </c>
      <c r="DB104" s="274" t="str">
        <f ca="true">+IF(OFFSET('Sanitation Data'!$G$30,0,10*ROW('Sanitation Data'!G98))="","",OFFSET('Sanitation Data'!$G$30,0,10*ROW('Sanitation Data'!G98)))</f>
        <v/>
      </c>
      <c r="DC104" s="274" t="str">
        <f ca="true">+IF(OFFSET('Sanitation Data'!$G$31,0,10*ROW('Sanitation Data'!G98))="","",OFFSET('Sanitation Data'!$G$31,0,10*ROW('Sanitation Data'!G98)))</f>
        <v/>
      </c>
      <c r="DD104" s="274" t="str">
        <f ca="true">+IF(OFFSET('Sanitation Data'!$G$32,0,10*ROW('Sanitation Data'!G98))="","",OFFSET('Sanitation Data'!$G$32,0,10*ROW('Sanitation Data'!G98)))</f>
        <v/>
      </c>
      <c r="DE104" s="274" t="str">
        <f ca="true">+IF(OFFSET('Sanitation Data'!$H$28,0,10*ROW('Sanitation Data'!H98))="","",OFFSET('Sanitation Data'!$H$28,0,10*ROW('Sanitation Data'!H98)))</f>
        <v/>
      </c>
      <c r="DF104" s="274" t="str">
        <f ca="true">+IF(OFFSET('Sanitation Data'!$H$29,0,10*ROW('Sanitation Data'!H98))="","",OFFSET('Sanitation Data'!$H$29,0,10*ROW('Sanitation Data'!H98)))</f>
        <v/>
      </c>
      <c r="DG104" s="274" t="str">
        <f ca="true">+IF(OFFSET('Sanitation Data'!$H$30,0,10*ROW('Sanitation Data'!H98))="","",OFFSET('Sanitation Data'!$H$30,0,10*ROW('Sanitation Data'!H98)))</f>
        <v/>
      </c>
      <c r="DH104" s="274" t="str">
        <f ca="true">+IF(OFFSET('Sanitation Data'!$H$31,0,10*ROW('Sanitation Data'!H98))="","",OFFSET('Sanitation Data'!$H$31,0,10*ROW('Sanitation Data'!H98)))</f>
        <v/>
      </c>
      <c r="DI104" s="274" t="str">
        <f ca="true">+IF(OFFSET('Sanitation Data'!$H$32,0,10*ROW('Sanitation Data'!H98))="","",OFFSET('Sanitation Data'!$H$32,0,10*ROW('Sanitation Data'!H98)))</f>
        <v/>
      </c>
      <c r="DJ104" s="274" t="str">
        <f ca="true">+IF(OFFSET('Sanitation Data'!$I$28,0,10*ROW('Sanitation Data'!I98))="","",OFFSET('Sanitation Data'!$I$28,0,10*ROW('Sanitation Data'!I98)))</f>
        <v/>
      </c>
      <c r="DK104" s="274" t="str">
        <f ca="true">+IF(OFFSET('Sanitation Data'!$I$29,0,10*ROW('Sanitation Data'!I98))="","",OFFSET('Sanitation Data'!$I$29,0,10*ROW('Sanitation Data'!I98)))</f>
        <v/>
      </c>
      <c r="DL104" s="274" t="str">
        <f ca="true">+IF(OFFSET('Sanitation Data'!$I$30,0,10*ROW('Sanitation Data'!I98))="","",OFFSET('Sanitation Data'!$I$30,0,10*ROW('Sanitation Data'!I98)))</f>
        <v/>
      </c>
      <c r="DM104" s="274" t="str">
        <f ca="true">+IF(OFFSET('Sanitation Data'!$I$31,0,10*ROW('Sanitation Data'!I98))="","",OFFSET('Sanitation Data'!$I$31,0,10*ROW('Sanitation Data'!I98)))</f>
        <v/>
      </c>
      <c r="DN104" s="274" t="str">
        <f ca="true">+IF(OFFSET('Sanitation Data'!$I$32,0,10*ROW('Sanitation Data'!I98))="","",OFFSET('Sanitation Data'!$I$32,0,10*ROW('Sanitation Data'!I98)))</f>
        <v/>
      </c>
      <c r="DO104" s="274" t="str">
        <f ca="true">+IF(OFFSET('Hygiene Data'!$D$11,0,10*ROW('Hygiene Data'!D98))="","",OFFSET('Hygiene Data'!$D$11,0,10*ROW('Hygiene Data'!D98)))</f>
        <v/>
      </c>
      <c r="DP104" s="274" t="str">
        <f ca="true">+IF(OFFSET('Hygiene Data'!$D$12,0,10*ROW('Hygiene Data'!D98))="","",OFFSET('Hygiene Data'!$D$12,0,10*ROW('Hygiene Data'!D98)))</f>
        <v/>
      </c>
      <c r="DQ104" s="274" t="str">
        <f ca="true">+IF(OFFSET('Hygiene Data'!$D$13,0,10*ROW('Hygiene Data'!D98))="","",OFFSET('Hygiene Data'!$D$13,0,10*ROW('Hygiene Data'!D98)))</f>
        <v/>
      </c>
      <c r="DR104" s="274" t="str">
        <f ca="true">+IF(OFFSET('Hygiene Data'!$E$11,0,10*ROW('Hygiene Data'!E98))="","",OFFSET('Hygiene Data'!$E$11,0,10*ROW('Hygiene Data'!E98)))</f>
        <v/>
      </c>
      <c r="DS104" s="274" t="str">
        <f ca="true">+IF(OFFSET('Hygiene Data'!$E$12,0,10*ROW('Hygiene Data'!E98))="","",OFFSET('Hygiene Data'!$E$12,0,10*ROW('Hygiene Data'!E98)))</f>
        <v/>
      </c>
      <c r="DT104" s="274" t="str">
        <f ca="true">+IF(OFFSET('Hygiene Data'!$E$13,0,10*ROW('Hygiene Data'!E98))="","",OFFSET('Hygiene Data'!$E$13,0,10*ROW('Hygiene Data'!E98)))</f>
        <v/>
      </c>
      <c r="DU104" s="274" t="str">
        <f ca="true">+IF(OFFSET('Hygiene Data'!$F$11,0,10*ROW('Hygiene Data'!F98))="","",OFFSET('Hygiene Data'!$F$11,0,10*ROW('Hygiene Data'!F98)))</f>
        <v/>
      </c>
      <c r="DV104" s="274" t="str">
        <f ca="true">+IF(OFFSET('Hygiene Data'!$F$12,0,10*ROW('Hygiene Data'!F98))="","",OFFSET('Hygiene Data'!$F$12,0,10*ROW('Hygiene Data'!F98)))</f>
        <v/>
      </c>
      <c r="DW104" s="274" t="str">
        <f ca="true">+IF(OFFSET('Hygiene Data'!$F$13,0,10*ROW('Hygiene Data'!F98))="","",OFFSET('Hygiene Data'!$F$13,0,10*ROW('Hygiene Data'!F98)))</f>
        <v/>
      </c>
      <c r="DX104" s="274" t="str">
        <f ca="true">+IF(OFFSET('Hygiene Data'!$G$11,0,10*ROW('Hygiene Data'!G98))="","",OFFSET('Hygiene Data'!$G$11,0,10*ROW('Hygiene Data'!G98)))</f>
        <v/>
      </c>
      <c r="DY104" s="274" t="str">
        <f ca="true">+IF(OFFSET('Hygiene Data'!$G$12,0,10*ROW('Hygiene Data'!G98))="","",OFFSET('Hygiene Data'!$G$12,0,10*ROW('Hygiene Data'!G98)))</f>
        <v/>
      </c>
      <c r="DZ104" s="274" t="str">
        <f ca="true">+IF(OFFSET('Hygiene Data'!$G$13,0,10*ROW('Hygiene Data'!G98))="","",OFFSET('Hygiene Data'!$G$13,0,10*ROW('Hygiene Data'!G98)))</f>
        <v/>
      </c>
      <c r="EA104" s="274" t="str">
        <f ca="true">+IF(OFFSET('Hygiene Data'!$H$11,0,10*ROW('Hygiene Data'!H98))="","",OFFSET('Hygiene Data'!$H$11,0,10*ROW('Hygiene Data'!H98)))</f>
        <v/>
      </c>
      <c r="EB104" s="274" t="str">
        <f ca="true">+IF(OFFSET('Hygiene Data'!$H$12,0,10*ROW('Hygiene Data'!H98))="","",OFFSET('Hygiene Data'!$H$12,0,10*ROW('Hygiene Data'!H98)))</f>
        <v/>
      </c>
      <c r="EC104" s="274" t="str">
        <f ca="true">+IF(OFFSET('Hygiene Data'!$H$13,0,10*ROW('Hygiene Data'!H98))="","",OFFSET('Hygiene Data'!$H$13,0,10*ROW('Hygiene Data'!H98)))</f>
        <v/>
      </c>
      <c r="ED104" s="274" t="str">
        <f ca="true">+IF(OFFSET('Hygiene Data'!$I$11,0,10*ROW('Hygiene Data'!I98))="","",OFFSET('Hygiene Data'!$I$11,0,10*ROW('Hygiene Data'!I98)))</f>
        <v/>
      </c>
      <c r="EE104" s="274" t="str">
        <f ca="true">+IF(OFFSET('Hygiene Data'!$I$12,0,10*ROW('Hygiene Data'!I98))="","",OFFSET('Hygiene Data'!$I$12,0,10*ROW('Hygiene Data'!I98)))</f>
        <v/>
      </c>
      <c r="EF104" s="274"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30" t="str">
        <f t="shared" ca="true" si="1"/>
        <v/>
      </c>
      <c r="D105" s="99"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9"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9"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9"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9"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9"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9"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9"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9"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9"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9"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9"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9"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9"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9"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9"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9"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9"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100"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100"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100"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100"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100"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100"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100"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100"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100"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100"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100"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100"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100"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100"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100"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100"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100"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100"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100"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100"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100"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100"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100"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100"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100"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100"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100"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100"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100"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100"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101"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101"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101"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101"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101"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101"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101"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101"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101"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101"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101"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101"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101"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101"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101"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101"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101"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101"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4"/>
      <c r="BS105" s="274" t="str">
        <f ca="true">+IF(OFFSET('Water Data'!$D$27,0,10*ROW('Water Data'!D99))="","",OFFSET('Water Data'!$D$27,0,10*ROW('Water Data'!D99)))</f>
        <v/>
      </c>
      <c r="BT105" s="274" t="str">
        <f ca="true">+IF(OFFSET('Water Data'!$D$28,0,10*ROW('Water Data'!D99))="","",OFFSET('Water Data'!$D$28,0,10*ROW('Water Data'!D99)))</f>
        <v/>
      </c>
      <c r="BU105" s="274" t="str">
        <f ca="true">+IF(OFFSET('Water Data'!$D$29,0,10*ROW('Water Data'!D99))="","",OFFSET('Water Data'!$D$29,0,10*ROW('Water Data'!D99)))</f>
        <v/>
      </c>
      <c r="BV105" s="274" t="str">
        <f ca="true">+IF(OFFSET('Water Data'!$E$27,0,10*ROW('Water Data'!E99))="","",OFFSET('Water Data'!$E$27,0,10*ROW('Water Data'!E99)))</f>
        <v/>
      </c>
      <c r="BW105" s="274" t="str">
        <f ca="true">+IF(OFFSET('Water Data'!$E$28,0,10*ROW('Water Data'!E99))="","",OFFSET('Water Data'!$E$28,0,10*ROW('Water Data'!E99)))</f>
        <v/>
      </c>
      <c r="BX105" s="274" t="str">
        <f ca="true">+IF(OFFSET('Water Data'!$E$29,0,10*ROW('Water Data'!E99))="","",OFFSET('Water Data'!$E$29,0,10*ROW('Water Data'!E99)))</f>
        <v/>
      </c>
      <c r="BY105" s="274" t="str">
        <f ca="true">+IF(OFFSET('Water Data'!$F$27,0,10*ROW('Water Data'!F99))="","",OFFSET('Water Data'!$F$27,0,10*ROW('Water Data'!F99)))</f>
        <v/>
      </c>
      <c r="BZ105" s="274" t="str">
        <f ca="true">+IF(OFFSET('Water Data'!$F$28,0,10*ROW('Water Data'!F99))="","",OFFSET('Water Data'!$F$28,0,10*ROW('Water Data'!F99)))</f>
        <v/>
      </c>
      <c r="CA105" s="274" t="str">
        <f ca="true">+IF(OFFSET('Water Data'!$F$29,0,10*ROW('Water Data'!F99))="","",OFFSET('Water Data'!$F$29,0,10*ROW('Water Data'!F99)))</f>
        <v/>
      </c>
      <c r="CB105" s="274" t="str">
        <f ca="true">+IF(OFFSET('Water Data'!$G$27,0,10*ROW('Water Data'!G99))="","",OFFSET('Water Data'!$G$27,0,10*ROW('Water Data'!G99)))</f>
        <v/>
      </c>
      <c r="CC105" s="274" t="str">
        <f ca="true">+IF(OFFSET('Water Data'!$G$28,0,10*ROW('Water Data'!G99))="","",OFFSET('Water Data'!$G$28,0,10*ROW('Water Data'!G99)))</f>
        <v/>
      </c>
      <c r="CD105" s="274" t="str">
        <f ca="true">+IF(OFFSET('Water Data'!$G$29,0,10*ROW('Water Data'!G99))="","",OFFSET('Water Data'!$G$29,0,10*ROW('Water Data'!G99)))</f>
        <v/>
      </c>
      <c r="CE105" s="274" t="str">
        <f ca="true">+IF(OFFSET('Water Data'!$H$27,0,10*ROW('Water Data'!H99))="","",OFFSET('Water Data'!$H$27,0,10*ROW('Water Data'!H99)))</f>
        <v/>
      </c>
      <c r="CF105" s="274" t="str">
        <f ca="true">+IF(OFFSET('Water Data'!$H$28,0,10*ROW('Water Data'!H99))="","",OFFSET('Water Data'!$H$28,0,10*ROW('Water Data'!H99)))</f>
        <v/>
      </c>
      <c r="CG105" s="274" t="str">
        <f ca="true">+IF(OFFSET('Water Data'!$H$29,0,10*ROW('Water Data'!H99))="","",OFFSET('Water Data'!$H$29,0,10*ROW('Water Data'!H99)))</f>
        <v/>
      </c>
      <c r="CH105" s="274" t="str">
        <f ca="true">+IF(OFFSET('Water Data'!$I$27,0,10*ROW('Water Data'!I99))="","",OFFSET('Water Data'!$I$27,0,10*ROW('Water Data'!I99)))</f>
        <v/>
      </c>
      <c r="CI105" s="274" t="str">
        <f ca="true">+IF(OFFSET('Water Data'!$I$28,0,10*ROW('Water Data'!I99))="","",OFFSET('Water Data'!$I$28,0,10*ROW('Water Data'!I99)))</f>
        <v/>
      </c>
      <c r="CJ105" s="274" t="str">
        <f ca="true">+IF(OFFSET('Water Data'!$I$29,0,10*ROW('Water Data'!I99))="","",OFFSET('Water Data'!$I$29,0,10*ROW('Water Data'!I99)))</f>
        <v/>
      </c>
      <c r="CK105" s="274" t="str">
        <f ca="true">+IF(OFFSET('Sanitation Data'!$D$28,0,10*ROW('Sanitation Data'!D99))="","",OFFSET('Sanitation Data'!$D$28,0,10*ROW('Sanitation Data'!D99)))</f>
        <v/>
      </c>
      <c r="CL105" s="274" t="str">
        <f ca="true">+IF(OFFSET('Sanitation Data'!$D$29,0,10*ROW('Sanitation Data'!D99))="","",OFFSET('Sanitation Data'!$D$29,0,10*ROW('Sanitation Data'!D99)))</f>
        <v/>
      </c>
      <c r="CM105" s="274" t="str">
        <f ca="true">+IF(OFFSET('Sanitation Data'!$D$30,0,10*ROW('Sanitation Data'!D99))="","",OFFSET('Sanitation Data'!$D$30,0,10*ROW('Sanitation Data'!D99)))</f>
        <v/>
      </c>
      <c r="CN105" s="274" t="str">
        <f ca="true">+IF(OFFSET('Sanitation Data'!$D$31,0,10*ROW('Sanitation Data'!D99))="","",OFFSET('Sanitation Data'!$D$31,0,10*ROW('Sanitation Data'!D99)))</f>
        <v/>
      </c>
      <c r="CO105" s="274" t="str">
        <f ca="true">+IF(OFFSET('Sanitation Data'!$D$32,0,10*ROW('Sanitation Data'!D99))="","",OFFSET('Sanitation Data'!$D$32,0,10*ROW('Sanitation Data'!D99)))</f>
        <v/>
      </c>
      <c r="CP105" s="274" t="str">
        <f ca="true">+IF(OFFSET('Sanitation Data'!$E$28,0,10*ROW('Sanitation Data'!E99))="","",OFFSET('Sanitation Data'!$E$28,0,10*ROW('Sanitation Data'!E99)))</f>
        <v/>
      </c>
      <c r="CQ105" s="274" t="str">
        <f ca="true">+IF(OFFSET('Sanitation Data'!$E$29,0,10*ROW('Sanitation Data'!E99))="","",OFFSET('Sanitation Data'!$E$29,0,10*ROW('Sanitation Data'!E99)))</f>
        <v/>
      </c>
      <c r="CR105" s="274" t="str">
        <f ca="true">+IF(OFFSET('Sanitation Data'!$E$30,0,10*ROW('Sanitation Data'!E99))="","",OFFSET('Sanitation Data'!$E$30,0,10*ROW('Sanitation Data'!E99)))</f>
        <v/>
      </c>
      <c r="CS105" s="274" t="str">
        <f ca="true">+IF(OFFSET('Sanitation Data'!$E$31,0,10*ROW('Sanitation Data'!E99))="","",OFFSET('Sanitation Data'!$E$31,0,10*ROW('Sanitation Data'!E99)))</f>
        <v/>
      </c>
      <c r="CT105" s="274" t="str">
        <f ca="true">+IF(OFFSET('Sanitation Data'!$E$32,0,10*ROW('Sanitation Data'!E99))="","",OFFSET('Sanitation Data'!$E$32,0,10*ROW('Sanitation Data'!E99)))</f>
        <v/>
      </c>
      <c r="CU105" s="274" t="str">
        <f ca="true">+IF(OFFSET('Sanitation Data'!$F$28,0,10*ROW('Sanitation Data'!F99))="","",OFFSET('Sanitation Data'!$F$28,0,10*ROW('Sanitation Data'!F99)))</f>
        <v/>
      </c>
      <c r="CV105" s="274" t="str">
        <f ca="true">+IF(OFFSET('Sanitation Data'!$F$29,0,10*ROW('Sanitation Data'!F99))="","",OFFSET('Sanitation Data'!$F$29,0,10*ROW('Sanitation Data'!F99)))</f>
        <v/>
      </c>
      <c r="CW105" s="274" t="str">
        <f ca="true">+IF(OFFSET('Sanitation Data'!$F$30,0,10*ROW('Sanitation Data'!F99))="","",OFFSET('Sanitation Data'!$F$30,0,10*ROW('Sanitation Data'!F99)))</f>
        <v/>
      </c>
      <c r="CX105" s="274" t="str">
        <f ca="true">+IF(OFFSET('Sanitation Data'!$F$31,0,10*ROW('Sanitation Data'!F99))="","",OFFSET('Sanitation Data'!$F$31,0,10*ROW('Sanitation Data'!F99)))</f>
        <v/>
      </c>
      <c r="CY105" s="274" t="str">
        <f ca="true">+IF(OFFSET('Sanitation Data'!$F$32,0,10*ROW('Sanitation Data'!F99))="","",OFFSET('Sanitation Data'!$F$32,0,10*ROW('Sanitation Data'!F99)))</f>
        <v/>
      </c>
      <c r="CZ105" s="274" t="str">
        <f ca="true">+IF(OFFSET('Sanitation Data'!$G$28,0,10*ROW('Sanitation Data'!G99))="","",OFFSET('Sanitation Data'!$G$28,0,10*ROW('Sanitation Data'!G99)))</f>
        <v/>
      </c>
      <c r="DA105" s="274" t="str">
        <f ca="true">+IF(OFFSET('Sanitation Data'!$G$29,0,10*ROW('Sanitation Data'!G99))="","",OFFSET('Sanitation Data'!$G$29,0,10*ROW('Sanitation Data'!G99)))</f>
        <v/>
      </c>
      <c r="DB105" s="274" t="str">
        <f ca="true">+IF(OFFSET('Sanitation Data'!$G$30,0,10*ROW('Sanitation Data'!G99))="","",OFFSET('Sanitation Data'!$G$30,0,10*ROW('Sanitation Data'!G99)))</f>
        <v/>
      </c>
      <c r="DC105" s="274" t="str">
        <f ca="true">+IF(OFFSET('Sanitation Data'!$G$31,0,10*ROW('Sanitation Data'!G99))="","",OFFSET('Sanitation Data'!$G$31,0,10*ROW('Sanitation Data'!G99)))</f>
        <v/>
      </c>
      <c r="DD105" s="274" t="str">
        <f ca="true">+IF(OFFSET('Sanitation Data'!$G$32,0,10*ROW('Sanitation Data'!G99))="","",OFFSET('Sanitation Data'!$G$32,0,10*ROW('Sanitation Data'!G99)))</f>
        <v/>
      </c>
      <c r="DE105" s="274" t="str">
        <f ca="true">+IF(OFFSET('Sanitation Data'!$H$28,0,10*ROW('Sanitation Data'!H99))="","",OFFSET('Sanitation Data'!$H$28,0,10*ROW('Sanitation Data'!H99)))</f>
        <v/>
      </c>
      <c r="DF105" s="274" t="str">
        <f ca="true">+IF(OFFSET('Sanitation Data'!$H$29,0,10*ROW('Sanitation Data'!H99))="","",OFFSET('Sanitation Data'!$H$29,0,10*ROW('Sanitation Data'!H99)))</f>
        <v/>
      </c>
      <c r="DG105" s="274" t="str">
        <f ca="true">+IF(OFFSET('Sanitation Data'!$H$30,0,10*ROW('Sanitation Data'!H99))="","",OFFSET('Sanitation Data'!$H$30,0,10*ROW('Sanitation Data'!H99)))</f>
        <v/>
      </c>
      <c r="DH105" s="274" t="str">
        <f ca="true">+IF(OFFSET('Sanitation Data'!$H$31,0,10*ROW('Sanitation Data'!H99))="","",OFFSET('Sanitation Data'!$H$31,0,10*ROW('Sanitation Data'!H99)))</f>
        <v/>
      </c>
      <c r="DI105" s="274" t="str">
        <f ca="true">+IF(OFFSET('Sanitation Data'!$H$32,0,10*ROW('Sanitation Data'!H99))="","",OFFSET('Sanitation Data'!$H$32,0,10*ROW('Sanitation Data'!H99)))</f>
        <v/>
      </c>
      <c r="DJ105" s="274" t="str">
        <f ca="true">+IF(OFFSET('Sanitation Data'!$I$28,0,10*ROW('Sanitation Data'!I99))="","",OFFSET('Sanitation Data'!$I$28,0,10*ROW('Sanitation Data'!I99)))</f>
        <v/>
      </c>
      <c r="DK105" s="274" t="str">
        <f ca="true">+IF(OFFSET('Sanitation Data'!$I$29,0,10*ROW('Sanitation Data'!I99))="","",OFFSET('Sanitation Data'!$I$29,0,10*ROW('Sanitation Data'!I99)))</f>
        <v/>
      </c>
      <c r="DL105" s="274" t="str">
        <f ca="true">+IF(OFFSET('Sanitation Data'!$I$30,0,10*ROW('Sanitation Data'!I99))="","",OFFSET('Sanitation Data'!$I$30,0,10*ROW('Sanitation Data'!I99)))</f>
        <v/>
      </c>
      <c r="DM105" s="274" t="str">
        <f ca="true">+IF(OFFSET('Sanitation Data'!$I$31,0,10*ROW('Sanitation Data'!I99))="","",OFFSET('Sanitation Data'!$I$31,0,10*ROW('Sanitation Data'!I99)))</f>
        <v/>
      </c>
      <c r="DN105" s="274" t="str">
        <f ca="true">+IF(OFFSET('Sanitation Data'!$I$32,0,10*ROW('Sanitation Data'!I99))="","",OFFSET('Sanitation Data'!$I$32,0,10*ROW('Sanitation Data'!I99)))</f>
        <v/>
      </c>
      <c r="DO105" s="274" t="str">
        <f ca="true">+IF(OFFSET('Hygiene Data'!$D$11,0,10*ROW('Hygiene Data'!D99))="","",OFFSET('Hygiene Data'!$D$11,0,10*ROW('Hygiene Data'!D99)))</f>
        <v/>
      </c>
      <c r="DP105" s="274" t="str">
        <f ca="true">+IF(OFFSET('Hygiene Data'!$D$12,0,10*ROW('Hygiene Data'!D99))="","",OFFSET('Hygiene Data'!$D$12,0,10*ROW('Hygiene Data'!D99)))</f>
        <v/>
      </c>
      <c r="DQ105" s="274" t="str">
        <f ca="true">+IF(OFFSET('Hygiene Data'!$D$13,0,10*ROW('Hygiene Data'!D99))="","",OFFSET('Hygiene Data'!$D$13,0,10*ROW('Hygiene Data'!D99)))</f>
        <v/>
      </c>
      <c r="DR105" s="274" t="str">
        <f ca="true">+IF(OFFSET('Hygiene Data'!$E$11,0,10*ROW('Hygiene Data'!E99))="","",OFFSET('Hygiene Data'!$E$11,0,10*ROW('Hygiene Data'!E99)))</f>
        <v/>
      </c>
      <c r="DS105" s="274" t="str">
        <f ca="true">+IF(OFFSET('Hygiene Data'!$E$12,0,10*ROW('Hygiene Data'!E99))="","",OFFSET('Hygiene Data'!$E$12,0,10*ROW('Hygiene Data'!E99)))</f>
        <v/>
      </c>
      <c r="DT105" s="274" t="str">
        <f ca="true">+IF(OFFSET('Hygiene Data'!$E$13,0,10*ROW('Hygiene Data'!E99))="","",OFFSET('Hygiene Data'!$E$13,0,10*ROW('Hygiene Data'!E99)))</f>
        <v/>
      </c>
      <c r="DU105" s="274" t="str">
        <f ca="true">+IF(OFFSET('Hygiene Data'!$F$11,0,10*ROW('Hygiene Data'!F99))="","",OFFSET('Hygiene Data'!$F$11,0,10*ROW('Hygiene Data'!F99)))</f>
        <v/>
      </c>
      <c r="DV105" s="274" t="str">
        <f ca="true">+IF(OFFSET('Hygiene Data'!$F$12,0,10*ROW('Hygiene Data'!F99))="","",OFFSET('Hygiene Data'!$F$12,0,10*ROW('Hygiene Data'!F99)))</f>
        <v/>
      </c>
      <c r="DW105" s="274" t="str">
        <f ca="true">+IF(OFFSET('Hygiene Data'!$F$13,0,10*ROW('Hygiene Data'!F99))="","",OFFSET('Hygiene Data'!$F$13,0,10*ROW('Hygiene Data'!F99)))</f>
        <v/>
      </c>
      <c r="DX105" s="274" t="str">
        <f ca="true">+IF(OFFSET('Hygiene Data'!$G$11,0,10*ROW('Hygiene Data'!G99))="","",OFFSET('Hygiene Data'!$G$11,0,10*ROW('Hygiene Data'!G99)))</f>
        <v/>
      </c>
      <c r="DY105" s="274" t="str">
        <f ca="true">+IF(OFFSET('Hygiene Data'!$G$12,0,10*ROW('Hygiene Data'!G99))="","",OFFSET('Hygiene Data'!$G$12,0,10*ROW('Hygiene Data'!G99)))</f>
        <v/>
      </c>
      <c r="DZ105" s="274" t="str">
        <f ca="true">+IF(OFFSET('Hygiene Data'!$G$13,0,10*ROW('Hygiene Data'!G99))="","",OFFSET('Hygiene Data'!$G$13,0,10*ROW('Hygiene Data'!G99)))</f>
        <v/>
      </c>
      <c r="EA105" s="274" t="str">
        <f ca="true">+IF(OFFSET('Hygiene Data'!$H$11,0,10*ROW('Hygiene Data'!H99))="","",OFFSET('Hygiene Data'!$H$11,0,10*ROW('Hygiene Data'!H99)))</f>
        <v/>
      </c>
      <c r="EB105" s="274" t="str">
        <f ca="true">+IF(OFFSET('Hygiene Data'!$H$12,0,10*ROW('Hygiene Data'!H99))="","",OFFSET('Hygiene Data'!$H$12,0,10*ROW('Hygiene Data'!H99)))</f>
        <v/>
      </c>
      <c r="EC105" s="274" t="str">
        <f ca="true">+IF(OFFSET('Hygiene Data'!$H$13,0,10*ROW('Hygiene Data'!H99))="","",OFFSET('Hygiene Data'!$H$13,0,10*ROW('Hygiene Data'!H99)))</f>
        <v/>
      </c>
      <c r="ED105" s="274" t="str">
        <f ca="true">+IF(OFFSET('Hygiene Data'!$I$11,0,10*ROW('Hygiene Data'!I99))="","",OFFSET('Hygiene Data'!$I$11,0,10*ROW('Hygiene Data'!I99)))</f>
        <v/>
      </c>
      <c r="EE105" s="274" t="str">
        <f ca="true">+IF(OFFSET('Hygiene Data'!$I$12,0,10*ROW('Hygiene Data'!I99))="","",OFFSET('Hygiene Data'!$I$12,0,10*ROW('Hygiene Data'!I99)))</f>
        <v/>
      </c>
      <c r="EF105" s="274"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30" t="str">
        <f t="shared" ca="true" si="1"/>
        <v/>
      </c>
      <c r="D106" s="99"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9"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9"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9"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9"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9"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9"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9"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9"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9"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9"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9"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9"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9"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9"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9"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9"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9"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100"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100"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100"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100"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100"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100"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100"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100"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100"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100"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100"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100"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100"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100"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100"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100"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100"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100"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100"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100"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100"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100"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100"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100"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100"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100"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100"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100"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100"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100"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101"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101"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101"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101"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101"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101"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101"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101"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101"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101"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101"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101"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101"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101"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101"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101"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101"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101"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4"/>
      <c r="BS106" s="274" t="str">
        <f ca="true">+IF(OFFSET('Water Data'!$D$27,0,10*ROW('Water Data'!D100))="","",OFFSET('Water Data'!$D$27,0,10*ROW('Water Data'!D100)))</f>
        <v/>
      </c>
      <c r="BT106" s="274" t="str">
        <f ca="true">+IF(OFFSET('Water Data'!$D$28,0,10*ROW('Water Data'!D100))="","",OFFSET('Water Data'!$D$28,0,10*ROW('Water Data'!D100)))</f>
        <v/>
      </c>
      <c r="BU106" s="274" t="str">
        <f ca="true">+IF(OFFSET('Water Data'!$D$29,0,10*ROW('Water Data'!D100))="","",OFFSET('Water Data'!$D$29,0,10*ROW('Water Data'!D100)))</f>
        <v/>
      </c>
      <c r="BV106" s="274" t="str">
        <f ca="true">+IF(OFFSET('Water Data'!$E$27,0,10*ROW('Water Data'!E100))="","",OFFSET('Water Data'!$E$27,0,10*ROW('Water Data'!E100)))</f>
        <v/>
      </c>
      <c r="BW106" s="274" t="str">
        <f ca="true">+IF(OFFSET('Water Data'!$E$28,0,10*ROW('Water Data'!E100))="","",OFFSET('Water Data'!$E$28,0,10*ROW('Water Data'!E100)))</f>
        <v/>
      </c>
      <c r="BX106" s="274" t="str">
        <f ca="true">+IF(OFFSET('Water Data'!$E$29,0,10*ROW('Water Data'!E100))="","",OFFSET('Water Data'!$E$29,0,10*ROW('Water Data'!E100)))</f>
        <v/>
      </c>
      <c r="BY106" s="274" t="str">
        <f ca="true">+IF(OFFSET('Water Data'!$F$27,0,10*ROW('Water Data'!F100))="","",OFFSET('Water Data'!$F$27,0,10*ROW('Water Data'!F100)))</f>
        <v/>
      </c>
      <c r="BZ106" s="274" t="str">
        <f ca="true">+IF(OFFSET('Water Data'!$F$28,0,10*ROW('Water Data'!F100))="","",OFFSET('Water Data'!$F$28,0,10*ROW('Water Data'!F100)))</f>
        <v/>
      </c>
      <c r="CA106" s="274" t="str">
        <f ca="true">+IF(OFFSET('Water Data'!$F$29,0,10*ROW('Water Data'!F100))="","",OFFSET('Water Data'!$F$29,0,10*ROW('Water Data'!F100)))</f>
        <v/>
      </c>
      <c r="CB106" s="274" t="str">
        <f ca="true">+IF(OFFSET('Water Data'!$G$27,0,10*ROW('Water Data'!G100))="","",OFFSET('Water Data'!$G$27,0,10*ROW('Water Data'!G100)))</f>
        <v/>
      </c>
      <c r="CC106" s="274" t="str">
        <f ca="true">+IF(OFFSET('Water Data'!$G$28,0,10*ROW('Water Data'!G100))="","",OFFSET('Water Data'!$G$28,0,10*ROW('Water Data'!G100)))</f>
        <v/>
      </c>
      <c r="CD106" s="274" t="str">
        <f ca="true">+IF(OFFSET('Water Data'!$G$29,0,10*ROW('Water Data'!G100))="","",OFFSET('Water Data'!$G$29,0,10*ROW('Water Data'!G100)))</f>
        <v/>
      </c>
      <c r="CE106" s="274" t="str">
        <f ca="true">+IF(OFFSET('Water Data'!$H$27,0,10*ROW('Water Data'!H100))="","",OFFSET('Water Data'!$H$27,0,10*ROW('Water Data'!H100)))</f>
        <v/>
      </c>
      <c r="CF106" s="274" t="str">
        <f ca="true">+IF(OFFSET('Water Data'!$H$28,0,10*ROW('Water Data'!H100))="","",OFFSET('Water Data'!$H$28,0,10*ROW('Water Data'!H100)))</f>
        <v/>
      </c>
      <c r="CG106" s="274" t="str">
        <f ca="true">+IF(OFFSET('Water Data'!$H$29,0,10*ROW('Water Data'!H100))="","",OFFSET('Water Data'!$H$29,0,10*ROW('Water Data'!H100)))</f>
        <v/>
      </c>
      <c r="CH106" s="274" t="str">
        <f ca="true">+IF(OFFSET('Water Data'!$I$27,0,10*ROW('Water Data'!I100))="","",OFFSET('Water Data'!$I$27,0,10*ROW('Water Data'!I100)))</f>
        <v/>
      </c>
      <c r="CI106" s="274" t="str">
        <f ca="true">+IF(OFFSET('Water Data'!$I$28,0,10*ROW('Water Data'!I100))="","",OFFSET('Water Data'!$I$28,0,10*ROW('Water Data'!I100)))</f>
        <v/>
      </c>
      <c r="CJ106" s="274" t="str">
        <f ca="true">+IF(OFFSET('Water Data'!$I$29,0,10*ROW('Water Data'!I100))="","",OFFSET('Water Data'!$I$29,0,10*ROW('Water Data'!I100)))</f>
        <v/>
      </c>
      <c r="CK106" s="274" t="str">
        <f ca="true">+IF(OFFSET('Sanitation Data'!$D$28,0,10*ROW('Sanitation Data'!D100))="","",OFFSET('Sanitation Data'!$D$28,0,10*ROW('Sanitation Data'!D100)))</f>
        <v/>
      </c>
      <c r="CL106" s="274" t="str">
        <f ca="true">+IF(OFFSET('Sanitation Data'!$D$29,0,10*ROW('Sanitation Data'!D100))="","",OFFSET('Sanitation Data'!$D$29,0,10*ROW('Sanitation Data'!D100)))</f>
        <v/>
      </c>
      <c r="CM106" s="274" t="str">
        <f ca="true">+IF(OFFSET('Sanitation Data'!$D$30,0,10*ROW('Sanitation Data'!D100))="","",OFFSET('Sanitation Data'!$D$30,0,10*ROW('Sanitation Data'!D100)))</f>
        <v/>
      </c>
      <c r="CN106" s="274" t="str">
        <f ca="true">+IF(OFFSET('Sanitation Data'!$D$31,0,10*ROW('Sanitation Data'!D100))="","",OFFSET('Sanitation Data'!$D$31,0,10*ROW('Sanitation Data'!D100)))</f>
        <v/>
      </c>
      <c r="CO106" s="274" t="str">
        <f ca="true">+IF(OFFSET('Sanitation Data'!$D$32,0,10*ROW('Sanitation Data'!D100))="","",OFFSET('Sanitation Data'!$D$32,0,10*ROW('Sanitation Data'!D100)))</f>
        <v/>
      </c>
      <c r="CP106" s="274" t="str">
        <f ca="true">+IF(OFFSET('Sanitation Data'!$E$28,0,10*ROW('Sanitation Data'!E100))="","",OFFSET('Sanitation Data'!$E$28,0,10*ROW('Sanitation Data'!E100)))</f>
        <v/>
      </c>
      <c r="CQ106" s="274" t="str">
        <f ca="true">+IF(OFFSET('Sanitation Data'!$E$29,0,10*ROW('Sanitation Data'!E100))="","",OFFSET('Sanitation Data'!$E$29,0,10*ROW('Sanitation Data'!E100)))</f>
        <v/>
      </c>
      <c r="CR106" s="274" t="str">
        <f ca="true">+IF(OFFSET('Sanitation Data'!$E$30,0,10*ROW('Sanitation Data'!E100))="","",OFFSET('Sanitation Data'!$E$30,0,10*ROW('Sanitation Data'!E100)))</f>
        <v/>
      </c>
      <c r="CS106" s="274" t="str">
        <f ca="true">+IF(OFFSET('Sanitation Data'!$E$31,0,10*ROW('Sanitation Data'!E100))="","",OFFSET('Sanitation Data'!$E$31,0,10*ROW('Sanitation Data'!E100)))</f>
        <v/>
      </c>
      <c r="CT106" s="274" t="str">
        <f ca="true">+IF(OFFSET('Sanitation Data'!$E$32,0,10*ROW('Sanitation Data'!E100))="","",OFFSET('Sanitation Data'!$E$32,0,10*ROW('Sanitation Data'!E100)))</f>
        <v/>
      </c>
      <c r="CU106" s="274" t="str">
        <f ca="true">+IF(OFFSET('Sanitation Data'!$F$28,0,10*ROW('Sanitation Data'!F100))="","",OFFSET('Sanitation Data'!$F$28,0,10*ROW('Sanitation Data'!F100)))</f>
        <v/>
      </c>
      <c r="CV106" s="274" t="str">
        <f ca="true">+IF(OFFSET('Sanitation Data'!$F$29,0,10*ROW('Sanitation Data'!F100))="","",OFFSET('Sanitation Data'!$F$29,0,10*ROW('Sanitation Data'!F100)))</f>
        <v/>
      </c>
      <c r="CW106" s="274" t="str">
        <f ca="true">+IF(OFFSET('Sanitation Data'!$F$30,0,10*ROW('Sanitation Data'!F100))="","",OFFSET('Sanitation Data'!$F$30,0,10*ROW('Sanitation Data'!F100)))</f>
        <v/>
      </c>
      <c r="CX106" s="274" t="str">
        <f ca="true">+IF(OFFSET('Sanitation Data'!$F$31,0,10*ROW('Sanitation Data'!F100))="","",OFFSET('Sanitation Data'!$F$31,0,10*ROW('Sanitation Data'!F100)))</f>
        <v/>
      </c>
      <c r="CY106" s="274" t="str">
        <f ca="true">+IF(OFFSET('Sanitation Data'!$F$32,0,10*ROW('Sanitation Data'!F100))="","",OFFSET('Sanitation Data'!$F$32,0,10*ROW('Sanitation Data'!F100)))</f>
        <v/>
      </c>
      <c r="CZ106" s="274" t="str">
        <f ca="true">+IF(OFFSET('Sanitation Data'!$G$28,0,10*ROW('Sanitation Data'!G100))="","",OFFSET('Sanitation Data'!$G$28,0,10*ROW('Sanitation Data'!G100)))</f>
        <v/>
      </c>
      <c r="DA106" s="274" t="str">
        <f ca="true">+IF(OFFSET('Sanitation Data'!$G$29,0,10*ROW('Sanitation Data'!G100))="","",OFFSET('Sanitation Data'!$G$29,0,10*ROW('Sanitation Data'!G100)))</f>
        <v/>
      </c>
      <c r="DB106" s="274" t="str">
        <f ca="true">+IF(OFFSET('Sanitation Data'!$G$30,0,10*ROW('Sanitation Data'!G100))="","",OFFSET('Sanitation Data'!$G$30,0,10*ROW('Sanitation Data'!G100)))</f>
        <v/>
      </c>
      <c r="DC106" s="274" t="str">
        <f ca="true">+IF(OFFSET('Sanitation Data'!$G$31,0,10*ROW('Sanitation Data'!G100))="","",OFFSET('Sanitation Data'!$G$31,0,10*ROW('Sanitation Data'!G100)))</f>
        <v/>
      </c>
      <c r="DD106" s="274" t="str">
        <f ca="true">+IF(OFFSET('Sanitation Data'!$G$32,0,10*ROW('Sanitation Data'!G100))="","",OFFSET('Sanitation Data'!$G$32,0,10*ROW('Sanitation Data'!G100)))</f>
        <v/>
      </c>
      <c r="DE106" s="274" t="str">
        <f ca="true">+IF(OFFSET('Sanitation Data'!$H$28,0,10*ROW('Sanitation Data'!H100))="","",OFFSET('Sanitation Data'!$H$28,0,10*ROW('Sanitation Data'!H100)))</f>
        <v/>
      </c>
      <c r="DF106" s="274" t="str">
        <f ca="true">+IF(OFFSET('Sanitation Data'!$H$29,0,10*ROW('Sanitation Data'!H100))="","",OFFSET('Sanitation Data'!$H$29,0,10*ROW('Sanitation Data'!H100)))</f>
        <v/>
      </c>
      <c r="DG106" s="274" t="str">
        <f ca="true">+IF(OFFSET('Sanitation Data'!$H$30,0,10*ROW('Sanitation Data'!H100))="","",OFFSET('Sanitation Data'!$H$30,0,10*ROW('Sanitation Data'!H100)))</f>
        <v/>
      </c>
      <c r="DH106" s="274" t="str">
        <f ca="true">+IF(OFFSET('Sanitation Data'!$H$31,0,10*ROW('Sanitation Data'!H100))="","",OFFSET('Sanitation Data'!$H$31,0,10*ROW('Sanitation Data'!H100)))</f>
        <v/>
      </c>
      <c r="DI106" s="274" t="str">
        <f ca="true">+IF(OFFSET('Sanitation Data'!$H$32,0,10*ROW('Sanitation Data'!H100))="","",OFFSET('Sanitation Data'!$H$32,0,10*ROW('Sanitation Data'!H100)))</f>
        <v/>
      </c>
      <c r="DJ106" s="274" t="str">
        <f ca="true">+IF(OFFSET('Sanitation Data'!$I$28,0,10*ROW('Sanitation Data'!I100))="","",OFFSET('Sanitation Data'!$I$28,0,10*ROW('Sanitation Data'!I100)))</f>
        <v/>
      </c>
      <c r="DK106" s="274" t="str">
        <f ca="true">+IF(OFFSET('Sanitation Data'!$I$29,0,10*ROW('Sanitation Data'!I100))="","",OFFSET('Sanitation Data'!$I$29,0,10*ROW('Sanitation Data'!I100)))</f>
        <v/>
      </c>
      <c r="DL106" s="274" t="str">
        <f ca="true">+IF(OFFSET('Sanitation Data'!$I$30,0,10*ROW('Sanitation Data'!I100))="","",OFFSET('Sanitation Data'!$I$30,0,10*ROW('Sanitation Data'!I100)))</f>
        <v/>
      </c>
      <c r="DM106" s="274" t="str">
        <f ca="true">+IF(OFFSET('Sanitation Data'!$I$31,0,10*ROW('Sanitation Data'!I100))="","",OFFSET('Sanitation Data'!$I$31,0,10*ROW('Sanitation Data'!I100)))</f>
        <v/>
      </c>
      <c r="DN106" s="274" t="str">
        <f ca="true">+IF(OFFSET('Sanitation Data'!$I$32,0,10*ROW('Sanitation Data'!I100))="","",OFFSET('Sanitation Data'!$I$32,0,10*ROW('Sanitation Data'!I100)))</f>
        <v/>
      </c>
      <c r="DO106" s="274" t="str">
        <f ca="true">+IF(OFFSET('Hygiene Data'!$D$11,0,10*ROW('Hygiene Data'!D100))="","",OFFSET('Hygiene Data'!$D$11,0,10*ROW('Hygiene Data'!D100)))</f>
        <v/>
      </c>
      <c r="DP106" s="274" t="str">
        <f ca="true">+IF(OFFSET('Hygiene Data'!$D$12,0,10*ROW('Hygiene Data'!D100))="","",OFFSET('Hygiene Data'!$D$12,0,10*ROW('Hygiene Data'!D100)))</f>
        <v/>
      </c>
      <c r="DQ106" s="274" t="str">
        <f ca="true">+IF(OFFSET('Hygiene Data'!$D$13,0,10*ROW('Hygiene Data'!D100))="","",OFFSET('Hygiene Data'!$D$13,0,10*ROW('Hygiene Data'!D100)))</f>
        <v/>
      </c>
      <c r="DR106" s="274" t="str">
        <f ca="true">+IF(OFFSET('Hygiene Data'!$E$11,0,10*ROW('Hygiene Data'!E100))="","",OFFSET('Hygiene Data'!$E$11,0,10*ROW('Hygiene Data'!E100)))</f>
        <v/>
      </c>
      <c r="DS106" s="274" t="str">
        <f ca="true">+IF(OFFSET('Hygiene Data'!$E$12,0,10*ROW('Hygiene Data'!E100))="","",OFFSET('Hygiene Data'!$E$12,0,10*ROW('Hygiene Data'!E100)))</f>
        <v/>
      </c>
      <c r="DT106" s="274" t="str">
        <f ca="true">+IF(OFFSET('Hygiene Data'!$E$13,0,10*ROW('Hygiene Data'!E100))="","",OFFSET('Hygiene Data'!$E$13,0,10*ROW('Hygiene Data'!E100)))</f>
        <v/>
      </c>
      <c r="DU106" s="274" t="str">
        <f ca="true">+IF(OFFSET('Hygiene Data'!$F$11,0,10*ROW('Hygiene Data'!F100))="","",OFFSET('Hygiene Data'!$F$11,0,10*ROW('Hygiene Data'!F100)))</f>
        <v/>
      </c>
      <c r="DV106" s="274" t="str">
        <f ca="true">+IF(OFFSET('Hygiene Data'!$F$12,0,10*ROW('Hygiene Data'!F100))="","",OFFSET('Hygiene Data'!$F$12,0,10*ROW('Hygiene Data'!F100)))</f>
        <v/>
      </c>
      <c r="DW106" s="274" t="str">
        <f ca="true">+IF(OFFSET('Hygiene Data'!$F$13,0,10*ROW('Hygiene Data'!F100))="","",OFFSET('Hygiene Data'!$F$13,0,10*ROW('Hygiene Data'!F100)))</f>
        <v/>
      </c>
      <c r="DX106" s="274" t="str">
        <f ca="true">+IF(OFFSET('Hygiene Data'!$G$11,0,10*ROW('Hygiene Data'!G100))="","",OFFSET('Hygiene Data'!$G$11,0,10*ROW('Hygiene Data'!G100)))</f>
        <v/>
      </c>
      <c r="DY106" s="274" t="str">
        <f ca="true">+IF(OFFSET('Hygiene Data'!$G$12,0,10*ROW('Hygiene Data'!G100))="","",OFFSET('Hygiene Data'!$G$12,0,10*ROW('Hygiene Data'!G100)))</f>
        <v/>
      </c>
      <c r="DZ106" s="274" t="str">
        <f ca="true">+IF(OFFSET('Hygiene Data'!$G$13,0,10*ROW('Hygiene Data'!G100))="","",OFFSET('Hygiene Data'!$G$13,0,10*ROW('Hygiene Data'!G100)))</f>
        <v/>
      </c>
      <c r="EA106" s="274" t="str">
        <f ca="true">+IF(OFFSET('Hygiene Data'!$H$11,0,10*ROW('Hygiene Data'!H100))="","",OFFSET('Hygiene Data'!$H$11,0,10*ROW('Hygiene Data'!H100)))</f>
        <v/>
      </c>
      <c r="EB106" s="274" t="str">
        <f ca="true">+IF(OFFSET('Hygiene Data'!$H$12,0,10*ROW('Hygiene Data'!H100))="","",OFFSET('Hygiene Data'!$H$12,0,10*ROW('Hygiene Data'!H100)))</f>
        <v/>
      </c>
      <c r="EC106" s="274" t="str">
        <f ca="true">+IF(OFFSET('Hygiene Data'!$H$13,0,10*ROW('Hygiene Data'!H100))="","",OFFSET('Hygiene Data'!$H$13,0,10*ROW('Hygiene Data'!H100)))</f>
        <v/>
      </c>
      <c r="ED106" s="274" t="str">
        <f ca="true">+IF(OFFSET('Hygiene Data'!$I$11,0,10*ROW('Hygiene Data'!I100))="","",OFFSET('Hygiene Data'!$I$11,0,10*ROW('Hygiene Data'!I100)))</f>
        <v/>
      </c>
      <c r="EE106" s="274" t="str">
        <f ca="true">+IF(OFFSET('Hygiene Data'!$I$12,0,10*ROW('Hygiene Data'!I100))="","",OFFSET('Hygiene Data'!$I$12,0,10*ROW('Hygiene Data'!I100)))</f>
        <v/>
      </c>
      <c r="EF106" s="274"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30" t="str">
        <f t="shared" ca="true" si="1"/>
        <v/>
      </c>
      <c r="D107" s="99"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9"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9"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9"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9"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9"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9"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9"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9"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9"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9"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9"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9"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9"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9"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9"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9"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9"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100"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100"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100"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100"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100"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100"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100"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100"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100"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100"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100"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100"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100"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100"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100"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100"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100"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100"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100"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100"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100"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100"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100"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100"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100"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100"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100"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100"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100"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100"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101"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101"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101"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101"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101"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101"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101"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101"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101"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101"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101"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101"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101"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101"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101"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101"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101"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101"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4"/>
      <c r="BS107" s="274" t="str">
        <f ca="true">+IF(OFFSET('Water Data'!$D$27,0,10*ROW('Water Data'!D101))="","",OFFSET('Water Data'!$D$27,0,10*ROW('Water Data'!D101)))</f>
        <v/>
      </c>
      <c r="BT107" s="274" t="str">
        <f ca="true">+IF(OFFSET('Water Data'!$D$28,0,10*ROW('Water Data'!D101))="","",OFFSET('Water Data'!$D$28,0,10*ROW('Water Data'!D101)))</f>
        <v/>
      </c>
      <c r="BU107" s="274" t="str">
        <f ca="true">+IF(OFFSET('Water Data'!$D$29,0,10*ROW('Water Data'!D101))="","",OFFSET('Water Data'!$D$29,0,10*ROW('Water Data'!D101)))</f>
        <v/>
      </c>
      <c r="BV107" s="274" t="str">
        <f ca="true">+IF(OFFSET('Water Data'!$E$27,0,10*ROW('Water Data'!E101))="","",OFFSET('Water Data'!$E$27,0,10*ROW('Water Data'!E101)))</f>
        <v/>
      </c>
      <c r="BW107" s="274" t="str">
        <f ca="true">+IF(OFFSET('Water Data'!$E$28,0,10*ROW('Water Data'!E101))="","",OFFSET('Water Data'!$E$28,0,10*ROW('Water Data'!E101)))</f>
        <v/>
      </c>
      <c r="BX107" s="274" t="str">
        <f ca="true">+IF(OFFSET('Water Data'!$E$29,0,10*ROW('Water Data'!E101))="","",OFFSET('Water Data'!$E$29,0,10*ROW('Water Data'!E101)))</f>
        <v/>
      </c>
      <c r="BY107" s="274" t="str">
        <f ca="true">+IF(OFFSET('Water Data'!$F$27,0,10*ROW('Water Data'!F101))="","",OFFSET('Water Data'!$F$27,0,10*ROW('Water Data'!F101)))</f>
        <v/>
      </c>
      <c r="BZ107" s="274" t="str">
        <f ca="true">+IF(OFFSET('Water Data'!$F$28,0,10*ROW('Water Data'!F101))="","",OFFSET('Water Data'!$F$28,0,10*ROW('Water Data'!F101)))</f>
        <v/>
      </c>
      <c r="CA107" s="274" t="str">
        <f ca="true">+IF(OFFSET('Water Data'!$F$29,0,10*ROW('Water Data'!F101))="","",OFFSET('Water Data'!$F$29,0,10*ROW('Water Data'!F101)))</f>
        <v/>
      </c>
      <c r="CB107" s="274" t="str">
        <f ca="true">+IF(OFFSET('Water Data'!$G$27,0,10*ROW('Water Data'!G101))="","",OFFSET('Water Data'!$G$27,0,10*ROW('Water Data'!G101)))</f>
        <v/>
      </c>
      <c r="CC107" s="274" t="str">
        <f ca="true">+IF(OFFSET('Water Data'!$G$28,0,10*ROW('Water Data'!G101))="","",OFFSET('Water Data'!$G$28,0,10*ROW('Water Data'!G101)))</f>
        <v/>
      </c>
      <c r="CD107" s="274" t="str">
        <f ca="true">+IF(OFFSET('Water Data'!$G$29,0,10*ROW('Water Data'!G101))="","",OFFSET('Water Data'!$G$29,0,10*ROW('Water Data'!G101)))</f>
        <v/>
      </c>
      <c r="CE107" s="274" t="str">
        <f ca="true">+IF(OFFSET('Water Data'!$H$27,0,10*ROW('Water Data'!H101))="","",OFFSET('Water Data'!$H$27,0,10*ROW('Water Data'!H101)))</f>
        <v/>
      </c>
      <c r="CF107" s="274" t="str">
        <f ca="true">+IF(OFFSET('Water Data'!$H$28,0,10*ROW('Water Data'!H101))="","",OFFSET('Water Data'!$H$28,0,10*ROW('Water Data'!H101)))</f>
        <v/>
      </c>
      <c r="CG107" s="274" t="str">
        <f ca="true">+IF(OFFSET('Water Data'!$H$29,0,10*ROW('Water Data'!H101))="","",OFFSET('Water Data'!$H$29,0,10*ROW('Water Data'!H101)))</f>
        <v/>
      </c>
      <c r="CH107" s="274" t="str">
        <f ca="true">+IF(OFFSET('Water Data'!$I$27,0,10*ROW('Water Data'!I101))="","",OFFSET('Water Data'!$I$27,0,10*ROW('Water Data'!I101)))</f>
        <v/>
      </c>
      <c r="CI107" s="274" t="str">
        <f ca="true">+IF(OFFSET('Water Data'!$I$28,0,10*ROW('Water Data'!I101))="","",OFFSET('Water Data'!$I$28,0,10*ROW('Water Data'!I101)))</f>
        <v/>
      </c>
      <c r="CJ107" s="274" t="str">
        <f ca="true">+IF(OFFSET('Water Data'!$I$29,0,10*ROW('Water Data'!I101))="","",OFFSET('Water Data'!$I$29,0,10*ROW('Water Data'!I101)))</f>
        <v/>
      </c>
      <c r="CK107" s="274" t="str">
        <f ca="true">+IF(OFFSET('Sanitation Data'!$D$28,0,10*ROW('Sanitation Data'!D101))="","",OFFSET('Sanitation Data'!$D$28,0,10*ROW('Sanitation Data'!D101)))</f>
        <v/>
      </c>
      <c r="CL107" s="274" t="str">
        <f ca="true">+IF(OFFSET('Sanitation Data'!$D$29,0,10*ROW('Sanitation Data'!D101))="","",OFFSET('Sanitation Data'!$D$29,0,10*ROW('Sanitation Data'!D101)))</f>
        <v/>
      </c>
      <c r="CM107" s="274" t="str">
        <f ca="true">+IF(OFFSET('Sanitation Data'!$D$30,0,10*ROW('Sanitation Data'!D101))="","",OFFSET('Sanitation Data'!$D$30,0,10*ROW('Sanitation Data'!D101)))</f>
        <v/>
      </c>
      <c r="CN107" s="274" t="str">
        <f ca="true">+IF(OFFSET('Sanitation Data'!$D$31,0,10*ROW('Sanitation Data'!D101))="","",OFFSET('Sanitation Data'!$D$31,0,10*ROW('Sanitation Data'!D101)))</f>
        <v/>
      </c>
      <c r="CO107" s="274" t="str">
        <f ca="true">+IF(OFFSET('Sanitation Data'!$D$32,0,10*ROW('Sanitation Data'!D101))="","",OFFSET('Sanitation Data'!$D$32,0,10*ROW('Sanitation Data'!D101)))</f>
        <v/>
      </c>
      <c r="CP107" s="274" t="str">
        <f ca="true">+IF(OFFSET('Sanitation Data'!$E$28,0,10*ROW('Sanitation Data'!E101))="","",OFFSET('Sanitation Data'!$E$28,0,10*ROW('Sanitation Data'!E101)))</f>
        <v/>
      </c>
      <c r="CQ107" s="274" t="str">
        <f ca="true">+IF(OFFSET('Sanitation Data'!$E$29,0,10*ROW('Sanitation Data'!E101))="","",OFFSET('Sanitation Data'!$E$29,0,10*ROW('Sanitation Data'!E101)))</f>
        <v/>
      </c>
      <c r="CR107" s="274" t="str">
        <f ca="true">+IF(OFFSET('Sanitation Data'!$E$30,0,10*ROW('Sanitation Data'!E101))="","",OFFSET('Sanitation Data'!$E$30,0,10*ROW('Sanitation Data'!E101)))</f>
        <v/>
      </c>
      <c r="CS107" s="274" t="str">
        <f ca="true">+IF(OFFSET('Sanitation Data'!$E$31,0,10*ROW('Sanitation Data'!E101))="","",OFFSET('Sanitation Data'!$E$31,0,10*ROW('Sanitation Data'!E101)))</f>
        <v/>
      </c>
      <c r="CT107" s="274" t="str">
        <f ca="true">+IF(OFFSET('Sanitation Data'!$E$32,0,10*ROW('Sanitation Data'!E101))="","",OFFSET('Sanitation Data'!$E$32,0,10*ROW('Sanitation Data'!E101)))</f>
        <v/>
      </c>
      <c r="CU107" s="274" t="str">
        <f ca="true">+IF(OFFSET('Sanitation Data'!$F$28,0,10*ROW('Sanitation Data'!F101))="","",OFFSET('Sanitation Data'!$F$28,0,10*ROW('Sanitation Data'!F101)))</f>
        <v/>
      </c>
      <c r="CV107" s="274" t="str">
        <f ca="true">+IF(OFFSET('Sanitation Data'!$F$29,0,10*ROW('Sanitation Data'!F101))="","",OFFSET('Sanitation Data'!$F$29,0,10*ROW('Sanitation Data'!F101)))</f>
        <v/>
      </c>
      <c r="CW107" s="274" t="str">
        <f ca="true">+IF(OFFSET('Sanitation Data'!$F$30,0,10*ROW('Sanitation Data'!F101))="","",OFFSET('Sanitation Data'!$F$30,0,10*ROW('Sanitation Data'!F101)))</f>
        <v/>
      </c>
      <c r="CX107" s="274" t="str">
        <f ca="true">+IF(OFFSET('Sanitation Data'!$F$31,0,10*ROW('Sanitation Data'!F101))="","",OFFSET('Sanitation Data'!$F$31,0,10*ROW('Sanitation Data'!F101)))</f>
        <v/>
      </c>
      <c r="CY107" s="274" t="str">
        <f ca="true">+IF(OFFSET('Sanitation Data'!$F$32,0,10*ROW('Sanitation Data'!F101))="","",OFFSET('Sanitation Data'!$F$32,0,10*ROW('Sanitation Data'!F101)))</f>
        <v/>
      </c>
      <c r="CZ107" s="274" t="str">
        <f ca="true">+IF(OFFSET('Sanitation Data'!$G$28,0,10*ROW('Sanitation Data'!G101))="","",OFFSET('Sanitation Data'!$G$28,0,10*ROW('Sanitation Data'!G101)))</f>
        <v/>
      </c>
      <c r="DA107" s="274" t="str">
        <f ca="true">+IF(OFFSET('Sanitation Data'!$G$29,0,10*ROW('Sanitation Data'!G101))="","",OFFSET('Sanitation Data'!$G$29,0,10*ROW('Sanitation Data'!G101)))</f>
        <v/>
      </c>
      <c r="DB107" s="274" t="str">
        <f ca="true">+IF(OFFSET('Sanitation Data'!$G$30,0,10*ROW('Sanitation Data'!G101))="","",OFFSET('Sanitation Data'!$G$30,0,10*ROW('Sanitation Data'!G101)))</f>
        <v/>
      </c>
      <c r="DC107" s="274" t="str">
        <f ca="true">+IF(OFFSET('Sanitation Data'!$G$31,0,10*ROW('Sanitation Data'!G101))="","",OFFSET('Sanitation Data'!$G$31,0,10*ROW('Sanitation Data'!G101)))</f>
        <v/>
      </c>
      <c r="DD107" s="274" t="str">
        <f ca="true">+IF(OFFSET('Sanitation Data'!$G$32,0,10*ROW('Sanitation Data'!G101))="","",OFFSET('Sanitation Data'!$G$32,0,10*ROW('Sanitation Data'!G101)))</f>
        <v/>
      </c>
      <c r="DE107" s="274" t="str">
        <f ca="true">+IF(OFFSET('Sanitation Data'!$H$28,0,10*ROW('Sanitation Data'!H101))="","",OFFSET('Sanitation Data'!$H$28,0,10*ROW('Sanitation Data'!H101)))</f>
        <v/>
      </c>
      <c r="DF107" s="274" t="str">
        <f ca="true">+IF(OFFSET('Sanitation Data'!$H$29,0,10*ROW('Sanitation Data'!H101))="","",OFFSET('Sanitation Data'!$H$29,0,10*ROW('Sanitation Data'!H101)))</f>
        <v/>
      </c>
      <c r="DG107" s="274" t="str">
        <f ca="true">+IF(OFFSET('Sanitation Data'!$H$30,0,10*ROW('Sanitation Data'!H101))="","",OFFSET('Sanitation Data'!$H$30,0,10*ROW('Sanitation Data'!H101)))</f>
        <v/>
      </c>
      <c r="DH107" s="274" t="str">
        <f ca="true">+IF(OFFSET('Sanitation Data'!$H$31,0,10*ROW('Sanitation Data'!H101))="","",OFFSET('Sanitation Data'!$H$31,0,10*ROW('Sanitation Data'!H101)))</f>
        <v/>
      </c>
      <c r="DI107" s="274" t="str">
        <f ca="true">+IF(OFFSET('Sanitation Data'!$H$32,0,10*ROW('Sanitation Data'!H101))="","",OFFSET('Sanitation Data'!$H$32,0,10*ROW('Sanitation Data'!H101)))</f>
        <v/>
      </c>
      <c r="DJ107" s="274" t="str">
        <f ca="true">+IF(OFFSET('Sanitation Data'!$I$28,0,10*ROW('Sanitation Data'!I101))="","",OFFSET('Sanitation Data'!$I$28,0,10*ROW('Sanitation Data'!I101)))</f>
        <v/>
      </c>
      <c r="DK107" s="274" t="str">
        <f ca="true">+IF(OFFSET('Sanitation Data'!$I$29,0,10*ROW('Sanitation Data'!I101))="","",OFFSET('Sanitation Data'!$I$29,0,10*ROW('Sanitation Data'!I101)))</f>
        <v/>
      </c>
      <c r="DL107" s="274" t="str">
        <f ca="true">+IF(OFFSET('Sanitation Data'!$I$30,0,10*ROW('Sanitation Data'!I101))="","",OFFSET('Sanitation Data'!$I$30,0,10*ROW('Sanitation Data'!I101)))</f>
        <v/>
      </c>
      <c r="DM107" s="274" t="str">
        <f ca="true">+IF(OFFSET('Sanitation Data'!$I$31,0,10*ROW('Sanitation Data'!I101))="","",OFFSET('Sanitation Data'!$I$31,0,10*ROW('Sanitation Data'!I101)))</f>
        <v/>
      </c>
      <c r="DN107" s="274" t="str">
        <f ca="true">+IF(OFFSET('Sanitation Data'!$I$32,0,10*ROW('Sanitation Data'!I101))="","",OFFSET('Sanitation Data'!$I$32,0,10*ROW('Sanitation Data'!I101)))</f>
        <v/>
      </c>
      <c r="DO107" s="274" t="str">
        <f ca="true">+IF(OFFSET('Hygiene Data'!$D$11,0,10*ROW('Hygiene Data'!D101))="","",OFFSET('Hygiene Data'!$D$11,0,10*ROW('Hygiene Data'!D101)))</f>
        <v/>
      </c>
      <c r="DP107" s="274" t="str">
        <f ca="true">+IF(OFFSET('Hygiene Data'!$D$12,0,10*ROW('Hygiene Data'!D101))="","",OFFSET('Hygiene Data'!$D$12,0,10*ROW('Hygiene Data'!D101)))</f>
        <v/>
      </c>
      <c r="DQ107" s="274" t="str">
        <f ca="true">+IF(OFFSET('Hygiene Data'!$D$13,0,10*ROW('Hygiene Data'!D101))="","",OFFSET('Hygiene Data'!$D$13,0,10*ROW('Hygiene Data'!D101)))</f>
        <v/>
      </c>
      <c r="DR107" s="274" t="str">
        <f ca="true">+IF(OFFSET('Hygiene Data'!$E$11,0,10*ROW('Hygiene Data'!E101))="","",OFFSET('Hygiene Data'!$E$11,0,10*ROW('Hygiene Data'!E101)))</f>
        <v/>
      </c>
      <c r="DS107" s="274" t="str">
        <f ca="true">+IF(OFFSET('Hygiene Data'!$E$12,0,10*ROW('Hygiene Data'!E101))="","",OFFSET('Hygiene Data'!$E$12,0,10*ROW('Hygiene Data'!E101)))</f>
        <v/>
      </c>
      <c r="DT107" s="274" t="str">
        <f ca="true">+IF(OFFSET('Hygiene Data'!$E$13,0,10*ROW('Hygiene Data'!E101))="","",OFFSET('Hygiene Data'!$E$13,0,10*ROW('Hygiene Data'!E101)))</f>
        <v/>
      </c>
      <c r="DU107" s="274" t="str">
        <f ca="true">+IF(OFFSET('Hygiene Data'!$F$11,0,10*ROW('Hygiene Data'!F101))="","",OFFSET('Hygiene Data'!$F$11,0,10*ROW('Hygiene Data'!F101)))</f>
        <v/>
      </c>
      <c r="DV107" s="274" t="str">
        <f ca="true">+IF(OFFSET('Hygiene Data'!$F$12,0,10*ROW('Hygiene Data'!F101))="","",OFFSET('Hygiene Data'!$F$12,0,10*ROW('Hygiene Data'!F101)))</f>
        <v/>
      </c>
      <c r="DW107" s="274" t="str">
        <f ca="true">+IF(OFFSET('Hygiene Data'!$F$13,0,10*ROW('Hygiene Data'!F101))="","",OFFSET('Hygiene Data'!$F$13,0,10*ROW('Hygiene Data'!F101)))</f>
        <v/>
      </c>
      <c r="DX107" s="274" t="str">
        <f ca="true">+IF(OFFSET('Hygiene Data'!$G$11,0,10*ROW('Hygiene Data'!G101))="","",OFFSET('Hygiene Data'!$G$11,0,10*ROW('Hygiene Data'!G101)))</f>
        <v/>
      </c>
      <c r="DY107" s="274" t="str">
        <f ca="true">+IF(OFFSET('Hygiene Data'!$G$12,0,10*ROW('Hygiene Data'!G101))="","",OFFSET('Hygiene Data'!$G$12,0,10*ROW('Hygiene Data'!G101)))</f>
        <v/>
      </c>
      <c r="DZ107" s="274" t="str">
        <f ca="true">+IF(OFFSET('Hygiene Data'!$G$13,0,10*ROW('Hygiene Data'!G101))="","",OFFSET('Hygiene Data'!$G$13,0,10*ROW('Hygiene Data'!G101)))</f>
        <v/>
      </c>
      <c r="EA107" s="274" t="str">
        <f ca="true">+IF(OFFSET('Hygiene Data'!$H$11,0,10*ROW('Hygiene Data'!H101))="","",OFFSET('Hygiene Data'!$H$11,0,10*ROW('Hygiene Data'!H101)))</f>
        <v/>
      </c>
      <c r="EB107" s="274" t="str">
        <f ca="true">+IF(OFFSET('Hygiene Data'!$H$12,0,10*ROW('Hygiene Data'!H101))="","",OFFSET('Hygiene Data'!$H$12,0,10*ROW('Hygiene Data'!H101)))</f>
        <v/>
      </c>
      <c r="EC107" s="274" t="str">
        <f ca="true">+IF(OFFSET('Hygiene Data'!$H$13,0,10*ROW('Hygiene Data'!H101))="","",OFFSET('Hygiene Data'!$H$13,0,10*ROW('Hygiene Data'!H101)))</f>
        <v/>
      </c>
      <c r="ED107" s="274" t="str">
        <f ca="true">+IF(OFFSET('Hygiene Data'!$I$11,0,10*ROW('Hygiene Data'!I101))="","",OFFSET('Hygiene Data'!$I$11,0,10*ROW('Hygiene Data'!I101)))</f>
        <v/>
      </c>
      <c r="EE107" s="274" t="str">
        <f ca="true">+IF(OFFSET('Hygiene Data'!$I$12,0,10*ROW('Hygiene Data'!I101))="","",OFFSET('Hygiene Data'!$I$12,0,10*ROW('Hygiene Data'!I101)))</f>
        <v/>
      </c>
      <c r="EF107" s="274"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30" t="str">
        <f t="shared" ca="true" si="1"/>
        <v/>
      </c>
      <c r="D108" s="99"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9"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9"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9"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9"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9"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9"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9"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9"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9"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9"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9"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9"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9"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9"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9"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9"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9"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100"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100"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100"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100"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100"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100"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100"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100"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100"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100"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100"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100"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100"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100"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100"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100"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100"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100"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100"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100"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100"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100"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100"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100"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100"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100"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100"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100"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100"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100"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101"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101"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101"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101"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101"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101"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101"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101"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101"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101"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101"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101"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101"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101"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101"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101"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101"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101"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4"/>
      <c r="BS108" s="274" t="str">
        <f ca="true">+IF(OFFSET('Water Data'!$D$27,0,10*ROW('Water Data'!D102))="","",OFFSET('Water Data'!$D$27,0,10*ROW('Water Data'!D102)))</f>
        <v/>
      </c>
      <c r="BT108" s="274" t="str">
        <f ca="true">+IF(OFFSET('Water Data'!$D$28,0,10*ROW('Water Data'!D102))="","",OFFSET('Water Data'!$D$28,0,10*ROW('Water Data'!D102)))</f>
        <v/>
      </c>
      <c r="BU108" s="274" t="str">
        <f ca="true">+IF(OFFSET('Water Data'!$D$29,0,10*ROW('Water Data'!D102))="","",OFFSET('Water Data'!$D$29,0,10*ROW('Water Data'!D102)))</f>
        <v/>
      </c>
      <c r="BV108" s="274" t="str">
        <f ca="true">+IF(OFFSET('Water Data'!$E$27,0,10*ROW('Water Data'!E102))="","",OFFSET('Water Data'!$E$27,0,10*ROW('Water Data'!E102)))</f>
        <v/>
      </c>
      <c r="BW108" s="274" t="str">
        <f ca="true">+IF(OFFSET('Water Data'!$E$28,0,10*ROW('Water Data'!E102))="","",OFFSET('Water Data'!$E$28,0,10*ROW('Water Data'!E102)))</f>
        <v/>
      </c>
      <c r="BX108" s="274" t="str">
        <f ca="true">+IF(OFFSET('Water Data'!$E$29,0,10*ROW('Water Data'!E102))="","",OFFSET('Water Data'!$E$29,0,10*ROW('Water Data'!E102)))</f>
        <v/>
      </c>
      <c r="BY108" s="274" t="str">
        <f ca="true">+IF(OFFSET('Water Data'!$F$27,0,10*ROW('Water Data'!F102))="","",OFFSET('Water Data'!$F$27,0,10*ROW('Water Data'!F102)))</f>
        <v/>
      </c>
      <c r="BZ108" s="274" t="str">
        <f ca="true">+IF(OFFSET('Water Data'!$F$28,0,10*ROW('Water Data'!F102))="","",OFFSET('Water Data'!$F$28,0,10*ROW('Water Data'!F102)))</f>
        <v/>
      </c>
      <c r="CA108" s="274" t="str">
        <f ca="true">+IF(OFFSET('Water Data'!$F$29,0,10*ROW('Water Data'!F102))="","",OFFSET('Water Data'!$F$29,0,10*ROW('Water Data'!F102)))</f>
        <v/>
      </c>
      <c r="CB108" s="274" t="str">
        <f ca="true">+IF(OFFSET('Water Data'!$G$27,0,10*ROW('Water Data'!G102))="","",OFFSET('Water Data'!$G$27,0,10*ROW('Water Data'!G102)))</f>
        <v/>
      </c>
      <c r="CC108" s="274" t="str">
        <f ca="true">+IF(OFFSET('Water Data'!$G$28,0,10*ROW('Water Data'!G102))="","",OFFSET('Water Data'!$G$28,0,10*ROW('Water Data'!G102)))</f>
        <v/>
      </c>
      <c r="CD108" s="274" t="str">
        <f ca="true">+IF(OFFSET('Water Data'!$G$29,0,10*ROW('Water Data'!G102))="","",OFFSET('Water Data'!$G$29,0,10*ROW('Water Data'!G102)))</f>
        <v/>
      </c>
      <c r="CE108" s="274" t="str">
        <f ca="true">+IF(OFFSET('Water Data'!$H$27,0,10*ROW('Water Data'!H102))="","",OFFSET('Water Data'!$H$27,0,10*ROW('Water Data'!H102)))</f>
        <v/>
      </c>
      <c r="CF108" s="274" t="str">
        <f ca="true">+IF(OFFSET('Water Data'!$H$28,0,10*ROW('Water Data'!H102))="","",OFFSET('Water Data'!$H$28,0,10*ROW('Water Data'!H102)))</f>
        <v/>
      </c>
      <c r="CG108" s="274" t="str">
        <f ca="true">+IF(OFFSET('Water Data'!$H$29,0,10*ROW('Water Data'!H102))="","",OFFSET('Water Data'!$H$29,0,10*ROW('Water Data'!H102)))</f>
        <v/>
      </c>
      <c r="CH108" s="274" t="str">
        <f ca="true">+IF(OFFSET('Water Data'!$I$27,0,10*ROW('Water Data'!I102))="","",OFFSET('Water Data'!$I$27,0,10*ROW('Water Data'!I102)))</f>
        <v/>
      </c>
      <c r="CI108" s="274" t="str">
        <f ca="true">+IF(OFFSET('Water Data'!$I$28,0,10*ROW('Water Data'!I102))="","",OFFSET('Water Data'!$I$28,0,10*ROW('Water Data'!I102)))</f>
        <v/>
      </c>
      <c r="CJ108" s="274" t="str">
        <f ca="true">+IF(OFFSET('Water Data'!$I$29,0,10*ROW('Water Data'!I102))="","",OFFSET('Water Data'!$I$29,0,10*ROW('Water Data'!I102)))</f>
        <v/>
      </c>
      <c r="CK108" s="274" t="str">
        <f ca="true">+IF(OFFSET('Sanitation Data'!$D$28,0,10*ROW('Sanitation Data'!D102))="","",OFFSET('Sanitation Data'!$D$28,0,10*ROW('Sanitation Data'!D102)))</f>
        <v/>
      </c>
      <c r="CL108" s="274" t="str">
        <f ca="true">+IF(OFFSET('Sanitation Data'!$D$29,0,10*ROW('Sanitation Data'!D102))="","",OFFSET('Sanitation Data'!$D$29,0,10*ROW('Sanitation Data'!D102)))</f>
        <v/>
      </c>
      <c r="CM108" s="274" t="str">
        <f ca="true">+IF(OFFSET('Sanitation Data'!$D$30,0,10*ROW('Sanitation Data'!D102))="","",OFFSET('Sanitation Data'!$D$30,0,10*ROW('Sanitation Data'!D102)))</f>
        <v/>
      </c>
      <c r="CN108" s="274" t="str">
        <f ca="true">+IF(OFFSET('Sanitation Data'!$D$31,0,10*ROW('Sanitation Data'!D102))="","",OFFSET('Sanitation Data'!$D$31,0,10*ROW('Sanitation Data'!D102)))</f>
        <v/>
      </c>
      <c r="CO108" s="274" t="str">
        <f ca="true">+IF(OFFSET('Sanitation Data'!$D$32,0,10*ROW('Sanitation Data'!D102))="","",OFFSET('Sanitation Data'!$D$32,0,10*ROW('Sanitation Data'!D102)))</f>
        <v/>
      </c>
      <c r="CP108" s="274" t="str">
        <f ca="true">+IF(OFFSET('Sanitation Data'!$E$28,0,10*ROW('Sanitation Data'!E102))="","",OFFSET('Sanitation Data'!$E$28,0,10*ROW('Sanitation Data'!E102)))</f>
        <v/>
      </c>
      <c r="CQ108" s="274" t="str">
        <f ca="true">+IF(OFFSET('Sanitation Data'!$E$29,0,10*ROW('Sanitation Data'!E102))="","",OFFSET('Sanitation Data'!$E$29,0,10*ROW('Sanitation Data'!E102)))</f>
        <v/>
      </c>
      <c r="CR108" s="274" t="str">
        <f ca="true">+IF(OFFSET('Sanitation Data'!$E$30,0,10*ROW('Sanitation Data'!E102))="","",OFFSET('Sanitation Data'!$E$30,0,10*ROW('Sanitation Data'!E102)))</f>
        <v/>
      </c>
      <c r="CS108" s="274" t="str">
        <f ca="true">+IF(OFFSET('Sanitation Data'!$E$31,0,10*ROW('Sanitation Data'!E102))="","",OFFSET('Sanitation Data'!$E$31,0,10*ROW('Sanitation Data'!E102)))</f>
        <v/>
      </c>
      <c r="CT108" s="274" t="str">
        <f ca="true">+IF(OFFSET('Sanitation Data'!$E$32,0,10*ROW('Sanitation Data'!E102))="","",OFFSET('Sanitation Data'!$E$32,0,10*ROW('Sanitation Data'!E102)))</f>
        <v/>
      </c>
      <c r="CU108" s="274" t="str">
        <f ca="true">+IF(OFFSET('Sanitation Data'!$F$28,0,10*ROW('Sanitation Data'!F102))="","",OFFSET('Sanitation Data'!$F$28,0,10*ROW('Sanitation Data'!F102)))</f>
        <v/>
      </c>
      <c r="CV108" s="274" t="str">
        <f ca="true">+IF(OFFSET('Sanitation Data'!$F$29,0,10*ROW('Sanitation Data'!F102))="","",OFFSET('Sanitation Data'!$F$29,0,10*ROW('Sanitation Data'!F102)))</f>
        <v/>
      </c>
      <c r="CW108" s="274" t="str">
        <f ca="true">+IF(OFFSET('Sanitation Data'!$F$30,0,10*ROW('Sanitation Data'!F102))="","",OFFSET('Sanitation Data'!$F$30,0,10*ROW('Sanitation Data'!F102)))</f>
        <v/>
      </c>
      <c r="CX108" s="274" t="str">
        <f ca="true">+IF(OFFSET('Sanitation Data'!$F$31,0,10*ROW('Sanitation Data'!F102))="","",OFFSET('Sanitation Data'!$F$31,0,10*ROW('Sanitation Data'!F102)))</f>
        <v/>
      </c>
      <c r="CY108" s="274" t="str">
        <f ca="true">+IF(OFFSET('Sanitation Data'!$F$32,0,10*ROW('Sanitation Data'!F102))="","",OFFSET('Sanitation Data'!$F$32,0,10*ROW('Sanitation Data'!F102)))</f>
        <v/>
      </c>
      <c r="CZ108" s="274" t="str">
        <f ca="true">+IF(OFFSET('Sanitation Data'!$G$28,0,10*ROW('Sanitation Data'!G102))="","",OFFSET('Sanitation Data'!$G$28,0,10*ROW('Sanitation Data'!G102)))</f>
        <v/>
      </c>
      <c r="DA108" s="274" t="str">
        <f ca="true">+IF(OFFSET('Sanitation Data'!$G$29,0,10*ROW('Sanitation Data'!G102))="","",OFFSET('Sanitation Data'!$G$29,0,10*ROW('Sanitation Data'!G102)))</f>
        <v/>
      </c>
      <c r="DB108" s="274" t="str">
        <f ca="true">+IF(OFFSET('Sanitation Data'!$G$30,0,10*ROW('Sanitation Data'!G102))="","",OFFSET('Sanitation Data'!$G$30,0,10*ROW('Sanitation Data'!G102)))</f>
        <v/>
      </c>
      <c r="DC108" s="274" t="str">
        <f ca="true">+IF(OFFSET('Sanitation Data'!$G$31,0,10*ROW('Sanitation Data'!G102))="","",OFFSET('Sanitation Data'!$G$31,0,10*ROW('Sanitation Data'!G102)))</f>
        <v/>
      </c>
      <c r="DD108" s="274" t="str">
        <f ca="true">+IF(OFFSET('Sanitation Data'!$G$32,0,10*ROW('Sanitation Data'!G102))="","",OFFSET('Sanitation Data'!$G$32,0,10*ROW('Sanitation Data'!G102)))</f>
        <v/>
      </c>
      <c r="DE108" s="274" t="str">
        <f ca="true">+IF(OFFSET('Sanitation Data'!$H$28,0,10*ROW('Sanitation Data'!H102))="","",OFFSET('Sanitation Data'!$H$28,0,10*ROW('Sanitation Data'!H102)))</f>
        <v/>
      </c>
      <c r="DF108" s="274" t="str">
        <f ca="true">+IF(OFFSET('Sanitation Data'!$H$29,0,10*ROW('Sanitation Data'!H102))="","",OFFSET('Sanitation Data'!$H$29,0,10*ROW('Sanitation Data'!H102)))</f>
        <v/>
      </c>
      <c r="DG108" s="274" t="str">
        <f ca="true">+IF(OFFSET('Sanitation Data'!$H$30,0,10*ROW('Sanitation Data'!H102))="","",OFFSET('Sanitation Data'!$H$30,0,10*ROW('Sanitation Data'!H102)))</f>
        <v/>
      </c>
      <c r="DH108" s="274" t="str">
        <f ca="true">+IF(OFFSET('Sanitation Data'!$H$31,0,10*ROW('Sanitation Data'!H102))="","",OFFSET('Sanitation Data'!$H$31,0,10*ROW('Sanitation Data'!H102)))</f>
        <v/>
      </c>
      <c r="DI108" s="274" t="str">
        <f ca="true">+IF(OFFSET('Sanitation Data'!$H$32,0,10*ROW('Sanitation Data'!H102))="","",OFFSET('Sanitation Data'!$H$32,0,10*ROW('Sanitation Data'!H102)))</f>
        <v/>
      </c>
      <c r="DJ108" s="274" t="str">
        <f ca="true">+IF(OFFSET('Sanitation Data'!$I$28,0,10*ROW('Sanitation Data'!I102))="","",OFFSET('Sanitation Data'!$I$28,0,10*ROW('Sanitation Data'!I102)))</f>
        <v/>
      </c>
      <c r="DK108" s="274" t="str">
        <f ca="true">+IF(OFFSET('Sanitation Data'!$I$29,0,10*ROW('Sanitation Data'!I102))="","",OFFSET('Sanitation Data'!$I$29,0,10*ROW('Sanitation Data'!I102)))</f>
        <v/>
      </c>
      <c r="DL108" s="274" t="str">
        <f ca="true">+IF(OFFSET('Sanitation Data'!$I$30,0,10*ROW('Sanitation Data'!I102))="","",OFFSET('Sanitation Data'!$I$30,0,10*ROW('Sanitation Data'!I102)))</f>
        <v/>
      </c>
      <c r="DM108" s="274" t="str">
        <f ca="true">+IF(OFFSET('Sanitation Data'!$I$31,0,10*ROW('Sanitation Data'!I102))="","",OFFSET('Sanitation Data'!$I$31,0,10*ROW('Sanitation Data'!I102)))</f>
        <v/>
      </c>
      <c r="DN108" s="274" t="str">
        <f ca="true">+IF(OFFSET('Sanitation Data'!$I$32,0,10*ROW('Sanitation Data'!I102))="","",OFFSET('Sanitation Data'!$I$32,0,10*ROW('Sanitation Data'!I102)))</f>
        <v/>
      </c>
      <c r="DO108" s="274" t="str">
        <f ca="true">+IF(OFFSET('Hygiene Data'!$D$11,0,10*ROW('Hygiene Data'!D102))="","",OFFSET('Hygiene Data'!$D$11,0,10*ROW('Hygiene Data'!D102)))</f>
        <v/>
      </c>
      <c r="DP108" s="274" t="str">
        <f ca="true">+IF(OFFSET('Hygiene Data'!$D$12,0,10*ROW('Hygiene Data'!D102))="","",OFFSET('Hygiene Data'!$D$12,0,10*ROW('Hygiene Data'!D102)))</f>
        <v/>
      </c>
      <c r="DQ108" s="274" t="str">
        <f ca="true">+IF(OFFSET('Hygiene Data'!$D$13,0,10*ROW('Hygiene Data'!D102))="","",OFFSET('Hygiene Data'!$D$13,0,10*ROW('Hygiene Data'!D102)))</f>
        <v/>
      </c>
      <c r="DR108" s="274" t="str">
        <f ca="true">+IF(OFFSET('Hygiene Data'!$E$11,0,10*ROW('Hygiene Data'!E102))="","",OFFSET('Hygiene Data'!$E$11,0,10*ROW('Hygiene Data'!E102)))</f>
        <v/>
      </c>
      <c r="DS108" s="274" t="str">
        <f ca="true">+IF(OFFSET('Hygiene Data'!$E$12,0,10*ROW('Hygiene Data'!E102))="","",OFFSET('Hygiene Data'!$E$12,0,10*ROW('Hygiene Data'!E102)))</f>
        <v/>
      </c>
      <c r="DT108" s="274" t="str">
        <f ca="true">+IF(OFFSET('Hygiene Data'!$E$13,0,10*ROW('Hygiene Data'!E102))="","",OFFSET('Hygiene Data'!$E$13,0,10*ROW('Hygiene Data'!E102)))</f>
        <v/>
      </c>
      <c r="DU108" s="274" t="str">
        <f ca="true">+IF(OFFSET('Hygiene Data'!$F$11,0,10*ROW('Hygiene Data'!F102))="","",OFFSET('Hygiene Data'!$F$11,0,10*ROW('Hygiene Data'!F102)))</f>
        <v/>
      </c>
      <c r="DV108" s="274" t="str">
        <f ca="true">+IF(OFFSET('Hygiene Data'!$F$12,0,10*ROW('Hygiene Data'!F102))="","",OFFSET('Hygiene Data'!$F$12,0,10*ROW('Hygiene Data'!F102)))</f>
        <v/>
      </c>
      <c r="DW108" s="274" t="str">
        <f ca="true">+IF(OFFSET('Hygiene Data'!$F$13,0,10*ROW('Hygiene Data'!F102))="","",OFFSET('Hygiene Data'!$F$13,0,10*ROW('Hygiene Data'!F102)))</f>
        <v/>
      </c>
      <c r="DX108" s="274" t="str">
        <f ca="true">+IF(OFFSET('Hygiene Data'!$G$11,0,10*ROW('Hygiene Data'!G102))="","",OFFSET('Hygiene Data'!$G$11,0,10*ROW('Hygiene Data'!G102)))</f>
        <v/>
      </c>
      <c r="DY108" s="274" t="str">
        <f ca="true">+IF(OFFSET('Hygiene Data'!$G$12,0,10*ROW('Hygiene Data'!G102))="","",OFFSET('Hygiene Data'!$G$12,0,10*ROW('Hygiene Data'!G102)))</f>
        <v/>
      </c>
      <c r="DZ108" s="274" t="str">
        <f ca="true">+IF(OFFSET('Hygiene Data'!$G$13,0,10*ROW('Hygiene Data'!G102))="","",OFFSET('Hygiene Data'!$G$13,0,10*ROW('Hygiene Data'!G102)))</f>
        <v/>
      </c>
      <c r="EA108" s="274" t="str">
        <f ca="true">+IF(OFFSET('Hygiene Data'!$H$11,0,10*ROW('Hygiene Data'!H102))="","",OFFSET('Hygiene Data'!$H$11,0,10*ROW('Hygiene Data'!H102)))</f>
        <v/>
      </c>
      <c r="EB108" s="274" t="str">
        <f ca="true">+IF(OFFSET('Hygiene Data'!$H$12,0,10*ROW('Hygiene Data'!H102))="","",OFFSET('Hygiene Data'!$H$12,0,10*ROW('Hygiene Data'!H102)))</f>
        <v/>
      </c>
      <c r="EC108" s="274" t="str">
        <f ca="true">+IF(OFFSET('Hygiene Data'!$H$13,0,10*ROW('Hygiene Data'!H102))="","",OFFSET('Hygiene Data'!$H$13,0,10*ROW('Hygiene Data'!H102)))</f>
        <v/>
      </c>
      <c r="ED108" s="274" t="str">
        <f ca="true">+IF(OFFSET('Hygiene Data'!$I$11,0,10*ROW('Hygiene Data'!I102))="","",OFFSET('Hygiene Data'!$I$11,0,10*ROW('Hygiene Data'!I102)))</f>
        <v/>
      </c>
      <c r="EE108" s="274" t="str">
        <f ca="true">+IF(OFFSET('Hygiene Data'!$I$12,0,10*ROW('Hygiene Data'!I102))="","",OFFSET('Hygiene Data'!$I$12,0,10*ROW('Hygiene Data'!I102)))</f>
        <v/>
      </c>
      <c r="EF108" s="274"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30" t="str">
        <f t="shared" ca="true" si="1"/>
        <v/>
      </c>
      <c r="D109" s="99"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9"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9"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9"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9"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9"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9"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9"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9"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9"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9"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9"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9"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9"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9"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9"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9"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9"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100"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100"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100"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100"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100"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100"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100"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100"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100"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100"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100"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100"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100"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100"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100"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100"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100"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100"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100"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100"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100"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100"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100"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100"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100"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100"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100"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100"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100"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100"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101"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101"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101"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101"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101"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101"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101"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101"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101"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101"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101"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101"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101"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101"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101"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101"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101"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101"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4"/>
      <c r="BS109" s="274" t="str">
        <f ca="true">+IF(OFFSET('Water Data'!$D$27,0,10*ROW('Water Data'!D103))="","",OFFSET('Water Data'!$D$27,0,10*ROW('Water Data'!D103)))</f>
        <v/>
      </c>
      <c r="BT109" s="274" t="str">
        <f ca="true">+IF(OFFSET('Water Data'!$D$28,0,10*ROW('Water Data'!D103))="","",OFFSET('Water Data'!$D$28,0,10*ROW('Water Data'!D103)))</f>
        <v/>
      </c>
      <c r="BU109" s="274" t="str">
        <f ca="true">+IF(OFFSET('Water Data'!$D$29,0,10*ROW('Water Data'!D103))="","",OFFSET('Water Data'!$D$29,0,10*ROW('Water Data'!D103)))</f>
        <v/>
      </c>
      <c r="BV109" s="274" t="str">
        <f ca="true">+IF(OFFSET('Water Data'!$E$27,0,10*ROW('Water Data'!E103))="","",OFFSET('Water Data'!$E$27,0,10*ROW('Water Data'!E103)))</f>
        <v/>
      </c>
      <c r="BW109" s="274" t="str">
        <f ca="true">+IF(OFFSET('Water Data'!$E$28,0,10*ROW('Water Data'!E103))="","",OFFSET('Water Data'!$E$28,0,10*ROW('Water Data'!E103)))</f>
        <v/>
      </c>
      <c r="BX109" s="274" t="str">
        <f ca="true">+IF(OFFSET('Water Data'!$E$29,0,10*ROW('Water Data'!E103))="","",OFFSET('Water Data'!$E$29,0,10*ROW('Water Data'!E103)))</f>
        <v/>
      </c>
      <c r="BY109" s="274" t="str">
        <f ca="true">+IF(OFFSET('Water Data'!$F$27,0,10*ROW('Water Data'!F103))="","",OFFSET('Water Data'!$F$27,0,10*ROW('Water Data'!F103)))</f>
        <v/>
      </c>
      <c r="BZ109" s="274" t="str">
        <f ca="true">+IF(OFFSET('Water Data'!$F$28,0,10*ROW('Water Data'!F103))="","",OFFSET('Water Data'!$F$28,0,10*ROW('Water Data'!F103)))</f>
        <v/>
      </c>
      <c r="CA109" s="274" t="str">
        <f ca="true">+IF(OFFSET('Water Data'!$F$29,0,10*ROW('Water Data'!F103))="","",OFFSET('Water Data'!$F$29,0,10*ROW('Water Data'!F103)))</f>
        <v/>
      </c>
      <c r="CB109" s="274" t="str">
        <f ca="true">+IF(OFFSET('Water Data'!$G$27,0,10*ROW('Water Data'!G103))="","",OFFSET('Water Data'!$G$27,0,10*ROW('Water Data'!G103)))</f>
        <v/>
      </c>
      <c r="CC109" s="274" t="str">
        <f ca="true">+IF(OFFSET('Water Data'!$G$28,0,10*ROW('Water Data'!G103))="","",OFFSET('Water Data'!$G$28,0,10*ROW('Water Data'!G103)))</f>
        <v/>
      </c>
      <c r="CD109" s="274" t="str">
        <f ca="true">+IF(OFFSET('Water Data'!$G$29,0,10*ROW('Water Data'!G103))="","",OFFSET('Water Data'!$G$29,0,10*ROW('Water Data'!G103)))</f>
        <v/>
      </c>
      <c r="CE109" s="274" t="str">
        <f ca="true">+IF(OFFSET('Water Data'!$H$27,0,10*ROW('Water Data'!H103))="","",OFFSET('Water Data'!$H$27,0,10*ROW('Water Data'!H103)))</f>
        <v/>
      </c>
      <c r="CF109" s="274" t="str">
        <f ca="true">+IF(OFFSET('Water Data'!$H$28,0,10*ROW('Water Data'!H103))="","",OFFSET('Water Data'!$H$28,0,10*ROW('Water Data'!H103)))</f>
        <v/>
      </c>
      <c r="CG109" s="274" t="str">
        <f ca="true">+IF(OFFSET('Water Data'!$H$29,0,10*ROW('Water Data'!H103))="","",OFFSET('Water Data'!$H$29,0,10*ROW('Water Data'!H103)))</f>
        <v/>
      </c>
      <c r="CH109" s="274" t="str">
        <f ca="true">+IF(OFFSET('Water Data'!$I$27,0,10*ROW('Water Data'!I103))="","",OFFSET('Water Data'!$I$27,0,10*ROW('Water Data'!I103)))</f>
        <v/>
      </c>
      <c r="CI109" s="274" t="str">
        <f ca="true">+IF(OFFSET('Water Data'!$I$28,0,10*ROW('Water Data'!I103))="","",OFFSET('Water Data'!$I$28,0,10*ROW('Water Data'!I103)))</f>
        <v/>
      </c>
      <c r="CJ109" s="274" t="str">
        <f ca="true">+IF(OFFSET('Water Data'!$I$29,0,10*ROW('Water Data'!I103))="","",OFFSET('Water Data'!$I$29,0,10*ROW('Water Data'!I103)))</f>
        <v/>
      </c>
      <c r="CK109" s="274" t="str">
        <f ca="true">+IF(OFFSET('Sanitation Data'!$D$28,0,10*ROW('Sanitation Data'!D103))="","",OFFSET('Sanitation Data'!$D$28,0,10*ROW('Sanitation Data'!D103)))</f>
        <v/>
      </c>
      <c r="CL109" s="274" t="str">
        <f ca="true">+IF(OFFSET('Sanitation Data'!$D$29,0,10*ROW('Sanitation Data'!D103))="","",OFFSET('Sanitation Data'!$D$29,0,10*ROW('Sanitation Data'!D103)))</f>
        <v/>
      </c>
      <c r="CM109" s="274" t="str">
        <f ca="true">+IF(OFFSET('Sanitation Data'!$D$30,0,10*ROW('Sanitation Data'!D103))="","",OFFSET('Sanitation Data'!$D$30,0,10*ROW('Sanitation Data'!D103)))</f>
        <v/>
      </c>
      <c r="CN109" s="274" t="str">
        <f ca="true">+IF(OFFSET('Sanitation Data'!$D$31,0,10*ROW('Sanitation Data'!D103))="","",OFFSET('Sanitation Data'!$D$31,0,10*ROW('Sanitation Data'!D103)))</f>
        <v/>
      </c>
      <c r="CO109" s="274" t="str">
        <f ca="true">+IF(OFFSET('Sanitation Data'!$D$32,0,10*ROW('Sanitation Data'!D103))="","",OFFSET('Sanitation Data'!$D$32,0,10*ROW('Sanitation Data'!D103)))</f>
        <v/>
      </c>
      <c r="CP109" s="274" t="str">
        <f ca="true">+IF(OFFSET('Sanitation Data'!$E$28,0,10*ROW('Sanitation Data'!E103))="","",OFFSET('Sanitation Data'!$E$28,0,10*ROW('Sanitation Data'!E103)))</f>
        <v/>
      </c>
      <c r="CQ109" s="274" t="str">
        <f ca="true">+IF(OFFSET('Sanitation Data'!$E$29,0,10*ROW('Sanitation Data'!E103))="","",OFFSET('Sanitation Data'!$E$29,0,10*ROW('Sanitation Data'!E103)))</f>
        <v/>
      </c>
      <c r="CR109" s="274" t="str">
        <f ca="true">+IF(OFFSET('Sanitation Data'!$E$30,0,10*ROW('Sanitation Data'!E103))="","",OFFSET('Sanitation Data'!$E$30,0,10*ROW('Sanitation Data'!E103)))</f>
        <v/>
      </c>
      <c r="CS109" s="274" t="str">
        <f ca="true">+IF(OFFSET('Sanitation Data'!$E$31,0,10*ROW('Sanitation Data'!E103))="","",OFFSET('Sanitation Data'!$E$31,0,10*ROW('Sanitation Data'!E103)))</f>
        <v/>
      </c>
      <c r="CT109" s="274" t="str">
        <f ca="true">+IF(OFFSET('Sanitation Data'!$E$32,0,10*ROW('Sanitation Data'!E103))="","",OFFSET('Sanitation Data'!$E$32,0,10*ROW('Sanitation Data'!E103)))</f>
        <v/>
      </c>
      <c r="CU109" s="274" t="str">
        <f ca="true">+IF(OFFSET('Sanitation Data'!$F$28,0,10*ROW('Sanitation Data'!F103))="","",OFFSET('Sanitation Data'!$F$28,0,10*ROW('Sanitation Data'!F103)))</f>
        <v/>
      </c>
      <c r="CV109" s="274" t="str">
        <f ca="true">+IF(OFFSET('Sanitation Data'!$F$29,0,10*ROW('Sanitation Data'!F103))="","",OFFSET('Sanitation Data'!$F$29,0,10*ROW('Sanitation Data'!F103)))</f>
        <v/>
      </c>
      <c r="CW109" s="274" t="str">
        <f ca="true">+IF(OFFSET('Sanitation Data'!$F$30,0,10*ROW('Sanitation Data'!F103))="","",OFFSET('Sanitation Data'!$F$30,0,10*ROW('Sanitation Data'!F103)))</f>
        <v/>
      </c>
      <c r="CX109" s="274" t="str">
        <f ca="true">+IF(OFFSET('Sanitation Data'!$F$31,0,10*ROW('Sanitation Data'!F103))="","",OFFSET('Sanitation Data'!$F$31,0,10*ROW('Sanitation Data'!F103)))</f>
        <v/>
      </c>
      <c r="CY109" s="274" t="str">
        <f ca="true">+IF(OFFSET('Sanitation Data'!$F$32,0,10*ROW('Sanitation Data'!F103))="","",OFFSET('Sanitation Data'!$F$32,0,10*ROW('Sanitation Data'!F103)))</f>
        <v/>
      </c>
      <c r="CZ109" s="274" t="str">
        <f ca="true">+IF(OFFSET('Sanitation Data'!$G$28,0,10*ROW('Sanitation Data'!G103))="","",OFFSET('Sanitation Data'!$G$28,0,10*ROW('Sanitation Data'!G103)))</f>
        <v/>
      </c>
      <c r="DA109" s="274" t="str">
        <f ca="true">+IF(OFFSET('Sanitation Data'!$G$29,0,10*ROW('Sanitation Data'!G103))="","",OFFSET('Sanitation Data'!$G$29,0,10*ROW('Sanitation Data'!G103)))</f>
        <v/>
      </c>
      <c r="DB109" s="274" t="str">
        <f ca="true">+IF(OFFSET('Sanitation Data'!$G$30,0,10*ROW('Sanitation Data'!G103))="","",OFFSET('Sanitation Data'!$G$30,0,10*ROW('Sanitation Data'!G103)))</f>
        <v/>
      </c>
      <c r="DC109" s="274" t="str">
        <f ca="true">+IF(OFFSET('Sanitation Data'!$G$31,0,10*ROW('Sanitation Data'!G103))="","",OFFSET('Sanitation Data'!$G$31,0,10*ROW('Sanitation Data'!G103)))</f>
        <v/>
      </c>
      <c r="DD109" s="274" t="str">
        <f ca="true">+IF(OFFSET('Sanitation Data'!$G$32,0,10*ROW('Sanitation Data'!G103))="","",OFFSET('Sanitation Data'!$G$32,0,10*ROW('Sanitation Data'!G103)))</f>
        <v/>
      </c>
      <c r="DE109" s="274" t="str">
        <f ca="true">+IF(OFFSET('Sanitation Data'!$H$28,0,10*ROW('Sanitation Data'!H103))="","",OFFSET('Sanitation Data'!$H$28,0,10*ROW('Sanitation Data'!H103)))</f>
        <v/>
      </c>
      <c r="DF109" s="274" t="str">
        <f ca="true">+IF(OFFSET('Sanitation Data'!$H$29,0,10*ROW('Sanitation Data'!H103))="","",OFFSET('Sanitation Data'!$H$29,0,10*ROW('Sanitation Data'!H103)))</f>
        <v/>
      </c>
      <c r="DG109" s="274" t="str">
        <f ca="true">+IF(OFFSET('Sanitation Data'!$H$30,0,10*ROW('Sanitation Data'!H103))="","",OFFSET('Sanitation Data'!$H$30,0,10*ROW('Sanitation Data'!H103)))</f>
        <v/>
      </c>
      <c r="DH109" s="274" t="str">
        <f ca="true">+IF(OFFSET('Sanitation Data'!$H$31,0,10*ROW('Sanitation Data'!H103))="","",OFFSET('Sanitation Data'!$H$31,0,10*ROW('Sanitation Data'!H103)))</f>
        <v/>
      </c>
      <c r="DI109" s="274" t="str">
        <f ca="true">+IF(OFFSET('Sanitation Data'!$H$32,0,10*ROW('Sanitation Data'!H103))="","",OFFSET('Sanitation Data'!$H$32,0,10*ROW('Sanitation Data'!H103)))</f>
        <v/>
      </c>
      <c r="DJ109" s="274" t="str">
        <f ca="true">+IF(OFFSET('Sanitation Data'!$I$28,0,10*ROW('Sanitation Data'!I103))="","",OFFSET('Sanitation Data'!$I$28,0,10*ROW('Sanitation Data'!I103)))</f>
        <v/>
      </c>
      <c r="DK109" s="274" t="str">
        <f ca="true">+IF(OFFSET('Sanitation Data'!$I$29,0,10*ROW('Sanitation Data'!I103))="","",OFFSET('Sanitation Data'!$I$29,0,10*ROW('Sanitation Data'!I103)))</f>
        <v/>
      </c>
      <c r="DL109" s="274" t="str">
        <f ca="true">+IF(OFFSET('Sanitation Data'!$I$30,0,10*ROW('Sanitation Data'!I103))="","",OFFSET('Sanitation Data'!$I$30,0,10*ROW('Sanitation Data'!I103)))</f>
        <v/>
      </c>
      <c r="DM109" s="274" t="str">
        <f ca="true">+IF(OFFSET('Sanitation Data'!$I$31,0,10*ROW('Sanitation Data'!I103))="","",OFFSET('Sanitation Data'!$I$31,0,10*ROW('Sanitation Data'!I103)))</f>
        <v/>
      </c>
      <c r="DN109" s="274" t="str">
        <f ca="true">+IF(OFFSET('Sanitation Data'!$I$32,0,10*ROW('Sanitation Data'!I103))="","",OFFSET('Sanitation Data'!$I$32,0,10*ROW('Sanitation Data'!I103)))</f>
        <v/>
      </c>
      <c r="DO109" s="274" t="str">
        <f ca="true">+IF(OFFSET('Hygiene Data'!$D$11,0,10*ROW('Hygiene Data'!D103))="","",OFFSET('Hygiene Data'!$D$11,0,10*ROW('Hygiene Data'!D103)))</f>
        <v/>
      </c>
      <c r="DP109" s="274" t="str">
        <f ca="true">+IF(OFFSET('Hygiene Data'!$D$12,0,10*ROW('Hygiene Data'!D103))="","",OFFSET('Hygiene Data'!$D$12,0,10*ROW('Hygiene Data'!D103)))</f>
        <v/>
      </c>
      <c r="DQ109" s="274" t="str">
        <f ca="true">+IF(OFFSET('Hygiene Data'!$D$13,0,10*ROW('Hygiene Data'!D103))="","",OFFSET('Hygiene Data'!$D$13,0,10*ROW('Hygiene Data'!D103)))</f>
        <v/>
      </c>
      <c r="DR109" s="274" t="str">
        <f ca="true">+IF(OFFSET('Hygiene Data'!$E$11,0,10*ROW('Hygiene Data'!E103))="","",OFFSET('Hygiene Data'!$E$11,0,10*ROW('Hygiene Data'!E103)))</f>
        <v/>
      </c>
      <c r="DS109" s="274" t="str">
        <f ca="true">+IF(OFFSET('Hygiene Data'!$E$12,0,10*ROW('Hygiene Data'!E103))="","",OFFSET('Hygiene Data'!$E$12,0,10*ROW('Hygiene Data'!E103)))</f>
        <v/>
      </c>
      <c r="DT109" s="274" t="str">
        <f ca="true">+IF(OFFSET('Hygiene Data'!$E$13,0,10*ROW('Hygiene Data'!E103))="","",OFFSET('Hygiene Data'!$E$13,0,10*ROW('Hygiene Data'!E103)))</f>
        <v/>
      </c>
      <c r="DU109" s="274" t="str">
        <f ca="true">+IF(OFFSET('Hygiene Data'!$F$11,0,10*ROW('Hygiene Data'!F103))="","",OFFSET('Hygiene Data'!$F$11,0,10*ROW('Hygiene Data'!F103)))</f>
        <v/>
      </c>
      <c r="DV109" s="274" t="str">
        <f ca="true">+IF(OFFSET('Hygiene Data'!$F$12,0,10*ROW('Hygiene Data'!F103))="","",OFFSET('Hygiene Data'!$F$12,0,10*ROW('Hygiene Data'!F103)))</f>
        <v/>
      </c>
      <c r="DW109" s="274" t="str">
        <f ca="true">+IF(OFFSET('Hygiene Data'!$F$13,0,10*ROW('Hygiene Data'!F103))="","",OFFSET('Hygiene Data'!$F$13,0,10*ROW('Hygiene Data'!F103)))</f>
        <v/>
      </c>
      <c r="DX109" s="274" t="str">
        <f ca="true">+IF(OFFSET('Hygiene Data'!$G$11,0,10*ROW('Hygiene Data'!G103))="","",OFFSET('Hygiene Data'!$G$11,0,10*ROW('Hygiene Data'!G103)))</f>
        <v/>
      </c>
      <c r="DY109" s="274" t="str">
        <f ca="true">+IF(OFFSET('Hygiene Data'!$G$12,0,10*ROW('Hygiene Data'!G103))="","",OFFSET('Hygiene Data'!$G$12,0,10*ROW('Hygiene Data'!G103)))</f>
        <v/>
      </c>
      <c r="DZ109" s="274" t="str">
        <f ca="true">+IF(OFFSET('Hygiene Data'!$G$13,0,10*ROW('Hygiene Data'!G103))="","",OFFSET('Hygiene Data'!$G$13,0,10*ROW('Hygiene Data'!G103)))</f>
        <v/>
      </c>
      <c r="EA109" s="274" t="str">
        <f ca="true">+IF(OFFSET('Hygiene Data'!$H$11,0,10*ROW('Hygiene Data'!H103))="","",OFFSET('Hygiene Data'!$H$11,0,10*ROW('Hygiene Data'!H103)))</f>
        <v/>
      </c>
      <c r="EB109" s="274" t="str">
        <f ca="true">+IF(OFFSET('Hygiene Data'!$H$12,0,10*ROW('Hygiene Data'!H103))="","",OFFSET('Hygiene Data'!$H$12,0,10*ROW('Hygiene Data'!H103)))</f>
        <v/>
      </c>
      <c r="EC109" s="274" t="str">
        <f ca="true">+IF(OFFSET('Hygiene Data'!$H$13,0,10*ROW('Hygiene Data'!H103))="","",OFFSET('Hygiene Data'!$H$13,0,10*ROW('Hygiene Data'!H103)))</f>
        <v/>
      </c>
      <c r="ED109" s="274" t="str">
        <f ca="true">+IF(OFFSET('Hygiene Data'!$I$11,0,10*ROW('Hygiene Data'!I103))="","",OFFSET('Hygiene Data'!$I$11,0,10*ROW('Hygiene Data'!I103)))</f>
        <v/>
      </c>
      <c r="EE109" s="274" t="str">
        <f ca="true">+IF(OFFSET('Hygiene Data'!$I$12,0,10*ROW('Hygiene Data'!I103))="","",OFFSET('Hygiene Data'!$I$12,0,10*ROW('Hygiene Data'!I103)))</f>
        <v/>
      </c>
      <c r="EF109" s="274"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30" t="str">
        <f t="shared" ca="true" si="1"/>
        <v/>
      </c>
      <c r="D110" s="99"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9"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9"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9"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9"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9"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9"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9"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9"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9"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9"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9"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9"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9"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9"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9"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9"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9"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100"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100"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100"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100"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100"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100"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100"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100"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100"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100"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100"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100"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100"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100"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100"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100"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100"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100"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100"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100"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100"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100"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100"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100"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100"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100"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100"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100"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100"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100"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101"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101"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101"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101"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101"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101"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101"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101"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101"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101"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101"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101"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101"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101"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101"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101"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101"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101"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4"/>
      <c r="BS110" s="274" t="str">
        <f ca="true">+IF(OFFSET('Water Data'!$D$27,0,10*ROW('Water Data'!D104))="","",OFFSET('Water Data'!$D$27,0,10*ROW('Water Data'!D104)))</f>
        <v/>
      </c>
      <c r="BT110" s="274" t="str">
        <f ca="true">+IF(OFFSET('Water Data'!$D$28,0,10*ROW('Water Data'!D104))="","",OFFSET('Water Data'!$D$28,0,10*ROW('Water Data'!D104)))</f>
        <v/>
      </c>
      <c r="BU110" s="274" t="str">
        <f ca="true">+IF(OFFSET('Water Data'!$D$29,0,10*ROW('Water Data'!D104))="","",OFFSET('Water Data'!$D$29,0,10*ROW('Water Data'!D104)))</f>
        <v/>
      </c>
      <c r="BV110" s="274" t="str">
        <f ca="true">+IF(OFFSET('Water Data'!$E$27,0,10*ROW('Water Data'!E104))="","",OFFSET('Water Data'!$E$27,0,10*ROW('Water Data'!E104)))</f>
        <v/>
      </c>
      <c r="BW110" s="274" t="str">
        <f ca="true">+IF(OFFSET('Water Data'!$E$28,0,10*ROW('Water Data'!E104))="","",OFFSET('Water Data'!$E$28,0,10*ROW('Water Data'!E104)))</f>
        <v/>
      </c>
      <c r="BX110" s="274" t="str">
        <f ca="true">+IF(OFFSET('Water Data'!$E$29,0,10*ROW('Water Data'!E104))="","",OFFSET('Water Data'!$E$29,0,10*ROW('Water Data'!E104)))</f>
        <v/>
      </c>
      <c r="BY110" s="274" t="str">
        <f ca="true">+IF(OFFSET('Water Data'!$F$27,0,10*ROW('Water Data'!F104))="","",OFFSET('Water Data'!$F$27,0,10*ROW('Water Data'!F104)))</f>
        <v/>
      </c>
      <c r="BZ110" s="274" t="str">
        <f ca="true">+IF(OFFSET('Water Data'!$F$28,0,10*ROW('Water Data'!F104))="","",OFFSET('Water Data'!$F$28,0,10*ROW('Water Data'!F104)))</f>
        <v/>
      </c>
      <c r="CA110" s="274" t="str">
        <f ca="true">+IF(OFFSET('Water Data'!$F$29,0,10*ROW('Water Data'!F104))="","",OFFSET('Water Data'!$F$29,0,10*ROW('Water Data'!F104)))</f>
        <v/>
      </c>
      <c r="CB110" s="274" t="str">
        <f ca="true">+IF(OFFSET('Water Data'!$G$27,0,10*ROW('Water Data'!G104))="","",OFFSET('Water Data'!$G$27,0,10*ROW('Water Data'!G104)))</f>
        <v/>
      </c>
      <c r="CC110" s="274" t="str">
        <f ca="true">+IF(OFFSET('Water Data'!$G$28,0,10*ROW('Water Data'!G104))="","",OFFSET('Water Data'!$G$28,0,10*ROW('Water Data'!G104)))</f>
        <v/>
      </c>
      <c r="CD110" s="274" t="str">
        <f ca="true">+IF(OFFSET('Water Data'!$G$29,0,10*ROW('Water Data'!G104))="","",OFFSET('Water Data'!$G$29,0,10*ROW('Water Data'!G104)))</f>
        <v/>
      </c>
      <c r="CE110" s="274" t="str">
        <f ca="true">+IF(OFFSET('Water Data'!$H$27,0,10*ROW('Water Data'!H104))="","",OFFSET('Water Data'!$H$27,0,10*ROW('Water Data'!H104)))</f>
        <v/>
      </c>
      <c r="CF110" s="274" t="str">
        <f ca="true">+IF(OFFSET('Water Data'!$H$28,0,10*ROW('Water Data'!H104))="","",OFFSET('Water Data'!$H$28,0,10*ROW('Water Data'!H104)))</f>
        <v/>
      </c>
      <c r="CG110" s="274" t="str">
        <f ca="true">+IF(OFFSET('Water Data'!$H$29,0,10*ROW('Water Data'!H104))="","",OFFSET('Water Data'!$H$29,0,10*ROW('Water Data'!H104)))</f>
        <v/>
      </c>
      <c r="CH110" s="274" t="str">
        <f ca="true">+IF(OFFSET('Water Data'!$I$27,0,10*ROW('Water Data'!I104))="","",OFFSET('Water Data'!$I$27,0,10*ROW('Water Data'!I104)))</f>
        <v/>
      </c>
      <c r="CI110" s="274" t="str">
        <f ca="true">+IF(OFFSET('Water Data'!$I$28,0,10*ROW('Water Data'!I104))="","",OFFSET('Water Data'!$I$28,0,10*ROW('Water Data'!I104)))</f>
        <v/>
      </c>
      <c r="CJ110" s="274" t="str">
        <f ca="true">+IF(OFFSET('Water Data'!$I$29,0,10*ROW('Water Data'!I104))="","",OFFSET('Water Data'!$I$29,0,10*ROW('Water Data'!I104)))</f>
        <v/>
      </c>
      <c r="CK110" s="274" t="str">
        <f ca="true">+IF(OFFSET('Sanitation Data'!$D$28,0,10*ROW('Sanitation Data'!D104))="","",OFFSET('Sanitation Data'!$D$28,0,10*ROW('Sanitation Data'!D104)))</f>
        <v/>
      </c>
      <c r="CL110" s="274" t="str">
        <f ca="true">+IF(OFFSET('Sanitation Data'!$D$29,0,10*ROW('Sanitation Data'!D104))="","",OFFSET('Sanitation Data'!$D$29,0,10*ROW('Sanitation Data'!D104)))</f>
        <v/>
      </c>
      <c r="CM110" s="274" t="str">
        <f ca="true">+IF(OFFSET('Sanitation Data'!$D$30,0,10*ROW('Sanitation Data'!D104))="","",OFFSET('Sanitation Data'!$D$30,0,10*ROW('Sanitation Data'!D104)))</f>
        <v/>
      </c>
      <c r="CN110" s="274" t="str">
        <f ca="true">+IF(OFFSET('Sanitation Data'!$D$31,0,10*ROW('Sanitation Data'!D104))="","",OFFSET('Sanitation Data'!$D$31,0,10*ROW('Sanitation Data'!D104)))</f>
        <v/>
      </c>
      <c r="CO110" s="274" t="str">
        <f ca="true">+IF(OFFSET('Sanitation Data'!$D$32,0,10*ROW('Sanitation Data'!D104))="","",OFFSET('Sanitation Data'!$D$32,0,10*ROW('Sanitation Data'!D104)))</f>
        <v/>
      </c>
      <c r="CP110" s="274" t="str">
        <f ca="true">+IF(OFFSET('Sanitation Data'!$E$28,0,10*ROW('Sanitation Data'!E104))="","",OFFSET('Sanitation Data'!$E$28,0,10*ROW('Sanitation Data'!E104)))</f>
        <v/>
      </c>
      <c r="CQ110" s="274" t="str">
        <f ca="true">+IF(OFFSET('Sanitation Data'!$E$29,0,10*ROW('Sanitation Data'!E104))="","",OFFSET('Sanitation Data'!$E$29,0,10*ROW('Sanitation Data'!E104)))</f>
        <v/>
      </c>
      <c r="CR110" s="274" t="str">
        <f ca="true">+IF(OFFSET('Sanitation Data'!$E$30,0,10*ROW('Sanitation Data'!E104))="","",OFFSET('Sanitation Data'!$E$30,0,10*ROW('Sanitation Data'!E104)))</f>
        <v/>
      </c>
      <c r="CS110" s="274" t="str">
        <f ca="true">+IF(OFFSET('Sanitation Data'!$E$31,0,10*ROW('Sanitation Data'!E104))="","",OFFSET('Sanitation Data'!$E$31,0,10*ROW('Sanitation Data'!E104)))</f>
        <v/>
      </c>
      <c r="CT110" s="274" t="str">
        <f ca="true">+IF(OFFSET('Sanitation Data'!$E$32,0,10*ROW('Sanitation Data'!E104))="","",OFFSET('Sanitation Data'!$E$32,0,10*ROW('Sanitation Data'!E104)))</f>
        <v/>
      </c>
      <c r="CU110" s="274" t="str">
        <f ca="true">+IF(OFFSET('Sanitation Data'!$F$28,0,10*ROW('Sanitation Data'!F104))="","",OFFSET('Sanitation Data'!$F$28,0,10*ROW('Sanitation Data'!F104)))</f>
        <v/>
      </c>
      <c r="CV110" s="274" t="str">
        <f ca="true">+IF(OFFSET('Sanitation Data'!$F$29,0,10*ROW('Sanitation Data'!F104))="","",OFFSET('Sanitation Data'!$F$29,0,10*ROW('Sanitation Data'!F104)))</f>
        <v/>
      </c>
      <c r="CW110" s="274" t="str">
        <f ca="true">+IF(OFFSET('Sanitation Data'!$F$30,0,10*ROW('Sanitation Data'!F104))="","",OFFSET('Sanitation Data'!$F$30,0,10*ROW('Sanitation Data'!F104)))</f>
        <v/>
      </c>
      <c r="CX110" s="274" t="str">
        <f ca="true">+IF(OFFSET('Sanitation Data'!$F$31,0,10*ROW('Sanitation Data'!F104))="","",OFFSET('Sanitation Data'!$F$31,0,10*ROW('Sanitation Data'!F104)))</f>
        <v/>
      </c>
      <c r="CY110" s="274" t="str">
        <f ca="true">+IF(OFFSET('Sanitation Data'!$F$32,0,10*ROW('Sanitation Data'!F104))="","",OFFSET('Sanitation Data'!$F$32,0,10*ROW('Sanitation Data'!F104)))</f>
        <v/>
      </c>
      <c r="CZ110" s="274" t="str">
        <f ca="true">+IF(OFFSET('Sanitation Data'!$G$28,0,10*ROW('Sanitation Data'!G104))="","",OFFSET('Sanitation Data'!$G$28,0,10*ROW('Sanitation Data'!G104)))</f>
        <v/>
      </c>
      <c r="DA110" s="274" t="str">
        <f ca="true">+IF(OFFSET('Sanitation Data'!$G$29,0,10*ROW('Sanitation Data'!G104))="","",OFFSET('Sanitation Data'!$G$29,0,10*ROW('Sanitation Data'!G104)))</f>
        <v/>
      </c>
      <c r="DB110" s="274" t="str">
        <f ca="true">+IF(OFFSET('Sanitation Data'!$G$30,0,10*ROW('Sanitation Data'!G104))="","",OFFSET('Sanitation Data'!$G$30,0,10*ROW('Sanitation Data'!G104)))</f>
        <v/>
      </c>
      <c r="DC110" s="274" t="str">
        <f ca="true">+IF(OFFSET('Sanitation Data'!$G$31,0,10*ROW('Sanitation Data'!G104))="","",OFFSET('Sanitation Data'!$G$31,0,10*ROW('Sanitation Data'!G104)))</f>
        <v/>
      </c>
      <c r="DD110" s="274" t="str">
        <f ca="true">+IF(OFFSET('Sanitation Data'!$G$32,0,10*ROW('Sanitation Data'!G104))="","",OFFSET('Sanitation Data'!$G$32,0,10*ROW('Sanitation Data'!G104)))</f>
        <v/>
      </c>
      <c r="DE110" s="274" t="str">
        <f ca="true">+IF(OFFSET('Sanitation Data'!$H$28,0,10*ROW('Sanitation Data'!H104))="","",OFFSET('Sanitation Data'!$H$28,0,10*ROW('Sanitation Data'!H104)))</f>
        <v/>
      </c>
      <c r="DF110" s="274" t="str">
        <f ca="true">+IF(OFFSET('Sanitation Data'!$H$29,0,10*ROW('Sanitation Data'!H104))="","",OFFSET('Sanitation Data'!$H$29,0,10*ROW('Sanitation Data'!H104)))</f>
        <v/>
      </c>
      <c r="DG110" s="274" t="str">
        <f ca="true">+IF(OFFSET('Sanitation Data'!$H$30,0,10*ROW('Sanitation Data'!H104))="","",OFFSET('Sanitation Data'!$H$30,0,10*ROW('Sanitation Data'!H104)))</f>
        <v/>
      </c>
      <c r="DH110" s="274" t="str">
        <f ca="true">+IF(OFFSET('Sanitation Data'!$H$31,0,10*ROW('Sanitation Data'!H104))="","",OFFSET('Sanitation Data'!$H$31,0,10*ROW('Sanitation Data'!H104)))</f>
        <v/>
      </c>
      <c r="DI110" s="274" t="str">
        <f ca="true">+IF(OFFSET('Sanitation Data'!$H$32,0,10*ROW('Sanitation Data'!H104))="","",OFFSET('Sanitation Data'!$H$32,0,10*ROW('Sanitation Data'!H104)))</f>
        <v/>
      </c>
      <c r="DJ110" s="274" t="str">
        <f ca="true">+IF(OFFSET('Sanitation Data'!$I$28,0,10*ROW('Sanitation Data'!I104))="","",OFFSET('Sanitation Data'!$I$28,0,10*ROW('Sanitation Data'!I104)))</f>
        <v/>
      </c>
      <c r="DK110" s="274" t="str">
        <f ca="true">+IF(OFFSET('Sanitation Data'!$I$29,0,10*ROW('Sanitation Data'!I104))="","",OFFSET('Sanitation Data'!$I$29,0,10*ROW('Sanitation Data'!I104)))</f>
        <v/>
      </c>
      <c r="DL110" s="274" t="str">
        <f ca="true">+IF(OFFSET('Sanitation Data'!$I$30,0,10*ROW('Sanitation Data'!I104))="","",OFFSET('Sanitation Data'!$I$30,0,10*ROW('Sanitation Data'!I104)))</f>
        <v/>
      </c>
      <c r="DM110" s="274" t="str">
        <f ca="true">+IF(OFFSET('Sanitation Data'!$I$31,0,10*ROW('Sanitation Data'!I104))="","",OFFSET('Sanitation Data'!$I$31,0,10*ROW('Sanitation Data'!I104)))</f>
        <v/>
      </c>
      <c r="DN110" s="274" t="str">
        <f ca="true">+IF(OFFSET('Sanitation Data'!$I$32,0,10*ROW('Sanitation Data'!I104))="","",OFFSET('Sanitation Data'!$I$32,0,10*ROW('Sanitation Data'!I104)))</f>
        <v/>
      </c>
      <c r="DO110" s="274" t="str">
        <f ca="true">+IF(OFFSET('Hygiene Data'!$D$11,0,10*ROW('Hygiene Data'!D104))="","",OFFSET('Hygiene Data'!$D$11,0,10*ROW('Hygiene Data'!D104)))</f>
        <v/>
      </c>
      <c r="DP110" s="274" t="str">
        <f ca="true">+IF(OFFSET('Hygiene Data'!$D$12,0,10*ROW('Hygiene Data'!D104))="","",OFFSET('Hygiene Data'!$D$12,0,10*ROW('Hygiene Data'!D104)))</f>
        <v/>
      </c>
      <c r="DQ110" s="274" t="str">
        <f ca="true">+IF(OFFSET('Hygiene Data'!$D$13,0,10*ROW('Hygiene Data'!D104))="","",OFFSET('Hygiene Data'!$D$13,0,10*ROW('Hygiene Data'!D104)))</f>
        <v/>
      </c>
      <c r="DR110" s="274" t="str">
        <f ca="true">+IF(OFFSET('Hygiene Data'!$E$11,0,10*ROW('Hygiene Data'!E104))="","",OFFSET('Hygiene Data'!$E$11,0,10*ROW('Hygiene Data'!E104)))</f>
        <v/>
      </c>
      <c r="DS110" s="274" t="str">
        <f ca="true">+IF(OFFSET('Hygiene Data'!$E$12,0,10*ROW('Hygiene Data'!E104))="","",OFFSET('Hygiene Data'!$E$12,0,10*ROW('Hygiene Data'!E104)))</f>
        <v/>
      </c>
      <c r="DT110" s="274" t="str">
        <f ca="true">+IF(OFFSET('Hygiene Data'!$E$13,0,10*ROW('Hygiene Data'!E104))="","",OFFSET('Hygiene Data'!$E$13,0,10*ROW('Hygiene Data'!E104)))</f>
        <v/>
      </c>
      <c r="DU110" s="274" t="str">
        <f ca="true">+IF(OFFSET('Hygiene Data'!$F$11,0,10*ROW('Hygiene Data'!F104))="","",OFFSET('Hygiene Data'!$F$11,0,10*ROW('Hygiene Data'!F104)))</f>
        <v/>
      </c>
      <c r="DV110" s="274" t="str">
        <f ca="true">+IF(OFFSET('Hygiene Data'!$F$12,0,10*ROW('Hygiene Data'!F104))="","",OFFSET('Hygiene Data'!$F$12,0,10*ROW('Hygiene Data'!F104)))</f>
        <v/>
      </c>
      <c r="DW110" s="274" t="str">
        <f ca="true">+IF(OFFSET('Hygiene Data'!$F$13,0,10*ROW('Hygiene Data'!F104))="","",OFFSET('Hygiene Data'!$F$13,0,10*ROW('Hygiene Data'!F104)))</f>
        <v/>
      </c>
      <c r="DX110" s="274" t="str">
        <f ca="true">+IF(OFFSET('Hygiene Data'!$G$11,0,10*ROW('Hygiene Data'!G104))="","",OFFSET('Hygiene Data'!$G$11,0,10*ROW('Hygiene Data'!G104)))</f>
        <v/>
      </c>
      <c r="DY110" s="274" t="str">
        <f ca="true">+IF(OFFSET('Hygiene Data'!$G$12,0,10*ROW('Hygiene Data'!G104))="","",OFFSET('Hygiene Data'!$G$12,0,10*ROW('Hygiene Data'!G104)))</f>
        <v/>
      </c>
      <c r="DZ110" s="274" t="str">
        <f ca="true">+IF(OFFSET('Hygiene Data'!$G$13,0,10*ROW('Hygiene Data'!G104))="","",OFFSET('Hygiene Data'!$G$13,0,10*ROW('Hygiene Data'!G104)))</f>
        <v/>
      </c>
      <c r="EA110" s="274" t="str">
        <f ca="true">+IF(OFFSET('Hygiene Data'!$H$11,0,10*ROW('Hygiene Data'!H104))="","",OFFSET('Hygiene Data'!$H$11,0,10*ROW('Hygiene Data'!H104)))</f>
        <v/>
      </c>
      <c r="EB110" s="274" t="str">
        <f ca="true">+IF(OFFSET('Hygiene Data'!$H$12,0,10*ROW('Hygiene Data'!H104))="","",OFFSET('Hygiene Data'!$H$12,0,10*ROW('Hygiene Data'!H104)))</f>
        <v/>
      </c>
      <c r="EC110" s="274" t="str">
        <f ca="true">+IF(OFFSET('Hygiene Data'!$H$13,0,10*ROW('Hygiene Data'!H104))="","",OFFSET('Hygiene Data'!$H$13,0,10*ROW('Hygiene Data'!H104)))</f>
        <v/>
      </c>
      <c r="ED110" s="274" t="str">
        <f ca="true">+IF(OFFSET('Hygiene Data'!$I$11,0,10*ROW('Hygiene Data'!I104))="","",OFFSET('Hygiene Data'!$I$11,0,10*ROW('Hygiene Data'!I104)))</f>
        <v/>
      </c>
      <c r="EE110" s="274" t="str">
        <f ca="true">+IF(OFFSET('Hygiene Data'!$I$12,0,10*ROW('Hygiene Data'!I104))="","",OFFSET('Hygiene Data'!$I$12,0,10*ROW('Hygiene Data'!I104)))</f>
        <v/>
      </c>
      <c r="EF110" s="274"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30" t="str">
        <f t="shared" ca="true" si="1"/>
        <v/>
      </c>
      <c r="D111" s="99"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9"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9"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9"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9"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9"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9"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9"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9"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9"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9"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9"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9"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9"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9"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9"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9"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9"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100"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100"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100"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100"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100"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100"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100"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100"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100"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100"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100"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100"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100"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100"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100"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100"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100"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100"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100"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100"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100"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100"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100"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100"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100"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100"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100"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100"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100"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100"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101"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101"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101"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101"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101"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101"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101"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101"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101"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101"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101"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101"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101"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101"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101"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101"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101"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101"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4"/>
      <c r="BS111" s="274" t="str">
        <f ca="true">+IF(OFFSET('Water Data'!$D$27,0,10*ROW('Water Data'!D105))="","",OFFSET('Water Data'!$D$27,0,10*ROW('Water Data'!D105)))</f>
        <v/>
      </c>
      <c r="BT111" s="274" t="str">
        <f ca="true">+IF(OFFSET('Water Data'!$D$28,0,10*ROW('Water Data'!D105))="","",OFFSET('Water Data'!$D$28,0,10*ROW('Water Data'!D105)))</f>
        <v/>
      </c>
      <c r="BU111" s="274" t="str">
        <f ca="true">+IF(OFFSET('Water Data'!$D$29,0,10*ROW('Water Data'!D105))="","",OFFSET('Water Data'!$D$29,0,10*ROW('Water Data'!D105)))</f>
        <v/>
      </c>
      <c r="BV111" s="274" t="str">
        <f ca="true">+IF(OFFSET('Water Data'!$E$27,0,10*ROW('Water Data'!E105))="","",OFFSET('Water Data'!$E$27,0,10*ROW('Water Data'!E105)))</f>
        <v/>
      </c>
      <c r="BW111" s="274" t="str">
        <f ca="true">+IF(OFFSET('Water Data'!$E$28,0,10*ROW('Water Data'!E105))="","",OFFSET('Water Data'!$E$28,0,10*ROW('Water Data'!E105)))</f>
        <v/>
      </c>
      <c r="BX111" s="274" t="str">
        <f ca="true">+IF(OFFSET('Water Data'!$E$29,0,10*ROW('Water Data'!E105))="","",OFFSET('Water Data'!$E$29,0,10*ROW('Water Data'!E105)))</f>
        <v/>
      </c>
      <c r="BY111" s="274" t="str">
        <f ca="true">+IF(OFFSET('Water Data'!$F$27,0,10*ROW('Water Data'!F105))="","",OFFSET('Water Data'!$F$27,0,10*ROW('Water Data'!F105)))</f>
        <v/>
      </c>
      <c r="BZ111" s="274" t="str">
        <f ca="true">+IF(OFFSET('Water Data'!$F$28,0,10*ROW('Water Data'!F105))="","",OFFSET('Water Data'!$F$28,0,10*ROW('Water Data'!F105)))</f>
        <v/>
      </c>
      <c r="CA111" s="274" t="str">
        <f ca="true">+IF(OFFSET('Water Data'!$F$29,0,10*ROW('Water Data'!F105))="","",OFFSET('Water Data'!$F$29,0,10*ROW('Water Data'!F105)))</f>
        <v/>
      </c>
      <c r="CB111" s="274" t="str">
        <f ca="true">+IF(OFFSET('Water Data'!$G$27,0,10*ROW('Water Data'!G105))="","",OFFSET('Water Data'!$G$27,0,10*ROW('Water Data'!G105)))</f>
        <v/>
      </c>
      <c r="CC111" s="274" t="str">
        <f ca="true">+IF(OFFSET('Water Data'!$G$28,0,10*ROW('Water Data'!G105))="","",OFFSET('Water Data'!$G$28,0,10*ROW('Water Data'!G105)))</f>
        <v/>
      </c>
      <c r="CD111" s="274" t="str">
        <f ca="true">+IF(OFFSET('Water Data'!$G$29,0,10*ROW('Water Data'!G105))="","",OFFSET('Water Data'!$G$29,0,10*ROW('Water Data'!G105)))</f>
        <v/>
      </c>
      <c r="CE111" s="274" t="str">
        <f ca="true">+IF(OFFSET('Water Data'!$H$27,0,10*ROW('Water Data'!H105))="","",OFFSET('Water Data'!$H$27,0,10*ROW('Water Data'!H105)))</f>
        <v/>
      </c>
      <c r="CF111" s="274" t="str">
        <f ca="true">+IF(OFFSET('Water Data'!$H$28,0,10*ROW('Water Data'!H105))="","",OFFSET('Water Data'!$H$28,0,10*ROW('Water Data'!H105)))</f>
        <v/>
      </c>
      <c r="CG111" s="274" t="str">
        <f ca="true">+IF(OFFSET('Water Data'!$H$29,0,10*ROW('Water Data'!H105))="","",OFFSET('Water Data'!$H$29,0,10*ROW('Water Data'!H105)))</f>
        <v/>
      </c>
      <c r="CH111" s="274" t="str">
        <f ca="true">+IF(OFFSET('Water Data'!$I$27,0,10*ROW('Water Data'!I105))="","",OFFSET('Water Data'!$I$27,0,10*ROW('Water Data'!I105)))</f>
        <v/>
      </c>
      <c r="CI111" s="274" t="str">
        <f ca="true">+IF(OFFSET('Water Data'!$I$28,0,10*ROW('Water Data'!I105))="","",OFFSET('Water Data'!$I$28,0,10*ROW('Water Data'!I105)))</f>
        <v/>
      </c>
      <c r="CJ111" s="274" t="str">
        <f ca="true">+IF(OFFSET('Water Data'!$I$29,0,10*ROW('Water Data'!I105))="","",OFFSET('Water Data'!$I$29,0,10*ROW('Water Data'!I105)))</f>
        <v/>
      </c>
      <c r="CK111" s="274" t="str">
        <f ca="true">+IF(OFFSET('Sanitation Data'!$D$28,0,10*ROW('Sanitation Data'!D105))="","",OFFSET('Sanitation Data'!$D$28,0,10*ROW('Sanitation Data'!D105)))</f>
        <v/>
      </c>
      <c r="CL111" s="274" t="str">
        <f ca="true">+IF(OFFSET('Sanitation Data'!$D$29,0,10*ROW('Sanitation Data'!D105))="","",OFFSET('Sanitation Data'!$D$29,0,10*ROW('Sanitation Data'!D105)))</f>
        <v/>
      </c>
      <c r="CM111" s="274" t="str">
        <f ca="true">+IF(OFFSET('Sanitation Data'!$D$30,0,10*ROW('Sanitation Data'!D105))="","",OFFSET('Sanitation Data'!$D$30,0,10*ROW('Sanitation Data'!D105)))</f>
        <v/>
      </c>
      <c r="CN111" s="274" t="str">
        <f ca="true">+IF(OFFSET('Sanitation Data'!$D$31,0,10*ROW('Sanitation Data'!D105))="","",OFFSET('Sanitation Data'!$D$31,0,10*ROW('Sanitation Data'!D105)))</f>
        <v/>
      </c>
      <c r="CO111" s="274" t="str">
        <f ca="true">+IF(OFFSET('Sanitation Data'!$D$32,0,10*ROW('Sanitation Data'!D105))="","",OFFSET('Sanitation Data'!$D$32,0,10*ROW('Sanitation Data'!D105)))</f>
        <v/>
      </c>
      <c r="CP111" s="274" t="str">
        <f ca="true">+IF(OFFSET('Sanitation Data'!$E$28,0,10*ROW('Sanitation Data'!E105))="","",OFFSET('Sanitation Data'!$E$28,0,10*ROW('Sanitation Data'!E105)))</f>
        <v/>
      </c>
      <c r="CQ111" s="274" t="str">
        <f ca="true">+IF(OFFSET('Sanitation Data'!$E$29,0,10*ROW('Sanitation Data'!E105))="","",OFFSET('Sanitation Data'!$E$29,0,10*ROW('Sanitation Data'!E105)))</f>
        <v/>
      </c>
      <c r="CR111" s="274" t="str">
        <f ca="true">+IF(OFFSET('Sanitation Data'!$E$30,0,10*ROW('Sanitation Data'!E105))="","",OFFSET('Sanitation Data'!$E$30,0,10*ROW('Sanitation Data'!E105)))</f>
        <v/>
      </c>
      <c r="CS111" s="274" t="str">
        <f ca="true">+IF(OFFSET('Sanitation Data'!$E$31,0,10*ROW('Sanitation Data'!E105))="","",OFFSET('Sanitation Data'!$E$31,0,10*ROW('Sanitation Data'!E105)))</f>
        <v/>
      </c>
      <c r="CT111" s="274" t="str">
        <f ca="true">+IF(OFFSET('Sanitation Data'!$E$32,0,10*ROW('Sanitation Data'!E105))="","",OFFSET('Sanitation Data'!$E$32,0,10*ROW('Sanitation Data'!E105)))</f>
        <v/>
      </c>
      <c r="CU111" s="274" t="str">
        <f ca="true">+IF(OFFSET('Sanitation Data'!$F$28,0,10*ROW('Sanitation Data'!F105))="","",OFFSET('Sanitation Data'!$F$28,0,10*ROW('Sanitation Data'!F105)))</f>
        <v/>
      </c>
      <c r="CV111" s="274" t="str">
        <f ca="true">+IF(OFFSET('Sanitation Data'!$F$29,0,10*ROW('Sanitation Data'!F105))="","",OFFSET('Sanitation Data'!$F$29,0,10*ROW('Sanitation Data'!F105)))</f>
        <v/>
      </c>
      <c r="CW111" s="274" t="str">
        <f ca="true">+IF(OFFSET('Sanitation Data'!$F$30,0,10*ROW('Sanitation Data'!F105))="","",OFFSET('Sanitation Data'!$F$30,0,10*ROW('Sanitation Data'!F105)))</f>
        <v/>
      </c>
      <c r="CX111" s="274" t="str">
        <f ca="true">+IF(OFFSET('Sanitation Data'!$F$31,0,10*ROW('Sanitation Data'!F105))="","",OFFSET('Sanitation Data'!$F$31,0,10*ROW('Sanitation Data'!F105)))</f>
        <v/>
      </c>
      <c r="CY111" s="274" t="str">
        <f ca="true">+IF(OFFSET('Sanitation Data'!$F$32,0,10*ROW('Sanitation Data'!F105))="","",OFFSET('Sanitation Data'!$F$32,0,10*ROW('Sanitation Data'!F105)))</f>
        <v/>
      </c>
      <c r="CZ111" s="274" t="str">
        <f ca="true">+IF(OFFSET('Sanitation Data'!$G$28,0,10*ROW('Sanitation Data'!G105))="","",OFFSET('Sanitation Data'!$G$28,0,10*ROW('Sanitation Data'!G105)))</f>
        <v/>
      </c>
      <c r="DA111" s="274" t="str">
        <f ca="true">+IF(OFFSET('Sanitation Data'!$G$29,0,10*ROW('Sanitation Data'!G105))="","",OFFSET('Sanitation Data'!$G$29,0,10*ROW('Sanitation Data'!G105)))</f>
        <v/>
      </c>
      <c r="DB111" s="274" t="str">
        <f ca="true">+IF(OFFSET('Sanitation Data'!$G$30,0,10*ROW('Sanitation Data'!G105))="","",OFFSET('Sanitation Data'!$G$30,0,10*ROW('Sanitation Data'!G105)))</f>
        <v/>
      </c>
      <c r="DC111" s="274" t="str">
        <f ca="true">+IF(OFFSET('Sanitation Data'!$G$31,0,10*ROW('Sanitation Data'!G105))="","",OFFSET('Sanitation Data'!$G$31,0,10*ROW('Sanitation Data'!G105)))</f>
        <v/>
      </c>
      <c r="DD111" s="274" t="str">
        <f ca="true">+IF(OFFSET('Sanitation Data'!$G$32,0,10*ROW('Sanitation Data'!G105))="","",OFFSET('Sanitation Data'!$G$32,0,10*ROW('Sanitation Data'!G105)))</f>
        <v/>
      </c>
      <c r="DE111" s="274" t="str">
        <f ca="true">+IF(OFFSET('Sanitation Data'!$H$28,0,10*ROW('Sanitation Data'!H105))="","",OFFSET('Sanitation Data'!$H$28,0,10*ROW('Sanitation Data'!H105)))</f>
        <v/>
      </c>
      <c r="DF111" s="274" t="str">
        <f ca="true">+IF(OFFSET('Sanitation Data'!$H$29,0,10*ROW('Sanitation Data'!H105))="","",OFFSET('Sanitation Data'!$H$29,0,10*ROW('Sanitation Data'!H105)))</f>
        <v/>
      </c>
      <c r="DG111" s="274" t="str">
        <f ca="true">+IF(OFFSET('Sanitation Data'!$H$30,0,10*ROW('Sanitation Data'!H105))="","",OFFSET('Sanitation Data'!$H$30,0,10*ROW('Sanitation Data'!H105)))</f>
        <v/>
      </c>
      <c r="DH111" s="274" t="str">
        <f ca="true">+IF(OFFSET('Sanitation Data'!$H$31,0,10*ROW('Sanitation Data'!H105))="","",OFFSET('Sanitation Data'!$H$31,0,10*ROW('Sanitation Data'!H105)))</f>
        <v/>
      </c>
      <c r="DI111" s="274" t="str">
        <f ca="true">+IF(OFFSET('Sanitation Data'!$H$32,0,10*ROW('Sanitation Data'!H105))="","",OFFSET('Sanitation Data'!$H$32,0,10*ROW('Sanitation Data'!H105)))</f>
        <v/>
      </c>
      <c r="DJ111" s="274" t="str">
        <f ca="true">+IF(OFFSET('Sanitation Data'!$I$28,0,10*ROW('Sanitation Data'!I105))="","",OFFSET('Sanitation Data'!$I$28,0,10*ROW('Sanitation Data'!I105)))</f>
        <v/>
      </c>
      <c r="DK111" s="274" t="str">
        <f ca="true">+IF(OFFSET('Sanitation Data'!$I$29,0,10*ROW('Sanitation Data'!I105))="","",OFFSET('Sanitation Data'!$I$29,0,10*ROW('Sanitation Data'!I105)))</f>
        <v/>
      </c>
      <c r="DL111" s="274" t="str">
        <f ca="true">+IF(OFFSET('Sanitation Data'!$I$30,0,10*ROW('Sanitation Data'!I105))="","",OFFSET('Sanitation Data'!$I$30,0,10*ROW('Sanitation Data'!I105)))</f>
        <v/>
      </c>
      <c r="DM111" s="274" t="str">
        <f ca="true">+IF(OFFSET('Sanitation Data'!$I$31,0,10*ROW('Sanitation Data'!I105))="","",OFFSET('Sanitation Data'!$I$31,0,10*ROW('Sanitation Data'!I105)))</f>
        <v/>
      </c>
      <c r="DN111" s="274" t="str">
        <f ca="true">+IF(OFFSET('Sanitation Data'!$I$32,0,10*ROW('Sanitation Data'!I105))="","",OFFSET('Sanitation Data'!$I$32,0,10*ROW('Sanitation Data'!I105)))</f>
        <v/>
      </c>
      <c r="DO111" s="274" t="str">
        <f ca="true">+IF(OFFSET('Hygiene Data'!$D$11,0,10*ROW('Hygiene Data'!D105))="","",OFFSET('Hygiene Data'!$D$11,0,10*ROW('Hygiene Data'!D105)))</f>
        <v/>
      </c>
      <c r="DP111" s="274" t="str">
        <f ca="true">+IF(OFFSET('Hygiene Data'!$D$12,0,10*ROW('Hygiene Data'!D105))="","",OFFSET('Hygiene Data'!$D$12,0,10*ROW('Hygiene Data'!D105)))</f>
        <v/>
      </c>
      <c r="DQ111" s="274" t="str">
        <f ca="true">+IF(OFFSET('Hygiene Data'!$D$13,0,10*ROW('Hygiene Data'!D105))="","",OFFSET('Hygiene Data'!$D$13,0,10*ROW('Hygiene Data'!D105)))</f>
        <v/>
      </c>
      <c r="DR111" s="274" t="str">
        <f ca="true">+IF(OFFSET('Hygiene Data'!$E$11,0,10*ROW('Hygiene Data'!E105))="","",OFFSET('Hygiene Data'!$E$11,0,10*ROW('Hygiene Data'!E105)))</f>
        <v/>
      </c>
      <c r="DS111" s="274" t="str">
        <f ca="true">+IF(OFFSET('Hygiene Data'!$E$12,0,10*ROW('Hygiene Data'!E105))="","",OFFSET('Hygiene Data'!$E$12,0,10*ROW('Hygiene Data'!E105)))</f>
        <v/>
      </c>
      <c r="DT111" s="274" t="str">
        <f ca="true">+IF(OFFSET('Hygiene Data'!$E$13,0,10*ROW('Hygiene Data'!E105))="","",OFFSET('Hygiene Data'!$E$13,0,10*ROW('Hygiene Data'!E105)))</f>
        <v/>
      </c>
      <c r="DU111" s="274" t="str">
        <f ca="true">+IF(OFFSET('Hygiene Data'!$F$11,0,10*ROW('Hygiene Data'!F105))="","",OFFSET('Hygiene Data'!$F$11,0,10*ROW('Hygiene Data'!F105)))</f>
        <v/>
      </c>
      <c r="DV111" s="274" t="str">
        <f ca="true">+IF(OFFSET('Hygiene Data'!$F$12,0,10*ROW('Hygiene Data'!F105))="","",OFFSET('Hygiene Data'!$F$12,0,10*ROW('Hygiene Data'!F105)))</f>
        <v/>
      </c>
      <c r="DW111" s="274" t="str">
        <f ca="true">+IF(OFFSET('Hygiene Data'!$F$13,0,10*ROW('Hygiene Data'!F105))="","",OFFSET('Hygiene Data'!$F$13,0,10*ROW('Hygiene Data'!F105)))</f>
        <v/>
      </c>
      <c r="DX111" s="274" t="str">
        <f ca="true">+IF(OFFSET('Hygiene Data'!$G$11,0,10*ROW('Hygiene Data'!G105))="","",OFFSET('Hygiene Data'!$G$11,0,10*ROW('Hygiene Data'!G105)))</f>
        <v/>
      </c>
      <c r="DY111" s="274" t="str">
        <f ca="true">+IF(OFFSET('Hygiene Data'!$G$12,0,10*ROW('Hygiene Data'!G105))="","",OFFSET('Hygiene Data'!$G$12,0,10*ROW('Hygiene Data'!G105)))</f>
        <v/>
      </c>
      <c r="DZ111" s="274" t="str">
        <f ca="true">+IF(OFFSET('Hygiene Data'!$G$13,0,10*ROW('Hygiene Data'!G105))="","",OFFSET('Hygiene Data'!$G$13,0,10*ROW('Hygiene Data'!G105)))</f>
        <v/>
      </c>
      <c r="EA111" s="274" t="str">
        <f ca="true">+IF(OFFSET('Hygiene Data'!$H$11,0,10*ROW('Hygiene Data'!H105))="","",OFFSET('Hygiene Data'!$H$11,0,10*ROW('Hygiene Data'!H105)))</f>
        <v/>
      </c>
      <c r="EB111" s="274" t="str">
        <f ca="true">+IF(OFFSET('Hygiene Data'!$H$12,0,10*ROW('Hygiene Data'!H105))="","",OFFSET('Hygiene Data'!$H$12,0,10*ROW('Hygiene Data'!H105)))</f>
        <v/>
      </c>
      <c r="EC111" s="274" t="str">
        <f ca="true">+IF(OFFSET('Hygiene Data'!$H$13,0,10*ROW('Hygiene Data'!H105))="","",OFFSET('Hygiene Data'!$H$13,0,10*ROW('Hygiene Data'!H105)))</f>
        <v/>
      </c>
      <c r="ED111" s="274" t="str">
        <f ca="true">+IF(OFFSET('Hygiene Data'!$I$11,0,10*ROW('Hygiene Data'!I105))="","",OFFSET('Hygiene Data'!$I$11,0,10*ROW('Hygiene Data'!I105)))</f>
        <v/>
      </c>
      <c r="EE111" s="274" t="str">
        <f ca="true">+IF(OFFSET('Hygiene Data'!$I$12,0,10*ROW('Hygiene Data'!I105))="","",OFFSET('Hygiene Data'!$I$12,0,10*ROW('Hygiene Data'!I105)))</f>
        <v/>
      </c>
      <c r="EF111" s="274"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30" t="str">
        <f t="shared" ca="true" si="1"/>
        <v/>
      </c>
      <c r="D112" s="99"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9"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9"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9"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9"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9"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9"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9"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9"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9"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9"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9"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9"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9"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9"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9"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9"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9"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100"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100"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100"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100"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100"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100"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100"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100"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100"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100"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100"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100"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100"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100"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100"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100"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100"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100"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100"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100"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100"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100"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100"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100"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100"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100"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100"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100"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100"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100"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101"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101"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101"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101"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101"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101"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101"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101"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101"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101"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101"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101"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101"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101"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101"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101"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101"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101"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4"/>
      <c r="BS112" s="274" t="str">
        <f ca="true">+IF(OFFSET('Water Data'!$D$27,0,10*ROW('Water Data'!D106))="","",OFFSET('Water Data'!$D$27,0,10*ROW('Water Data'!D106)))</f>
        <v/>
      </c>
      <c r="BT112" s="274" t="str">
        <f ca="true">+IF(OFFSET('Water Data'!$D$28,0,10*ROW('Water Data'!D106))="","",OFFSET('Water Data'!$D$28,0,10*ROW('Water Data'!D106)))</f>
        <v/>
      </c>
      <c r="BU112" s="274" t="str">
        <f ca="true">+IF(OFFSET('Water Data'!$D$29,0,10*ROW('Water Data'!D106))="","",OFFSET('Water Data'!$D$29,0,10*ROW('Water Data'!D106)))</f>
        <v/>
      </c>
      <c r="BV112" s="274" t="str">
        <f ca="true">+IF(OFFSET('Water Data'!$E$27,0,10*ROW('Water Data'!E106))="","",OFFSET('Water Data'!$E$27,0,10*ROW('Water Data'!E106)))</f>
        <v/>
      </c>
      <c r="BW112" s="274" t="str">
        <f ca="true">+IF(OFFSET('Water Data'!$E$28,0,10*ROW('Water Data'!E106))="","",OFFSET('Water Data'!$E$28,0,10*ROW('Water Data'!E106)))</f>
        <v/>
      </c>
      <c r="BX112" s="274" t="str">
        <f ca="true">+IF(OFFSET('Water Data'!$E$29,0,10*ROW('Water Data'!E106))="","",OFFSET('Water Data'!$E$29,0,10*ROW('Water Data'!E106)))</f>
        <v/>
      </c>
      <c r="BY112" s="274" t="str">
        <f ca="true">+IF(OFFSET('Water Data'!$F$27,0,10*ROW('Water Data'!F106))="","",OFFSET('Water Data'!$F$27,0,10*ROW('Water Data'!F106)))</f>
        <v/>
      </c>
      <c r="BZ112" s="274" t="str">
        <f ca="true">+IF(OFFSET('Water Data'!$F$28,0,10*ROW('Water Data'!F106))="","",OFFSET('Water Data'!$F$28,0,10*ROW('Water Data'!F106)))</f>
        <v/>
      </c>
      <c r="CA112" s="274" t="str">
        <f ca="true">+IF(OFFSET('Water Data'!$F$29,0,10*ROW('Water Data'!F106))="","",OFFSET('Water Data'!$F$29,0,10*ROW('Water Data'!F106)))</f>
        <v/>
      </c>
      <c r="CB112" s="274" t="str">
        <f ca="true">+IF(OFFSET('Water Data'!$G$27,0,10*ROW('Water Data'!G106))="","",OFFSET('Water Data'!$G$27,0,10*ROW('Water Data'!G106)))</f>
        <v/>
      </c>
      <c r="CC112" s="274" t="str">
        <f ca="true">+IF(OFFSET('Water Data'!$G$28,0,10*ROW('Water Data'!G106))="","",OFFSET('Water Data'!$G$28,0,10*ROW('Water Data'!G106)))</f>
        <v/>
      </c>
      <c r="CD112" s="274" t="str">
        <f ca="true">+IF(OFFSET('Water Data'!$G$29,0,10*ROW('Water Data'!G106))="","",OFFSET('Water Data'!$G$29,0,10*ROW('Water Data'!G106)))</f>
        <v/>
      </c>
      <c r="CE112" s="274" t="str">
        <f ca="true">+IF(OFFSET('Water Data'!$H$27,0,10*ROW('Water Data'!H106))="","",OFFSET('Water Data'!$H$27,0,10*ROW('Water Data'!H106)))</f>
        <v/>
      </c>
      <c r="CF112" s="274" t="str">
        <f ca="true">+IF(OFFSET('Water Data'!$H$28,0,10*ROW('Water Data'!H106))="","",OFFSET('Water Data'!$H$28,0,10*ROW('Water Data'!H106)))</f>
        <v/>
      </c>
      <c r="CG112" s="274" t="str">
        <f ca="true">+IF(OFFSET('Water Data'!$H$29,0,10*ROW('Water Data'!H106))="","",OFFSET('Water Data'!$H$29,0,10*ROW('Water Data'!H106)))</f>
        <v/>
      </c>
      <c r="CH112" s="274" t="str">
        <f ca="true">+IF(OFFSET('Water Data'!$I$27,0,10*ROW('Water Data'!I106))="","",OFFSET('Water Data'!$I$27,0,10*ROW('Water Data'!I106)))</f>
        <v/>
      </c>
      <c r="CI112" s="274" t="str">
        <f ca="true">+IF(OFFSET('Water Data'!$I$28,0,10*ROW('Water Data'!I106))="","",OFFSET('Water Data'!$I$28,0,10*ROW('Water Data'!I106)))</f>
        <v/>
      </c>
      <c r="CJ112" s="274" t="str">
        <f ca="true">+IF(OFFSET('Water Data'!$I$29,0,10*ROW('Water Data'!I106))="","",OFFSET('Water Data'!$I$29,0,10*ROW('Water Data'!I106)))</f>
        <v/>
      </c>
      <c r="CK112" s="274" t="str">
        <f ca="true">+IF(OFFSET('Sanitation Data'!$D$28,0,10*ROW('Sanitation Data'!D106))="","",OFFSET('Sanitation Data'!$D$28,0,10*ROW('Sanitation Data'!D106)))</f>
        <v/>
      </c>
      <c r="CL112" s="274" t="str">
        <f ca="true">+IF(OFFSET('Sanitation Data'!$D$29,0,10*ROW('Sanitation Data'!D106))="","",OFFSET('Sanitation Data'!$D$29,0,10*ROW('Sanitation Data'!D106)))</f>
        <v/>
      </c>
      <c r="CM112" s="274" t="str">
        <f ca="true">+IF(OFFSET('Sanitation Data'!$D$30,0,10*ROW('Sanitation Data'!D106))="","",OFFSET('Sanitation Data'!$D$30,0,10*ROW('Sanitation Data'!D106)))</f>
        <v/>
      </c>
      <c r="CN112" s="274" t="str">
        <f ca="true">+IF(OFFSET('Sanitation Data'!$D$31,0,10*ROW('Sanitation Data'!D106))="","",OFFSET('Sanitation Data'!$D$31,0,10*ROW('Sanitation Data'!D106)))</f>
        <v/>
      </c>
      <c r="CO112" s="274" t="str">
        <f ca="true">+IF(OFFSET('Sanitation Data'!$D$32,0,10*ROW('Sanitation Data'!D106))="","",OFFSET('Sanitation Data'!$D$32,0,10*ROW('Sanitation Data'!D106)))</f>
        <v/>
      </c>
      <c r="CP112" s="274" t="str">
        <f ca="true">+IF(OFFSET('Sanitation Data'!$E$28,0,10*ROW('Sanitation Data'!E106))="","",OFFSET('Sanitation Data'!$E$28,0,10*ROW('Sanitation Data'!E106)))</f>
        <v/>
      </c>
      <c r="CQ112" s="274" t="str">
        <f ca="true">+IF(OFFSET('Sanitation Data'!$E$29,0,10*ROW('Sanitation Data'!E106))="","",OFFSET('Sanitation Data'!$E$29,0,10*ROW('Sanitation Data'!E106)))</f>
        <v/>
      </c>
      <c r="CR112" s="274" t="str">
        <f ca="true">+IF(OFFSET('Sanitation Data'!$E$30,0,10*ROW('Sanitation Data'!E106))="","",OFFSET('Sanitation Data'!$E$30,0,10*ROW('Sanitation Data'!E106)))</f>
        <v/>
      </c>
      <c r="CS112" s="274" t="str">
        <f ca="true">+IF(OFFSET('Sanitation Data'!$E$31,0,10*ROW('Sanitation Data'!E106))="","",OFFSET('Sanitation Data'!$E$31,0,10*ROW('Sanitation Data'!E106)))</f>
        <v/>
      </c>
      <c r="CT112" s="274" t="str">
        <f ca="true">+IF(OFFSET('Sanitation Data'!$E$32,0,10*ROW('Sanitation Data'!E106))="","",OFFSET('Sanitation Data'!$E$32,0,10*ROW('Sanitation Data'!E106)))</f>
        <v/>
      </c>
      <c r="CU112" s="274" t="str">
        <f ca="true">+IF(OFFSET('Sanitation Data'!$F$28,0,10*ROW('Sanitation Data'!F106))="","",OFFSET('Sanitation Data'!$F$28,0,10*ROW('Sanitation Data'!F106)))</f>
        <v/>
      </c>
      <c r="CV112" s="274" t="str">
        <f ca="true">+IF(OFFSET('Sanitation Data'!$F$29,0,10*ROW('Sanitation Data'!F106))="","",OFFSET('Sanitation Data'!$F$29,0,10*ROW('Sanitation Data'!F106)))</f>
        <v/>
      </c>
      <c r="CW112" s="274" t="str">
        <f ca="true">+IF(OFFSET('Sanitation Data'!$F$30,0,10*ROW('Sanitation Data'!F106))="","",OFFSET('Sanitation Data'!$F$30,0,10*ROW('Sanitation Data'!F106)))</f>
        <v/>
      </c>
      <c r="CX112" s="274" t="str">
        <f ca="true">+IF(OFFSET('Sanitation Data'!$F$31,0,10*ROW('Sanitation Data'!F106))="","",OFFSET('Sanitation Data'!$F$31,0,10*ROW('Sanitation Data'!F106)))</f>
        <v/>
      </c>
      <c r="CY112" s="274" t="str">
        <f ca="true">+IF(OFFSET('Sanitation Data'!$F$32,0,10*ROW('Sanitation Data'!F106))="","",OFFSET('Sanitation Data'!$F$32,0,10*ROW('Sanitation Data'!F106)))</f>
        <v/>
      </c>
      <c r="CZ112" s="274" t="str">
        <f ca="true">+IF(OFFSET('Sanitation Data'!$G$28,0,10*ROW('Sanitation Data'!G106))="","",OFFSET('Sanitation Data'!$G$28,0,10*ROW('Sanitation Data'!G106)))</f>
        <v/>
      </c>
      <c r="DA112" s="274" t="str">
        <f ca="true">+IF(OFFSET('Sanitation Data'!$G$29,0,10*ROW('Sanitation Data'!G106))="","",OFFSET('Sanitation Data'!$G$29,0,10*ROW('Sanitation Data'!G106)))</f>
        <v/>
      </c>
      <c r="DB112" s="274" t="str">
        <f ca="true">+IF(OFFSET('Sanitation Data'!$G$30,0,10*ROW('Sanitation Data'!G106))="","",OFFSET('Sanitation Data'!$G$30,0,10*ROW('Sanitation Data'!G106)))</f>
        <v/>
      </c>
      <c r="DC112" s="274" t="str">
        <f ca="true">+IF(OFFSET('Sanitation Data'!$G$31,0,10*ROW('Sanitation Data'!G106))="","",OFFSET('Sanitation Data'!$G$31,0,10*ROW('Sanitation Data'!G106)))</f>
        <v/>
      </c>
      <c r="DD112" s="274" t="str">
        <f ca="true">+IF(OFFSET('Sanitation Data'!$G$32,0,10*ROW('Sanitation Data'!G106))="","",OFFSET('Sanitation Data'!$G$32,0,10*ROW('Sanitation Data'!G106)))</f>
        <v/>
      </c>
      <c r="DE112" s="274" t="str">
        <f ca="true">+IF(OFFSET('Sanitation Data'!$H$28,0,10*ROW('Sanitation Data'!H106))="","",OFFSET('Sanitation Data'!$H$28,0,10*ROW('Sanitation Data'!H106)))</f>
        <v/>
      </c>
      <c r="DF112" s="274" t="str">
        <f ca="true">+IF(OFFSET('Sanitation Data'!$H$29,0,10*ROW('Sanitation Data'!H106))="","",OFFSET('Sanitation Data'!$H$29,0,10*ROW('Sanitation Data'!H106)))</f>
        <v/>
      </c>
      <c r="DG112" s="274" t="str">
        <f ca="true">+IF(OFFSET('Sanitation Data'!$H$30,0,10*ROW('Sanitation Data'!H106))="","",OFFSET('Sanitation Data'!$H$30,0,10*ROW('Sanitation Data'!H106)))</f>
        <v/>
      </c>
      <c r="DH112" s="274" t="str">
        <f ca="true">+IF(OFFSET('Sanitation Data'!$H$31,0,10*ROW('Sanitation Data'!H106))="","",OFFSET('Sanitation Data'!$H$31,0,10*ROW('Sanitation Data'!H106)))</f>
        <v/>
      </c>
      <c r="DI112" s="274" t="str">
        <f ca="true">+IF(OFFSET('Sanitation Data'!$H$32,0,10*ROW('Sanitation Data'!H106))="","",OFFSET('Sanitation Data'!$H$32,0,10*ROW('Sanitation Data'!H106)))</f>
        <v/>
      </c>
      <c r="DJ112" s="274" t="str">
        <f ca="true">+IF(OFFSET('Sanitation Data'!$I$28,0,10*ROW('Sanitation Data'!I106))="","",OFFSET('Sanitation Data'!$I$28,0,10*ROW('Sanitation Data'!I106)))</f>
        <v/>
      </c>
      <c r="DK112" s="274" t="str">
        <f ca="true">+IF(OFFSET('Sanitation Data'!$I$29,0,10*ROW('Sanitation Data'!I106))="","",OFFSET('Sanitation Data'!$I$29,0,10*ROW('Sanitation Data'!I106)))</f>
        <v/>
      </c>
      <c r="DL112" s="274" t="str">
        <f ca="true">+IF(OFFSET('Sanitation Data'!$I$30,0,10*ROW('Sanitation Data'!I106))="","",OFFSET('Sanitation Data'!$I$30,0,10*ROW('Sanitation Data'!I106)))</f>
        <v/>
      </c>
      <c r="DM112" s="274" t="str">
        <f ca="true">+IF(OFFSET('Sanitation Data'!$I$31,0,10*ROW('Sanitation Data'!I106))="","",OFFSET('Sanitation Data'!$I$31,0,10*ROW('Sanitation Data'!I106)))</f>
        <v/>
      </c>
      <c r="DN112" s="274" t="str">
        <f ca="true">+IF(OFFSET('Sanitation Data'!$I$32,0,10*ROW('Sanitation Data'!I106))="","",OFFSET('Sanitation Data'!$I$32,0,10*ROW('Sanitation Data'!I106)))</f>
        <v/>
      </c>
      <c r="DO112" s="274" t="str">
        <f ca="true">+IF(OFFSET('Hygiene Data'!$D$11,0,10*ROW('Hygiene Data'!D106))="","",OFFSET('Hygiene Data'!$D$11,0,10*ROW('Hygiene Data'!D106)))</f>
        <v/>
      </c>
      <c r="DP112" s="274" t="str">
        <f ca="true">+IF(OFFSET('Hygiene Data'!$D$12,0,10*ROW('Hygiene Data'!D106))="","",OFFSET('Hygiene Data'!$D$12,0,10*ROW('Hygiene Data'!D106)))</f>
        <v/>
      </c>
      <c r="DQ112" s="274" t="str">
        <f ca="true">+IF(OFFSET('Hygiene Data'!$D$13,0,10*ROW('Hygiene Data'!D106))="","",OFFSET('Hygiene Data'!$D$13,0,10*ROW('Hygiene Data'!D106)))</f>
        <v/>
      </c>
      <c r="DR112" s="274" t="str">
        <f ca="true">+IF(OFFSET('Hygiene Data'!$E$11,0,10*ROW('Hygiene Data'!E106))="","",OFFSET('Hygiene Data'!$E$11,0,10*ROW('Hygiene Data'!E106)))</f>
        <v/>
      </c>
      <c r="DS112" s="274" t="str">
        <f ca="true">+IF(OFFSET('Hygiene Data'!$E$12,0,10*ROW('Hygiene Data'!E106))="","",OFFSET('Hygiene Data'!$E$12,0,10*ROW('Hygiene Data'!E106)))</f>
        <v/>
      </c>
      <c r="DT112" s="274" t="str">
        <f ca="true">+IF(OFFSET('Hygiene Data'!$E$13,0,10*ROW('Hygiene Data'!E106))="","",OFFSET('Hygiene Data'!$E$13,0,10*ROW('Hygiene Data'!E106)))</f>
        <v/>
      </c>
      <c r="DU112" s="274" t="str">
        <f ca="true">+IF(OFFSET('Hygiene Data'!$F$11,0,10*ROW('Hygiene Data'!F106))="","",OFFSET('Hygiene Data'!$F$11,0,10*ROW('Hygiene Data'!F106)))</f>
        <v/>
      </c>
      <c r="DV112" s="274" t="str">
        <f ca="true">+IF(OFFSET('Hygiene Data'!$F$12,0,10*ROW('Hygiene Data'!F106))="","",OFFSET('Hygiene Data'!$F$12,0,10*ROW('Hygiene Data'!F106)))</f>
        <v/>
      </c>
      <c r="DW112" s="274" t="str">
        <f ca="true">+IF(OFFSET('Hygiene Data'!$F$13,0,10*ROW('Hygiene Data'!F106))="","",OFFSET('Hygiene Data'!$F$13,0,10*ROW('Hygiene Data'!F106)))</f>
        <v/>
      </c>
      <c r="DX112" s="274" t="str">
        <f ca="true">+IF(OFFSET('Hygiene Data'!$G$11,0,10*ROW('Hygiene Data'!G106))="","",OFFSET('Hygiene Data'!$G$11,0,10*ROW('Hygiene Data'!G106)))</f>
        <v/>
      </c>
      <c r="DY112" s="274" t="str">
        <f ca="true">+IF(OFFSET('Hygiene Data'!$G$12,0,10*ROW('Hygiene Data'!G106))="","",OFFSET('Hygiene Data'!$G$12,0,10*ROW('Hygiene Data'!G106)))</f>
        <v/>
      </c>
      <c r="DZ112" s="274" t="str">
        <f ca="true">+IF(OFFSET('Hygiene Data'!$G$13,0,10*ROW('Hygiene Data'!G106))="","",OFFSET('Hygiene Data'!$G$13,0,10*ROW('Hygiene Data'!G106)))</f>
        <v/>
      </c>
      <c r="EA112" s="274" t="str">
        <f ca="true">+IF(OFFSET('Hygiene Data'!$H$11,0,10*ROW('Hygiene Data'!H106))="","",OFFSET('Hygiene Data'!$H$11,0,10*ROW('Hygiene Data'!H106)))</f>
        <v/>
      </c>
      <c r="EB112" s="274" t="str">
        <f ca="true">+IF(OFFSET('Hygiene Data'!$H$12,0,10*ROW('Hygiene Data'!H106))="","",OFFSET('Hygiene Data'!$H$12,0,10*ROW('Hygiene Data'!H106)))</f>
        <v/>
      </c>
      <c r="EC112" s="274" t="str">
        <f ca="true">+IF(OFFSET('Hygiene Data'!$H$13,0,10*ROW('Hygiene Data'!H106))="","",OFFSET('Hygiene Data'!$H$13,0,10*ROW('Hygiene Data'!H106)))</f>
        <v/>
      </c>
      <c r="ED112" s="274" t="str">
        <f ca="true">+IF(OFFSET('Hygiene Data'!$I$11,0,10*ROW('Hygiene Data'!I106))="","",OFFSET('Hygiene Data'!$I$11,0,10*ROW('Hygiene Data'!I106)))</f>
        <v/>
      </c>
      <c r="EE112" s="274" t="str">
        <f ca="true">+IF(OFFSET('Hygiene Data'!$I$12,0,10*ROW('Hygiene Data'!I106))="","",OFFSET('Hygiene Data'!$I$12,0,10*ROW('Hygiene Data'!I106)))</f>
        <v/>
      </c>
      <c r="EF112" s="274"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30" t="str">
        <f t="shared" ca="true" si="1"/>
        <v/>
      </c>
      <c r="D113" s="99"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9"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9"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9"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9"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9"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9"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9"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9"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9"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9"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9"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9"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9"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9"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9"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9"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9"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100"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100"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100"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100"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100"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100"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100"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100"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100"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100"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100"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100"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100"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100"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100"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100"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100"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100"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100"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100"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100"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100"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100"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100"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100"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100"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100"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100"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100"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100"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101"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101"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101"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101"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101"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101"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101"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101"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101"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101"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101"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101"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101"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101"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101"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101"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101"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101"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4"/>
      <c r="BS113" s="274" t="str">
        <f ca="true">+IF(OFFSET('Water Data'!$D$27,0,10*ROW('Water Data'!D107))="","",OFFSET('Water Data'!$D$27,0,10*ROW('Water Data'!D107)))</f>
        <v/>
      </c>
      <c r="BT113" s="274" t="str">
        <f ca="true">+IF(OFFSET('Water Data'!$D$28,0,10*ROW('Water Data'!D107))="","",OFFSET('Water Data'!$D$28,0,10*ROW('Water Data'!D107)))</f>
        <v/>
      </c>
      <c r="BU113" s="274" t="str">
        <f ca="true">+IF(OFFSET('Water Data'!$D$29,0,10*ROW('Water Data'!D107))="","",OFFSET('Water Data'!$D$29,0,10*ROW('Water Data'!D107)))</f>
        <v/>
      </c>
      <c r="BV113" s="274" t="str">
        <f ca="true">+IF(OFFSET('Water Data'!$E$27,0,10*ROW('Water Data'!E107))="","",OFFSET('Water Data'!$E$27,0,10*ROW('Water Data'!E107)))</f>
        <v/>
      </c>
      <c r="BW113" s="274" t="str">
        <f ca="true">+IF(OFFSET('Water Data'!$E$28,0,10*ROW('Water Data'!E107))="","",OFFSET('Water Data'!$E$28,0,10*ROW('Water Data'!E107)))</f>
        <v/>
      </c>
      <c r="BX113" s="274" t="str">
        <f ca="true">+IF(OFFSET('Water Data'!$E$29,0,10*ROW('Water Data'!E107))="","",OFFSET('Water Data'!$E$29,0,10*ROW('Water Data'!E107)))</f>
        <v/>
      </c>
      <c r="BY113" s="274" t="str">
        <f ca="true">+IF(OFFSET('Water Data'!$F$27,0,10*ROW('Water Data'!F107))="","",OFFSET('Water Data'!$F$27,0,10*ROW('Water Data'!F107)))</f>
        <v/>
      </c>
      <c r="BZ113" s="274" t="str">
        <f ca="true">+IF(OFFSET('Water Data'!$F$28,0,10*ROW('Water Data'!F107))="","",OFFSET('Water Data'!$F$28,0,10*ROW('Water Data'!F107)))</f>
        <v/>
      </c>
      <c r="CA113" s="274" t="str">
        <f ca="true">+IF(OFFSET('Water Data'!$F$29,0,10*ROW('Water Data'!F107))="","",OFFSET('Water Data'!$F$29,0,10*ROW('Water Data'!F107)))</f>
        <v/>
      </c>
      <c r="CB113" s="274" t="str">
        <f ca="true">+IF(OFFSET('Water Data'!$G$27,0,10*ROW('Water Data'!G107))="","",OFFSET('Water Data'!$G$27,0,10*ROW('Water Data'!G107)))</f>
        <v/>
      </c>
      <c r="CC113" s="274" t="str">
        <f ca="true">+IF(OFFSET('Water Data'!$G$28,0,10*ROW('Water Data'!G107))="","",OFFSET('Water Data'!$G$28,0,10*ROW('Water Data'!G107)))</f>
        <v/>
      </c>
      <c r="CD113" s="274" t="str">
        <f ca="true">+IF(OFFSET('Water Data'!$G$29,0,10*ROW('Water Data'!G107))="","",OFFSET('Water Data'!$G$29,0,10*ROW('Water Data'!G107)))</f>
        <v/>
      </c>
      <c r="CE113" s="274" t="str">
        <f ca="true">+IF(OFFSET('Water Data'!$H$27,0,10*ROW('Water Data'!H107))="","",OFFSET('Water Data'!$H$27,0,10*ROW('Water Data'!H107)))</f>
        <v/>
      </c>
      <c r="CF113" s="274" t="str">
        <f ca="true">+IF(OFFSET('Water Data'!$H$28,0,10*ROW('Water Data'!H107))="","",OFFSET('Water Data'!$H$28,0,10*ROW('Water Data'!H107)))</f>
        <v/>
      </c>
      <c r="CG113" s="274" t="str">
        <f ca="true">+IF(OFFSET('Water Data'!$H$29,0,10*ROW('Water Data'!H107))="","",OFFSET('Water Data'!$H$29,0,10*ROW('Water Data'!H107)))</f>
        <v/>
      </c>
      <c r="CH113" s="274" t="str">
        <f ca="true">+IF(OFFSET('Water Data'!$I$27,0,10*ROW('Water Data'!I107))="","",OFFSET('Water Data'!$I$27,0,10*ROW('Water Data'!I107)))</f>
        <v/>
      </c>
      <c r="CI113" s="274" t="str">
        <f ca="true">+IF(OFFSET('Water Data'!$I$28,0,10*ROW('Water Data'!I107))="","",OFFSET('Water Data'!$I$28,0,10*ROW('Water Data'!I107)))</f>
        <v/>
      </c>
      <c r="CJ113" s="274" t="str">
        <f ca="true">+IF(OFFSET('Water Data'!$I$29,0,10*ROW('Water Data'!I107))="","",OFFSET('Water Data'!$I$29,0,10*ROW('Water Data'!I107)))</f>
        <v/>
      </c>
      <c r="CK113" s="274" t="str">
        <f ca="true">+IF(OFFSET('Sanitation Data'!$D$28,0,10*ROW('Sanitation Data'!D107))="","",OFFSET('Sanitation Data'!$D$28,0,10*ROW('Sanitation Data'!D107)))</f>
        <v/>
      </c>
      <c r="CL113" s="274" t="str">
        <f ca="true">+IF(OFFSET('Sanitation Data'!$D$29,0,10*ROW('Sanitation Data'!D107))="","",OFFSET('Sanitation Data'!$D$29,0,10*ROW('Sanitation Data'!D107)))</f>
        <v/>
      </c>
      <c r="CM113" s="274" t="str">
        <f ca="true">+IF(OFFSET('Sanitation Data'!$D$30,0,10*ROW('Sanitation Data'!D107))="","",OFFSET('Sanitation Data'!$D$30,0,10*ROW('Sanitation Data'!D107)))</f>
        <v/>
      </c>
      <c r="CN113" s="274" t="str">
        <f ca="true">+IF(OFFSET('Sanitation Data'!$D$31,0,10*ROW('Sanitation Data'!D107))="","",OFFSET('Sanitation Data'!$D$31,0,10*ROW('Sanitation Data'!D107)))</f>
        <v/>
      </c>
      <c r="CO113" s="274" t="str">
        <f ca="true">+IF(OFFSET('Sanitation Data'!$D$32,0,10*ROW('Sanitation Data'!D107))="","",OFFSET('Sanitation Data'!$D$32,0,10*ROW('Sanitation Data'!D107)))</f>
        <v/>
      </c>
      <c r="CP113" s="274" t="str">
        <f ca="true">+IF(OFFSET('Sanitation Data'!$E$28,0,10*ROW('Sanitation Data'!E107))="","",OFFSET('Sanitation Data'!$E$28,0,10*ROW('Sanitation Data'!E107)))</f>
        <v/>
      </c>
      <c r="CQ113" s="274" t="str">
        <f ca="true">+IF(OFFSET('Sanitation Data'!$E$29,0,10*ROW('Sanitation Data'!E107))="","",OFFSET('Sanitation Data'!$E$29,0,10*ROW('Sanitation Data'!E107)))</f>
        <v/>
      </c>
      <c r="CR113" s="274" t="str">
        <f ca="true">+IF(OFFSET('Sanitation Data'!$E$30,0,10*ROW('Sanitation Data'!E107))="","",OFFSET('Sanitation Data'!$E$30,0,10*ROW('Sanitation Data'!E107)))</f>
        <v/>
      </c>
      <c r="CS113" s="274" t="str">
        <f ca="true">+IF(OFFSET('Sanitation Data'!$E$31,0,10*ROW('Sanitation Data'!E107))="","",OFFSET('Sanitation Data'!$E$31,0,10*ROW('Sanitation Data'!E107)))</f>
        <v/>
      </c>
      <c r="CT113" s="274" t="str">
        <f ca="true">+IF(OFFSET('Sanitation Data'!$E$32,0,10*ROW('Sanitation Data'!E107))="","",OFFSET('Sanitation Data'!$E$32,0,10*ROW('Sanitation Data'!E107)))</f>
        <v/>
      </c>
      <c r="CU113" s="274" t="str">
        <f ca="true">+IF(OFFSET('Sanitation Data'!$F$28,0,10*ROW('Sanitation Data'!F107))="","",OFFSET('Sanitation Data'!$F$28,0,10*ROW('Sanitation Data'!F107)))</f>
        <v/>
      </c>
      <c r="CV113" s="274" t="str">
        <f ca="true">+IF(OFFSET('Sanitation Data'!$F$29,0,10*ROW('Sanitation Data'!F107))="","",OFFSET('Sanitation Data'!$F$29,0,10*ROW('Sanitation Data'!F107)))</f>
        <v/>
      </c>
      <c r="CW113" s="274" t="str">
        <f ca="true">+IF(OFFSET('Sanitation Data'!$F$30,0,10*ROW('Sanitation Data'!F107))="","",OFFSET('Sanitation Data'!$F$30,0,10*ROW('Sanitation Data'!F107)))</f>
        <v/>
      </c>
      <c r="CX113" s="274" t="str">
        <f ca="true">+IF(OFFSET('Sanitation Data'!$F$31,0,10*ROW('Sanitation Data'!F107))="","",OFFSET('Sanitation Data'!$F$31,0,10*ROW('Sanitation Data'!F107)))</f>
        <v/>
      </c>
      <c r="CY113" s="274" t="str">
        <f ca="true">+IF(OFFSET('Sanitation Data'!$F$32,0,10*ROW('Sanitation Data'!F107))="","",OFFSET('Sanitation Data'!$F$32,0,10*ROW('Sanitation Data'!F107)))</f>
        <v/>
      </c>
      <c r="CZ113" s="274" t="str">
        <f ca="true">+IF(OFFSET('Sanitation Data'!$G$28,0,10*ROW('Sanitation Data'!G107))="","",OFFSET('Sanitation Data'!$G$28,0,10*ROW('Sanitation Data'!G107)))</f>
        <v/>
      </c>
      <c r="DA113" s="274" t="str">
        <f ca="true">+IF(OFFSET('Sanitation Data'!$G$29,0,10*ROW('Sanitation Data'!G107))="","",OFFSET('Sanitation Data'!$G$29,0,10*ROW('Sanitation Data'!G107)))</f>
        <v/>
      </c>
      <c r="DB113" s="274" t="str">
        <f ca="true">+IF(OFFSET('Sanitation Data'!$G$30,0,10*ROW('Sanitation Data'!G107))="","",OFFSET('Sanitation Data'!$G$30,0,10*ROW('Sanitation Data'!G107)))</f>
        <v/>
      </c>
      <c r="DC113" s="274" t="str">
        <f ca="true">+IF(OFFSET('Sanitation Data'!$G$31,0,10*ROW('Sanitation Data'!G107))="","",OFFSET('Sanitation Data'!$G$31,0,10*ROW('Sanitation Data'!G107)))</f>
        <v/>
      </c>
      <c r="DD113" s="274" t="str">
        <f ca="true">+IF(OFFSET('Sanitation Data'!$G$32,0,10*ROW('Sanitation Data'!G107))="","",OFFSET('Sanitation Data'!$G$32,0,10*ROW('Sanitation Data'!G107)))</f>
        <v/>
      </c>
      <c r="DE113" s="274" t="str">
        <f ca="true">+IF(OFFSET('Sanitation Data'!$H$28,0,10*ROW('Sanitation Data'!H107))="","",OFFSET('Sanitation Data'!$H$28,0,10*ROW('Sanitation Data'!H107)))</f>
        <v/>
      </c>
      <c r="DF113" s="274" t="str">
        <f ca="true">+IF(OFFSET('Sanitation Data'!$H$29,0,10*ROW('Sanitation Data'!H107))="","",OFFSET('Sanitation Data'!$H$29,0,10*ROW('Sanitation Data'!H107)))</f>
        <v/>
      </c>
      <c r="DG113" s="274" t="str">
        <f ca="true">+IF(OFFSET('Sanitation Data'!$H$30,0,10*ROW('Sanitation Data'!H107))="","",OFFSET('Sanitation Data'!$H$30,0,10*ROW('Sanitation Data'!H107)))</f>
        <v/>
      </c>
      <c r="DH113" s="274" t="str">
        <f ca="true">+IF(OFFSET('Sanitation Data'!$H$31,0,10*ROW('Sanitation Data'!H107))="","",OFFSET('Sanitation Data'!$H$31,0,10*ROW('Sanitation Data'!H107)))</f>
        <v/>
      </c>
      <c r="DI113" s="274" t="str">
        <f ca="true">+IF(OFFSET('Sanitation Data'!$H$32,0,10*ROW('Sanitation Data'!H107))="","",OFFSET('Sanitation Data'!$H$32,0,10*ROW('Sanitation Data'!H107)))</f>
        <v/>
      </c>
      <c r="DJ113" s="274" t="str">
        <f ca="true">+IF(OFFSET('Sanitation Data'!$I$28,0,10*ROW('Sanitation Data'!I107))="","",OFFSET('Sanitation Data'!$I$28,0,10*ROW('Sanitation Data'!I107)))</f>
        <v/>
      </c>
      <c r="DK113" s="274" t="str">
        <f ca="true">+IF(OFFSET('Sanitation Data'!$I$29,0,10*ROW('Sanitation Data'!I107))="","",OFFSET('Sanitation Data'!$I$29,0,10*ROW('Sanitation Data'!I107)))</f>
        <v/>
      </c>
      <c r="DL113" s="274" t="str">
        <f ca="true">+IF(OFFSET('Sanitation Data'!$I$30,0,10*ROW('Sanitation Data'!I107))="","",OFFSET('Sanitation Data'!$I$30,0,10*ROW('Sanitation Data'!I107)))</f>
        <v/>
      </c>
      <c r="DM113" s="274" t="str">
        <f ca="true">+IF(OFFSET('Sanitation Data'!$I$31,0,10*ROW('Sanitation Data'!I107))="","",OFFSET('Sanitation Data'!$I$31,0,10*ROW('Sanitation Data'!I107)))</f>
        <v/>
      </c>
      <c r="DN113" s="274" t="str">
        <f ca="true">+IF(OFFSET('Sanitation Data'!$I$32,0,10*ROW('Sanitation Data'!I107))="","",OFFSET('Sanitation Data'!$I$32,0,10*ROW('Sanitation Data'!I107)))</f>
        <v/>
      </c>
      <c r="DO113" s="274" t="str">
        <f ca="true">+IF(OFFSET('Hygiene Data'!$D$11,0,10*ROW('Hygiene Data'!D107))="","",OFFSET('Hygiene Data'!$D$11,0,10*ROW('Hygiene Data'!D107)))</f>
        <v/>
      </c>
      <c r="DP113" s="274" t="str">
        <f ca="true">+IF(OFFSET('Hygiene Data'!$D$12,0,10*ROW('Hygiene Data'!D107))="","",OFFSET('Hygiene Data'!$D$12,0,10*ROW('Hygiene Data'!D107)))</f>
        <v/>
      </c>
      <c r="DQ113" s="274" t="str">
        <f ca="true">+IF(OFFSET('Hygiene Data'!$D$13,0,10*ROW('Hygiene Data'!D107))="","",OFFSET('Hygiene Data'!$D$13,0,10*ROW('Hygiene Data'!D107)))</f>
        <v/>
      </c>
      <c r="DR113" s="274" t="str">
        <f ca="true">+IF(OFFSET('Hygiene Data'!$E$11,0,10*ROW('Hygiene Data'!E107))="","",OFFSET('Hygiene Data'!$E$11,0,10*ROW('Hygiene Data'!E107)))</f>
        <v/>
      </c>
      <c r="DS113" s="274" t="str">
        <f ca="true">+IF(OFFSET('Hygiene Data'!$E$12,0,10*ROW('Hygiene Data'!E107))="","",OFFSET('Hygiene Data'!$E$12,0,10*ROW('Hygiene Data'!E107)))</f>
        <v/>
      </c>
      <c r="DT113" s="274" t="str">
        <f ca="true">+IF(OFFSET('Hygiene Data'!$E$13,0,10*ROW('Hygiene Data'!E107))="","",OFFSET('Hygiene Data'!$E$13,0,10*ROW('Hygiene Data'!E107)))</f>
        <v/>
      </c>
      <c r="DU113" s="274" t="str">
        <f ca="true">+IF(OFFSET('Hygiene Data'!$F$11,0,10*ROW('Hygiene Data'!F107))="","",OFFSET('Hygiene Data'!$F$11,0,10*ROW('Hygiene Data'!F107)))</f>
        <v/>
      </c>
      <c r="DV113" s="274" t="str">
        <f ca="true">+IF(OFFSET('Hygiene Data'!$F$12,0,10*ROW('Hygiene Data'!F107))="","",OFFSET('Hygiene Data'!$F$12,0,10*ROW('Hygiene Data'!F107)))</f>
        <v/>
      </c>
      <c r="DW113" s="274" t="str">
        <f ca="true">+IF(OFFSET('Hygiene Data'!$F$13,0,10*ROW('Hygiene Data'!F107))="","",OFFSET('Hygiene Data'!$F$13,0,10*ROW('Hygiene Data'!F107)))</f>
        <v/>
      </c>
      <c r="DX113" s="274" t="str">
        <f ca="true">+IF(OFFSET('Hygiene Data'!$G$11,0,10*ROW('Hygiene Data'!G107))="","",OFFSET('Hygiene Data'!$G$11,0,10*ROW('Hygiene Data'!G107)))</f>
        <v/>
      </c>
      <c r="DY113" s="274" t="str">
        <f ca="true">+IF(OFFSET('Hygiene Data'!$G$12,0,10*ROW('Hygiene Data'!G107))="","",OFFSET('Hygiene Data'!$G$12,0,10*ROW('Hygiene Data'!G107)))</f>
        <v/>
      </c>
      <c r="DZ113" s="274" t="str">
        <f ca="true">+IF(OFFSET('Hygiene Data'!$G$13,0,10*ROW('Hygiene Data'!G107))="","",OFFSET('Hygiene Data'!$G$13,0,10*ROW('Hygiene Data'!G107)))</f>
        <v/>
      </c>
      <c r="EA113" s="274" t="str">
        <f ca="true">+IF(OFFSET('Hygiene Data'!$H$11,0,10*ROW('Hygiene Data'!H107))="","",OFFSET('Hygiene Data'!$H$11,0,10*ROW('Hygiene Data'!H107)))</f>
        <v/>
      </c>
      <c r="EB113" s="274" t="str">
        <f ca="true">+IF(OFFSET('Hygiene Data'!$H$12,0,10*ROW('Hygiene Data'!H107))="","",OFFSET('Hygiene Data'!$H$12,0,10*ROW('Hygiene Data'!H107)))</f>
        <v/>
      </c>
      <c r="EC113" s="274" t="str">
        <f ca="true">+IF(OFFSET('Hygiene Data'!$H$13,0,10*ROW('Hygiene Data'!H107))="","",OFFSET('Hygiene Data'!$H$13,0,10*ROW('Hygiene Data'!H107)))</f>
        <v/>
      </c>
      <c r="ED113" s="274" t="str">
        <f ca="true">+IF(OFFSET('Hygiene Data'!$I$11,0,10*ROW('Hygiene Data'!I107))="","",OFFSET('Hygiene Data'!$I$11,0,10*ROW('Hygiene Data'!I107)))</f>
        <v/>
      </c>
      <c r="EE113" s="274" t="str">
        <f ca="true">+IF(OFFSET('Hygiene Data'!$I$12,0,10*ROW('Hygiene Data'!I107))="","",OFFSET('Hygiene Data'!$I$12,0,10*ROW('Hygiene Data'!I107)))</f>
        <v/>
      </c>
      <c r="EF113" s="274"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30" t="str">
        <f t="shared" ca="true" si="1"/>
        <v/>
      </c>
      <c r="D114" s="99"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9"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9"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9"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9"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9"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9"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9"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9"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9"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9"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9"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9"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9"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9"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9"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9"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9"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100"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100"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100"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100"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100"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100"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100"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100"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100"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100"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100"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100"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100"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100"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100"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100"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100"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100"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100"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100"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100"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100"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100"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100"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100"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100"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100"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100"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100"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100"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101"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101"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101"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101"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101"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101"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101"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101"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101"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101"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101"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101"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101"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101"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101"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101"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101"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101"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4"/>
      <c r="BS114" s="274" t="str">
        <f ca="true">+IF(OFFSET('Water Data'!$D$27,0,10*ROW('Water Data'!D108))="","",OFFSET('Water Data'!$D$27,0,10*ROW('Water Data'!D108)))</f>
        <v/>
      </c>
      <c r="BT114" s="274" t="str">
        <f ca="true">+IF(OFFSET('Water Data'!$D$28,0,10*ROW('Water Data'!D108))="","",OFFSET('Water Data'!$D$28,0,10*ROW('Water Data'!D108)))</f>
        <v/>
      </c>
      <c r="BU114" s="274" t="str">
        <f ca="true">+IF(OFFSET('Water Data'!$D$29,0,10*ROW('Water Data'!D108))="","",OFFSET('Water Data'!$D$29,0,10*ROW('Water Data'!D108)))</f>
        <v/>
      </c>
      <c r="BV114" s="274" t="str">
        <f ca="true">+IF(OFFSET('Water Data'!$E$27,0,10*ROW('Water Data'!E108))="","",OFFSET('Water Data'!$E$27,0,10*ROW('Water Data'!E108)))</f>
        <v/>
      </c>
      <c r="BW114" s="274" t="str">
        <f ca="true">+IF(OFFSET('Water Data'!$E$28,0,10*ROW('Water Data'!E108))="","",OFFSET('Water Data'!$E$28,0,10*ROW('Water Data'!E108)))</f>
        <v/>
      </c>
      <c r="BX114" s="274" t="str">
        <f ca="true">+IF(OFFSET('Water Data'!$E$29,0,10*ROW('Water Data'!E108))="","",OFFSET('Water Data'!$E$29,0,10*ROW('Water Data'!E108)))</f>
        <v/>
      </c>
      <c r="BY114" s="274" t="str">
        <f ca="true">+IF(OFFSET('Water Data'!$F$27,0,10*ROW('Water Data'!F108))="","",OFFSET('Water Data'!$F$27,0,10*ROW('Water Data'!F108)))</f>
        <v/>
      </c>
      <c r="BZ114" s="274" t="str">
        <f ca="true">+IF(OFFSET('Water Data'!$F$28,0,10*ROW('Water Data'!F108))="","",OFFSET('Water Data'!$F$28,0,10*ROW('Water Data'!F108)))</f>
        <v/>
      </c>
      <c r="CA114" s="274" t="str">
        <f ca="true">+IF(OFFSET('Water Data'!$F$29,0,10*ROW('Water Data'!F108))="","",OFFSET('Water Data'!$F$29,0,10*ROW('Water Data'!F108)))</f>
        <v/>
      </c>
      <c r="CB114" s="274" t="str">
        <f ca="true">+IF(OFFSET('Water Data'!$G$27,0,10*ROW('Water Data'!G108))="","",OFFSET('Water Data'!$G$27,0,10*ROW('Water Data'!G108)))</f>
        <v/>
      </c>
      <c r="CC114" s="274" t="str">
        <f ca="true">+IF(OFFSET('Water Data'!$G$28,0,10*ROW('Water Data'!G108))="","",OFFSET('Water Data'!$G$28,0,10*ROW('Water Data'!G108)))</f>
        <v/>
      </c>
      <c r="CD114" s="274" t="str">
        <f ca="true">+IF(OFFSET('Water Data'!$G$29,0,10*ROW('Water Data'!G108))="","",OFFSET('Water Data'!$G$29,0,10*ROW('Water Data'!G108)))</f>
        <v/>
      </c>
      <c r="CE114" s="274" t="str">
        <f ca="true">+IF(OFFSET('Water Data'!$H$27,0,10*ROW('Water Data'!H108))="","",OFFSET('Water Data'!$H$27,0,10*ROW('Water Data'!H108)))</f>
        <v/>
      </c>
      <c r="CF114" s="274" t="str">
        <f ca="true">+IF(OFFSET('Water Data'!$H$28,0,10*ROW('Water Data'!H108))="","",OFFSET('Water Data'!$H$28,0,10*ROW('Water Data'!H108)))</f>
        <v/>
      </c>
      <c r="CG114" s="274" t="str">
        <f ca="true">+IF(OFFSET('Water Data'!$H$29,0,10*ROW('Water Data'!H108))="","",OFFSET('Water Data'!$H$29,0,10*ROW('Water Data'!H108)))</f>
        <v/>
      </c>
      <c r="CH114" s="274" t="str">
        <f ca="true">+IF(OFFSET('Water Data'!$I$27,0,10*ROW('Water Data'!I108))="","",OFFSET('Water Data'!$I$27,0,10*ROW('Water Data'!I108)))</f>
        <v/>
      </c>
      <c r="CI114" s="274" t="str">
        <f ca="true">+IF(OFFSET('Water Data'!$I$28,0,10*ROW('Water Data'!I108))="","",OFFSET('Water Data'!$I$28,0,10*ROW('Water Data'!I108)))</f>
        <v/>
      </c>
      <c r="CJ114" s="274" t="str">
        <f ca="true">+IF(OFFSET('Water Data'!$I$29,0,10*ROW('Water Data'!I108))="","",OFFSET('Water Data'!$I$29,0,10*ROW('Water Data'!I108)))</f>
        <v/>
      </c>
      <c r="CK114" s="274" t="str">
        <f ca="true">+IF(OFFSET('Sanitation Data'!$D$28,0,10*ROW('Sanitation Data'!D108))="","",OFFSET('Sanitation Data'!$D$28,0,10*ROW('Sanitation Data'!D108)))</f>
        <v/>
      </c>
      <c r="CL114" s="274" t="str">
        <f ca="true">+IF(OFFSET('Sanitation Data'!$D$29,0,10*ROW('Sanitation Data'!D108))="","",OFFSET('Sanitation Data'!$D$29,0,10*ROW('Sanitation Data'!D108)))</f>
        <v/>
      </c>
      <c r="CM114" s="274" t="str">
        <f ca="true">+IF(OFFSET('Sanitation Data'!$D$30,0,10*ROW('Sanitation Data'!D108))="","",OFFSET('Sanitation Data'!$D$30,0,10*ROW('Sanitation Data'!D108)))</f>
        <v/>
      </c>
      <c r="CN114" s="274" t="str">
        <f ca="true">+IF(OFFSET('Sanitation Data'!$D$31,0,10*ROW('Sanitation Data'!D108))="","",OFFSET('Sanitation Data'!$D$31,0,10*ROW('Sanitation Data'!D108)))</f>
        <v/>
      </c>
      <c r="CO114" s="274" t="str">
        <f ca="true">+IF(OFFSET('Sanitation Data'!$D$32,0,10*ROW('Sanitation Data'!D108))="","",OFFSET('Sanitation Data'!$D$32,0,10*ROW('Sanitation Data'!D108)))</f>
        <v/>
      </c>
      <c r="CP114" s="274" t="str">
        <f ca="true">+IF(OFFSET('Sanitation Data'!$E$28,0,10*ROW('Sanitation Data'!E108))="","",OFFSET('Sanitation Data'!$E$28,0,10*ROW('Sanitation Data'!E108)))</f>
        <v/>
      </c>
      <c r="CQ114" s="274" t="str">
        <f ca="true">+IF(OFFSET('Sanitation Data'!$E$29,0,10*ROW('Sanitation Data'!E108))="","",OFFSET('Sanitation Data'!$E$29,0,10*ROW('Sanitation Data'!E108)))</f>
        <v/>
      </c>
      <c r="CR114" s="274" t="str">
        <f ca="true">+IF(OFFSET('Sanitation Data'!$E$30,0,10*ROW('Sanitation Data'!E108))="","",OFFSET('Sanitation Data'!$E$30,0,10*ROW('Sanitation Data'!E108)))</f>
        <v/>
      </c>
      <c r="CS114" s="274" t="str">
        <f ca="true">+IF(OFFSET('Sanitation Data'!$E$31,0,10*ROW('Sanitation Data'!E108))="","",OFFSET('Sanitation Data'!$E$31,0,10*ROW('Sanitation Data'!E108)))</f>
        <v/>
      </c>
      <c r="CT114" s="274" t="str">
        <f ca="true">+IF(OFFSET('Sanitation Data'!$E$32,0,10*ROW('Sanitation Data'!E108))="","",OFFSET('Sanitation Data'!$E$32,0,10*ROW('Sanitation Data'!E108)))</f>
        <v/>
      </c>
      <c r="CU114" s="274" t="str">
        <f ca="true">+IF(OFFSET('Sanitation Data'!$F$28,0,10*ROW('Sanitation Data'!F108))="","",OFFSET('Sanitation Data'!$F$28,0,10*ROW('Sanitation Data'!F108)))</f>
        <v/>
      </c>
      <c r="CV114" s="274" t="str">
        <f ca="true">+IF(OFFSET('Sanitation Data'!$F$29,0,10*ROW('Sanitation Data'!F108))="","",OFFSET('Sanitation Data'!$F$29,0,10*ROW('Sanitation Data'!F108)))</f>
        <v/>
      </c>
      <c r="CW114" s="274" t="str">
        <f ca="true">+IF(OFFSET('Sanitation Data'!$F$30,0,10*ROW('Sanitation Data'!F108))="","",OFFSET('Sanitation Data'!$F$30,0,10*ROW('Sanitation Data'!F108)))</f>
        <v/>
      </c>
      <c r="CX114" s="274" t="str">
        <f ca="true">+IF(OFFSET('Sanitation Data'!$F$31,0,10*ROW('Sanitation Data'!F108))="","",OFFSET('Sanitation Data'!$F$31,0,10*ROW('Sanitation Data'!F108)))</f>
        <v/>
      </c>
      <c r="CY114" s="274" t="str">
        <f ca="true">+IF(OFFSET('Sanitation Data'!$F$32,0,10*ROW('Sanitation Data'!F108))="","",OFFSET('Sanitation Data'!$F$32,0,10*ROW('Sanitation Data'!F108)))</f>
        <v/>
      </c>
      <c r="CZ114" s="274" t="str">
        <f ca="true">+IF(OFFSET('Sanitation Data'!$G$28,0,10*ROW('Sanitation Data'!G108))="","",OFFSET('Sanitation Data'!$G$28,0,10*ROW('Sanitation Data'!G108)))</f>
        <v/>
      </c>
      <c r="DA114" s="274" t="str">
        <f ca="true">+IF(OFFSET('Sanitation Data'!$G$29,0,10*ROW('Sanitation Data'!G108))="","",OFFSET('Sanitation Data'!$G$29,0,10*ROW('Sanitation Data'!G108)))</f>
        <v/>
      </c>
      <c r="DB114" s="274" t="str">
        <f ca="true">+IF(OFFSET('Sanitation Data'!$G$30,0,10*ROW('Sanitation Data'!G108))="","",OFFSET('Sanitation Data'!$G$30,0,10*ROW('Sanitation Data'!G108)))</f>
        <v/>
      </c>
      <c r="DC114" s="274" t="str">
        <f ca="true">+IF(OFFSET('Sanitation Data'!$G$31,0,10*ROW('Sanitation Data'!G108))="","",OFFSET('Sanitation Data'!$G$31,0,10*ROW('Sanitation Data'!G108)))</f>
        <v/>
      </c>
      <c r="DD114" s="274" t="str">
        <f ca="true">+IF(OFFSET('Sanitation Data'!$G$32,0,10*ROW('Sanitation Data'!G108))="","",OFFSET('Sanitation Data'!$G$32,0,10*ROW('Sanitation Data'!G108)))</f>
        <v/>
      </c>
      <c r="DE114" s="274" t="str">
        <f ca="true">+IF(OFFSET('Sanitation Data'!$H$28,0,10*ROW('Sanitation Data'!H108))="","",OFFSET('Sanitation Data'!$H$28,0,10*ROW('Sanitation Data'!H108)))</f>
        <v/>
      </c>
      <c r="DF114" s="274" t="str">
        <f ca="true">+IF(OFFSET('Sanitation Data'!$H$29,0,10*ROW('Sanitation Data'!H108))="","",OFFSET('Sanitation Data'!$H$29,0,10*ROW('Sanitation Data'!H108)))</f>
        <v/>
      </c>
      <c r="DG114" s="274" t="str">
        <f ca="true">+IF(OFFSET('Sanitation Data'!$H$30,0,10*ROW('Sanitation Data'!H108))="","",OFFSET('Sanitation Data'!$H$30,0,10*ROW('Sanitation Data'!H108)))</f>
        <v/>
      </c>
      <c r="DH114" s="274" t="str">
        <f ca="true">+IF(OFFSET('Sanitation Data'!$H$31,0,10*ROW('Sanitation Data'!H108))="","",OFFSET('Sanitation Data'!$H$31,0,10*ROW('Sanitation Data'!H108)))</f>
        <v/>
      </c>
      <c r="DI114" s="274" t="str">
        <f ca="true">+IF(OFFSET('Sanitation Data'!$H$32,0,10*ROW('Sanitation Data'!H108))="","",OFFSET('Sanitation Data'!$H$32,0,10*ROW('Sanitation Data'!H108)))</f>
        <v/>
      </c>
      <c r="DJ114" s="274" t="str">
        <f ca="true">+IF(OFFSET('Sanitation Data'!$I$28,0,10*ROW('Sanitation Data'!I108))="","",OFFSET('Sanitation Data'!$I$28,0,10*ROW('Sanitation Data'!I108)))</f>
        <v/>
      </c>
      <c r="DK114" s="274" t="str">
        <f ca="true">+IF(OFFSET('Sanitation Data'!$I$29,0,10*ROW('Sanitation Data'!I108))="","",OFFSET('Sanitation Data'!$I$29,0,10*ROW('Sanitation Data'!I108)))</f>
        <v/>
      </c>
      <c r="DL114" s="274" t="str">
        <f ca="true">+IF(OFFSET('Sanitation Data'!$I$30,0,10*ROW('Sanitation Data'!I108))="","",OFFSET('Sanitation Data'!$I$30,0,10*ROW('Sanitation Data'!I108)))</f>
        <v/>
      </c>
      <c r="DM114" s="274" t="str">
        <f ca="true">+IF(OFFSET('Sanitation Data'!$I$31,0,10*ROW('Sanitation Data'!I108))="","",OFFSET('Sanitation Data'!$I$31,0,10*ROW('Sanitation Data'!I108)))</f>
        <v/>
      </c>
      <c r="DN114" s="274" t="str">
        <f ca="true">+IF(OFFSET('Sanitation Data'!$I$32,0,10*ROW('Sanitation Data'!I108))="","",OFFSET('Sanitation Data'!$I$32,0,10*ROW('Sanitation Data'!I108)))</f>
        <v/>
      </c>
      <c r="DO114" s="274" t="str">
        <f ca="true">+IF(OFFSET('Hygiene Data'!$D$11,0,10*ROW('Hygiene Data'!D108))="","",OFFSET('Hygiene Data'!$D$11,0,10*ROW('Hygiene Data'!D108)))</f>
        <v/>
      </c>
      <c r="DP114" s="274" t="str">
        <f ca="true">+IF(OFFSET('Hygiene Data'!$D$12,0,10*ROW('Hygiene Data'!D108))="","",OFFSET('Hygiene Data'!$D$12,0,10*ROW('Hygiene Data'!D108)))</f>
        <v/>
      </c>
      <c r="DQ114" s="274" t="str">
        <f ca="true">+IF(OFFSET('Hygiene Data'!$D$13,0,10*ROW('Hygiene Data'!D108))="","",OFFSET('Hygiene Data'!$D$13,0,10*ROW('Hygiene Data'!D108)))</f>
        <v/>
      </c>
      <c r="DR114" s="274" t="str">
        <f ca="true">+IF(OFFSET('Hygiene Data'!$E$11,0,10*ROW('Hygiene Data'!E108))="","",OFFSET('Hygiene Data'!$E$11,0,10*ROW('Hygiene Data'!E108)))</f>
        <v/>
      </c>
      <c r="DS114" s="274" t="str">
        <f ca="true">+IF(OFFSET('Hygiene Data'!$E$12,0,10*ROW('Hygiene Data'!E108))="","",OFFSET('Hygiene Data'!$E$12,0,10*ROW('Hygiene Data'!E108)))</f>
        <v/>
      </c>
      <c r="DT114" s="274" t="str">
        <f ca="true">+IF(OFFSET('Hygiene Data'!$E$13,0,10*ROW('Hygiene Data'!E108))="","",OFFSET('Hygiene Data'!$E$13,0,10*ROW('Hygiene Data'!E108)))</f>
        <v/>
      </c>
      <c r="DU114" s="274" t="str">
        <f ca="true">+IF(OFFSET('Hygiene Data'!$F$11,0,10*ROW('Hygiene Data'!F108))="","",OFFSET('Hygiene Data'!$F$11,0,10*ROW('Hygiene Data'!F108)))</f>
        <v/>
      </c>
      <c r="DV114" s="274" t="str">
        <f ca="true">+IF(OFFSET('Hygiene Data'!$F$12,0,10*ROW('Hygiene Data'!F108))="","",OFFSET('Hygiene Data'!$F$12,0,10*ROW('Hygiene Data'!F108)))</f>
        <v/>
      </c>
      <c r="DW114" s="274" t="str">
        <f ca="true">+IF(OFFSET('Hygiene Data'!$F$13,0,10*ROW('Hygiene Data'!F108))="","",OFFSET('Hygiene Data'!$F$13,0,10*ROW('Hygiene Data'!F108)))</f>
        <v/>
      </c>
      <c r="DX114" s="274" t="str">
        <f ca="true">+IF(OFFSET('Hygiene Data'!$G$11,0,10*ROW('Hygiene Data'!G108))="","",OFFSET('Hygiene Data'!$G$11,0,10*ROW('Hygiene Data'!G108)))</f>
        <v/>
      </c>
      <c r="DY114" s="274" t="str">
        <f ca="true">+IF(OFFSET('Hygiene Data'!$G$12,0,10*ROW('Hygiene Data'!G108))="","",OFFSET('Hygiene Data'!$G$12,0,10*ROW('Hygiene Data'!G108)))</f>
        <v/>
      </c>
      <c r="DZ114" s="274" t="str">
        <f ca="true">+IF(OFFSET('Hygiene Data'!$G$13,0,10*ROW('Hygiene Data'!G108))="","",OFFSET('Hygiene Data'!$G$13,0,10*ROW('Hygiene Data'!G108)))</f>
        <v/>
      </c>
      <c r="EA114" s="274" t="str">
        <f ca="true">+IF(OFFSET('Hygiene Data'!$H$11,0,10*ROW('Hygiene Data'!H108))="","",OFFSET('Hygiene Data'!$H$11,0,10*ROW('Hygiene Data'!H108)))</f>
        <v/>
      </c>
      <c r="EB114" s="274" t="str">
        <f ca="true">+IF(OFFSET('Hygiene Data'!$H$12,0,10*ROW('Hygiene Data'!H108))="","",OFFSET('Hygiene Data'!$H$12,0,10*ROW('Hygiene Data'!H108)))</f>
        <v/>
      </c>
      <c r="EC114" s="274" t="str">
        <f ca="true">+IF(OFFSET('Hygiene Data'!$H$13,0,10*ROW('Hygiene Data'!H108))="","",OFFSET('Hygiene Data'!$H$13,0,10*ROW('Hygiene Data'!H108)))</f>
        <v/>
      </c>
      <c r="ED114" s="274" t="str">
        <f ca="true">+IF(OFFSET('Hygiene Data'!$I$11,0,10*ROW('Hygiene Data'!I108))="","",OFFSET('Hygiene Data'!$I$11,0,10*ROW('Hygiene Data'!I108)))</f>
        <v/>
      </c>
      <c r="EE114" s="274" t="str">
        <f ca="true">+IF(OFFSET('Hygiene Data'!$I$12,0,10*ROW('Hygiene Data'!I108))="","",OFFSET('Hygiene Data'!$I$12,0,10*ROW('Hygiene Data'!I108)))</f>
        <v/>
      </c>
      <c r="EF114" s="274"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30" t="str">
        <f t="shared" ca="true" si="1"/>
        <v/>
      </c>
      <c r="D115" s="99"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9"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9"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9"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9"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9"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9"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9"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9"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9"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9"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9"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9"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9"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9"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9"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9"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9"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100"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100"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100"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100"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100"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100"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100"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100"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100"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100"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100"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100"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100"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100"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100"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100"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100"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100"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100"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100"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100"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100"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100"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100"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100"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100"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100"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100"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100"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100"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101"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101"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101"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101"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101"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101"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101"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101"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101"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101"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101"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101"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101"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101"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101"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101"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101"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101"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4"/>
      <c r="BS115" s="274" t="str">
        <f ca="true">+IF(OFFSET('Water Data'!$D$27,0,10*ROW('Water Data'!D109))="","",OFFSET('Water Data'!$D$27,0,10*ROW('Water Data'!D109)))</f>
        <v/>
      </c>
      <c r="BT115" s="274" t="str">
        <f ca="true">+IF(OFFSET('Water Data'!$D$28,0,10*ROW('Water Data'!D109))="","",OFFSET('Water Data'!$D$28,0,10*ROW('Water Data'!D109)))</f>
        <v/>
      </c>
      <c r="BU115" s="274" t="str">
        <f ca="true">+IF(OFFSET('Water Data'!$D$29,0,10*ROW('Water Data'!D109))="","",OFFSET('Water Data'!$D$29,0,10*ROW('Water Data'!D109)))</f>
        <v/>
      </c>
      <c r="BV115" s="274" t="str">
        <f ca="true">+IF(OFFSET('Water Data'!$E$27,0,10*ROW('Water Data'!E109))="","",OFFSET('Water Data'!$E$27,0,10*ROW('Water Data'!E109)))</f>
        <v/>
      </c>
      <c r="BW115" s="274" t="str">
        <f ca="true">+IF(OFFSET('Water Data'!$E$28,0,10*ROW('Water Data'!E109))="","",OFFSET('Water Data'!$E$28,0,10*ROW('Water Data'!E109)))</f>
        <v/>
      </c>
      <c r="BX115" s="274" t="str">
        <f ca="true">+IF(OFFSET('Water Data'!$E$29,0,10*ROW('Water Data'!E109))="","",OFFSET('Water Data'!$E$29,0,10*ROW('Water Data'!E109)))</f>
        <v/>
      </c>
      <c r="BY115" s="274" t="str">
        <f ca="true">+IF(OFFSET('Water Data'!$F$27,0,10*ROW('Water Data'!F109))="","",OFFSET('Water Data'!$F$27,0,10*ROW('Water Data'!F109)))</f>
        <v/>
      </c>
      <c r="BZ115" s="274" t="str">
        <f ca="true">+IF(OFFSET('Water Data'!$F$28,0,10*ROW('Water Data'!F109))="","",OFFSET('Water Data'!$F$28,0,10*ROW('Water Data'!F109)))</f>
        <v/>
      </c>
      <c r="CA115" s="274" t="str">
        <f ca="true">+IF(OFFSET('Water Data'!$F$29,0,10*ROW('Water Data'!F109))="","",OFFSET('Water Data'!$F$29,0,10*ROW('Water Data'!F109)))</f>
        <v/>
      </c>
      <c r="CB115" s="274" t="str">
        <f ca="true">+IF(OFFSET('Water Data'!$G$27,0,10*ROW('Water Data'!G109))="","",OFFSET('Water Data'!$G$27,0,10*ROW('Water Data'!G109)))</f>
        <v/>
      </c>
      <c r="CC115" s="274" t="str">
        <f ca="true">+IF(OFFSET('Water Data'!$G$28,0,10*ROW('Water Data'!G109))="","",OFFSET('Water Data'!$G$28,0,10*ROW('Water Data'!G109)))</f>
        <v/>
      </c>
      <c r="CD115" s="274" t="str">
        <f ca="true">+IF(OFFSET('Water Data'!$G$29,0,10*ROW('Water Data'!G109))="","",OFFSET('Water Data'!$G$29,0,10*ROW('Water Data'!G109)))</f>
        <v/>
      </c>
      <c r="CE115" s="274" t="str">
        <f ca="true">+IF(OFFSET('Water Data'!$H$27,0,10*ROW('Water Data'!H109))="","",OFFSET('Water Data'!$H$27,0,10*ROW('Water Data'!H109)))</f>
        <v/>
      </c>
      <c r="CF115" s="274" t="str">
        <f ca="true">+IF(OFFSET('Water Data'!$H$28,0,10*ROW('Water Data'!H109))="","",OFFSET('Water Data'!$H$28,0,10*ROW('Water Data'!H109)))</f>
        <v/>
      </c>
      <c r="CG115" s="274" t="str">
        <f ca="true">+IF(OFFSET('Water Data'!$H$29,0,10*ROW('Water Data'!H109))="","",OFFSET('Water Data'!$H$29,0,10*ROW('Water Data'!H109)))</f>
        <v/>
      </c>
      <c r="CH115" s="274" t="str">
        <f ca="true">+IF(OFFSET('Water Data'!$I$27,0,10*ROW('Water Data'!I109))="","",OFFSET('Water Data'!$I$27,0,10*ROW('Water Data'!I109)))</f>
        <v/>
      </c>
      <c r="CI115" s="274" t="str">
        <f ca="true">+IF(OFFSET('Water Data'!$I$28,0,10*ROW('Water Data'!I109))="","",OFFSET('Water Data'!$I$28,0,10*ROW('Water Data'!I109)))</f>
        <v/>
      </c>
      <c r="CJ115" s="274" t="str">
        <f ca="true">+IF(OFFSET('Water Data'!$I$29,0,10*ROW('Water Data'!I109))="","",OFFSET('Water Data'!$I$29,0,10*ROW('Water Data'!I109)))</f>
        <v/>
      </c>
      <c r="CK115" s="274" t="str">
        <f ca="true">+IF(OFFSET('Sanitation Data'!$D$28,0,10*ROW('Sanitation Data'!D109))="","",OFFSET('Sanitation Data'!$D$28,0,10*ROW('Sanitation Data'!D109)))</f>
        <v/>
      </c>
      <c r="CL115" s="274" t="str">
        <f ca="true">+IF(OFFSET('Sanitation Data'!$D$29,0,10*ROW('Sanitation Data'!D109))="","",OFFSET('Sanitation Data'!$D$29,0,10*ROW('Sanitation Data'!D109)))</f>
        <v/>
      </c>
      <c r="CM115" s="274" t="str">
        <f ca="true">+IF(OFFSET('Sanitation Data'!$D$30,0,10*ROW('Sanitation Data'!D109))="","",OFFSET('Sanitation Data'!$D$30,0,10*ROW('Sanitation Data'!D109)))</f>
        <v/>
      </c>
      <c r="CN115" s="274" t="str">
        <f ca="true">+IF(OFFSET('Sanitation Data'!$D$31,0,10*ROW('Sanitation Data'!D109))="","",OFFSET('Sanitation Data'!$D$31,0,10*ROW('Sanitation Data'!D109)))</f>
        <v/>
      </c>
      <c r="CO115" s="274" t="str">
        <f ca="true">+IF(OFFSET('Sanitation Data'!$D$32,0,10*ROW('Sanitation Data'!D109))="","",OFFSET('Sanitation Data'!$D$32,0,10*ROW('Sanitation Data'!D109)))</f>
        <v/>
      </c>
      <c r="CP115" s="274" t="str">
        <f ca="true">+IF(OFFSET('Sanitation Data'!$E$28,0,10*ROW('Sanitation Data'!E109))="","",OFFSET('Sanitation Data'!$E$28,0,10*ROW('Sanitation Data'!E109)))</f>
        <v/>
      </c>
      <c r="CQ115" s="274" t="str">
        <f ca="true">+IF(OFFSET('Sanitation Data'!$E$29,0,10*ROW('Sanitation Data'!E109))="","",OFFSET('Sanitation Data'!$E$29,0,10*ROW('Sanitation Data'!E109)))</f>
        <v/>
      </c>
      <c r="CR115" s="274" t="str">
        <f ca="true">+IF(OFFSET('Sanitation Data'!$E$30,0,10*ROW('Sanitation Data'!E109))="","",OFFSET('Sanitation Data'!$E$30,0,10*ROW('Sanitation Data'!E109)))</f>
        <v/>
      </c>
      <c r="CS115" s="274" t="str">
        <f ca="true">+IF(OFFSET('Sanitation Data'!$E$31,0,10*ROW('Sanitation Data'!E109))="","",OFFSET('Sanitation Data'!$E$31,0,10*ROW('Sanitation Data'!E109)))</f>
        <v/>
      </c>
      <c r="CT115" s="274" t="str">
        <f ca="true">+IF(OFFSET('Sanitation Data'!$E$32,0,10*ROW('Sanitation Data'!E109))="","",OFFSET('Sanitation Data'!$E$32,0,10*ROW('Sanitation Data'!E109)))</f>
        <v/>
      </c>
      <c r="CU115" s="274" t="str">
        <f ca="true">+IF(OFFSET('Sanitation Data'!$F$28,0,10*ROW('Sanitation Data'!F109))="","",OFFSET('Sanitation Data'!$F$28,0,10*ROW('Sanitation Data'!F109)))</f>
        <v/>
      </c>
      <c r="CV115" s="274" t="str">
        <f ca="true">+IF(OFFSET('Sanitation Data'!$F$29,0,10*ROW('Sanitation Data'!F109))="","",OFFSET('Sanitation Data'!$F$29,0,10*ROW('Sanitation Data'!F109)))</f>
        <v/>
      </c>
      <c r="CW115" s="274" t="str">
        <f ca="true">+IF(OFFSET('Sanitation Data'!$F$30,0,10*ROW('Sanitation Data'!F109))="","",OFFSET('Sanitation Data'!$F$30,0,10*ROW('Sanitation Data'!F109)))</f>
        <v/>
      </c>
      <c r="CX115" s="274" t="str">
        <f ca="true">+IF(OFFSET('Sanitation Data'!$F$31,0,10*ROW('Sanitation Data'!F109))="","",OFFSET('Sanitation Data'!$F$31,0,10*ROW('Sanitation Data'!F109)))</f>
        <v/>
      </c>
      <c r="CY115" s="274" t="str">
        <f ca="true">+IF(OFFSET('Sanitation Data'!$F$32,0,10*ROW('Sanitation Data'!F109))="","",OFFSET('Sanitation Data'!$F$32,0,10*ROW('Sanitation Data'!F109)))</f>
        <v/>
      </c>
      <c r="CZ115" s="274" t="str">
        <f ca="true">+IF(OFFSET('Sanitation Data'!$G$28,0,10*ROW('Sanitation Data'!G109))="","",OFFSET('Sanitation Data'!$G$28,0,10*ROW('Sanitation Data'!G109)))</f>
        <v/>
      </c>
      <c r="DA115" s="274" t="str">
        <f ca="true">+IF(OFFSET('Sanitation Data'!$G$29,0,10*ROW('Sanitation Data'!G109))="","",OFFSET('Sanitation Data'!$G$29,0,10*ROW('Sanitation Data'!G109)))</f>
        <v/>
      </c>
      <c r="DB115" s="274" t="str">
        <f ca="true">+IF(OFFSET('Sanitation Data'!$G$30,0,10*ROW('Sanitation Data'!G109))="","",OFFSET('Sanitation Data'!$G$30,0,10*ROW('Sanitation Data'!G109)))</f>
        <v/>
      </c>
      <c r="DC115" s="274" t="str">
        <f ca="true">+IF(OFFSET('Sanitation Data'!$G$31,0,10*ROW('Sanitation Data'!G109))="","",OFFSET('Sanitation Data'!$G$31,0,10*ROW('Sanitation Data'!G109)))</f>
        <v/>
      </c>
      <c r="DD115" s="274" t="str">
        <f ca="true">+IF(OFFSET('Sanitation Data'!$G$32,0,10*ROW('Sanitation Data'!G109))="","",OFFSET('Sanitation Data'!$G$32,0,10*ROW('Sanitation Data'!G109)))</f>
        <v/>
      </c>
      <c r="DE115" s="274" t="str">
        <f ca="true">+IF(OFFSET('Sanitation Data'!$H$28,0,10*ROW('Sanitation Data'!H109))="","",OFFSET('Sanitation Data'!$H$28,0,10*ROW('Sanitation Data'!H109)))</f>
        <v/>
      </c>
      <c r="DF115" s="274" t="str">
        <f ca="true">+IF(OFFSET('Sanitation Data'!$H$29,0,10*ROW('Sanitation Data'!H109))="","",OFFSET('Sanitation Data'!$H$29,0,10*ROW('Sanitation Data'!H109)))</f>
        <v/>
      </c>
      <c r="DG115" s="274" t="str">
        <f ca="true">+IF(OFFSET('Sanitation Data'!$H$30,0,10*ROW('Sanitation Data'!H109))="","",OFFSET('Sanitation Data'!$H$30,0,10*ROW('Sanitation Data'!H109)))</f>
        <v/>
      </c>
      <c r="DH115" s="274" t="str">
        <f ca="true">+IF(OFFSET('Sanitation Data'!$H$31,0,10*ROW('Sanitation Data'!H109))="","",OFFSET('Sanitation Data'!$H$31,0,10*ROW('Sanitation Data'!H109)))</f>
        <v/>
      </c>
      <c r="DI115" s="274" t="str">
        <f ca="true">+IF(OFFSET('Sanitation Data'!$H$32,0,10*ROW('Sanitation Data'!H109))="","",OFFSET('Sanitation Data'!$H$32,0,10*ROW('Sanitation Data'!H109)))</f>
        <v/>
      </c>
      <c r="DJ115" s="274" t="str">
        <f ca="true">+IF(OFFSET('Sanitation Data'!$I$28,0,10*ROW('Sanitation Data'!I109))="","",OFFSET('Sanitation Data'!$I$28,0,10*ROW('Sanitation Data'!I109)))</f>
        <v/>
      </c>
      <c r="DK115" s="274" t="str">
        <f ca="true">+IF(OFFSET('Sanitation Data'!$I$29,0,10*ROW('Sanitation Data'!I109))="","",OFFSET('Sanitation Data'!$I$29,0,10*ROW('Sanitation Data'!I109)))</f>
        <v/>
      </c>
      <c r="DL115" s="274" t="str">
        <f ca="true">+IF(OFFSET('Sanitation Data'!$I$30,0,10*ROW('Sanitation Data'!I109))="","",OFFSET('Sanitation Data'!$I$30,0,10*ROW('Sanitation Data'!I109)))</f>
        <v/>
      </c>
      <c r="DM115" s="274" t="str">
        <f ca="true">+IF(OFFSET('Sanitation Data'!$I$31,0,10*ROW('Sanitation Data'!I109))="","",OFFSET('Sanitation Data'!$I$31,0,10*ROW('Sanitation Data'!I109)))</f>
        <v/>
      </c>
      <c r="DN115" s="274" t="str">
        <f ca="true">+IF(OFFSET('Sanitation Data'!$I$32,0,10*ROW('Sanitation Data'!I109))="","",OFFSET('Sanitation Data'!$I$32,0,10*ROW('Sanitation Data'!I109)))</f>
        <v/>
      </c>
      <c r="DO115" s="274" t="str">
        <f ca="true">+IF(OFFSET('Hygiene Data'!$D$11,0,10*ROW('Hygiene Data'!D109))="","",OFFSET('Hygiene Data'!$D$11,0,10*ROW('Hygiene Data'!D109)))</f>
        <v/>
      </c>
      <c r="DP115" s="274" t="str">
        <f ca="true">+IF(OFFSET('Hygiene Data'!$D$12,0,10*ROW('Hygiene Data'!D109))="","",OFFSET('Hygiene Data'!$D$12,0,10*ROW('Hygiene Data'!D109)))</f>
        <v/>
      </c>
      <c r="DQ115" s="274" t="str">
        <f ca="true">+IF(OFFSET('Hygiene Data'!$D$13,0,10*ROW('Hygiene Data'!D109))="","",OFFSET('Hygiene Data'!$D$13,0,10*ROW('Hygiene Data'!D109)))</f>
        <v/>
      </c>
      <c r="DR115" s="274" t="str">
        <f ca="true">+IF(OFFSET('Hygiene Data'!$E$11,0,10*ROW('Hygiene Data'!E109))="","",OFFSET('Hygiene Data'!$E$11,0,10*ROW('Hygiene Data'!E109)))</f>
        <v/>
      </c>
      <c r="DS115" s="274" t="str">
        <f ca="true">+IF(OFFSET('Hygiene Data'!$E$12,0,10*ROW('Hygiene Data'!E109))="","",OFFSET('Hygiene Data'!$E$12,0,10*ROW('Hygiene Data'!E109)))</f>
        <v/>
      </c>
      <c r="DT115" s="274" t="str">
        <f ca="true">+IF(OFFSET('Hygiene Data'!$E$13,0,10*ROW('Hygiene Data'!E109))="","",OFFSET('Hygiene Data'!$E$13,0,10*ROW('Hygiene Data'!E109)))</f>
        <v/>
      </c>
      <c r="DU115" s="274" t="str">
        <f ca="true">+IF(OFFSET('Hygiene Data'!$F$11,0,10*ROW('Hygiene Data'!F109))="","",OFFSET('Hygiene Data'!$F$11,0,10*ROW('Hygiene Data'!F109)))</f>
        <v/>
      </c>
      <c r="DV115" s="274" t="str">
        <f ca="true">+IF(OFFSET('Hygiene Data'!$F$12,0,10*ROW('Hygiene Data'!F109))="","",OFFSET('Hygiene Data'!$F$12,0,10*ROW('Hygiene Data'!F109)))</f>
        <v/>
      </c>
      <c r="DW115" s="274" t="str">
        <f ca="true">+IF(OFFSET('Hygiene Data'!$F$13,0,10*ROW('Hygiene Data'!F109))="","",OFFSET('Hygiene Data'!$F$13,0,10*ROW('Hygiene Data'!F109)))</f>
        <v/>
      </c>
      <c r="DX115" s="274" t="str">
        <f ca="true">+IF(OFFSET('Hygiene Data'!$G$11,0,10*ROW('Hygiene Data'!G109))="","",OFFSET('Hygiene Data'!$G$11,0,10*ROW('Hygiene Data'!G109)))</f>
        <v/>
      </c>
      <c r="DY115" s="274" t="str">
        <f ca="true">+IF(OFFSET('Hygiene Data'!$G$12,0,10*ROW('Hygiene Data'!G109))="","",OFFSET('Hygiene Data'!$G$12,0,10*ROW('Hygiene Data'!G109)))</f>
        <v/>
      </c>
      <c r="DZ115" s="274" t="str">
        <f ca="true">+IF(OFFSET('Hygiene Data'!$G$13,0,10*ROW('Hygiene Data'!G109))="","",OFFSET('Hygiene Data'!$G$13,0,10*ROW('Hygiene Data'!G109)))</f>
        <v/>
      </c>
      <c r="EA115" s="274" t="str">
        <f ca="true">+IF(OFFSET('Hygiene Data'!$H$11,0,10*ROW('Hygiene Data'!H109))="","",OFFSET('Hygiene Data'!$H$11,0,10*ROW('Hygiene Data'!H109)))</f>
        <v/>
      </c>
      <c r="EB115" s="274" t="str">
        <f ca="true">+IF(OFFSET('Hygiene Data'!$H$12,0,10*ROW('Hygiene Data'!H109))="","",OFFSET('Hygiene Data'!$H$12,0,10*ROW('Hygiene Data'!H109)))</f>
        <v/>
      </c>
      <c r="EC115" s="274" t="str">
        <f ca="true">+IF(OFFSET('Hygiene Data'!$H$13,0,10*ROW('Hygiene Data'!H109))="","",OFFSET('Hygiene Data'!$H$13,0,10*ROW('Hygiene Data'!H109)))</f>
        <v/>
      </c>
      <c r="ED115" s="274" t="str">
        <f ca="true">+IF(OFFSET('Hygiene Data'!$I$11,0,10*ROW('Hygiene Data'!I109))="","",OFFSET('Hygiene Data'!$I$11,0,10*ROW('Hygiene Data'!I109)))</f>
        <v/>
      </c>
      <c r="EE115" s="274" t="str">
        <f ca="true">+IF(OFFSET('Hygiene Data'!$I$12,0,10*ROW('Hygiene Data'!I109))="","",OFFSET('Hygiene Data'!$I$12,0,10*ROW('Hygiene Data'!I109)))</f>
        <v/>
      </c>
      <c r="EF115" s="274"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30" t="str">
        <f t="shared" ca="true" si="1"/>
        <v/>
      </c>
      <c r="D116" s="99"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9"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9"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9"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9"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9"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9"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9"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9"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9"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9"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9"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9"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9"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9"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9"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9"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9"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100"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100"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100"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100"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100"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100"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100"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100"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100"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100"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100"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100"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100"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100"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100"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100"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100"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100"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100"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100"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100"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100"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100"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100"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100"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100"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100"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100"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100"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100"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101"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101"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101"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101"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101"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101"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101"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101"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101"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101"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101"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101"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101"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101"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101"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101"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101"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101"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4"/>
      <c r="BS116" s="274" t="str">
        <f ca="true">+IF(OFFSET('Water Data'!$D$27,0,10*ROW('Water Data'!D110))="","",OFFSET('Water Data'!$D$27,0,10*ROW('Water Data'!D110)))</f>
        <v/>
      </c>
      <c r="BT116" s="274" t="str">
        <f ca="true">+IF(OFFSET('Water Data'!$D$28,0,10*ROW('Water Data'!D110))="","",OFFSET('Water Data'!$D$28,0,10*ROW('Water Data'!D110)))</f>
        <v/>
      </c>
      <c r="BU116" s="274" t="str">
        <f ca="true">+IF(OFFSET('Water Data'!$D$29,0,10*ROW('Water Data'!D110))="","",OFFSET('Water Data'!$D$29,0,10*ROW('Water Data'!D110)))</f>
        <v/>
      </c>
      <c r="BV116" s="274" t="str">
        <f ca="true">+IF(OFFSET('Water Data'!$E$27,0,10*ROW('Water Data'!E110))="","",OFFSET('Water Data'!$E$27,0,10*ROW('Water Data'!E110)))</f>
        <v/>
      </c>
      <c r="BW116" s="274" t="str">
        <f ca="true">+IF(OFFSET('Water Data'!$E$28,0,10*ROW('Water Data'!E110))="","",OFFSET('Water Data'!$E$28,0,10*ROW('Water Data'!E110)))</f>
        <v/>
      </c>
      <c r="BX116" s="274" t="str">
        <f ca="true">+IF(OFFSET('Water Data'!$E$29,0,10*ROW('Water Data'!E110))="","",OFFSET('Water Data'!$E$29,0,10*ROW('Water Data'!E110)))</f>
        <v/>
      </c>
      <c r="BY116" s="274" t="str">
        <f ca="true">+IF(OFFSET('Water Data'!$F$27,0,10*ROW('Water Data'!F110))="","",OFFSET('Water Data'!$F$27,0,10*ROW('Water Data'!F110)))</f>
        <v/>
      </c>
      <c r="BZ116" s="274" t="str">
        <f ca="true">+IF(OFFSET('Water Data'!$F$28,0,10*ROW('Water Data'!F110))="","",OFFSET('Water Data'!$F$28,0,10*ROW('Water Data'!F110)))</f>
        <v/>
      </c>
      <c r="CA116" s="274" t="str">
        <f ca="true">+IF(OFFSET('Water Data'!$F$29,0,10*ROW('Water Data'!F110))="","",OFFSET('Water Data'!$F$29,0,10*ROW('Water Data'!F110)))</f>
        <v/>
      </c>
      <c r="CB116" s="274" t="str">
        <f ca="true">+IF(OFFSET('Water Data'!$G$27,0,10*ROW('Water Data'!G110))="","",OFFSET('Water Data'!$G$27,0,10*ROW('Water Data'!G110)))</f>
        <v/>
      </c>
      <c r="CC116" s="274" t="str">
        <f ca="true">+IF(OFFSET('Water Data'!$G$28,0,10*ROW('Water Data'!G110))="","",OFFSET('Water Data'!$G$28,0,10*ROW('Water Data'!G110)))</f>
        <v/>
      </c>
      <c r="CD116" s="274" t="str">
        <f ca="true">+IF(OFFSET('Water Data'!$G$29,0,10*ROW('Water Data'!G110))="","",OFFSET('Water Data'!$G$29,0,10*ROW('Water Data'!G110)))</f>
        <v/>
      </c>
      <c r="CE116" s="274" t="str">
        <f ca="true">+IF(OFFSET('Water Data'!$H$27,0,10*ROW('Water Data'!H110))="","",OFFSET('Water Data'!$H$27,0,10*ROW('Water Data'!H110)))</f>
        <v/>
      </c>
      <c r="CF116" s="274" t="str">
        <f ca="true">+IF(OFFSET('Water Data'!$H$28,0,10*ROW('Water Data'!H110))="","",OFFSET('Water Data'!$H$28,0,10*ROW('Water Data'!H110)))</f>
        <v/>
      </c>
      <c r="CG116" s="274" t="str">
        <f ca="true">+IF(OFFSET('Water Data'!$H$29,0,10*ROW('Water Data'!H110))="","",OFFSET('Water Data'!$H$29,0,10*ROW('Water Data'!H110)))</f>
        <v/>
      </c>
      <c r="CH116" s="274" t="str">
        <f ca="true">+IF(OFFSET('Water Data'!$I$27,0,10*ROW('Water Data'!I110))="","",OFFSET('Water Data'!$I$27,0,10*ROW('Water Data'!I110)))</f>
        <v/>
      </c>
      <c r="CI116" s="274" t="str">
        <f ca="true">+IF(OFFSET('Water Data'!$I$28,0,10*ROW('Water Data'!I110))="","",OFFSET('Water Data'!$I$28,0,10*ROW('Water Data'!I110)))</f>
        <v/>
      </c>
      <c r="CJ116" s="274" t="str">
        <f ca="true">+IF(OFFSET('Water Data'!$I$29,0,10*ROW('Water Data'!I110))="","",OFFSET('Water Data'!$I$29,0,10*ROW('Water Data'!I110)))</f>
        <v/>
      </c>
      <c r="CK116" s="274" t="str">
        <f ca="true">+IF(OFFSET('Sanitation Data'!$D$28,0,10*ROW('Sanitation Data'!D110))="","",OFFSET('Sanitation Data'!$D$28,0,10*ROW('Sanitation Data'!D110)))</f>
        <v/>
      </c>
      <c r="CL116" s="274" t="str">
        <f ca="true">+IF(OFFSET('Sanitation Data'!$D$29,0,10*ROW('Sanitation Data'!D110))="","",OFFSET('Sanitation Data'!$D$29,0,10*ROW('Sanitation Data'!D110)))</f>
        <v/>
      </c>
      <c r="CM116" s="274" t="str">
        <f ca="true">+IF(OFFSET('Sanitation Data'!$D$30,0,10*ROW('Sanitation Data'!D110))="","",OFFSET('Sanitation Data'!$D$30,0,10*ROW('Sanitation Data'!D110)))</f>
        <v/>
      </c>
      <c r="CN116" s="274" t="str">
        <f ca="true">+IF(OFFSET('Sanitation Data'!$D$31,0,10*ROW('Sanitation Data'!D110))="","",OFFSET('Sanitation Data'!$D$31,0,10*ROW('Sanitation Data'!D110)))</f>
        <v/>
      </c>
      <c r="CO116" s="274" t="str">
        <f ca="true">+IF(OFFSET('Sanitation Data'!$D$32,0,10*ROW('Sanitation Data'!D110))="","",OFFSET('Sanitation Data'!$D$32,0,10*ROW('Sanitation Data'!D110)))</f>
        <v/>
      </c>
      <c r="CP116" s="274" t="str">
        <f ca="true">+IF(OFFSET('Sanitation Data'!$E$28,0,10*ROW('Sanitation Data'!E110))="","",OFFSET('Sanitation Data'!$E$28,0,10*ROW('Sanitation Data'!E110)))</f>
        <v/>
      </c>
      <c r="CQ116" s="274" t="str">
        <f ca="true">+IF(OFFSET('Sanitation Data'!$E$29,0,10*ROW('Sanitation Data'!E110))="","",OFFSET('Sanitation Data'!$E$29,0,10*ROW('Sanitation Data'!E110)))</f>
        <v/>
      </c>
      <c r="CR116" s="274" t="str">
        <f ca="true">+IF(OFFSET('Sanitation Data'!$E$30,0,10*ROW('Sanitation Data'!E110))="","",OFFSET('Sanitation Data'!$E$30,0,10*ROW('Sanitation Data'!E110)))</f>
        <v/>
      </c>
      <c r="CS116" s="274" t="str">
        <f ca="true">+IF(OFFSET('Sanitation Data'!$E$31,0,10*ROW('Sanitation Data'!E110))="","",OFFSET('Sanitation Data'!$E$31,0,10*ROW('Sanitation Data'!E110)))</f>
        <v/>
      </c>
      <c r="CT116" s="274" t="str">
        <f ca="true">+IF(OFFSET('Sanitation Data'!$E$32,0,10*ROW('Sanitation Data'!E110))="","",OFFSET('Sanitation Data'!$E$32,0,10*ROW('Sanitation Data'!E110)))</f>
        <v/>
      </c>
      <c r="CU116" s="274" t="str">
        <f ca="true">+IF(OFFSET('Sanitation Data'!$F$28,0,10*ROW('Sanitation Data'!F110))="","",OFFSET('Sanitation Data'!$F$28,0,10*ROW('Sanitation Data'!F110)))</f>
        <v/>
      </c>
      <c r="CV116" s="274" t="str">
        <f ca="true">+IF(OFFSET('Sanitation Data'!$F$29,0,10*ROW('Sanitation Data'!F110))="","",OFFSET('Sanitation Data'!$F$29,0,10*ROW('Sanitation Data'!F110)))</f>
        <v/>
      </c>
      <c r="CW116" s="274" t="str">
        <f ca="true">+IF(OFFSET('Sanitation Data'!$F$30,0,10*ROW('Sanitation Data'!F110))="","",OFFSET('Sanitation Data'!$F$30,0,10*ROW('Sanitation Data'!F110)))</f>
        <v/>
      </c>
      <c r="CX116" s="274" t="str">
        <f ca="true">+IF(OFFSET('Sanitation Data'!$F$31,0,10*ROW('Sanitation Data'!F110))="","",OFFSET('Sanitation Data'!$F$31,0,10*ROW('Sanitation Data'!F110)))</f>
        <v/>
      </c>
      <c r="CY116" s="274" t="str">
        <f ca="true">+IF(OFFSET('Sanitation Data'!$F$32,0,10*ROW('Sanitation Data'!F110))="","",OFFSET('Sanitation Data'!$F$32,0,10*ROW('Sanitation Data'!F110)))</f>
        <v/>
      </c>
      <c r="CZ116" s="274" t="str">
        <f ca="true">+IF(OFFSET('Sanitation Data'!$G$28,0,10*ROW('Sanitation Data'!G110))="","",OFFSET('Sanitation Data'!$G$28,0,10*ROW('Sanitation Data'!G110)))</f>
        <v/>
      </c>
      <c r="DA116" s="274" t="str">
        <f ca="true">+IF(OFFSET('Sanitation Data'!$G$29,0,10*ROW('Sanitation Data'!G110))="","",OFFSET('Sanitation Data'!$G$29,0,10*ROW('Sanitation Data'!G110)))</f>
        <v/>
      </c>
      <c r="DB116" s="274" t="str">
        <f ca="true">+IF(OFFSET('Sanitation Data'!$G$30,0,10*ROW('Sanitation Data'!G110))="","",OFFSET('Sanitation Data'!$G$30,0,10*ROW('Sanitation Data'!G110)))</f>
        <v/>
      </c>
      <c r="DC116" s="274" t="str">
        <f ca="true">+IF(OFFSET('Sanitation Data'!$G$31,0,10*ROW('Sanitation Data'!G110))="","",OFFSET('Sanitation Data'!$G$31,0,10*ROW('Sanitation Data'!G110)))</f>
        <v/>
      </c>
      <c r="DD116" s="274" t="str">
        <f ca="true">+IF(OFFSET('Sanitation Data'!$G$32,0,10*ROW('Sanitation Data'!G110))="","",OFFSET('Sanitation Data'!$G$32,0,10*ROW('Sanitation Data'!G110)))</f>
        <v/>
      </c>
      <c r="DE116" s="274" t="str">
        <f ca="true">+IF(OFFSET('Sanitation Data'!$H$28,0,10*ROW('Sanitation Data'!H110))="","",OFFSET('Sanitation Data'!$H$28,0,10*ROW('Sanitation Data'!H110)))</f>
        <v/>
      </c>
      <c r="DF116" s="274" t="str">
        <f ca="true">+IF(OFFSET('Sanitation Data'!$H$29,0,10*ROW('Sanitation Data'!H110))="","",OFFSET('Sanitation Data'!$H$29,0,10*ROW('Sanitation Data'!H110)))</f>
        <v/>
      </c>
      <c r="DG116" s="274" t="str">
        <f ca="true">+IF(OFFSET('Sanitation Data'!$H$30,0,10*ROW('Sanitation Data'!H110))="","",OFFSET('Sanitation Data'!$H$30,0,10*ROW('Sanitation Data'!H110)))</f>
        <v/>
      </c>
      <c r="DH116" s="274" t="str">
        <f ca="true">+IF(OFFSET('Sanitation Data'!$H$31,0,10*ROW('Sanitation Data'!H110))="","",OFFSET('Sanitation Data'!$H$31,0,10*ROW('Sanitation Data'!H110)))</f>
        <v/>
      </c>
      <c r="DI116" s="274" t="str">
        <f ca="true">+IF(OFFSET('Sanitation Data'!$H$32,0,10*ROW('Sanitation Data'!H110))="","",OFFSET('Sanitation Data'!$H$32,0,10*ROW('Sanitation Data'!H110)))</f>
        <v/>
      </c>
      <c r="DJ116" s="274" t="str">
        <f ca="true">+IF(OFFSET('Sanitation Data'!$I$28,0,10*ROW('Sanitation Data'!I110))="","",OFFSET('Sanitation Data'!$I$28,0,10*ROW('Sanitation Data'!I110)))</f>
        <v/>
      </c>
      <c r="DK116" s="274" t="str">
        <f ca="true">+IF(OFFSET('Sanitation Data'!$I$29,0,10*ROW('Sanitation Data'!I110))="","",OFFSET('Sanitation Data'!$I$29,0,10*ROW('Sanitation Data'!I110)))</f>
        <v/>
      </c>
      <c r="DL116" s="274" t="str">
        <f ca="true">+IF(OFFSET('Sanitation Data'!$I$30,0,10*ROW('Sanitation Data'!I110))="","",OFFSET('Sanitation Data'!$I$30,0,10*ROW('Sanitation Data'!I110)))</f>
        <v/>
      </c>
      <c r="DM116" s="274" t="str">
        <f ca="true">+IF(OFFSET('Sanitation Data'!$I$31,0,10*ROW('Sanitation Data'!I110))="","",OFFSET('Sanitation Data'!$I$31,0,10*ROW('Sanitation Data'!I110)))</f>
        <v/>
      </c>
      <c r="DN116" s="274" t="str">
        <f ca="true">+IF(OFFSET('Sanitation Data'!$I$32,0,10*ROW('Sanitation Data'!I110))="","",OFFSET('Sanitation Data'!$I$32,0,10*ROW('Sanitation Data'!I110)))</f>
        <v/>
      </c>
      <c r="DO116" s="274" t="str">
        <f ca="true">+IF(OFFSET('Hygiene Data'!$D$11,0,10*ROW('Hygiene Data'!D110))="","",OFFSET('Hygiene Data'!$D$11,0,10*ROW('Hygiene Data'!D110)))</f>
        <v/>
      </c>
      <c r="DP116" s="274" t="str">
        <f ca="true">+IF(OFFSET('Hygiene Data'!$D$12,0,10*ROW('Hygiene Data'!D110))="","",OFFSET('Hygiene Data'!$D$12,0,10*ROW('Hygiene Data'!D110)))</f>
        <v/>
      </c>
      <c r="DQ116" s="274" t="str">
        <f ca="true">+IF(OFFSET('Hygiene Data'!$D$13,0,10*ROW('Hygiene Data'!D110))="","",OFFSET('Hygiene Data'!$D$13,0,10*ROW('Hygiene Data'!D110)))</f>
        <v/>
      </c>
      <c r="DR116" s="274" t="str">
        <f ca="true">+IF(OFFSET('Hygiene Data'!$E$11,0,10*ROW('Hygiene Data'!E110))="","",OFFSET('Hygiene Data'!$E$11,0,10*ROW('Hygiene Data'!E110)))</f>
        <v/>
      </c>
      <c r="DS116" s="274" t="str">
        <f ca="true">+IF(OFFSET('Hygiene Data'!$E$12,0,10*ROW('Hygiene Data'!E110))="","",OFFSET('Hygiene Data'!$E$12,0,10*ROW('Hygiene Data'!E110)))</f>
        <v/>
      </c>
      <c r="DT116" s="274" t="str">
        <f ca="true">+IF(OFFSET('Hygiene Data'!$E$13,0,10*ROW('Hygiene Data'!E110))="","",OFFSET('Hygiene Data'!$E$13,0,10*ROW('Hygiene Data'!E110)))</f>
        <v/>
      </c>
      <c r="DU116" s="274" t="str">
        <f ca="true">+IF(OFFSET('Hygiene Data'!$F$11,0,10*ROW('Hygiene Data'!F110))="","",OFFSET('Hygiene Data'!$F$11,0,10*ROW('Hygiene Data'!F110)))</f>
        <v/>
      </c>
      <c r="DV116" s="274" t="str">
        <f ca="true">+IF(OFFSET('Hygiene Data'!$F$12,0,10*ROW('Hygiene Data'!F110))="","",OFFSET('Hygiene Data'!$F$12,0,10*ROW('Hygiene Data'!F110)))</f>
        <v/>
      </c>
      <c r="DW116" s="274" t="str">
        <f ca="true">+IF(OFFSET('Hygiene Data'!$F$13,0,10*ROW('Hygiene Data'!F110))="","",OFFSET('Hygiene Data'!$F$13,0,10*ROW('Hygiene Data'!F110)))</f>
        <v/>
      </c>
      <c r="DX116" s="274" t="str">
        <f ca="true">+IF(OFFSET('Hygiene Data'!$G$11,0,10*ROW('Hygiene Data'!G110))="","",OFFSET('Hygiene Data'!$G$11,0,10*ROW('Hygiene Data'!G110)))</f>
        <v/>
      </c>
      <c r="DY116" s="274" t="str">
        <f ca="true">+IF(OFFSET('Hygiene Data'!$G$12,0,10*ROW('Hygiene Data'!G110))="","",OFFSET('Hygiene Data'!$G$12,0,10*ROW('Hygiene Data'!G110)))</f>
        <v/>
      </c>
      <c r="DZ116" s="274" t="str">
        <f ca="true">+IF(OFFSET('Hygiene Data'!$G$13,0,10*ROW('Hygiene Data'!G110))="","",OFFSET('Hygiene Data'!$G$13,0,10*ROW('Hygiene Data'!G110)))</f>
        <v/>
      </c>
      <c r="EA116" s="274" t="str">
        <f ca="true">+IF(OFFSET('Hygiene Data'!$H$11,0,10*ROW('Hygiene Data'!H110))="","",OFFSET('Hygiene Data'!$H$11,0,10*ROW('Hygiene Data'!H110)))</f>
        <v/>
      </c>
      <c r="EB116" s="274" t="str">
        <f ca="true">+IF(OFFSET('Hygiene Data'!$H$12,0,10*ROW('Hygiene Data'!H110))="","",OFFSET('Hygiene Data'!$H$12,0,10*ROW('Hygiene Data'!H110)))</f>
        <v/>
      </c>
      <c r="EC116" s="274" t="str">
        <f ca="true">+IF(OFFSET('Hygiene Data'!$H$13,0,10*ROW('Hygiene Data'!H110))="","",OFFSET('Hygiene Data'!$H$13,0,10*ROW('Hygiene Data'!H110)))</f>
        <v/>
      </c>
      <c r="ED116" s="274" t="str">
        <f ca="true">+IF(OFFSET('Hygiene Data'!$I$11,0,10*ROW('Hygiene Data'!I110))="","",OFFSET('Hygiene Data'!$I$11,0,10*ROW('Hygiene Data'!I110)))</f>
        <v/>
      </c>
      <c r="EE116" s="274" t="str">
        <f ca="true">+IF(OFFSET('Hygiene Data'!$I$12,0,10*ROW('Hygiene Data'!I110))="","",OFFSET('Hygiene Data'!$I$12,0,10*ROW('Hygiene Data'!I110)))</f>
        <v/>
      </c>
      <c r="EF116" s="274"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30" t="str">
        <f t="shared" ca="true" si="1"/>
        <v/>
      </c>
      <c r="D117" s="99"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9"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9"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9"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9"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9"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9"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9"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9"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9"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9"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9"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9"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9"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9"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9"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9"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9"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100"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100"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100"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100"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100"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100"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100"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100"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100"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100"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100"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100"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100"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100"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100"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100"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100"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100"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100"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100"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100"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100"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100"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100"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100"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100"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100"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100"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100"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100"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101"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101"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101"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101"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101"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101"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101"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101"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101"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101"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101"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101"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101"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101"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101"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101"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101"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101"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4"/>
      <c r="BS117" s="274" t="str">
        <f ca="true">+IF(OFFSET('Water Data'!$D$27,0,10*ROW('Water Data'!D111))="","",OFFSET('Water Data'!$D$27,0,10*ROW('Water Data'!D111)))</f>
        <v/>
      </c>
      <c r="BT117" s="274" t="str">
        <f ca="true">+IF(OFFSET('Water Data'!$D$28,0,10*ROW('Water Data'!D111))="","",OFFSET('Water Data'!$D$28,0,10*ROW('Water Data'!D111)))</f>
        <v/>
      </c>
      <c r="BU117" s="274" t="str">
        <f ca="true">+IF(OFFSET('Water Data'!$D$29,0,10*ROW('Water Data'!D111))="","",OFFSET('Water Data'!$D$29,0,10*ROW('Water Data'!D111)))</f>
        <v/>
      </c>
      <c r="BV117" s="274" t="str">
        <f ca="true">+IF(OFFSET('Water Data'!$E$27,0,10*ROW('Water Data'!E111))="","",OFFSET('Water Data'!$E$27,0,10*ROW('Water Data'!E111)))</f>
        <v/>
      </c>
      <c r="BW117" s="274" t="str">
        <f ca="true">+IF(OFFSET('Water Data'!$E$28,0,10*ROW('Water Data'!E111))="","",OFFSET('Water Data'!$E$28,0,10*ROW('Water Data'!E111)))</f>
        <v/>
      </c>
      <c r="BX117" s="274" t="str">
        <f ca="true">+IF(OFFSET('Water Data'!$E$29,0,10*ROW('Water Data'!E111))="","",OFFSET('Water Data'!$E$29,0,10*ROW('Water Data'!E111)))</f>
        <v/>
      </c>
      <c r="BY117" s="274" t="str">
        <f ca="true">+IF(OFFSET('Water Data'!$F$27,0,10*ROW('Water Data'!F111))="","",OFFSET('Water Data'!$F$27,0,10*ROW('Water Data'!F111)))</f>
        <v/>
      </c>
      <c r="BZ117" s="274" t="str">
        <f ca="true">+IF(OFFSET('Water Data'!$F$28,0,10*ROW('Water Data'!F111))="","",OFFSET('Water Data'!$F$28,0,10*ROW('Water Data'!F111)))</f>
        <v/>
      </c>
      <c r="CA117" s="274" t="str">
        <f ca="true">+IF(OFFSET('Water Data'!$F$29,0,10*ROW('Water Data'!F111))="","",OFFSET('Water Data'!$F$29,0,10*ROW('Water Data'!F111)))</f>
        <v/>
      </c>
      <c r="CB117" s="274" t="str">
        <f ca="true">+IF(OFFSET('Water Data'!$G$27,0,10*ROW('Water Data'!G111))="","",OFFSET('Water Data'!$G$27,0,10*ROW('Water Data'!G111)))</f>
        <v/>
      </c>
      <c r="CC117" s="274" t="str">
        <f ca="true">+IF(OFFSET('Water Data'!$G$28,0,10*ROW('Water Data'!G111))="","",OFFSET('Water Data'!$G$28,0,10*ROW('Water Data'!G111)))</f>
        <v/>
      </c>
      <c r="CD117" s="274" t="str">
        <f ca="true">+IF(OFFSET('Water Data'!$G$29,0,10*ROW('Water Data'!G111))="","",OFFSET('Water Data'!$G$29,0,10*ROW('Water Data'!G111)))</f>
        <v/>
      </c>
      <c r="CE117" s="274" t="str">
        <f ca="true">+IF(OFFSET('Water Data'!$H$27,0,10*ROW('Water Data'!H111))="","",OFFSET('Water Data'!$H$27,0,10*ROW('Water Data'!H111)))</f>
        <v/>
      </c>
      <c r="CF117" s="274" t="str">
        <f ca="true">+IF(OFFSET('Water Data'!$H$28,0,10*ROW('Water Data'!H111))="","",OFFSET('Water Data'!$H$28,0,10*ROW('Water Data'!H111)))</f>
        <v/>
      </c>
      <c r="CG117" s="274" t="str">
        <f ca="true">+IF(OFFSET('Water Data'!$H$29,0,10*ROW('Water Data'!H111))="","",OFFSET('Water Data'!$H$29,0,10*ROW('Water Data'!H111)))</f>
        <v/>
      </c>
      <c r="CH117" s="274" t="str">
        <f ca="true">+IF(OFFSET('Water Data'!$I$27,0,10*ROW('Water Data'!I111))="","",OFFSET('Water Data'!$I$27,0,10*ROW('Water Data'!I111)))</f>
        <v/>
      </c>
      <c r="CI117" s="274" t="str">
        <f ca="true">+IF(OFFSET('Water Data'!$I$28,0,10*ROW('Water Data'!I111))="","",OFFSET('Water Data'!$I$28,0,10*ROW('Water Data'!I111)))</f>
        <v/>
      </c>
      <c r="CJ117" s="274" t="str">
        <f ca="true">+IF(OFFSET('Water Data'!$I$29,0,10*ROW('Water Data'!I111))="","",OFFSET('Water Data'!$I$29,0,10*ROW('Water Data'!I111)))</f>
        <v/>
      </c>
      <c r="CK117" s="274" t="str">
        <f ca="true">+IF(OFFSET('Sanitation Data'!$D$28,0,10*ROW('Sanitation Data'!D111))="","",OFFSET('Sanitation Data'!$D$28,0,10*ROW('Sanitation Data'!D111)))</f>
        <v/>
      </c>
      <c r="CL117" s="274" t="str">
        <f ca="true">+IF(OFFSET('Sanitation Data'!$D$29,0,10*ROW('Sanitation Data'!D111))="","",OFFSET('Sanitation Data'!$D$29,0,10*ROW('Sanitation Data'!D111)))</f>
        <v/>
      </c>
      <c r="CM117" s="274" t="str">
        <f ca="true">+IF(OFFSET('Sanitation Data'!$D$30,0,10*ROW('Sanitation Data'!D111))="","",OFFSET('Sanitation Data'!$D$30,0,10*ROW('Sanitation Data'!D111)))</f>
        <v/>
      </c>
      <c r="CN117" s="274" t="str">
        <f ca="true">+IF(OFFSET('Sanitation Data'!$D$31,0,10*ROW('Sanitation Data'!D111))="","",OFFSET('Sanitation Data'!$D$31,0,10*ROW('Sanitation Data'!D111)))</f>
        <v/>
      </c>
      <c r="CO117" s="274" t="str">
        <f ca="true">+IF(OFFSET('Sanitation Data'!$D$32,0,10*ROW('Sanitation Data'!D111))="","",OFFSET('Sanitation Data'!$D$32,0,10*ROW('Sanitation Data'!D111)))</f>
        <v/>
      </c>
      <c r="CP117" s="274" t="str">
        <f ca="true">+IF(OFFSET('Sanitation Data'!$E$28,0,10*ROW('Sanitation Data'!E111))="","",OFFSET('Sanitation Data'!$E$28,0,10*ROW('Sanitation Data'!E111)))</f>
        <v/>
      </c>
      <c r="CQ117" s="274" t="str">
        <f ca="true">+IF(OFFSET('Sanitation Data'!$E$29,0,10*ROW('Sanitation Data'!E111))="","",OFFSET('Sanitation Data'!$E$29,0,10*ROW('Sanitation Data'!E111)))</f>
        <v/>
      </c>
      <c r="CR117" s="274" t="str">
        <f ca="true">+IF(OFFSET('Sanitation Data'!$E$30,0,10*ROW('Sanitation Data'!E111))="","",OFFSET('Sanitation Data'!$E$30,0,10*ROW('Sanitation Data'!E111)))</f>
        <v/>
      </c>
      <c r="CS117" s="274" t="str">
        <f ca="true">+IF(OFFSET('Sanitation Data'!$E$31,0,10*ROW('Sanitation Data'!E111))="","",OFFSET('Sanitation Data'!$E$31,0,10*ROW('Sanitation Data'!E111)))</f>
        <v/>
      </c>
      <c r="CT117" s="274" t="str">
        <f ca="true">+IF(OFFSET('Sanitation Data'!$E$32,0,10*ROW('Sanitation Data'!E111))="","",OFFSET('Sanitation Data'!$E$32,0,10*ROW('Sanitation Data'!E111)))</f>
        <v/>
      </c>
      <c r="CU117" s="274" t="str">
        <f ca="true">+IF(OFFSET('Sanitation Data'!$F$28,0,10*ROW('Sanitation Data'!F111))="","",OFFSET('Sanitation Data'!$F$28,0,10*ROW('Sanitation Data'!F111)))</f>
        <v/>
      </c>
      <c r="CV117" s="274" t="str">
        <f ca="true">+IF(OFFSET('Sanitation Data'!$F$29,0,10*ROW('Sanitation Data'!F111))="","",OFFSET('Sanitation Data'!$F$29,0,10*ROW('Sanitation Data'!F111)))</f>
        <v/>
      </c>
      <c r="CW117" s="274" t="str">
        <f ca="true">+IF(OFFSET('Sanitation Data'!$F$30,0,10*ROW('Sanitation Data'!F111))="","",OFFSET('Sanitation Data'!$F$30,0,10*ROW('Sanitation Data'!F111)))</f>
        <v/>
      </c>
      <c r="CX117" s="274" t="str">
        <f ca="true">+IF(OFFSET('Sanitation Data'!$F$31,0,10*ROW('Sanitation Data'!F111))="","",OFFSET('Sanitation Data'!$F$31,0,10*ROW('Sanitation Data'!F111)))</f>
        <v/>
      </c>
      <c r="CY117" s="274" t="str">
        <f ca="true">+IF(OFFSET('Sanitation Data'!$F$32,0,10*ROW('Sanitation Data'!F111))="","",OFFSET('Sanitation Data'!$F$32,0,10*ROW('Sanitation Data'!F111)))</f>
        <v/>
      </c>
      <c r="CZ117" s="274" t="str">
        <f ca="true">+IF(OFFSET('Sanitation Data'!$G$28,0,10*ROW('Sanitation Data'!G111))="","",OFFSET('Sanitation Data'!$G$28,0,10*ROW('Sanitation Data'!G111)))</f>
        <v/>
      </c>
      <c r="DA117" s="274" t="str">
        <f ca="true">+IF(OFFSET('Sanitation Data'!$G$29,0,10*ROW('Sanitation Data'!G111))="","",OFFSET('Sanitation Data'!$G$29,0,10*ROW('Sanitation Data'!G111)))</f>
        <v/>
      </c>
      <c r="DB117" s="274" t="str">
        <f ca="true">+IF(OFFSET('Sanitation Data'!$G$30,0,10*ROW('Sanitation Data'!G111))="","",OFFSET('Sanitation Data'!$G$30,0,10*ROW('Sanitation Data'!G111)))</f>
        <v/>
      </c>
      <c r="DC117" s="274" t="str">
        <f ca="true">+IF(OFFSET('Sanitation Data'!$G$31,0,10*ROW('Sanitation Data'!G111))="","",OFFSET('Sanitation Data'!$G$31,0,10*ROW('Sanitation Data'!G111)))</f>
        <v/>
      </c>
      <c r="DD117" s="274" t="str">
        <f ca="true">+IF(OFFSET('Sanitation Data'!$G$32,0,10*ROW('Sanitation Data'!G111))="","",OFFSET('Sanitation Data'!$G$32,0,10*ROW('Sanitation Data'!G111)))</f>
        <v/>
      </c>
      <c r="DE117" s="274" t="str">
        <f ca="true">+IF(OFFSET('Sanitation Data'!$H$28,0,10*ROW('Sanitation Data'!H111))="","",OFFSET('Sanitation Data'!$H$28,0,10*ROW('Sanitation Data'!H111)))</f>
        <v/>
      </c>
      <c r="DF117" s="274" t="str">
        <f ca="true">+IF(OFFSET('Sanitation Data'!$H$29,0,10*ROW('Sanitation Data'!H111))="","",OFFSET('Sanitation Data'!$H$29,0,10*ROW('Sanitation Data'!H111)))</f>
        <v/>
      </c>
      <c r="DG117" s="274" t="str">
        <f ca="true">+IF(OFFSET('Sanitation Data'!$H$30,0,10*ROW('Sanitation Data'!H111))="","",OFFSET('Sanitation Data'!$H$30,0,10*ROW('Sanitation Data'!H111)))</f>
        <v/>
      </c>
      <c r="DH117" s="274" t="str">
        <f ca="true">+IF(OFFSET('Sanitation Data'!$H$31,0,10*ROW('Sanitation Data'!H111))="","",OFFSET('Sanitation Data'!$H$31,0,10*ROW('Sanitation Data'!H111)))</f>
        <v/>
      </c>
      <c r="DI117" s="274" t="str">
        <f ca="true">+IF(OFFSET('Sanitation Data'!$H$32,0,10*ROW('Sanitation Data'!H111))="","",OFFSET('Sanitation Data'!$H$32,0,10*ROW('Sanitation Data'!H111)))</f>
        <v/>
      </c>
      <c r="DJ117" s="274" t="str">
        <f ca="true">+IF(OFFSET('Sanitation Data'!$I$28,0,10*ROW('Sanitation Data'!I111))="","",OFFSET('Sanitation Data'!$I$28,0,10*ROW('Sanitation Data'!I111)))</f>
        <v/>
      </c>
      <c r="DK117" s="274" t="str">
        <f ca="true">+IF(OFFSET('Sanitation Data'!$I$29,0,10*ROW('Sanitation Data'!I111))="","",OFFSET('Sanitation Data'!$I$29,0,10*ROW('Sanitation Data'!I111)))</f>
        <v/>
      </c>
      <c r="DL117" s="274" t="str">
        <f ca="true">+IF(OFFSET('Sanitation Data'!$I$30,0,10*ROW('Sanitation Data'!I111))="","",OFFSET('Sanitation Data'!$I$30,0,10*ROW('Sanitation Data'!I111)))</f>
        <v/>
      </c>
      <c r="DM117" s="274" t="str">
        <f ca="true">+IF(OFFSET('Sanitation Data'!$I$31,0,10*ROW('Sanitation Data'!I111))="","",OFFSET('Sanitation Data'!$I$31,0,10*ROW('Sanitation Data'!I111)))</f>
        <v/>
      </c>
      <c r="DN117" s="274" t="str">
        <f ca="true">+IF(OFFSET('Sanitation Data'!$I$32,0,10*ROW('Sanitation Data'!I111))="","",OFFSET('Sanitation Data'!$I$32,0,10*ROW('Sanitation Data'!I111)))</f>
        <v/>
      </c>
      <c r="DO117" s="274" t="str">
        <f ca="true">+IF(OFFSET('Hygiene Data'!$D$11,0,10*ROW('Hygiene Data'!D111))="","",OFFSET('Hygiene Data'!$D$11,0,10*ROW('Hygiene Data'!D111)))</f>
        <v/>
      </c>
      <c r="DP117" s="274" t="str">
        <f ca="true">+IF(OFFSET('Hygiene Data'!$D$12,0,10*ROW('Hygiene Data'!D111))="","",OFFSET('Hygiene Data'!$D$12,0,10*ROW('Hygiene Data'!D111)))</f>
        <v/>
      </c>
      <c r="DQ117" s="274" t="str">
        <f ca="true">+IF(OFFSET('Hygiene Data'!$D$13,0,10*ROW('Hygiene Data'!D111))="","",OFFSET('Hygiene Data'!$D$13,0,10*ROW('Hygiene Data'!D111)))</f>
        <v/>
      </c>
      <c r="DR117" s="274" t="str">
        <f ca="true">+IF(OFFSET('Hygiene Data'!$E$11,0,10*ROW('Hygiene Data'!E111))="","",OFFSET('Hygiene Data'!$E$11,0,10*ROW('Hygiene Data'!E111)))</f>
        <v/>
      </c>
      <c r="DS117" s="274" t="str">
        <f ca="true">+IF(OFFSET('Hygiene Data'!$E$12,0,10*ROW('Hygiene Data'!E111))="","",OFFSET('Hygiene Data'!$E$12,0,10*ROW('Hygiene Data'!E111)))</f>
        <v/>
      </c>
      <c r="DT117" s="274" t="str">
        <f ca="true">+IF(OFFSET('Hygiene Data'!$E$13,0,10*ROW('Hygiene Data'!E111))="","",OFFSET('Hygiene Data'!$E$13,0,10*ROW('Hygiene Data'!E111)))</f>
        <v/>
      </c>
      <c r="DU117" s="274" t="str">
        <f ca="true">+IF(OFFSET('Hygiene Data'!$F$11,0,10*ROW('Hygiene Data'!F111))="","",OFFSET('Hygiene Data'!$F$11,0,10*ROW('Hygiene Data'!F111)))</f>
        <v/>
      </c>
      <c r="DV117" s="274" t="str">
        <f ca="true">+IF(OFFSET('Hygiene Data'!$F$12,0,10*ROW('Hygiene Data'!F111))="","",OFFSET('Hygiene Data'!$F$12,0,10*ROW('Hygiene Data'!F111)))</f>
        <v/>
      </c>
      <c r="DW117" s="274" t="str">
        <f ca="true">+IF(OFFSET('Hygiene Data'!$F$13,0,10*ROW('Hygiene Data'!F111))="","",OFFSET('Hygiene Data'!$F$13,0,10*ROW('Hygiene Data'!F111)))</f>
        <v/>
      </c>
      <c r="DX117" s="274" t="str">
        <f ca="true">+IF(OFFSET('Hygiene Data'!$G$11,0,10*ROW('Hygiene Data'!G111))="","",OFFSET('Hygiene Data'!$G$11,0,10*ROW('Hygiene Data'!G111)))</f>
        <v/>
      </c>
      <c r="DY117" s="274" t="str">
        <f ca="true">+IF(OFFSET('Hygiene Data'!$G$12,0,10*ROW('Hygiene Data'!G111))="","",OFFSET('Hygiene Data'!$G$12,0,10*ROW('Hygiene Data'!G111)))</f>
        <v/>
      </c>
      <c r="DZ117" s="274" t="str">
        <f ca="true">+IF(OFFSET('Hygiene Data'!$G$13,0,10*ROW('Hygiene Data'!G111))="","",OFFSET('Hygiene Data'!$G$13,0,10*ROW('Hygiene Data'!G111)))</f>
        <v/>
      </c>
      <c r="EA117" s="274" t="str">
        <f ca="true">+IF(OFFSET('Hygiene Data'!$H$11,0,10*ROW('Hygiene Data'!H111))="","",OFFSET('Hygiene Data'!$H$11,0,10*ROW('Hygiene Data'!H111)))</f>
        <v/>
      </c>
      <c r="EB117" s="274" t="str">
        <f ca="true">+IF(OFFSET('Hygiene Data'!$H$12,0,10*ROW('Hygiene Data'!H111))="","",OFFSET('Hygiene Data'!$H$12,0,10*ROW('Hygiene Data'!H111)))</f>
        <v/>
      </c>
      <c r="EC117" s="274" t="str">
        <f ca="true">+IF(OFFSET('Hygiene Data'!$H$13,0,10*ROW('Hygiene Data'!H111))="","",OFFSET('Hygiene Data'!$H$13,0,10*ROW('Hygiene Data'!H111)))</f>
        <v/>
      </c>
      <c r="ED117" s="274" t="str">
        <f ca="true">+IF(OFFSET('Hygiene Data'!$I$11,0,10*ROW('Hygiene Data'!I111))="","",OFFSET('Hygiene Data'!$I$11,0,10*ROW('Hygiene Data'!I111)))</f>
        <v/>
      </c>
      <c r="EE117" s="274" t="str">
        <f ca="true">+IF(OFFSET('Hygiene Data'!$I$12,0,10*ROW('Hygiene Data'!I111))="","",OFFSET('Hygiene Data'!$I$12,0,10*ROW('Hygiene Data'!I111)))</f>
        <v/>
      </c>
      <c r="EF117" s="274"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30" t="str">
        <f t="shared" ca="true" si="1"/>
        <v/>
      </c>
      <c r="D118" s="99"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9"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9"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9"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9"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9"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9"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9"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9"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9"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9"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9"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9"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9"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9"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9"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9"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9"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100"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100"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100"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100"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100"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100"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100"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100"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100"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100"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100"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100"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100"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100"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100"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100"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100"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100"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100"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100"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100"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100"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100"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100"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100"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100"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100"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100"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100"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100"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101"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101"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101"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101"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101"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101"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101"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101"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101"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101"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101"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101"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101"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101"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101"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101"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101"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101"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4"/>
      <c r="BS118" s="274" t="str">
        <f ca="true">+IF(OFFSET('Water Data'!$D$27,0,10*ROW('Water Data'!D112))="","",OFFSET('Water Data'!$D$27,0,10*ROW('Water Data'!D112)))</f>
        <v/>
      </c>
      <c r="BT118" s="274" t="str">
        <f ca="true">+IF(OFFSET('Water Data'!$D$28,0,10*ROW('Water Data'!D112))="","",OFFSET('Water Data'!$D$28,0,10*ROW('Water Data'!D112)))</f>
        <v/>
      </c>
      <c r="BU118" s="274" t="str">
        <f ca="true">+IF(OFFSET('Water Data'!$D$29,0,10*ROW('Water Data'!D112))="","",OFFSET('Water Data'!$D$29,0,10*ROW('Water Data'!D112)))</f>
        <v/>
      </c>
      <c r="BV118" s="274" t="str">
        <f ca="true">+IF(OFFSET('Water Data'!$E$27,0,10*ROW('Water Data'!E112))="","",OFFSET('Water Data'!$E$27,0,10*ROW('Water Data'!E112)))</f>
        <v/>
      </c>
      <c r="BW118" s="274" t="str">
        <f ca="true">+IF(OFFSET('Water Data'!$E$28,0,10*ROW('Water Data'!E112))="","",OFFSET('Water Data'!$E$28,0,10*ROW('Water Data'!E112)))</f>
        <v/>
      </c>
      <c r="BX118" s="274" t="str">
        <f ca="true">+IF(OFFSET('Water Data'!$E$29,0,10*ROW('Water Data'!E112))="","",OFFSET('Water Data'!$E$29,0,10*ROW('Water Data'!E112)))</f>
        <v/>
      </c>
      <c r="BY118" s="274" t="str">
        <f ca="true">+IF(OFFSET('Water Data'!$F$27,0,10*ROW('Water Data'!F112))="","",OFFSET('Water Data'!$F$27,0,10*ROW('Water Data'!F112)))</f>
        <v/>
      </c>
      <c r="BZ118" s="274" t="str">
        <f ca="true">+IF(OFFSET('Water Data'!$F$28,0,10*ROW('Water Data'!F112))="","",OFFSET('Water Data'!$F$28,0,10*ROW('Water Data'!F112)))</f>
        <v/>
      </c>
      <c r="CA118" s="274" t="str">
        <f ca="true">+IF(OFFSET('Water Data'!$F$29,0,10*ROW('Water Data'!F112))="","",OFFSET('Water Data'!$F$29,0,10*ROW('Water Data'!F112)))</f>
        <v/>
      </c>
      <c r="CB118" s="274" t="str">
        <f ca="true">+IF(OFFSET('Water Data'!$G$27,0,10*ROW('Water Data'!G112))="","",OFFSET('Water Data'!$G$27,0,10*ROW('Water Data'!G112)))</f>
        <v/>
      </c>
      <c r="CC118" s="274" t="str">
        <f ca="true">+IF(OFFSET('Water Data'!$G$28,0,10*ROW('Water Data'!G112))="","",OFFSET('Water Data'!$G$28,0,10*ROW('Water Data'!G112)))</f>
        <v/>
      </c>
      <c r="CD118" s="274" t="str">
        <f ca="true">+IF(OFFSET('Water Data'!$G$29,0,10*ROW('Water Data'!G112))="","",OFFSET('Water Data'!$G$29,0,10*ROW('Water Data'!G112)))</f>
        <v/>
      </c>
      <c r="CE118" s="274" t="str">
        <f ca="true">+IF(OFFSET('Water Data'!$H$27,0,10*ROW('Water Data'!H112))="","",OFFSET('Water Data'!$H$27,0,10*ROW('Water Data'!H112)))</f>
        <v/>
      </c>
      <c r="CF118" s="274" t="str">
        <f ca="true">+IF(OFFSET('Water Data'!$H$28,0,10*ROW('Water Data'!H112))="","",OFFSET('Water Data'!$H$28,0,10*ROW('Water Data'!H112)))</f>
        <v/>
      </c>
      <c r="CG118" s="274" t="str">
        <f ca="true">+IF(OFFSET('Water Data'!$H$29,0,10*ROW('Water Data'!H112))="","",OFFSET('Water Data'!$H$29,0,10*ROW('Water Data'!H112)))</f>
        <v/>
      </c>
      <c r="CH118" s="274" t="str">
        <f ca="true">+IF(OFFSET('Water Data'!$I$27,0,10*ROW('Water Data'!I112))="","",OFFSET('Water Data'!$I$27,0,10*ROW('Water Data'!I112)))</f>
        <v/>
      </c>
      <c r="CI118" s="274" t="str">
        <f ca="true">+IF(OFFSET('Water Data'!$I$28,0,10*ROW('Water Data'!I112))="","",OFFSET('Water Data'!$I$28,0,10*ROW('Water Data'!I112)))</f>
        <v/>
      </c>
      <c r="CJ118" s="274" t="str">
        <f ca="true">+IF(OFFSET('Water Data'!$I$29,0,10*ROW('Water Data'!I112))="","",OFFSET('Water Data'!$I$29,0,10*ROW('Water Data'!I112)))</f>
        <v/>
      </c>
      <c r="CK118" s="274" t="str">
        <f ca="true">+IF(OFFSET('Sanitation Data'!$D$28,0,10*ROW('Sanitation Data'!D112))="","",OFFSET('Sanitation Data'!$D$28,0,10*ROW('Sanitation Data'!D112)))</f>
        <v/>
      </c>
      <c r="CL118" s="274" t="str">
        <f ca="true">+IF(OFFSET('Sanitation Data'!$D$29,0,10*ROW('Sanitation Data'!D112))="","",OFFSET('Sanitation Data'!$D$29,0,10*ROW('Sanitation Data'!D112)))</f>
        <v/>
      </c>
      <c r="CM118" s="274" t="str">
        <f ca="true">+IF(OFFSET('Sanitation Data'!$D$30,0,10*ROW('Sanitation Data'!D112))="","",OFFSET('Sanitation Data'!$D$30,0,10*ROW('Sanitation Data'!D112)))</f>
        <v/>
      </c>
      <c r="CN118" s="274" t="str">
        <f ca="true">+IF(OFFSET('Sanitation Data'!$D$31,0,10*ROW('Sanitation Data'!D112))="","",OFFSET('Sanitation Data'!$D$31,0,10*ROW('Sanitation Data'!D112)))</f>
        <v/>
      </c>
      <c r="CO118" s="274" t="str">
        <f ca="true">+IF(OFFSET('Sanitation Data'!$D$32,0,10*ROW('Sanitation Data'!D112))="","",OFFSET('Sanitation Data'!$D$32,0,10*ROW('Sanitation Data'!D112)))</f>
        <v/>
      </c>
      <c r="CP118" s="274" t="str">
        <f ca="true">+IF(OFFSET('Sanitation Data'!$E$28,0,10*ROW('Sanitation Data'!E112))="","",OFFSET('Sanitation Data'!$E$28,0,10*ROW('Sanitation Data'!E112)))</f>
        <v/>
      </c>
      <c r="CQ118" s="274" t="str">
        <f ca="true">+IF(OFFSET('Sanitation Data'!$E$29,0,10*ROW('Sanitation Data'!E112))="","",OFFSET('Sanitation Data'!$E$29,0,10*ROW('Sanitation Data'!E112)))</f>
        <v/>
      </c>
      <c r="CR118" s="274" t="str">
        <f ca="true">+IF(OFFSET('Sanitation Data'!$E$30,0,10*ROW('Sanitation Data'!E112))="","",OFFSET('Sanitation Data'!$E$30,0,10*ROW('Sanitation Data'!E112)))</f>
        <v/>
      </c>
      <c r="CS118" s="274" t="str">
        <f ca="true">+IF(OFFSET('Sanitation Data'!$E$31,0,10*ROW('Sanitation Data'!E112))="","",OFFSET('Sanitation Data'!$E$31,0,10*ROW('Sanitation Data'!E112)))</f>
        <v/>
      </c>
      <c r="CT118" s="274" t="str">
        <f ca="true">+IF(OFFSET('Sanitation Data'!$E$32,0,10*ROW('Sanitation Data'!E112))="","",OFFSET('Sanitation Data'!$E$32,0,10*ROW('Sanitation Data'!E112)))</f>
        <v/>
      </c>
      <c r="CU118" s="274" t="str">
        <f ca="true">+IF(OFFSET('Sanitation Data'!$F$28,0,10*ROW('Sanitation Data'!F112))="","",OFFSET('Sanitation Data'!$F$28,0,10*ROW('Sanitation Data'!F112)))</f>
        <v/>
      </c>
      <c r="CV118" s="274" t="str">
        <f ca="true">+IF(OFFSET('Sanitation Data'!$F$29,0,10*ROW('Sanitation Data'!F112))="","",OFFSET('Sanitation Data'!$F$29,0,10*ROW('Sanitation Data'!F112)))</f>
        <v/>
      </c>
      <c r="CW118" s="274" t="str">
        <f ca="true">+IF(OFFSET('Sanitation Data'!$F$30,0,10*ROW('Sanitation Data'!F112))="","",OFFSET('Sanitation Data'!$F$30,0,10*ROW('Sanitation Data'!F112)))</f>
        <v/>
      </c>
      <c r="CX118" s="274" t="str">
        <f ca="true">+IF(OFFSET('Sanitation Data'!$F$31,0,10*ROW('Sanitation Data'!F112))="","",OFFSET('Sanitation Data'!$F$31,0,10*ROW('Sanitation Data'!F112)))</f>
        <v/>
      </c>
      <c r="CY118" s="274" t="str">
        <f ca="true">+IF(OFFSET('Sanitation Data'!$F$32,0,10*ROW('Sanitation Data'!F112))="","",OFFSET('Sanitation Data'!$F$32,0,10*ROW('Sanitation Data'!F112)))</f>
        <v/>
      </c>
      <c r="CZ118" s="274" t="str">
        <f ca="true">+IF(OFFSET('Sanitation Data'!$G$28,0,10*ROW('Sanitation Data'!G112))="","",OFFSET('Sanitation Data'!$G$28,0,10*ROW('Sanitation Data'!G112)))</f>
        <v/>
      </c>
      <c r="DA118" s="274" t="str">
        <f ca="true">+IF(OFFSET('Sanitation Data'!$G$29,0,10*ROW('Sanitation Data'!G112))="","",OFFSET('Sanitation Data'!$G$29,0,10*ROW('Sanitation Data'!G112)))</f>
        <v/>
      </c>
      <c r="DB118" s="274" t="str">
        <f ca="true">+IF(OFFSET('Sanitation Data'!$G$30,0,10*ROW('Sanitation Data'!G112))="","",OFFSET('Sanitation Data'!$G$30,0,10*ROW('Sanitation Data'!G112)))</f>
        <v/>
      </c>
      <c r="DC118" s="274" t="str">
        <f ca="true">+IF(OFFSET('Sanitation Data'!$G$31,0,10*ROW('Sanitation Data'!G112))="","",OFFSET('Sanitation Data'!$G$31,0,10*ROW('Sanitation Data'!G112)))</f>
        <v/>
      </c>
      <c r="DD118" s="274" t="str">
        <f ca="true">+IF(OFFSET('Sanitation Data'!$G$32,0,10*ROW('Sanitation Data'!G112))="","",OFFSET('Sanitation Data'!$G$32,0,10*ROW('Sanitation Data'!G112)))</f>
        <v/>
      </c>
      <c r="DE118" s="274" t="str">
        <f ca="true">+IF(OFFSET('Sanitation Data'!$H$28,0,10*ROW('Sanitation Data'!H112))="","",OFFSET('Sanitation Data'!$H$28,0,10*ROW('Sanitation Data'!H112)))</f>
        <v/>
      </c>
      <c r="DF118" s="274" t="str">
        <f ca="true">+IF(OFFSET('Sanitation Data'!$H$29,0,10*ROW('Sanitation Data'!H112))="","",OFFSET('Sanitation Data'!$H$29,0,10*ROW('Sanitation Data'!H112)))</f>
        <v/>
      </c>
      <c r="DG118" s="274" t="str">
        <f ca="true">+IF(OFFSET('Sanitation Data'!$H$30,0,10*ROW('Sanitation Data'!H112))="","",OFFSET('Sanitation Data'!$H$30,0,10*ROW('Sanitation Data'!H112)))</f>
        <v/>
      </c>
      <c r="DH118" s="274" t="str">
        <f ca="true">+IF(OFFSET('Sanitation Data'!$H$31,0,10*ROW('Sanitation Data'!H112))="","",OFFSET('Sanitation Data'!$H$31,0,10*ROW('Sanitation Data'!H112)))</f>
        <v/>
      </c>
      <c r="DI118" s="274" t="str">
        <f ca="true">+IF(OFFSET('Sanitation Data'!$H$32,0,10*ROW('Sanitation Data'!H112))="","",OFFSET('Sanitation Data'!$H$32,0,10*ROW('Sanitation Data'!H112)))</f>
        <v/>
      </c>
      <c r="DJ118" s="274" t="str">
        <f ca="true">+IF(OFFSET('Sanitation Data'!$I$28,0,10*ROW('Sanitation Data'!I112))="","",OFFSET('Sanitation Data'!$I$28,0,10*ROW('Sanitation Data'!I112)))</f>
        <v/>
      </c>
      <c r="DK118" s="274" t="str">
        <f ca="true">+IF(OFFSET('Sanitation Data'!$I$29,0,10*ROW('Sanitation Data'!I112))="","",OFFSET('Sanitation Data'!$I$29,0,10*ROW('Sanitation Data'!I112)))</f>
        <v/>
      </c>
      <c r="DL118" s="274" t="str">
        <f ca="true">+IF(OFFSET('Sanitation Data'!$I$30,0,10*ROW('Sanitation Data'!I112))="","",OFFSET('Sanitation Data'!$I$30,0,10*ROW('Sanitation Data'!I112)))</f>
        <v/>
      </c>
      <c r="DM118" s="274" t="str">
        <f ca="true">+IF(OFFSET('Sanitation Data'!$I$31,0,10*ROW('Sanitation Data'!I112))="","",OFFSET('Sanitation Data'!$I$31,0,10*ROW('Sanitation Data'!I112)))</f>
        <v/>
      </c>
      <c r="DN118" s="274" t="str">
        <f ca="true">+IF(OFFSET('Sanitation Data'!$I$32,0,10*ROW('Sanitation Data'!I112))="","",OFFSET('Sanitation Data'!$I$32,0,10*ROW('Sanitation Data'!I112)))</f>
        <v/>
      </c>
      <c r="DO118" s="274" t="str">
        <f ca="true">+IF(OFFSET('Hygiene Data'!$D$11,0,10*ROW('Hygiene Data'!D112))="","",OFFSET('Hygiene Data'!$D$11,0,10*ROW('Hygiene Data'!D112)))</f>
        <v/>
      </c>
      <c r="DP118" s="274" t="str">
        <f ca="true">+IF(OFFSET('Hygiene Data'!$D$12,0,10*ROW('Hygiene Data'!D112))="","",OFFSET('Hygiene Data'!$D$12,0,10*ROW('Hygiene Data'!D112)))</f>
        <v/>
      </c>
      <c r="DQ118" s="274" t="str">
        <f ca="true">+IF(OFFSET('Hygiene Data'!$D$13,0,10*ROW('Hygiene Data'!D112))="","",OFFSET('Hygiene Data'!$D$13,0,10*ROW('Hygiene Data'!D112)))</f>
        <v/>
      </c>
      <c r="DR118" s="274" t="str">
        <f ca="true">+IF(OFFSET('Hygiene Data'!$E$11,0,10*ROW('Hygiene Data'!E112))="","",OFFSET('Hygiene Data'!$E$11,0,10*ROW('Hygiene Data'!E112)))</f>
        <v/>
      </c>
      <c r="DS118" s="274" t="str">
        <f ca="true">+IF(OFFSET('Hygiene Data'!$E$12,0,10*ROW('Hygiene Data'!E112))="","",OFFSET('Hygiene Data'!$E$12,0,10*ROW('Hygiene Data'!E112)))</f>
        <v/>
      </c>
      <c r="DT118" s="274" t="str">
        <f ca="true">+IF(OFFSET('Hygiene Data'!$E$13,0,10*ROW('Hygiene Data'!E112))="","",OFFSET('Hygiene Data'!$E$13,0,10*ROW('Hygiene Data'!E112)))</f>
        <v/>
      </c>
      <c r="DU118" s="274" t="str">
        <f ca="true">+IF(OFFSET('Hygiene Data'!$F$11,0,10*ROW('Hygiene Data'!F112))="","",OFFSET('Hygiene Data'!$F$11,0,10*ROW('Hygiene Data'!F112)))</f>
        <v/>
      </c>
      <c r="DV118" s="274" t="str">
        <f ca="true">+IF(OFFSET('Hygiene Data'!$F$12,0,10*ROW('Hygiene Data'!F112))="","",OFFSET('Hygiene Data'!$F$12,0,10*ROW('Hygiene Data'!F112)))</f>
        <v/>
      </c>
      <c r="DW118" s="274" t="str">
        <f ca="true">+IF(OFFSET('Hygiene Data'!$F$13,0,10*ROW('Hygiene Data'!F112))="","",OFFSET('Hygiene Data'!$F$13,0,10*ROW('Hygiene Data'!F112)))</f>
        <v/>
      </c>
      <c r="DX118" s="274" t="str">
        <f ca="true">+IF(OFFSET('Hygiene Data'!$G$11,0,10*ROW('Hygiene Data'!G112))="","",OFFSET('Hygiene Data'!$G$11,0,10*ROW('Hygiene Data'!G112)))</f>
        <v/>
      </c>
      <c r="DY118" s="274" t="str">
        <f ca="true">+IF(OFFSET('Hygiene Data'!$G$12,0,10*ROW('Hygiene Data'!G112))="","",OFFSET('Hygiene Data'!$G$12,0,10*ROW('Hygiene Data'!G112)))</f>
        <v/>
      </c>
      <c r="DZ118" s="274" t="str">
        <f ca="true">+IF(OFFSET('Hygiene Data'!$G$13,0,10*ROW('Hygiene Data'!G112))="","",OFFSET('Hygiene Data'!$G$13,0,10*ROW('Hygiene Data'!G112)))</f>
        <v/>
      </c>
      <c r="EA118" s="274" t="str">
        <f ca="true">+IF(OFFSET('Hygiene Data'!$H$11,0,10*ROW('Hygiene Data'!H112))="","",OFFSET('Hygiene Data'!$H$11,0,10*ROW('Hygiene Data'!H112)))</f>
        <v/>
      </c>
      <c r="EB118" s="274" t="str">
        <f ca="true">+IF(OFFSET('Hygiene Data'!$H$12,0,10*ROW('Hygiene Data'!H112))="","",OFFSET('Hygiene Data'!$H$12,0,10*ROW('Hygiene Data'!H112)))</f>
        <v/>
      </c>
      <c r="EC118" s="274" t="str">
        <f ca="true">+IF(OFFSET('Hygiene Data'!$H$13,0,10*ROW('Hygiene Data'!H112))="","",OFFSET('Hygiene Data'!$H$13,0,10*ROW('Hygiene Data'!H112)))</f>
        <v/>
      </c>
      <c r="ED118" s="274" t="str">
        <f ca="true">+IF(OFFSET('Hygiene Data'!$I$11,0,10*ROW('Hygiene Data'!I112))="","",OFFSET('Hygiene Data'!$I$11,0,10*ROW('Hygiene Data'!I112)))</f>
        <v/>
      </c>
      <c r="EE118" s="274" t="str">
        <f ca="true">+IF(OFFSET('Hygiene Data'!$I$12,0,10*ROW('Hygiene Data'!I112))="","",OFFSET('Hygiene Data'!$I$12,0,10*ROW('Hygiene Data'!I112)))</f>
        <v/>
      </c>
      <c r="EF118" s="274"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30" t="str">
        <f t="shared" ca="true" si="1"/>
        <v/>
      </c>
      <c r="D119" s="99"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9"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9"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9"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9"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9"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9"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9"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9"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9"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9"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9"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9"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9"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9"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9"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9"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9"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100"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100"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100"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100"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100"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100"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100"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100"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100"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100"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100"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100"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100"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100"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100"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100"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100"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100"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100"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100"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100"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100"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100"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100"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100"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100"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100"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100"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100"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100"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101"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101"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101"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101"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101"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101"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101"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101"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101"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101"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101"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101"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101"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101"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101"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101"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101"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101"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4"/>
      <c r="BS119" s="274" t="str">
        <f ca="true">+IF(OFFSET('Water Data'!$D$27,0,10*ROW('Water Data'!D113))="","",OFFSET('Water Data'!$D$27,0,10*ROW('Water Data'!D113)))</f>
        <v/>
      </c>
      <c r="BT119" s="274" t="str">
        <f ca="true">+IF(OFFSET('Water Data'!$D$28,0,10*ROW('Water Data'!D113))="","",OFFSET('Water Data'!$D$28,0,10*ROW('Water Data'!D113)))</f>
        <v/>
      </c>
      <c r="BU119" s="274" t="str">
        <f ca="true">+IF(OFFSET('Water Data'!$D$29,0,10*ROW('Water Data'!D113))="","",OFFSET('Water Data'!$D$29,0,10*ROW('Water Data'!D113)))</f>
        <v/>
      </c>
      <c r="BV119" s="274" t="str">
        <f ca="true">+IF(OFFSET('Water Data'!$E$27,0,10*ROW('Water Data'!E113))="","",OFFSET('Water Data'!$E$27,0,10*ROW('Water Data'!E113)))</f>
        <v/>
      </c>
      <c r="BW119" s="274" t="str">
        <f ca="true">+IF(OFFSET('Water Data'!$E$28,0,10*ROW('Water Data'!E113))="","",OFFSET('Water Data'!$E$28,0,10*ROW('Water Data'!E113)))</f>
        <v/>
      </c>
      <c r="BX119" s="274" t="str">
        <f ca="true">+IF(OFFSET('Water Data'!$E$29,0,10*ROW('Water Data'!E113))="","",OFFSET('Water Data'!$E$29,0,10*ROW('Water Data'!E113)))</f>
        <v/>
      </c>
      <c r="BY119" s="274" t="str">
        <f ca="true">+IF(OFFSET('Water Data'!$F$27,0,10*ROW('Water Data'!F113))="","",OFFSET('Water Data'!$F$27,0,10*ROW('Water Data'!F113)))</f>
        <v/>
      </c>
      <c r="BZ119" s="274" t="str">
        <f ca="true">+IF(OFFSET('Water Data'!$F$28,0,10*ROW('Water Data'!F113))="","",OFFSET('Water Data'!$F$28,0,10*ROW('Water Data'!F113)))</f>
        <v/>
      </c>
      <c r="CA119" s="274" t="str">
        <f ca="true">+IF(OFFSET('Water Data'!$F$29,0,10*ROW('Water Data'!F113))="","",OFFSET('Water Data'!$F$29,0,10*ROW('Water Data'!F113)))</f>
        <v/>
      </c>
      <c r="CB119" s="274" t="str">
        <f ca="true">+IF(OFFSET('Water Data'!$G$27,0,10*ROW('Water Data'!G113))="","",OFFSET('Water Data'!$G$27,0,10*ROW('Water Data'!G113)))</f>
        <v/>
      </c>
      <c r="CC119" s="274" t="str">
        <f ca="true">+IF(OFFSET('Water Data'!$G$28,0,10*ROW('Water Data'!G113))="","",OFFSET('Water Data'!$G$28,0,10*ROW('Water Data'!G113)))</f>
        <v/>
      </c>
      <c r="CD119" s="274" t="str">
        <f ca="true">+IF(OFFSET('Water Data'!$G$29,0,10*ROW('Water Data'!G113))="","",OFFSET('Water Data'!$G$29,0,10*ROW('Water Data'!G113)))</f>
        <v/>
      </c>
      <c r="CE119" s="274" t="str">
        <f ca="true">+IF(OFFSET('Water Data'!$H$27,0,10*ROW('Water Data'!H113))="","",OFFSET('Water Data'!$H$27,0,10*ROW('Water Data'!H113)))</f>
        <v/>
      </c>
      <c r="CF119" s="274" t="str">
        <f ca="true">+IF(OFFSET('Water Data'!$H$28,0,10*ROW('Water Data'!H113))="","",OFFSET('Water Data'!$H$28,0,10*ROW('Water Data'!H113)))</f>
        <v/>
      </c>
      <c r="CG119" s="274" t="str">
        <f ca="true">+IF(OFFSET('Water Data'!$H$29,0,10*ROW('Water Data'!H113))="","",OFFSET('Water Data'!$H$29,0,10*ROW('Water Data'!H113)))</f>
        <v/>
      </c>
      <c r="CH119" s="274" t="str">
        <f ca="true">+IF(OFFSET('Water Data'!$I$27,0,10*ROW('Water Data'!I113))="","",OFFSET('Water Data'!$I$27,0,10*ROW('Water Data'!I113)))</f>
        <v/>
      </c>
      <c r="CI119" s="274" t="str">
        <f ca="true">+IF(OFFSET('Water Data'!$I$28,0,10*ROW('Water Data'!I113))="","",OFFSET('Water Data'!$I$28,0,10*ROW('Water Data'!I113)))</f>
        <v/>
      </c>
      <c r="CJ119" s="274" t="str">
        <f ca="true">+IF(OFFSET('Water Data'!$I$29,0,10*ROW('Water Data'!I113))="","",OFFSET('Water Data'!$I$29,0,10*ROW('Water Data'!I113)))</f>
        <v/>
      </c>
      <c r="CK119" s="274" t="str">
        <f ca="true">+IF(OFFSET('Sanitation Data'!$D$28,0,10*ROW('Sanitation Data'!D113))="","",OFFSET('Sanitation Data'!$D$28,0,10*ROW('Sanitation Data'!D113)))</f>
        <v/>
      </c>
      <c r="CL119" s="274" t="str">
        <f ca="true">+IF(OFFSET('Sanitation Data'!$D$29,0,10*ROW('Sanitation Data'!D113))="","",OFFSET('Sanitation Data'!$D$29,0,10*ROW('Sanitation Data'!D113)))</f>
        <v/>
      </c>
      <c r="CM119" s="274" t="str">
        <f ca="true">+IF(OFFSET('Sanitation Data'!$D$30,0,10*ROW('Sanitation Data'!D113))="","",OFFSET('Sanitation Data'!$D$30,0,10*ROW('Sanitation Data'!D113)))</f>
        <v/>
      </c>
      <c r="CN119" s="274" t="str">
        <f ca="true">+IF(OFFSET('Sanitation Data'!$D$31,0,10*ROW('Sanitation Data'!D113))="","",OFFSET('Sanitation Data'!$D$31,0,10*ROW('Sanitation Data'!D113)))</f>
        <v/>
      </c>
      <c r="CO119" s="274" t="str">
        <f ca="true">+IF(OFFSET('Sanitation Data'!$D$32,0,10*ROW('Sanitation Data'!D113))="","",OFFSET('Sanitation Data'!$D$32,0,10*ROW('Sanitation Data'!D113)))</f>
        <v/>
      </c>
      <c r="CP119" s="274" t="str">
        <f ca="true">+IF(OFFSET('Sanitation Data'!$E$28,0,10*ROW('Sanitation Data'!E113))="","",OFFSET('Sanitation Data'!$E$28,0,10*ROW('Sanitation Data'!E113)))</f>
        <v/>
      </c>
      <c r="CQ119" s="274" t="str">
        <f ca="true">+IF(OFFSET('Sanitation Data'!$E$29,0,10*ROW('Sanitation Data'!E113))="","",OFFSET('Sanitation Data'!$E$29,0,10*ROW('Sanitation Data'!E113)))</f>
        <v/>
      </c>
      <c r="CR119" s="274" t="str">
        <f ca="true">+IF(OFFSET('Sanitation Data'!$E$30,0,10*ROW('Sanitation Data'!E113))="","",OFFSET('Sanitation Data'!$E$30,0,10*ROW('Sanitation Data'!E113)))</f>
        <v/>
      </c>
      <c r="CS119" s="274" t="str">
        <f ca="true">+IF(OFFSET('Sanitation Data'!$E$31,0,10*ROW('Sanitation Data'!E113))="","",OFFSET('Sanitation Data'!$E$31,0,10*ROW('Sanitation Data'!E113)))</f>
        <v/>
      </c>
      <c r="CT119" s="274" t="str">
        <f ca="true">+IF(OFFSET('Sanitation Data'!$E$32,0,10*ROW('Sanitation Data'!E113))="","",OFFSET('Sanitation Data'!$E$32,0,10*ROW('Sanitation Data'!E113)))</f>
        <v/>
      </c>
      <c r="CU119" s="274" t="str">
        <f ca="true">+IF(OFFSET('Sanitation Data'!$F$28,0,10*ROW('Sanitation Data'!F113))="","",OFFSET('Sanitation Data'!$F$28,0,10*ROW('Sanitation Data'!F113)))</f>
        <v/>
      </c>
      <c r="CV119" s="274" t="str">
        <f ca="true">+IF(OFFSET('Sanitation Data'!$F$29,0,10*ROW('Sanitation Data'!F113))="","",OFFSET('Sanitation Data'!$F$29,0,10*ROW('Sanitation Data'!F113)))</f>
        <v/>
      </c>
      <c r="CW119" s="274" t="str">
        <f ca="true">+IF(OFFSET('Sanitation Data'!$F$30,0,10*ROW('Sanitation Data'!F113))="","",OFFSET('Sanitation Data'!$F$30,0,10*ROW('Sanitation Data'!F113)))</f>
        <v/>
      </c>
      <c r="CX119" s="274" t="str">
        <f ca="true">+IF(OFFSET('Sanitation Data'!$F$31,0,10*ROW('Sanitation Data'!F113))="","",OFFSET('Sanitation Data'!$F$31,0,10*ROW('Sanitation Data'!F113)))</f>
        <v/>
      </c>
      <c r="CY119" s="274" t="str">
        <f ca="true">+IF(OFFSET('Sanitation Data'!$F$32,0,10*ROW('Sanitation Data'!F113))="","",OFFSET('Sanitation Data'!$F$32,0,10*ROW('Sanitation Data'!F113)))</f>
        <v/>
      </c>
      <c r="CZ119" s="274" t="str">
        <f ca="true">+IF(OFFSET('Sanitation Data'!$G$28,0,10*ROW('Sanitation Data'!G113))="","",OFFSET('Sanitation Data'!$G$28,0,10*ROW('Sanitation Data'!G113)))</f>
        <v/>
      </c>
      <c r="DA119" s="274" t="str">
        <f ca="true">+IF(OFFSET('Sanitation Data'!$G$29,0,10*ROW('Sanitation Data'!G113))="","",OFFSET('Sanitation Data'!$G$29,0,10*ROW('Sanitation Data'!G113)))</f>
        <v/>
      </c>
      <c r="DB119" s="274" t="str">
        <f ca="true">+IF(OFFSET('Sanitation Data'!$G$30,0,10*ROW('Sanitation Data'!G113))="","",OFFSET('Sanitation Data'!$G$30,0,10*ROW('Sanitation Data'!G113)))</f>
        <v/>
      </c>
      <c r="DC119" s="274" t="str">
        <f ca="true">+IF(OFFSET('Sanitation Data'!$G$31,0,10*ROW('Sanitation Data'!G113))="","",OFFSET('Sanitation Data'!$G$31,0,10*ROW('Sanitation Data'!G113)))</f>
        <v/>
      </c>
      <c r="DD119" s="274" t="str">
        <f ca="true">+IF(OFFSET('Sanitation Data'!$G$32,0,10*ROW('Sanitation Data'!G113))="","",OFFSET('Sanitation Data'!$G$32,0,10*ROW('Sanitation Data'!G113)))</f>
        <v/>
      </c>
      <c r="DE119" s="274" t="str">
        <f ca="true">+IF(OFFSET('Sanitation Data'!$H$28,0,10*ROW('Sanitation Data'!H113))="","",OFFSET('Sanitation Data'!$H$28,0,10*ROW('Sanitation Data'!H113)))</f>
        <v/>
      </c>
      <c r="DF119" s="274" t="str">
        <f ca="true">+IF(OFFSET('Sanitation Data'!$H$29,0,10*ROW('Sanitation Data'!H113))="","",OFFSET('Sanitation Data'!$H$29,0,10*ROW('Sanitation Data'!H113)))</f>
        <v/>
      </c>
      <c r="DG119" s="274" t="str">
        <f ca="true">+IF(OFFSET('Sanitation Data'!$H$30,0,10*ROW('Sanitation Data'!H113))="","",OFFSET('Sanitation Data'!$H$30,0,10*ROW('Sanitation Data'!H113)))</f>
        <v/>
      </c>
      <c r="DH119" s="274" t="str">
        <f ca="true">+IF(OFFSET('Sanitation Data'!$H$31,0,10*ROW('Sanitation Data'!H113))="","",OFFSET('Sanitation Data'!$H$31,0,10*ROW('Sanitation Data'!H113)))</f>
        <v/>
      </c>
      <c r="DI119" s="274" t="str">
        <f ca="true">+IF(OFFSET('Sanitation Data'!$H$32,0,10*ROW('Sanitation Data'!H113))="","",OFFSET('Sanitation Data'!$H$32,0,10*ROW('Sanitation Data'!H113)))</f>
        <v/>
      </c>
      <c r="DJ119" s="274" t="str">
        <f ca="true">+IF(OFFSET('Sanitation Data'!$I$28,0,10*ROW('Sanitation Data'!I113))="","",OFFSET('Sanitation Data'!$I$28,0,10*ROW('Sanitation Data'!I113)))</f>
        <v/>
      </c>
      <c r="DK119" s="274" t="str">
        <f ca="true">+IF(OFFSET('Sanitation Data'!$I$29,0,10*ROW('Sanitation Data'!I113))="","",OFFSET('Sanitation Data'!$I$29,0,10*ROW('Sanitation Data'!I113)))</f>
        <v/>
      </c>
      <c r="DL119" s="274" t="str">
        <f ca="true">+IF(OFFSET('Sanitation Data'!$I$30,0,10*ROW('Sanitation Data'!I113))="","",OFFSET('Sanitation Data'!$I$30,0,10*ROW('Sanitation Data'!I113)))</f>
        <v/>
      </c>
      <c r="DM119" s="274" t="str">
        <f ca="true">+IF(OFFSET('Sanitation Data'!$I$31,0,10*ROW('Sanitation Data'!I113))="","",OFFSET('Sanitation Data'!$I$31,0,10*ROW('Sanitation Data'!I113)))</f>
        <v/>
      </c>
      <c r="DN119" s="274" t="str">
        <f ca="true">+IF(OFFSET('Sanitation Data'!$I$32,0,10*ROW('Sanitation Data'!I113))="","",OFFSET('Sanitation Data'!$I$32,0,10*ROW('Sanitation Data'!I113)))</f>
        <v/>
      </c>
      <c r="DO119" s="274" t="str">
        <f ca="true">+IF(OFFSET('Hygiene Data'!$D$11,0,10*ROW('Hygiene Data'!D113))="","",OFFSET('Hygiene Data'!$D$11,0,10*ROW('Hygiene Data'!D113)))</f>
        <v/>
      </c>
      <c r="DP119" s="274" t="str">
        <f ca="true">+IF(OFFSET('Hygiene Data'!$D$12,0,10*ROW('Hygiene Data'!D113))="","",OFFSET('Hygiene Data'!$D$12,0,10*ROW('Hygiene Data'!D113)))</f>
        <v/>
      </c>
      <c r="DQ119" s="274" t="str">
        <f ca="true">+IF(OFFSET('Hygiene Data'!$D$13,0,10*ROW('Hygiene Data'!D113))="","",OFFSET('Hygiene Data'!$D$13,0,10*ROW('Hygiene Data'!D113)))</f>
        <v/>
      </c>
      <c r="DR119" s="274" t="str">
        <f ca="true">+IF(OFFSET('Hygiene Data'!$E$11,0,10*ROW('Hygiene Data'!E113))="","",OFFSET('Hygiene Data'!$E$11,0,10*ROW('Hygiene Data'!E113)))</f>
        <v/>
      </c>
      <c r="DS119" s="274" t="str">
        <f ca="true">+IF(OFFSET('Hygiene Data'!$E$12,0,10*ROW('Hygiene Data'!E113))="","",OFFSET('Hygiene Data'!$E$12,0,10*ROW('Hygiene Data'!E113)))</f>
        <v/>
      </c>
      <c r="DT119" s="274" t="str">
        <f ca="true">+IF(OFFSET('Hygiene Data'!$E$13,0,10*ROW('Hygiene Data'!E113))="","",OFFSET('Hygiene Data'!$E$13,0,10*ROW('Hygiene Data'!E113)))</f>
        <v/>
      </c>
      <c r="DU119" s="274" t="str">
        <f ca="true">+IF(OFFSET('Hygiene Data'!$F$11,0,10*ROW('Hygiene Data'!F113))="","",OFFSET('Hygiene Data'!$F$11,0,10*ROW('Hygiene Data'!F113)))</f>
        <v/>
      </c>
      <c r="DV119" s="274" t="str">
        <f ca="true">+IF(OFFSET('Hygiene Data'!$F$12,0,10*ROW('Hygiene Data'!F113))="","",OFFSET('Hygiene Data'!$F$12,0,10*ROW('Hygiene Data'!F113)))</f>
        <v/>
      </c>
      <c r="DW119" s="274" t="str">
        <f ca="true">+IF(OFFSET('Hygiene Data'!$F$13,0,10*ROW('Hygiene Data'!F113))="","",OFFSET('Hygiene Data'!$F$13,0,10*ROW('Hygiene Data'!F113)))</f>
        <v/>
      </c>
      <c r="DX119" s="274" t="str">
        <f ca="true">+IF(OFFSET('Hygiene Data'!$G$11,0,10*ROW('Hygiene Data'!G113))="","",OFFSET('Hygiene Data'!$G$11,0,10*ROW('Hygiene Data'!G113)))</f>
        <v/>
      </c>
      <c r="DY119" s="274" t="str">
        <f ca="true">+IF(OFFSET('Hygiene Data'!$G$12,0,10*ROW('Hygiene Data'!G113))="","",OFFSET('Hygiene Data'!$G$12,0,10*ROW('Hygiene Data'!G113)))</f>
        <v/>
      </c>
      <c r="DZ119" s="274" t="str">
        <f ca="true">+IF(OFFSET('Hygiene Data'!$G$13,0,10*ROW('Hygiene Data'!G113))="","",OFFSET('Hygiene Data'!$G$13,0,10*ROW('Hygiene Data'!G113)))</f>
        <v/>
      </c>
      <c r="EA119" s="274" t="str">
        <f ca="true">+IF(OFFSET('Hygiene Data'!$H$11,0,10*ROW('Hygiene Data'!H113))="","",OFFSET('Hygiene Data'!$H$11,0,10*ROW('Hygiene Data'!H113)))</f>
        <v/>
      </c>
      <c r="EB119" s="274" t="str">
        <f ca="true">+IF(OFFSET('Hygiene Data'!$H$12,0,10*ROW('Hygiene Data'!H113))="","",OFFSET('Hygiene Data'!$H$12,0,10*ROW('Hygiene Data'!H113)))</f>
        <v/>
      </c>
      <c r="EC119" s="274" t="str">
        <f ca="true">+IF(OFFSET('Hygiene Data'!$H$13,0,10*ROW('Hygiene Data'!H113))="","",OFFSET('Hygiene Data'!$H$13,0,10*ROW('Hygiene Data'!H113)))</f>
        <v/>
      </c>
      <c r="ED119" s="274" t="str">
        <f ca="true">+IF(OFFSET('Hygiene Data'!$I$11,0,10*ROW('Hygiene Data'!I113))="","",OFFSET('Hygiene Data'!$I$11,0,10*ROW('Hygiene Data'!I113)))</f>
        <v/>
      </c>
      <c r="EE119" s="274" t="str">
        <f ca="true">+IF(OFFSET('Hygiene Data'!$I$12,0,10*ROW('Hygiene Data'!I113))="","",OFFSET('Hygiene Data'!$I$12,0,10*ROW('Hygiene Data'!I113)))</f>
        <v/>
      </c>
      <c r="EF119" s="274"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30" t="str">
        <f t="shared" ca="true" si="1"/>
        <v/>
      </c>
      <c r="D120" s="99"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9"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9"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9"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9"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9"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9"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9"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9"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9"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9"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9"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9"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9"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9"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9"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9"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9"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100"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100"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100"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100"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100"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100"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100"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100"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100"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100"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100"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100"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100"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100"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100"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100"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100"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100"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100"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100"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100"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100"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100"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100"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100"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100"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100"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100"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100"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100"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101"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101"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101"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101"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101"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101"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101"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101"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101"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101"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101"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101"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101"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101"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101"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101"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101"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101"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4"/>
      <c r="BS120" s="274" t="str">
        <f ca="true">+IF(OFFSET('Water Data'!$D$27,0,10*ROW('Water Data'!D114))="","",OFFSET('Water Data'!$D$27,0,10*ROW('Water Data'!D114)))</f>
        <v/>
      </c>
      <c r="BT120" s="274" t="str">
        <f ca="true">+IF(OFFSET('Water Data'!$D$28,0,10*ROW('Water Data'!D114))="","",OFFSET('Water Data'!$D$28,0,10*ROW('Water Data'!D114)))</f>
        <v/>
      </c>
      <c r="BU120" s="274" t="str">
        <f ca="true">+IF(OFFSET('Water Data'!$D$29,0,10*ROW('Water Data'!D114))="","",OFFSET('Water Data'!$D$29,0,10*ROW('Water Data'!D114)))</f>
        <v/>
      </c>
      <c r="BV120" s="274" t="str">
        <f ca="true">+IF(OFFSET('Water Data'!$E$27,0,10*ROW('Water Data'!E114))="","",OFFSET('Water Data'!$E$27,0,10*ROW('Water Data'!E114)))</f>
        <v/>
      </c>
      <c r="BW120" s="274" t="str">
        <f ca="true">+IF(OFFSET('Water Data'!$E$28,0,10*ROW('Water Data'!E114))="","",OFFSET('Water Data'!$E$28,0,10*ROW('Water Data'!E114)))</f>
        <v/>
      </c>
      <c r="BX120" s="274" t="str">
        <f ca="true">+IF(OFFSET('Water Data'!$E$29,0,10*ROW('Water Data'!E114))="","",OFFSET('Water Data'!$E$29,0,10*ROW('Water Data'!E114)))</f>
        <v/>
      </c>
      <c r="BY120" s="274" t="str">
        <f ca="true">+IF(OFFSET('Water Data'!$F$27,0,10*ROW('Water Data'!F114))="","",OFFSET('Water Data'!$F$27,0,10*ROW('Water Data'!F114)))</f>
        <v/>
      </c>
      <c r="BZ120" s="274" t="str">
        <f ca="true">+IF(OFFSET('Water Data'!$F$28,0,10*ROW('Water Data'!F114))="","",OFFSET('Water Data'!$F$28,0,10*ROW('Water Data'!F114)))</f>
        <v/>
      </c>
      <c r="CA120" s="274" t="str">
        <f ca="true">+IF(OFFSET('Water Data'!$F$29,0,10*ROW('Water Data'!F114))="","",OFFSET('Water Data'!$F$29,0,10*ROW('Water Data'!F114)))</f>
        <v/>
      </c>
      <c r="CB120" s="274" t="str">
        <f ca="true">+IF(OFFSET('Water Data'!$G$27,0,10*ROW('Water Data'!G114))="","",OFFSET('Water Data'!$G$27,0,10*ROW('Water Data'!G114)))</f>
        <v/>
      </c>
      <c r="CC120" s="274" t="str">
        <f ca="true">+IF(OFFSET('Water Data'!$G$28,0,10*ROW('Water Data'!G114))="","",OFFSET('Water Data'!$G$28,0,10*ROW('Water Data'!G114)))</f>
        <v/>
      </c>
      <c r="CD120" s="274" t="str">
        <f ca="true">+IF(OFFSET('Water Data'!$G$29,0,10*ROW('Water Data'!G114))="","",OFFSET('Water Data'!$G$29,0,10*ROW('Water Data'!G114)))</f>
        <v/>
      </c>
      <c r="CE120" s="274" t="str">
        <f ca="true">+IF(OFFSET('Water Data'!$H$27,0,10*ROW('Water Data'!H114))="","",OFFSET('Water Data'!$H$27,0,10*ROW('Water Data'!H114)))</f>
        <v/>
      </c>
      <c r="CF120" s="274" t="str">
        <f ca="true">+IF(OFFSET('Water Data'!$H$28,0,10*ROW('Water Data'!H114))="","",OFFSET('Water Data'!$H$28,0,10*ROW('Water Data'!H114)))</f>
        <v/>
      </c>
      <c r="CG120" s="274" t="str">
        <f ca="true">+IF(OFFSET('Water Data'!$H$29,0,10*ROW('Water Data'!H114))="","",OFFSET('Water Data'!$H$29,0,10*ROW('Water Data'!H114)))</f>
        <v/>
      </c>
      <c r="CH120" s="274" t="str">
        <f ca="true">+IF(OFFSET('Water Data'!$I$27,0,10*ROW('Water Data'!I114))="","",OFFSET('Water Data'!$I$27,0,10*ROW('Water Data'!I114)))</f>
        <v/>
      </c>
      <c r="CI120" s="274" t="str">
        <f ca="true">+IF(OFFSET('Water Data'!$I$28,0,10*ROW('Water Data'!I114))="","",OFFSET('Water Data'!$I$28,0,10*ROW('Water Data'!I114)))</f>
        <v/>
      </c>
      <c r="CJ120" s="274" t="str">
        <f ca="true">+IF(OFFSET('Water Data'!$I$29,0,10*ROW('Water Data'!I114))="","",OFFSET('Water Data'!$I$29,0,10*ROW('Water Data'!I114)))</f>
        <v/>
      </c>
      <c r="CK120" s="274" t="str">
        <f ca="true">+IF(OFFSET('Sanitation Data'!$D$28,0,10*ROW('Sanitation Data'!D114))="","",OFFSET('Sanitation Data'!$D$28,0,10*ROW('Sanitation Data'!D114)))</f>
        <v/>
      </c>
      <c r="CL120" s="274" t="str">
        <f ca="true">+IF(OFFSET('Sanitation Data'!$D$29,0,10*ROW('Sanitation Data'!D114))="","",OFFSET('Sanitation Data'!$D$29,0,10*ROW('Sanitation Data'!D114)))</f>
        <v/>
      </c>
      <c r="CM120" s="274" t="str">
        <f ca="true">+IF(OFFSET('Sanitation Data'!$D$30,0,10*ROW('Sanitation Data'!D114))="","",OFFSET('Sanitation Data'!$D$30,0,10*ROW('Sanitation Data'!D114)))</f>
        <v/>
      </c>
      <c r="CN120" s="274" t="str">
        <f ca="true">+IF(OFFSET('Sanitation Data'!$D$31,0,10*ROW('Sanitation Data'!D114))="","",OFFSET('Sanitation Data'!$D$31,0,10*ROW('Sanitation Data'!D114)))</f>
        <v/>
      </c>
      <c r="CO120" s="274" t="str">
        <f ca="true">+IF(OFFSET('Sanitation Data'!$D$32,0,10*ROW('Sanitation Data'!D114))="","",OFFSET('Sanitation Data'!$D$32,0,10*ROW('Sanitation Data'!D114)))</f>
        <v/>
      </c>
      <c r="CP120" s="274" t="str">
        <f ca="true">+IF(OFFSET('Sanitation Data'!$E$28,0,10*ROW('Sanitation Data'!E114))="","",OFFSET('Sanitation Data'!$E$28,0,10*ROW('Sanitation Data'!E114)))</f>
        <v/>
      </c>
      <c r="CQ120" s="274" t="str">
        <f ca="true">+IF(OFFSET('Sanitation Data'!$E$29,0,10*ROW('Sanitation Data'!E114))="","",OFFSET('Sanitation Data'!$E$29,0,10*ROW('Sanitation Data'!E114)))</f>
        <v/>
      </c>
      <c r="CR120" s="274" t="str">
        <f ca="true">+IF(OFFSET('Sanitation Data'!$E$30,0,10*ROW('Sanitation Data'!E114))="","",OFFSET('Sanitation Data'!$E$30,0,10*ROW('Sanitation Data'!E114)))</f>
        <v/>
      </c>
      <c r="CS120" s="274" t="str">
        <f ca="true">+IF(OFFSET('Sanitation Data'!$E$31,0,10*ROW('Sanitation Data'!E114))="","",OFFSET('Sanitation Data'!$E$31,0,10*ROW('Sanitation Data'!E114)))</f>
        <v/>
      </c>
      <c r="CT120" s="274" t="str">
        <f ca="true">+IF(OFFSET('Sanitation Data'!$E$32,0,10*ROW('Sanitation Data'!E114))="","",OFFSET('Sanitation Data'!$E$32,0,10*ROW('Sanitation Data'!E114)))</f>
        <v/>
      </c>
      <c r="CU120" s="274" t="str">
        <f ca="true">+IF(OFFSET('Sanitation Data'!$F$28,0,10*ROW('Sanitation Data'!F114))="","",OFFSET('Sanitation Data'!$F$28,0,10*ROW('Sanitation Data'!F114)))</f>
        <v/>
      </c>
      <c r="CV120" s="274" t="str">
        <f ca="true">+IF(OFFSET('Sanitation Data'!$F$29,0,10*ROW('Sanitation Data'!F114))="","",OFFSET('Sanitation Data'!$F$29,0,10*ROW('Sanitation Data'!F114)))</f>
        <v/>
      </c>
      <c r="CW120" s="274" t="str">
        <f ca="true">+IF(OFFSET('Sanitation Data'!$F$30,0,10*ROW('Sanitation Data'!F114))="","",OFFSET('Sanitation Data'!$F$30,0,10*ROW('Sanitation Data'!F114)))</f>
        <v/>
      </c>
      <c r="CX120" s="274" t="str">
        <f ca="true">+IF(OFFSET('Sanitation Data'!$F$31,0,10*ROW('Sanitation Data'!F114))="","",OFFSET('Sanitation Data'!$F$31,0,10*ROW('Sanitation Data'!F114)))</f>
        <v/>
      </c>
      <c r="CY120" s="274" t="str">
        <f ca="true">+IF(OFFSET('Sanitation Data'!$F$32,0,10*ROW('Sanitation Data'!F114))="","",OFFSET('Sanitation Data'!$F$32,0,10*ROW('Sanitation Data'!F114)))</f>
        <v/>
      </c>
      <c r="CZ120" s="274" t="str">
        <f ca="true">+IF(OFFSET('Sanitation Data'!$G$28,0,10*ROW('Sanitation Data'!G114))="","",OFFSET('Sanitation Data'!$G$28,0,10*ROW('Sanitation Data'!G114)))</f>
        <v/>
      </c>
      <c r="DA120" s="274" t="str">
        <f ca="true">+IF(OFFSET('Sanitation Data'!$G$29,0,10*ROW('Sanitation Data'!G114))="","",OFFSET('Sanitation Data'!$G$29,0,10*ROW('Sanitation Data'!G114)))</f>
        <v/>
      </c>
      <c r="DB120" s="274" t="str">
        <f ca="true">+IF(OFFSET('Sanitation Data'!$G$30,0,10*ROW('Sanitation Data'!G114))="","",OFFSET('Sanitation Data'!$G$30,0,10*ROW('Sanitation Data'!G114)))</f>
        <v/>
      </c>
      <c r="DC120" s="274" t="str">
        <f ca="true">+IF(OFFSET('Sanitation Data'!$G$31,0,10*ROW('Sanitation Data'!G114))="","",OFFSET('Sanitation Data'!$G$31,0,10*ROW('Sanitation Data'!G114)))</f>
        <v/>
      </c>
      <c r="DD120" s="274" t="str">
        <f ca="true">+IF(OFFSET('Sanitation Data'!$G$32,0,10*ROW('Sanitation Data'!G114))="","",OFFSET('Sanitation Data'!$G$32,0,10*ROW('Sanitation Data'!G114)))</f>
        <v/>
      </c>
      <c r="DE120" s="274" t="str">
        <f ca="true">+IF(OFFSET('Sanitation Data'!$H$28,0,10*ROW('Sanitation Data'!H114))="","",OFFSET('Sanitation Data'!$H$28,0,10*ROW('Sanitation Data'!H114)))</f>
        <v/>
      </c>
      <c r="DF120" s="274" t="str">
        <f ca="true">+IF(OFFSET('Sanitation Data'!$H$29,0,10*ROW('Sanitation Data'!H114))="","",OFFSET('Sanitation Data'!$H$29,0,10*ROW('Sanitation Data'!H114)))</f>
        <v/>
      </c>
      <c r="DG120" s="274" t="str">
        <f ca="true">+IF(OFFSET('Sanitation Data'!$H$30,0,10*ROW('Sanitation Data'!H114))="","",OFFSET('Sanitation Data'!$H$30,0,10*ROW('Sanitation Data'!H114)))</f>
        <v/>
      </c>
      <c r="DH120" s="274" t="str">
        <f ca="true">+IF(OFFSET('Sanitation Data'!$H$31,0,10*ROW('Sanitation Data'!H114))="","",OFFSET('Sanitation Data'!$H$31,0,10*ROW('Sanitation Data'!H114)))</f>
        <v/>
      </c>
      <c r="DI120" s="274" t="str">
        <f ca="true">+IF(OFFSET('Sanitation Data'!$H$32,0,10*ROW('Sanitation Data'!H114))="","",OFFSET('Sanitation Data'!$H$32,0,10*ROW('Sanitation Data'!H114)))</f>
        <v/>
      </c>
      <c r="DJ120" s="274" t="str">
        <f ca="true">+IF(OFFSET('Sanitation Data'!$I$28,0,10*ROW('Sanitation Data'!I114))="","",OFFSET('Sanitation Data'!$I$28,0,10*ROW('Sanitation Data'!I114)))</f>
        <v/>
      </c>
      <c r="DK120" s="274" t="str">
        <f ca="true">+IF(OFFSET('Sanitation Data'!$I$29,0,10*ROW('Sanitation Data'!I114))="","",OFFSET('Sanitation Data'!$I$29,0,10*ROW('Sanitation Data'!I114)))</f>
        <v/>
      </c>
      <c r="DL120" s="274" t="str">
        <f ca="true">+IF(OFFSET('Sanitation Data'!$I$30,0,10*ROW('Sanitation Data'!I114))="","",OFFSET('Sanitation Data'!$I$30,0,10*ROW('Sanitation Data'!I114)))</f>
        <v/>
      </c>
      <c r="DM120" s="274" t="str">
        <f ca="true">+IF(OFFSET('Sanitation Data'!$I$31,0,10*ROW('Sanitation Data'!I114))="","",OFFSET('Sanitation Data'!$I$31,0,10*ROW('Sanitation Data'!I114)))</f>
        <v/>
      </c>
      <c r="DN120" s="274" t="str">
        <f ca="true">+IF(OFFSET('Sanitation Data'!$I$32,0,10*ROW('Sanitation Data'!I114))="","",OFFSET('Sanitation Data'!$I$32,0,10*ROW('Sanitation Data'!I114)))</f>
        <v/>
      </c>
      <c r="DO120" s="274" t="str">
        <f ca="true">+IF(OFFSET('Hygiene Data'!$D$11,0,10*ROW('Hygiene Data'!D114))="","",OFFSET('Hygiene Data'!$D$11,0,10*ROW('Hygiene Data'!D114)))</f>
        <v/>
      </c>
      <c r="DP120" s="274" t="str">
        <f ca="true">+IF(OFFSET('Hygiene Data'!$D$12,0,10*ROW('Hygiene Data'!D114))="","",OFFSET('Hygiene Data'!$D$12,0,10*ROW('Hygiene Data'!D114)))</f>
        <v/>
      </c>
      <c r="DQ120" s="274" t="str">
        <f ca="true">+IF(OFFSET('Hygiene Data'!$D$13,0,10*ROW('Hygiene Data'!D114))="","",OFFSET('Hygiene Data'!$D$13,0,10*ROW('Hygiene Data'!D114)))</f>
        <v/>
      </c>
      <c r="DR120" s="274" t="str">
        <f ca="true">+IF(OFFSET('Hygiene Data'!$E$11,0,10*ROW('Hygiene Data'!E114))="","",OFFSET('Hygiene Data'!$E$11,0,10*ROW('Hygiene Data'!E114)))</f>
        <v/>
      </c>
      <c r="DS120" s="274" t="str">
        <f ca="true">+IF(OFFSET('Hygiene Data'!$E$12,0,10*ROW('Hygiene Data'!E114))="","",OFFSET('Hygiene Data'!$E$12,0,10*ROW('Hygiene Data'!E114)))</f>
        <v/>
      </c>
      <c r="DT120" s="274" t="str">
        <f ca="true">+IF(OFFSET('Hygiene Data'!$E$13,0,10*ROW('Hygiene Data'!E114))="","",OFFSET('Hygiene Data'!$E$13,0,10*ROW('Hygiene Data'!E114)))</f>
        <v/>
      </c>
      <c r="DU120" s="274" t="str">
        <f ca="true">+IF(OFFSET('Hygiene Data'!$F$11,0,10*ROW('Hygiene Data'!F114))="","",OFFSET('Hygiene Data'!$F$11,0,10*ROW('Hygiene Data'!F114)))</f>
        <v/>
      </c>
      <c r="DV120" s="274" t="str">
        <f ca="true">+IF(OFFSET('Hygiene Data'!$F$12,0,10*ROW('Hygiene Data'!F114))="","",OFFSET('Hygiene Data'!$F$12,0,10*ROW('Hygiene Data'!F114)))</f>
        <v/>
      </c>
      <c r="DW120" s="274" t="str">
        <f ca="true">+IF(OFFSET('Hygiene Data'!$F$13,0,10*ROW('Hygiene Data'!F114))="","",OFFSET('Hygiene Data'!$F$13,0,10*ROW('Hygiene Data'!F114)))</f>
        <v/>
      </c>
      <c r="DX120" s="274" t="str">
        <f ca="true">+IF(OFFSET('Hygiene Data'!$G$11,0,10*ROW('Hygiene Data'!G114))="","",OFFSET('Hygiene Data'!$G$11,0,10*ROW('Hygiene Data'!G114)))</f>
        <v/>
      </c>
      <c r="DY120" s="274" t="str">
        <f ca="true">+IF(OFFSET('Hygiene Data'!$G$12,0,10*ROW('Hygiene Data'!G114))="","",OFFSET('Hygiene Data'!$G$12,0,10*ROW('Hygiene Data'!G114)))</f>
        <v/>
      </c>
      <c r="DZ120" s="274" t="str">
        <f ca="true">+IF(OFFSET('Hygiene Data'!$G$13,0,10*ROW('Hygiene Data'!G114))="","",OFFSET('Hygiene Data'!$G$13,0,10*ROW('Hygiene Data'!G114)))</f>
        <v/>
      </c>
      <c r="EA120" s="274" t="str">
        <f ca="true">+IF(OFFSET('Hygiene Data'!$H$11,0,10*ROW('Hygiene Data'!H114))="","",OFFSET('Hygiene Data'!$H$11,0,10*ROW('Hygiene Data'!H114)))</f>
        <v/>
      </c>
      <c r="EB120" s="274" t="str">
        <f ca="true">+IF(OFFSET('Hygiene Data'!$H$12,0,10*ROW('Hygiene Data'!H114))="","",OFFSET('Hygiene Data'!$H$12,0,10*ROW('Hygiene Data'!H114)))</f>
        <v/>
      </c>
      <c r="EC120" s="274" t="str">
        <f ca="true">+IF(OFFSET('Hygiene Data'!$H$13,0,10*ROW('Hygiene Data'!H114))="","",OFFSET('Hygiene Data'!$H$13,0,10*ROW('Hygiene Data'!H114)))</f>
        <v/>
      </c>
      <c r="ED120" s="274" t="str">
        <f ca="true">+IF(OFFSET('Hygiene Data'!$I$11,0,10*ROW('Hygiene Data'!I114))="","",OFFSET('Hygiene Data'!$I$11,0,10*ROW('Hygiene Data'!I114)))</f>
        <v/>
      </c>
      <c r="EE120" s="274" t="str">
        <f ca="true">+IF(OFFSET('Hygiene Data'!$I$12,0,10*ROW('Hygiene Data'!I114))="","",OFFSET('Hygiene Data'!$I$12,0,10*ROW('Hygiene Data'!I114)))</f>
        <v/>
      </c>
      <c r="EF120" s="274"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30" t="str">
        <f t="shared" ca="true" si="1"/>
        <v/>
      </c>
      <c r="D121" s="99"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9"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9"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9"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9"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9"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9"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9"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9"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9"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9"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9"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9"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9"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9"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9"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9"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9"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100"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100"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100"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100"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100"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100"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100"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100"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100"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100"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100"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100"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100"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100"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100"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100"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100"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100"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100"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100"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100"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100"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100"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100"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100"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100"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100"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100"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100"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100"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101"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101"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101"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101"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101"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101"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101"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101"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101"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101"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101"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101"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101"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101"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101"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101"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101"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101"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4"/>
      <c r="BS121" s="274" t="str">
        <f ca="true">+IF(OFFSET('Water Data'!$D$27,0,10*ROW('Water Data'!D115))="","",OFFSET('Water Data'!$D$27,0,10*ROW('Water Data'!D115)))</f>
        <v/>
      </c>
      <c r="BT121" s="274" t="str">
        <f ca="true">+IF(OFFSET('Water Data'!$D$28,0,10*ROW('Water Data'!D115))="","",OFFSET('Water Data'!$D$28,0,10*ROW('Water Data'!D115)))</f>
        <v/>
      </c>
      <c r="BU121" s="274" t="str">
        <f ca="true">+IF(OFFSET('Water Data'!$D$29,0,10*ROW('Water Data'!D115))="","",OFFSET('Water Data'!$D$29,0,10*ROW('Water Data'!D115)))</f>
        <v/>
      </c>
      <c r="BV121" s="274" t="str">
        <f ca="true">+IF(OFFSET('Water Data'!$E$27,0,10*ROW('Water Data'!E115))="","",OFFSET('Water Data'!$E$27,0,10*ROW('Water Data'!E115)))</f>
        <v/>
      </c>
      <c r="BW121" s="274" t="str">
        <f ca="true">+IF(OFFSET('Water Data'!$E$28,0,10*ROW('Water Data'!E115))="","",OFFSET('Water Data'!$E$28,0,10*ROW('Water Data'!E115)))</f>
        <v/>
      </c>
      <c r="BX121" s="274" t="str">
        <f ca="true">+IF(OFFSET('Water Data'!$E$29,0,10*ROW('Water Data'!E115))="","",OFFSET('Water Data'!$E$29,0,10*ROW('Water Data'!E115)))</f>
        <v/>
      </c>
      <c r="BY121" s="274" t="str">
        <f ca="true">+IF(OFFSET('Water Data'!$F$27,0,10*ROW('Water Data'!F115))="","",OFFSET('Water Data'!$F$27,0,10*ROW('Water Data'!F115)))</f>
        <v/>
      </c>
      <c r="BZ121" s="274" t="str">
        <f ca="true">+IF(OFFSET('Water Data'!$F$28,0,10*ROW('Water Data'!F115))="","",OFFSET('Water Data'!$F$28,0,10*ROW('Water Data'!F115)))</f>
        <v/>
      </c>
      <c r="CA121" s="274" t="str">
        <f ca="true">+IF(OFFSET('Water Data'!$F$29,0,10*ROW('Water Data'!F115))="","",OFFSET('Water Data'!$F$29,0,10*ROW('Water Data'!F115)))</f>
        <v/>
      </c>
      <c r="CB121" s="274" t="str">
        <f ca="true">+IF(OFFSET('Water Data'!$G$27,0,10*ROW('Water Data'!G115))="","",OFFSET('Water Data'!$G$27,0,10*ROW('Water Data'!G115)))</f>
        <v/>
      </c>
      <c r="CC121" s="274" t="str">
        <f ca="true">+IF(OFFSET('Water Data'!$G$28,0,10*ROW('Water Data'!G115))="","",OFFSET('Water Data'!$G$28,0,10*ROW('Water Data'!G115)))</f>
        <v/>
      </c>
      <c r="CD121" s="274" t="str">
        <f ca="true">+IF(OFFSET('Water Data'!$G$29,0,10*ROW('Water Data'!G115))="","",OFFSET('Water Data'!$G$29,0,10*ROW('Water Data'!G115)))</f>
        <v/>
      </c>
      <c r="CE121" s="274" t="str">
        <f ca="true">+IF(OFFSET('Water Data'!$H$27,0,10*ROW('Water Data'!H115))="","",OFFSET('Water Data'!$H$27,0,10*ROW('Water Data'!H115)))</f>
        <v/>
      </c>
      <c r="CF121" s="274" t="str">
        <f ca="true">+IF(OFFSET('Water Data'!$H$28,0,10*ROW('Water Data'!H115))="","",OFFSET('Water Data'!$H$28,0,10*ROW('Water Data'!H115)))</f>
        <v/>
      </c>
      <c r="CG121" s="274" t="str">
        <f ca="true">+IF(OFFSET('Water Data'!$H$29,0,10*ROW('Water Data'!H115))="","",OFFSET('Water Data'!$H$29,0,10*ROW('Water Data'!H115)))</f>
        <v/>
      </c>
      <c r="CH121" s="274" t="str">
        <f ca="true">+IF(OFFSET('Water Data'!$I$27,0,10*ROW('Water Data'!I115))="","",OFFSET('Water Data'!$I$27,0,10*ROW('Water Data'!I115)))</f>
        <v/>
      </c>
      <c r="CI121" s="274" t="str">
        <f ca="true">+IF(OFFSET('Water Data'!$I$28,0,10*ROW('Water Data'!I115))="","",OFFSET('Water Data'!$I$28,0,10*ROW('Water Data'!I115)))</f>
        <v/>
      </c>
      <c r="CJ121" s="274" t="str">
        <f ca="true">+IF(OFFSET('Water Data'!$I$29,0,10*ROW('Water Data'!I115))="","",OFFSET('Water Data'!$I$29,0,10*ROW('Water Data'!I115)))</f>
        <v/>
      </c>
      <c r="CK121" s="274" t="str">
        <f ca="true">+IF(OFFSET('Sanitation Data'!$D$28,0,10*ROW('Sanitation Data'!D115))="","",OFFSET('Sanitation Data'!$D$28,0,10*ROW('Sanitation Data'!D115)))</f>
        <v/>
      </c>
      <c r="CL121" s="274" t="str">
        <f ca="true">+IF(OFFSET('Sanitation Data'!$D$29,0,10*ROW('Sanitation Data'!D115))="","",OFFSET('Sanitation Data'!$D$29,0,10*ROW('Sanitation Data'!D115)))</f>
        <v/>
      </c>
      <c r="CM121" s="274" t="str">
        <f ca="true">+IF(OFFSET('Sanitation Data'!$D$30,0,10*ROW('Sanitation Data'!D115))="","",OFFSET('Sanitation Data'!$D$30,0,10*ROW('Sanitation Data'!D115)))</f>
        <v/>
      </c>
      <c r="CN121" s="274" t="str">
        <f ca="true">+IF(OFFSET('Sanitation Data'!$D$31,0,10*ROW('Sanitation Data'!D115))="","",OFFSET('Sanitation Data'!$D$31,0,10*ROW('Sanitation Data'!D115)))</f>
        <v/>
      </c>
      <c r="CO121" s="274" t="str">
        <f ca="true">+IF(OFFSET('Sanitation Data'!$D$32,0,10*ROW('Sanitation Data'!D115))="","",OFFSET('Sanitation Data'!$D$32,0,10*ROW('Sanitation Data'!D115)))</f>
        <v/>
      </c>
      <c r="CP121" s="274" t="str">
        <f ca="true">+IF(OFFSET('Sanitation Data'!$E$28,0,10*ROW('Sanitation Data'!E115))="","",OFFSET('Sanitation Data'!$E$28,0,10*ROW('Sanitation Data'!E115)))</f>
        <v/>
      </c>
      <c r="CQ121" s="274" t="str">
        <f ca="true">+IF(OFFSET('Sanitation Data'!$E$29,0,10*ROW('Sanitation Data'!E115))="","",OFFSET('Sanitation Data'!$E$29,0,10*ROW('Sanitation Data'!E115)))</f>
        <v/>
      </c>
      <c r="CR121" s="274" t="str">
        <f ca="true">+IF(OFFSET('Sanitation Data'!$E$30,0,10*ROW('Sanitation Data'!E115))="","",OFFSET('Sanitation Data'!$E$30,0,10*ROW('Sanitation Data'!E115)))</f>
        <v/>
      </c>
      <c r="CS121" s="274" t="str">
        <f ca="true">+IF(OFFSET('Sanitation Data'!$E$31,0,10*ROW('Sanitation Data'!E115))="","",OFFSET('Sanitation Data'!$E$31,0,10*ROW('Sanitation Data'!E115)))</f>
        <v/>
      </c>
      <c r="CT121" s="274" t="str">
        <f ca="true">+IF(OFFSET('Sanitation Data'!$E$32,0,10*ROW('Sanitation Data'!E115))="","",OFFSET('Sanitation Data'!$E$32,0,10*ROW('Sanitation Data'!E115)))</f>
        <v/>
      </c>
      <c r="CU121" s="274" t="str">
        <f ca="true">+IF(OFFSET('Sanitation Data'!$F$28,0,10*ROW('Sanitation Data'!F115))="","",OFFSET('Sanitation Data'!$F$28,0,10*ROW('Sanitation Data'!F115)))</f>
        <v/>
      </c>
      <c r="CV121" s="274" t="str">
        <f ca="true">+IF(OFFSET('Sanitation Data'!$F$29,0,10*ROW('Sanitation Data'!F115))="","",OFFSET('Sanitation Data'!$F$29,0,10*ROW('Sanitation Data'!F115)))</f>
        <v/>
      </c>
      <c r="CW121" s="274" t="str">
        <f ca="true">+IF(OFFSET('Sanitation Data'!$F$30,0,10*ROW('Sanitation Data'!F115))="","",OFFSET('Sanitation Data'!$F$30,0,10*ROW('Sanitation Data'!F115)))</f>
        <v/>
      </c>
      <c r="CX121" s="274" t="str">
        <f ca="true">+IF(OFFSET('Sanitation Data'!$F$31,0,10*ROW('Sanitation Data'!F115))="","",OFFSET('Sanitation Data'!$F$31,0,10*ROW('Sanitation Data'!F115)))</f>
        <v/>
      </c>
      <c r="CY121" s="274" t="str">
        <f ca="true">+IF(OFFSET('Sanitation Data'!$F$32,0,10*ROW('Sanitation Data'!F115))="","",OFFSET('Sanitation Data'!$F$32,0,10*ROW('Sanitation Data'!F115)))</f>
        <v/>
      </c>
      <c r="CZ121" s="274" t="str">
        <f ca="true">+IF(OFFSET('Sanitation Data'!$G$28,0,10*ROW('Sanitation Data'!G115))="","",OFFSET('Sanitation Data'!$G$28,0,10*ROW('Sanitation Data'!G115)))</f>
        <v/>
      </c>
      <c r="DA121" s="274" t="str">
        <f ca="true">+IF(OFFSET('Sanitation Data'!$G$29,0,10*ROW('Sanitation Data'!G115))="","",OFFSET('Sanitation Data'!$G$29,0,10*ROW('Sanitation Data'!G115)))</f>
        <v/>
      </c>
      <c r="DB121" s="274" t="str">
        <f ca="true">+IF(OFFSET('Sanitation Data'!$G$30,0,10*ROW('Sanitation Data'!G115))="","",OFFSET('Sanitation Data'!$G$30,0,10*ROW('Sanitation Data'!G115)))</f>
        <v/>
      </c>
      <c r="DC121" s="274" t="str">
        <f ca="true">+IF(OFFSET('Sanitation Data'!$G$31,0,10*ROW('Sanitation Data'!G115))="","",OFFSET('Sanitation Data'!$G$31,0,10*ROW('Sanitation Data'!G115)))</f>
        <v/>
      </c>
      <c r="DD121" s="274" t="str">
        <f ca="true">+IF(OFFSET('Sanitation Data'!$G$32,0,10*ROW('Sanitation Data'!G115))="","",OFFSET('Sanitation Data'!$G$32,0,10*ROW('Sanitation Data'!G115)))</f>
        <v/>
      </c>
      <c r="DE121" s="274" t="str">
        <f ca="true">+IF(OFFSET('Sanitation Data'!$H$28,0,10*ROW('Sanitation Data'!H115))="","",OFFSET('Sanitation Data'!$H$28,0,10*ROW('Sanitation Data'!H115)))</f>
        <v/>
      </c>
      <c r="DF121" s="274" t="str">
        <f ca="true">+IF(OFFSET('Sanitation Data'!$H$29,0,10*ROW('Sanitation Data'!H115))="","",OFFSET('Sanitation Data'!$H$29,0,10*ROW('Sanitation Data'!H115)))</f>
        <v/>
      </c>
      <c r="DG121" s="274" t="str">
        <f ca="true">+IF(OFFSET('Sanitation Data'!$H$30,0,10*ROW('Sanitation Data'!H115))="","",OFFSET('Sanitation Data'!$H$30,0,10*ROW('Sanitation Data'!H115)))</f>
        <v/>
      </c>
      <c r="DH121" s="274" t="str">
        <f ca="true">+IF(OFFSET('Sanitation Data'!$H$31,0,10*ROW('Sanitation Data'!H115))="","",OFFSET('Sanitation Data'!$H$31,0,10*ROW('Sanitation Data'!H115)))</f>
        <v/>
      </c>
      <c r="DI121" s="274" t="str">
        <f ca="true">+IF(OFFSET('Sanitation Data'!$H$32,0,10*ROW('Sanitation Data'!H115))="","",OFFSET('Sanitation Data'!$H$32,0,10*ROW('Sanitation Data'!H115)))</f>
        <v/>
      </c>
      <c r="DJ121" s="274" t="str">
        <f ca="true">+IF(OFFSET('Sanitation Data'!$I$28,0,10*ROW('Sanitation Data'!I115))="","",OFFSET('Sanitation Data'!$I$28,0,10*ROW('Sanitation Data'!I115)))</f>
        <v/>
      </c>
      <c r="DK121" s="274" t="str">
        <f ca="true">+IF(OFFSET('Sanitation Data'!$I$29,0,10*ROW('Sanitation Data'!I115))="","",OFFSET('Sanitation Data'!$I$29,0,10*ROW('Sanitation Data'!I115)))</f>
        <v/>
      </c>
      <c r="DL121" s="274" t="str">
        <f ca="true">+IF(OFFSET('Sanitation Data'!$I$30,0,10*ROW('Sanitation Data'!I115))="","",OFFSET('Sanitation Data'!$I$30,0,10*ROW('Sanitation Data'!I115)))</f>
        <v/>
      </c>
      <c r="DM121" s="274" t="str">
        <f ca="true">+IF(OFFSET('Sanitation Data'!$I$31,0,10*ROW('Sanitation Data'!I115))="","",OFFSET('Sanitation Data'!$I$31,0,10*ROW('Sanitation Data'!I115)))</f>
        <v/>
      </c>
      <c r="DN121" s="274" t="str">
        <f ca="true">+IF(OFFSET('Sanitation Data'!$I$32,0,10*ROW('Sanitation Data'!I115))="","",OFFSET('Sanitation Data'!$I$32,0,10*ROW('Sanitation Data'!I115)))</f>
        <v/>
      </c>
      <c r="DO121" s="274" t="str">
        <f ca="true">+IF(OFFSET('Hygiene Data'!$D$11,0,10*ROW('Hygiene Data'!D115))="","",OFFSET('Hygiene Data'!$D$11,0,10*ROW('Hygiene Data'!D115)))</f>
        <v/>
      </c>
      <c r="DP121" s="274" t="str">
        <f ca="true">+IF(OFFSET('Hygiene Data'!$D$12,0,10*ROW('Hygiene Data'!D115))="","",OFFSET('Hygiene Data'!$D$12,0,10*ROW('Hygiene Data'!D115)))</f>
        <v/>
      </c>
      <c r="DQ121" s="274" t="str">
        <f ca="true">+IF(OFFSET('Hygiene Data'!$D$13,0,10*ROW('Hygiene Data'!D115))="","",OFFSET('Hygiene Data'!$D$13,0,10*ROW('Hygiene Data'!D115)))</f>
        <v/>
      </c>
      <c r="DR121" s="274" t="str">
        <f ca="true">+IF(OFFSET('Hygiene Data'!$E$11,0,10*ROW('Hygiene Data'!E115))="","",OFFSET('Hygiene Data'!$E$11,0,10*ROW('Hygiene Data'!E115)))</f>
        <v/>
      </c>
      <c r="DS121" s="274" t="str">
        <f ca="true">+IF(OFFSET('Hygiene Data'!$E$12,0,10*ROW('Hygiene Data'!E115))="","",OFFSET('Hygiene Data'!$E$12,0,10*ROW('Hygiene Data'!E115)))</f>
        <v/>
      </c>
      <c r="DT121" s="274" t="str">
        <f ca="true">+IF(OFFSET('Hygiene Data'!$E$13,0,10*ROW('Hygiene Data'!E115))="","",OFFSET('Hygiene Data'!$E$13,0,10*ROW('Hygiene Data'!E115)))</f>
        <v/>
      </c>
      <c r="DU121" s="274" t="str">
        <f ca="true">+IF(OFFSET('Hygiene Data'!$F$11,0,10*ROW('Hygiene Data'!F115))="","",OFFSET('Hygiene Data'!$F$11,0,10*ROW('Hygiene Data'!F115)))</f>
        <v/>
      </c>
      <c r="DV121" s="274" t="str">
        <f ca="true">+IF(OFFSET('Hygiene Data'!$F$12,0,10*ROW('Hygiene Data'!F115))="","",OFFSET('Hygiene Data'!$F$12,0,10*ROW('Hygiene Data'!F115)))</f>
        <v/>
      </c>
      <c r="DW121" s="274" t="str">
        <f ca="true">+IF(OFFSET('Hygiene Data'!$F$13,0,10*ROW('Hygiene Data'!F115))="","",OFFSET('Hygiene Data'!$F$13,0,10*ROW('Hygiene Data'!F115)))</f>
        <v/>
      </c>
      <c r="DX121" s="274" t="str">
        <f ca="true">+IF(OFFSET('Hygiene Data'!$G$11,0,10*ROW('Hygiene Data'!G115))="","",OFFSET('Hygiene Data'!$G$11,0,10*ROW('Hygiene Data'!G115)))</f>
        <v/>
      </c>
      <c r="DY121" s="274" t="str">
        <f ca="true">+IF(OFFSET('Hygiene Data'!$G$12,0,10*ROW('Hygiene Data'!G115))="","",OFFSET('Hygiene Data'!$G$12,0,10*ROW('Hygiene Data'!G115)))</f>
        <v/>
      </c>
      <c r="DZ121" s="274" t="str">
        <f ca="true">+IF(OFFSET('Hygiene Data'!$G$13,0,10*ROW('Hygiene Data'!G115))="","",OFFSET('Hygiene Data'!$G$13,0,10*ROW('Hygiene Data'!G115)))</f>
        <v/>
      </c>
      <c r="EA121" s="274" t="str">
        <f ca="true">+IF(OFFSET('Hygiene Data'!$H$11,0,10*ROW('Hygiene Data'!H115))="","",OFFSET('Hygiene Data'!$H$11,0,10*ROW('Hygiene Data'!H115)))</f>
        <v/>
      </c>
      <c r="EB121" s="274" t="str">
        <f ca="true">+IF(OFFSET('Hygiene Data'!$H$12,0,10*ROW('Hygiene Data'!H115))="","",OFFSET('Hygiene Data'!$H$12,0,10*ROW('Hygiene Data'!H115)))</f>
        <v/>
      </c>
      <c r="EC121" s="274" t="str">
        <f ca="true">+IF(OFFSET('Hygiene Data'!$H$13,0,10*ROW('Hygiene Data'!H115))="","",OFFSET('Hygiene Data'!$H$13,0,10*ROW('Hygiene Data'!H115)))</f>
        <v/>
      </c>
      <c r="ED121" s="274" t="str">
        <f ca="true">+IF(OFFSET('Hygiene Data'!$I$11,0,10*ROW('Hygiene Data'!I115))="","",OFFSET('Hygiene Data'!$I$11,0,10*ROW('Hygiene Data'!I115)))</f>
        <v/>
      </c>
      <c r="EE121" s="274" t="str">
        <f ca="true">+IF(OFFSET('Hygiene Data'!$I$12,0,10*ROW('Hygiene Data'!I115))="","",OFFSET('Hygiene Data'!$I$12,0,10*ROW('Hygiene Data'!I115)))</f>
        <v/>
      </c>
      <c r="EF121" s="274"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30" t="str">
        <f t="shared" ca="true" si="1"/>
        <v/>
      </c>
      <c r="D122" s="99"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9"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9"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9"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9"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9"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9"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9"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9"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9"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9"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9"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9"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9"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9"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9"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9"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9"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100"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100"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100"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100"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100"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100"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100"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100"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100"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100"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100"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100"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100"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100"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100"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100"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100"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100"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100"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100"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100"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100"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100"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100"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100"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100"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100"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100"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100"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100"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101"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101"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101"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101"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101"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101"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101"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101"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101"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101"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101"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101"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101"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101"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101"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101"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101"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101"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4"/>
      <c r="BS122" s="274" t="str">
        <f ca="true">+IF(OFFSET('Water Data'!$D$27,0,10*ROW('Water Data'!D116))="","",OFFSET('Water Data'!$D$27,0,10*ROW('Water Data'!D116)))</f>
        <v/>
      </c>
      <c r="BT122" s="274" t="str">
        <f ca="true">+IF(OFFSET('Water Data'!$D$28,0,10*ROW('Water Data'!D116))="","",OFFSET('Water Data'!$D$28,0,10*ROW('Water Data'!D116)))</f>
        <v/>
      </c>
      <c r="BU122" s="274" t="str">
        <f ca="true">+IF(OFFSET('Water Data'!$D$29,0,10*ROW('Water Data'!D116))="","",OFFSET('Water Data'!$D$29,0,10*ROW('Water Data'!D116)))</f>
        <v/>
      </c>
      <c r="BV122" s="274" t="str">
        <f ca="true">+IF(OFFSET('Water Data'!$E$27,0,10*ROW('Water Data'!E116))="","",OFFSET('Water Data'!$E$27,0,10*ROW('Water Data'!E116)))</f>
        <v/>
      </c>
      <c r="BW122" s="274" t="str">
        <f ca="true">+IF(OFFSET('Water Data'!$E$28,0,10*ROW('Water Data'!E116))="","",OFFSET('Water Data'!$E$28,0,10*ROW('Water Data'!E116)))</f>
        <v/>
      </c>
      <c r="BX122" s="274" t="str">
        <f ca="true">+IF(OFFSET('Water Data'!$E$29,0,10*ROW('Water Data'!E116))="","",OFFSET('Water Data'!$E$29,0,10*ROW('Water Data'!E116)))</f>
        <v/>
      </c>
      <c r="BY122" s="274" t="str">
        <f ca="true">+IF(OFFSET('Water Data'!$F$27,0,10*ROW('Water Data'!F116))="","",OFFSET('Water Data'!$F$27,0,10*ROW('Water Data'!F116)))</f>
        <v/>
      </c>
      <c r="BZ122" s="274" t="str">
        <f ca="true">+IF(OFFSET('Water Data'!$F$28,0,10*ROW('Water Data'!F116))="","",OFFSET('Water Data'!$F$28,0,10*ROW('Water Data'!F116)))</f>
        <v/>
      </c>
      <c r="CA122" s="274" t="str">
        <f ca="true">+IF(OFFSET('Water Data'!$F$29,0,10*ROW('Water Data'!F116))="","",OFFSET('Water Data'!$F$29,0,10*ROW('Water Data'!F116)))</f>
        <v/>
      </c>
      <c r="CB122" s="274" t="str">
        <f ca="true">+IF(OFFSET('Water Data'!$G$27,0,10*ROW('Water Data'!G116))="","",OFFSET('Water Data'!$G$27,0,10*ROW('Water Data'!G116)))</f>
        <v/>
      </c>
      <c r="CC122" s="274" t="str">
        <f ca="true">+IF(OFFSET('Water Data'!$G$28,0,10*ROW('Water Data'!G116))="","",OFFSET('Water Data'!$G$28,0,10*ROW('Water Data'!G116)))</f>
        <v/>
      </c>
      <c r="CD122" s="274" t="str">
        <f ca="true">+IF(OFFSET('Water Data'!$G$29,0,10*ROW('Water Data'!G116))="","",OFFSET('Water Data'!$G$29,0,10*ROW('Water Data'!G116)))</f>
        <v/>
      </c>
      <c r="CE122" s="274" t="str">
        <f ca="true">+IF(OFFSET('Water Data'!$H$27,0,10*ROW('Water Data'!H116))="","",OFFSET('Water Data'!$H$27,0,10*ROW('Water Data'!H116)))</f>
        <v/>
      </c>
      <c r="CF122" s="274" t="str">
        <f ca="true">+IF(OFFSET('Water Data'!$H$28,0,10*ROW('Water Data'!H116))="","",OFFSET('Water Data'!$H$28,0,10*ROW('Water Data'!H116)))</f>
        <v/>
      </c>
      <c r="CG122" s="274" t="str">
        <f ca="true">+IF(OFFSET('Water Data'!$H$29,0,10*ROW('Water Data'!H116))="","",OFFSET('Water Data'!$H$29,0,10*ROW('Water Data'!H116)))</f>
        <v/>
      </c>
      <c r="CH122" s="274" t="str">
        <f ca="true">+IF(OFFSET('Water Data'!$I$27,0,10*ROW('Water Data'!I116))="","",OFFSET('Water Data'!$I$27,0,10*ROW('Water Data'!I116)))</f>
        <v/>
      </c>
      <c r="CI122" s="274" t="str">
        <f ca="true">+IF(OFFSET('Water Data'!$I$28,0,10*ROW('Water Data'!I116))="","",OFFSET('Water Data'!$I$28,0,10*ROW('Water Data'!I116)))</f>
        <v/>
      </c>
      <c r="CJ122" s="274" t="str">
        <f ca="true">+IF(OFFSET('Water Data'!$I$29,0,10*ROW('Water Data'!I116))="","",OFFSET('Water Data'!$I$29,0,10*ROW('Water Data'!I116)))</f>
        <v/>
      </c>
      <c r="CK122" s="274" t="str">
        <f ca="true">+IF(OFFSET('Sanitation Data'!$D$28,0,10*ROW('Sanitation Data'!D116))="","",OFFSET('Sanitation Data'!$D$28,0,10*ROW('Sanitation Data'!D116)))</f>
        <v/>
      </c>
      <c r="CL122" s="274" t="str">
        <f ca="true">+IF(OFFSET('Sanitation Data'!$D$29,0,10*ROW('Sanitation Data'!D116))="","",OFFSET('Sanitation Data'!$D$29,0,10*ROW('Sanitation Data'!D116)))</f>
        <v/>
      </c>
      <c r="CM122" s="274" t="str">
        <f ca="true">+IF(OFFSET('Sanitation Data'!$D$30,0,10*ROW('Sanitation Data'!D116))="","",OFFSET('Sanitation Data'!$D$30,0,10*ROW('Sanitation Data'!D116)))</f>
        <v/>
      </c>
      <c r="CN122" s="274" t="str">
        <f ca="true">+IF(OFFSET('Sanitation Data'!$D$31,0,10*ROW('Sanitation Data'!D116))="","",OFFSET('Sanitation Data'!$D$31,0,10*ROW('Sanitation Data'!D116)))</f>
        <v/>
      </c>
      <c r="CO122" s="274" t="str">
        <f ca="true">+IF(OFFSET('Sanitation Data'!$D$32,0,10*ROW('Sanitation Data'!D116))="","",OFFSET('Sanitation Data'!$D$32,0,10*ROW('Sanitation Data'!D116)))</f>
        <v/>
      </c>
      <c r="CP122" s="274" t="str">
        <f ca="true">+IF(OFFSET('Sanitation Data'!$E$28,0,10*ROW('Sanitation Data'!E116))="","",OFFSET('Sanitation Data'!$E$28,0,10*ROW('Sanitation Data'!E116)))</f>
        <v/>
      </c>
      <c r="CQ122" s="274" t="str">
        <f ca="true">+IF(OFFSET('Sanitation Data'!$E$29,0,10*ROW('Sanitation Data'!E116))="","",OFFSET('Sanitation Data'!$E$29,0,10*ROW('Sanitation Data'!E116)))</f>
        <v/>
      </c>
      <c r="CR122" s="274" t="str">
        <f ca="true">+IF(OFFSET('Sanitation Data'!$E$30,0,10*ROW('Sanitation Data'!E116))="","",OFFSET('Sanitation Data'!$E$30,0,10*ROW('Sanitation Data'!E116)))</f>
        <v/>
      </c>
      <c r="CS122" s="274" t="str">
        <f ca="true">+IF(OFFSET('Sanitation Data'!$E$31,0,10*ROW('Sanitation Data'!E116))="","",OFFSET('Sanitation Data'!$E$31,0,10*ROW('Sanitation Data'!E116)))</f>
        <v/>
      </c>
      <c r="CT122" s="274" t="str">
        <f ca="true">+IF(OFFSET('Sanitation Data'!$E$32,0,10*ROW('Sanitation Data'!E116))="","",OFFSET('Sanitation Data'!$E$32,0,10*ROW('Sanitation Data'!E116)))</f>
        <v/>
      </c>
      <c r="CU122" s="274" t="str">
        <f ca="true">+IF(OFFSET('Sanitation Data'!$F$28,0,10*ROW('Sanitation Data'!F116))="","",OFFSET('Sanitation Data'!$F$28,0,10*ROW('Sanitation Data'!F116)))</f>
        <v/>
      </c>
      <c r="CV122" s="274" t="str">
        <f ca="true">+IF(OFFSET('Sanitation Data'!$F$29,0,10*ROW('Sanitation Data'!F116))="","",OFFSET('Sanitation Data'!$F$29,0,10*ROW('Sanitation Data'!F116)))</f>
        <v/>
      </c>
      <c r="CW122" s="274" t="str">
        <f ca="true">+IF(OFFSET('Sanitation Data'!$F$30,0,10*ROW('Sanitation Data'!F116))="","",OFFSET('Sanitation Data'!$F$30,0,10*ROW('Sanitation Data'!F116)))</f>
        <v/>
      </c>
      <c r="CX122" s="274" t="str">
        <f ca="true">+IF(OFFSET('Sanitation Data'!$F$31,0,10*ROW('Sanitation Data'!F116))="","",OFFSET('Sanitation Data'!$F$31,0,10*ROW('Sanitation Data'!F116)))</f>
        <v/>
      </c>
      <c r="CY122" s="274" t="str">
        <f ca="true">+IF(OFFSET('Sanitation Data'!$F$32,0,10*ROW('Sanitation Data'!F116))="","",OFFSET('Sanitation Data'!$F$32,0,10*ROW('Sanitation Data'!F116)))</f>
        <v/>
      </c>
      <c r="CZ122" s="274" t="str">
        <f ca="true">+IF(OFFSET('Sanitation Data'!$G$28,0,10*ROW('Sanitation Data'!G116))="","",OFFSET('Sanitation Data'!$G$28,0,10*ROW('Sanitation Data'!G116)))</f>
        <v/>
      </c>
      <c r="DA122" s="274" t="str">
        <f ca="true">+IF(OFFSET('Sanitation Data'!$G$29,0,10*ROW('Sanitation Data'!G116))="","",OFFSET('Sanitation Data'!$G$29,0,10*ROW('Sanitation Data'!G116)))</f>
        <v/>
      </c>
      <c r="DB122" s="274" t="str">
        <f ca="true">+IF(OFFSET('Sanitation Data'!$G$30,0,10*ROW('Sanitation Data'!G116))="","",OFFSET('Sanitation Data'!$G$30,0,10*ROW('Sanitation Data'!G116)))</f>
        <v/>
      </c>
      <c r="DC122" s="274" t="str">
        <f ca="true">+IF(OFFSET('Sanitation Data'!$G$31,0,10*ROW('Sanitation Data'!G116))="","",OFFSET('Sanitation Data'!$G$31,0,10*ROW('Sanitation Data'!G116)))</f>
        <v/>
      </c>
      <c r="DD122" s="274" t="str">
        <f ca="true">+IF(OFFSET('Sanitation Data'!$G$32,0,10*ROW('Sanitation Data'!G116))="","",OFFSET('Sanitation Data'!$G$32,0,10*ROW('Sanitation Data'!G116)))</f>
        <v/>
      </c>
      <c r="DE122" s="274" t="str">
        <f ca="true">+IF(OFFSET('Sanitation Data'!$H$28,0,10*ROW('Sanitation Data'!H116))="","",OFFSET('Sanitation Data'!$H$28,0,10*ROW('Sanitation Data'!H116)))</f>
        <v/>
      </c>
      <c r="DF122" s="274" t="str">
        <f ca="true">+IF(OFFSET('Sanitation Data'!$H$29,0,10*ROW('Sanitation Data'!H116))="","",OFFSET('Sanitation Data'!$H$29,0,10*ROW('Sanitation Data'!H116)))</f>
        <v/>
      </c>
      <c r="DG122" s="274" t="str">
        <f ca="true">+IF(OFFSET('Sanitation Data'!$H$30,0,10*ROW('Sanitation Data'!H116))="","",OFFSET('Sanitation Data'!$H$30,0,10*ROW('Sanitation Data'!H116)))</f>
        <v/>
      </c>
      <c r="DH122" s="274" t="str">
        <f ca="true">+IF(OFFSET('Sanitation Data'!$H$31,0,10*ROW('Sanitation Data'!H116))="","",OFFSET('Sanitation Data'!$H$31,0,10*ROW('Sanitation Data'!H116)))</f>
        <v/>
      </c>
      <c r="DI122" s="274" t="str">
        <f ca="true">+IF(OFFSET('Sanitation Data'!$H$32,0,10*ROW('Sanitation Data'!H116))="","",OFFSET('Sanitation Data'!$H$32,0,10*ROW('Sanitation Data'!H116)))</f>
        <v/>
      </c>
      <c r="DJ122" s="274" t="str">
        <f ca="true">+IF(OFFSET('Sanitation Data'!$I$28,0,10*ROW('Sanitation Data'!I116))="","",OFFSET('Sanitation Data'!$I$28,0,10*ROW('Sanitation Data'!I116)))</f>
        <v/>
      </c>
      <c r="DK122" s="274" t="str">
        <f ca="true">+IF(OFFSET('Sanitation Data'!$I$29,0,10*ROW('Sanitation Data'!I116))="","",OFFSET('Sanitation Data'!$I$29,0,10*ROW('Sanitation Data'!I116)))</f>
        <v/>
      </c>
      <c r="DL122" s="274" t="str">
        <f ca="true">+IF(OFFSET('Sanitation Data'!$I$30,0,10*ROW('Sanitation Data'!I116))="","",OFFSET('Sanitation Data'!$I$30,0,10*ROW('Sanitation Data'!I116)))</f>
        <v/>
      </c>
      <c r="DM122" s="274" t="str">
        <f ca="true">+IF(OFFSET('Sanitation Data'!$I$31,0,10*ROW('Sanitation Data'!I116))="","",OFFSET('Sanitation Data'!$I$31,0,10*ROW('Sanitation Data'!I116)))</f>
        <v/>
      </c>
      <c r="DN122" s="274" t="str">
        <f ca="true">+IF(OFFSET('Sanitation Data'!$I$32,0,10*ROW('Sanitation Data'!I116))="","",OFFSET('Sanitation Data'!$I$32,0,10*ROW('Sanitation Data'!I116)))</f>
        <v/>
      </c>
      <c r="DO122" s="274" t="str">
        <f ca="true">+IF(OFFSET('Hygiene Data'!$D$11,0,10*ROW('Hygiene Data'!D116))="","",OFFSET('Hygiene Data'!$D$11,0,10*ROW('Hygiene Data'!D116)))</f>
        <v/>
      </c>
      <c r="DP122" s="274" t="str">
        <f ca="true">+IF(OFFSET('Hygiene Data'!$D$12,0,10*ROW('Hygiene Data'!D116))="","",OFFSET('Hygiene Data'!$D$12,0,10*ROW('Hygiene Data'!D116)))</f>
        <v/>
      </c>
      <c r="DQ122" s="274" t="str">
        <f ca="true">+IF(OFFSET('Hygiene Data'!$D$13,0,10*ROW('Hygiene Data'!D116))="","",OFFSET('Hygiene Data'!$D$13,0,10*ROW('Hygiene Data'!D116)))</f>
        <v/>
      </c>
      <c r="DR122" s="274" t="str">
        <f ca="true">+IF(OFFSET('Hygiene Data'!$E$11,0,10*ROW('Hygiene Data'!E116))="","",OFFSET('Hygiene Data'!$E$11,0,10*ROW('Hygiene Data'!E116)))</f>
        <v/>
      </c>
      <c r="DS122" s="274" t="str">
        <f ca="true">+IF(OFFSET('Hygiene Data'!$E$12,0,10*ROW('Hygiene Data'!E116))="","",OFFSET('Hygiene Data'!$E$12,0,10*ROW('Hygiene Data'!E116)))</f>
        <v/>
      </c>
      <c r="DT122" s="274" t="str">
        <f ca="true">+IF(OFFSET('Hygiene Data'!$E$13,0,10*ROW('Hygiene Data'!E116))="","",OFFSET('Hygiene Data'!$E$13,0,10*ROW('Hygiene Data'!E116)))</f>
        <v/>
      </c>
      <c r="DU122" s="274" t="str">
        <f ca="true">+IF(OFFSET('Hygiene Data'!$F$11,0,10*ROW('Hygiene Data'!F116))="","",OFFSET('Hygiene Data'!$F$11,0,10*ROW('Hygiene Data'!F116)))</f>
        <v/>
      </c>
      <c r="DV122" s="274" t="str">
        <f ca="true">+IF(OFFSET('Hygiene Data'!$F$12,0,10*ROW('Hygiene Data'!F116))="","",OFFSET('Hygiene Data'!$F$12,0,10*ROW('Hygiene Data'!F116)))</f>
        <v/>
      </c>
      <c r="DW122" s="274" t="str">
        <f ca="true">+IF(OFFSET('Hygiene Data'!$F$13,0,10*ROW('Hygiene Data'!F116))="","",OFFSET('Hygiene Data'!$F$13,0,10*ROW('Hygiene Data'!F116)))</f>
        <v/>
      </c>
      <c r="DX122" s="274" t="str">
        <f ca="true">+IF(OFFSET('Hygiene Data'!$G$11,0,10*ROW('Hygiene Data'!G116))="","",OFFSET('Hygiene Data'!$G$11,0,10*ROW('Hygiene Data'!G116)))</f>
        <v/>
      </c>
      <c r="DY122" s="274" t="str">
        <f ca="true">+IF(OFFSET('Hygiene Data'!$G$12,0,10*ROW('Hygiene Data'!G116))="","",OFFSET('Hygiene Data'!$G$12,0,10*ROW('Hygiene Data'!G116)))</f>
        <v/>
      </c>
      <c r="DZ122" s="274" t="str">
        <f ca="true">+IF(OFFSET('Hygiene Data'!$G$13,0,10*ROW('Hygiene Data'!G116))="","",OFFSET('Hygiene Data'!$G$13,0,10*ROW('Hygiene Data'!G116)))</f>
        <v/>
      </c>
      <c r="EA122" s="274" t="str">
        <f ca="true">+IF(OFFSET('Hygiene Data'!$H$11,0,10*ROW('Hygiene Data'!H116))="","",OFFSET('Hygiene Data'!$H$11,0,10*ROW('Hygiene Data'!H116)))</f>
        <v/>
      </c>
      <c r="EB122" s="274" t="str">
        <f ca="true">+IF(OFFSET('Hygiene Data'!$H$12,0,10*ROW('Hygiene Data'!H116))="","",OFFSET('Hygiene Data'!$H$12,0,10*ROW('Hygiene Data'!H116)))</f>
        <v/>
      </c>
      <c r="EC122" s="274" t="str">
        <f ca="true">+IF(OFFSET('Hygiene Data'!$H$13,0,10*ROW('Hygiene Data'!H116))="","",OFFSET('Hygiene Data'!$H$13,0,10*ROW('Hygiene Data'!H116)))</f>
        <v/>
      </c>
      <c r="ED122" s="274" t="str">
        <f ca="true">+IF(OFFSET('Hygiene Data'!$I$11,0,10*ROW('Hygiene Data'!I116))="","",OFFSET('Hygiene Data'!$I$11,0,10*ROW('Hygiene Data'!I116)))</f>
        <v/>
      </c>
      <c r="EE122" s="274" t="str">
        <f ca="true">+IF(OFFSET('Hygiene Data'!$I$12,0,10*ROW('Hygiene Data'!I116))="","",OFFSET('Hygiene Data'!$I$12,0,10*ROW('Hygiene Data'!I116)))</f>
        <v/>
      </c>
      <c r="EF122" s="274"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30" t="str">
        <f t="shared" ca="true" si="1"/>
        <v/>
      </c>
      <c r="D123" s="99"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9"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9"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9"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9"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9"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9"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9"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9"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9"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9"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9"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9"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9"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9"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9"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9"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9"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100"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100"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100"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100"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100"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100"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100"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100"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100"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100"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100"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100"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100"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100"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100"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100"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100"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100"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100"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100"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100"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100"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100"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100"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100"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100"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100"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100"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100"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100"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101"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101"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101"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101"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101"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101"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101"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101"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101"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101"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101"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101"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101"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101"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101"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101"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101"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101"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4"/>
      <c r="BS123" s="274" t="str">
        <f ca="true">+IF(OFFSET('Water Data'!$D$27,0,10*ROW('Water Data'!D117))="","",OFFSET('Water Data'!$D$27,0,10*ROW('Water Data'!D117)))</f>
        <v/>
      </c>
      <c r="BT123" s="274" t="str">
        <f ca="true">+IF(OFFSET('Water Data'!$D$28,0,10*ROW('Water Data'!D117))="","",OFFSET('Water Data'!$D$28,0,10*ROW('Water Data'!D117)))</f>
        <v/>
      </c>
      <c r="BU123" s="274" t="str">
        <f ca="true">+IF(OFFSET('Water Data'!$D$29,0,10*ROW('Water Data'!D117))="","",OFFSET('Water Data'!$D$29,0,10*ROW('Water Data'!D117)))</f>
        <v/>
      </c>
      <c r="BV123" s="274" t="str">
        <f ca="true">+IF(OFFSET('Water Data'!$E$27,0,10*ROW('Water Data'!E117))="","",OFFSET('Water Data'!$E$27,0,10*ROW('Water Data'!E117)))</f>
        <v/>
      </c>
      <c r="BW123" s="274" t="str">
        <f ca="true">+IF(OFFSET('Water Data'!$E$28,0,10*ROW('Water Data'!E117))="","",OFFSET('Water Data'!$E$28,0,10*ROW('Water Data'!E117)))</f>
        <v/>
      </c>
      <c r="BX123" s="274" t="str">
        <f ca="true">+IF(OFFSET('Water Data'!$E$29,0,10*ROW('Water Data'!E117))="","",OFFSET('Water Data'!$E$29,0,10*ROW('Water Data'!E117)))</f>
        <v/>
      </c>
      <c r="BY123" s="274" t="str">
        <f ca="true">+IF(OFFSET('Water Data'!$F$27,0,10*ROW('Water Data'!F117))="","",OFFSET('Water Data'!$F$27,0,10*ROW('Water Data'!F117)))</f>
        <v/>
      </c>
      <c r="BZ123" s="274" t="str">
        <f ca="true">+IF(OFFSET('Water Data'!$F$28,0,10*ROW('Water Data'!F117))="","",OFFSET('Water Data'!$F$28,0,10*ROW('Water Data'!F117)))</f>
        <v/>
      </c>
      <c r="CA123" s="274" t="str">
        <f ca="true">+IF(OFFSET('Water Data'!$F$29,0,10*ROW('Water Data'!F117))="","",OFFSET('Water Data'!$F$29,0,10*ROW('Water Data'!F117)))</f>
        <v/>
      </c>
      <c r="CB123" s="274" t="str">
        <f ca="true">+IF(OFFSET('Water Data'!$G$27,0,10*ROW('Water Data'!G117))="","",OFFSET('Water Data'!$G$27,0,10*ROW('Water Data'!G117)))</f>
        <v/>
      </c>
      <c r="CC123" s="274" t="str">
        <f ca="true">+IF(OFFSET('Water Data'!$G$28,0,10*ROW('Water Data'!G117))="","",OFFSET('Water Data'!$G$28,0,10*ROW('Water Data'!G117)))</f>
        <v/>
      </c>
      <c r="CD123" s="274" t="str">
        <f ca="true">+IF(OFFSET('Water Data'!$G$29,0,10*ROW('Water Data'!G117))="","",OFFSET('Water Data'!$G$29,0,10*ROW('Water Data'!G117)))</f>
        <v/>
      </c>
      <c r="CE123" s="274" t="str">
        <f ca="true">+IF(OFFSET('Water Data'!$H$27,0,10*ROW('Water Data'!H117))="","",OFFSET('Water Data'!$H$27,0,10*ROW('Water Data'!H117)))</f>
        <v/>
      </c>
      <c r="CF123" s="274" t="str">
        <f ca="true">+IF(OFFSET('Water Data'!$H$28,0,10*ROW('Water Data'!H117))="","",OFFSET('Water Data'!$H$28,0,10*ROW('Water Data'!H117)))</f>
        <v/>
      </c>
      <c r="CG123" s="274" t="str">
        <f ca="true">+IF(OFFSET('Water Data'!$H$29,0,10*ROW('Water Data'!H117))="","",OFFSET('Water Data'!$H$29,0,10*ROW('Water Data'!H117)))</f>
        <v/>
      </c>
      <c r="CH123" s="274" t="str">
        <f ca="true">+IF(OFFSET('Water Data'!$I$27,0,10*ROW('Water Data'!I117))="","",OFFSET('Water Data'!$I$27,0,10*ROW('Water Data'!I117)))</f>
        <v/>
      </c>
      <c r="CI123" s="274" t="str">
        <f ca="true">+IF(OFFSET('Water Data'!$I$28,0,10*ROW('Water Data'!I117))="","",OFFSET('Water Data'!$I$28,0,10*ROW('Water Data'!I117)))</f>
        <v/>
      </c>
      <c r="CJ123" s="274" t="str">
        <f ca="true">+IF(OFFSET('Water Data'!$I$29,0,10*ROW('Water Data'!I117))="","",OFFSET('Water Data'!$I$29,0,10*ROW('Water Data'!I117)))</f>
        <v/>
      </c>
      <c r="CK123" s="274" t="str">
        <f ca="true">+IF(OFFSET('Sanitation Data'!$D$28,0,10*ROW('Sanitation Data'!D117))="","",OFFSET('Sanitation Data'!$D$28,0,10*ROW('Sanitation Data'!D117)))</f>
        <v/>
      </c>
      <c r="CL123" s="274" t="str">
        <f ca="true">+IF(OFFSET('Sanitation Data'!$D$29,0,10*ROW('Sanitation Data'!D117))="","",OFFSET('Sanitation Data'!$D$29,0,10*ROW('Sanitation Data'!D117)))</f>
        <v/>
      </c>
      <c r="CM123" s="274" t="str">
        <f ca="true">+IF(OFFSET('Sanitation Data'!$D$30,0,10*ROW('Sanitation Data'!D117))="","",OFFSET('Sanitation Data'!$D$30,0,10*ROW('Sanitation Data'!D117)))</f>
        <v/>
      </c>
      <c r="CN123" s="274" t="str">
        <f ca="true">+IF(OFFSET('Sanitation Data'!$D$31,0,10*ROW('Sanitation Data'!D117))="","",OFFSET('Sanitation Data'!$D$31,0,10*ROW('Sanitation Data'!D117)))</f>
        <v/>
      </c>
      <c r="CO123" s="274" t="str">
        <f ca="true">+IF(OFFSET('Sanitation Data'!$D$32,0,10*ROW('Sanitation Data'!D117))="","",OFFSET('Sanitation Data'!$D$32,0,10*ROW('Sanitation Data'!D117)))</f>
        <v/>
      </c>
      <c r="CP123" s="274" t="str">
        <f ca="true">+IF(OFFSET('Sanitation Data'!$E$28,0,10*ROW('Sanitation Data'!E117))="","",OFFSET('Sanitation Data'!$E$28,0,10*ROW('Sanitation Data'!E117)))</f>
        <v/>
      </c>
      <c r="CQ123" s="274" t="str">
        <f ca="true">+IF(OFFSET('Sanitation Data'!$E$29,0,10*ROW('Sanitation Data'!E117))="","",OFFSET('Sanitation Data'!$E$29,0,10*ROW('Sanitation Data'!E117)))</f>
        <v/>
      </c>
      <c r="CR123" s="274" t="str">
        <f ca="true">+IF(OFFSET('Sanitation Data'!$E$30,0,10*ROW('Sanitation Data'!E117))="","",OFFSET('Sanitation Data'!$E$30,0,10*ROW('Sanitation Data'!E117)))</f>
        <v/>
      </c>
      <c r="CS123" s="274" t="str">
        <f ca="true">+IF(OFFSET('Sanitation Data'!$E$31,0,10*ROW('Sanitation Data'!E117))="","",OFFSET('Sanitation Data'!$E$31,0,10*ROW('Sanitation Data'!E117)))</f>
        <v/>
      </c>
      <c r="CT123" s="274" t="str">
        <f ca="true">+IF(OFFSET('Sanitation Data'!$E$32,0,10*ROW('Sanitation Data'!E117))="","",OFFSET('Sanitation Data'!$E$32,0,10*ROW('Sanitation Data'!E117)))</f>
        <v/>
      </c>
      <c r="CU123" s="274" t="str">
        <f ca="true">+IF(OFFSET('Sanitation Data'!$F$28,0,10*ROW('Sanitation Data'!F117))="","",OFFSET('Sanitation Data'!$F$28,0,10*ROW('Sanitation Data'!F117)))</f>
        <v/>
      </c>
      <c r="CV123" s="274" t="str">
        <f ca="true">+IF(OFFSET('Sanitation Data'!$F$29,0,10*ROW('Sanitation Data'!F117))="","",OFFSET('Sanitation Data'!$F$29,0,10*ROW('Sanitation Data'!F117)))</f>
        <v/>
      </c>
      <c r="CW123" s="274" t="str">
        <f ca="true">+IF(OFFSET('Sanitation Data'!$F$30,0,10*ROW('Sanitation Data'!F117))="","",OFFSET('Sanitation Data'!$F$30,0,10*ROW('Sanitation Data'!F117)))</f>
        <v/>
      </c>
      <c r="CX123" s="274" t="str">
        <f ca="true">+IF(OFFSET('Sanitation Data'!$F$31,0,10*ROW('Sanitation Data'!F117))="","",OFFSET('Sanitation Data'!$F$31,0,10*ROW('Sanitation Data'!F117)))</f>
        <v/>
      </c>
      <c r="CY123" s="274" t="str">
        <f ca="true">+IF(OFFSET('Sanitation Data'!$F$32,0,10*ROW('Sanitation Data'!F117))="","",OFFSET('Sanitation Data'!$F$32,0,10*ROW('Sanitation Data'!F117)))</f>
        <v/>
      </c>
      <c r="CZ123" s="274" t="str">
        <f ca="true">+IF(OFFSET('Sanitation Data'!$G$28,0,10*ROW('Sanitation Data'!G117))="","",OFFSET('Sanitation Data'!$G$28,0,10*ROW('Sanitation Data'!G117)))</f>
        <v/>
      </c>
      <c r="DA123" s="274" t="str">
        <f ca="true">+IF(OFFSET('Sanitation Data'!$G$29,0,10*ROW('Sanitation Data'!G117))="","",OFFSET('Sanitation Data'!$G$29,0,10*ROW('Sanitation Data'!G117)))</f>
        <v/>
      </c>
      <c r="DB123" s="274" t="str">
        <f ca="true">+IF(OFFSET('Sanitation Data'!$G$30,0,10*ROW('Sanitation Data'!G117))="","",OFFSET('Sanitation Data'!$G$30,0,10*ROW('Sanitation Data'!G117)))</f>
        <v/>
      </c>
      <c r="DC123" s="274" t="str">
        <f ca="true">+IF(OFFSET('Sanitation Data'!$G$31,0,10*ROW('Sanitation Data'!G117))="","",OFFSET('Sanitation Data'!$G$31,0,10*ROW('Sanitation Data'!G117)))</f>
        <v/>
      </c>
      <c r="DD123" s="274" t="str">
        <f ca="true">+IF(OFFSET('Sanitation Data'!$G$32,0,10*ROW('Sanitation Data'!G117))="","",OFFSET('Sanitation Data'!$G$32,0,10*ROW('Sanitation Data'!G117)))</f>
        <v/>
      </c>
      <c r="DE123" s="274" t="str">
        <f ca="true">+IF(OFFSET('Sanitation Data'!$H$28,0,10*ROW('Sanitation Data'!H117))="","",OFFSET('Sanitation Data'!$H$28,0,10*ROW('Sanitation Data'!H117)))</f>
        <v/>
      </c>
      <c r="DF123" s="274" t="str">
        <f ca="true">+IF(OFFSET('Sanitation Data'!$H$29,0,10*ROW('Sanitation Data'!H117))="","",OFFSET('Sanitation Data'!$H$29,0,10*ROW('Sanitation Data'!H117)))</f>
        <v/>
      </c>
      <c r="DG123" s="274" t="str">
        <f ca="true">+IF(OFFSET('Sanitation Data'!$H$30,0,10*ROW('Sanitation Data'!H117))="","",OFFSET('Sanitation Data'!$H$30,0,10*ROW('Sanitation Data'!H117)))</f>
        <v/>
      </c>
      <c r="DH123" s="274" t="str">
        <f ca="true">+IF(OFFSET('Sanitation Data'!$H$31,0,10*ROW('Sanitation Data'!H117))="","",OFFSET('Sanitation Data'!$H$31,0,10*ROW('Sanitation Data'!H117)))</f>
        <v/>
      </c>
      <c r="DI123" s="274" t="str">
        <f ca="true">+IF(OFFSET('Sanitation Data'!$H$32,0,10*ROW('Sanitation Data'!H117))="","",OFFSET('Sanitation Data'!$H$32,0,10*ROW('Sanitation Data'!H117)))</f>
        <v/>
      </c>
      <c r="DJ123" s="274" t="str">
        <f ca="true">+IF(OFFSET('Sanitation Data'!$I$28,0,10*ROW('Sanitation Data'!I117))="","",OFFSET('Sanitation Data'!$I$28,0,10*ROW('Sanitation Data'!I117)))</f>
        <v/>
      </c>
      <c r="DK123" s="274" t="str">
        <f ca="true">+IF(OFFSET('Sanitation Data'!$I$29,0,10*ROW('Sanitation Data'!I117))="","",OFFSET('Sanitation Data'!$I$29,0,10*ROW('Sanitation Data'!I117)))</f>
        <v/>
      </c>
      <c r="DL123" s="274" t="str">
        <f ca="true">+IF(OFFSET('Sanitation Data'!$I$30,0,10*ROW('Sanitation Data'!I117))="","",OFFSET('Sanitation Data'!$I$30,0,10*ROW('Sanitation Data'!I117)))</f>
        <v/>
      </c>
      <c r="DM123" s="274" t="str">
        <f ca="true">+IF(OFFSET('Sanitation Data'!$I$31,0,10*ROW('Sanitation Data'!I117))="","",OFFSET('Sanitation Data'!$I$31,0,10*ROW('Sanitation Data'!I117)))</f>
        <v/>
      </c>
      <c r="DN123" s="274" t="str">
        <f ca="true">+IF(OFFSET('Sanitation Data'!$I$32,0,10*ROW('Sanitation Data'!I117))="","",OFFSET('Sanitation Data'!$I$32,0,10*ROW('Sanitation Data'!I117)))</f>
        <v/>
      </c>
      <c r="DO123" s="274" t="str">
        <f ca="true">+IF(OFFSET('Hygiene Data'!$D$11,0,10*ROW('Hygiene Data'!D117))="","",OFFSET('Hygiene Data'!$D$11,0,10*ROW('Hygiene Data'!D117)))</f>
        <v/>
      </c>
      <c r="DP123" s="274" t="str">
        <f ca="true">+IF(OFFSET('Hygiene Data'!$D$12,0,10*ROW('Hygiene Data'!D117))="","",OFFSET('Hygiene Data'!$D$12,0,10*ROW('Hygiene Data'!D117)))</f>
        <v/>
      </c>
      <c r="DQ123" s="274" t="str">
        <f ca="true">+IF(OFFSET('Hygiene Data'!$D$13,0,10*ROW('Hygiene Data'!D117))="","",OFFSET('Hygiene Data'!$D$13,0,10*ROW('Hygiene Data'!D117)))</f>
        <v/>
      </c>
      <c r="DR123" s="274" t="str">
        <f ca="true">+IF(OFFSET('Hygiene Data'!$E$11,0,10*ROW('Hygiene Data'!E117))="","",OFFSET('Hygiene Data'!$E$11,0,10*ROW('Hygiene Data'!E117)))</f>
        <v/>
      </c>
      <c r="DS123" s="274" t="str">
        <f ca="true">+IF(OFFSET('Hygiene Data'!$E$12,0,10*ROW('Hygiene Data'!E117))="","",OFFSET('Hygiene Data'!$E$12,0,10*ROW('Hygiene Data'!E117)))</f>
        <v/>
      </c>
      <c r="DT123" s="274" t="str">
        <f ca="true">+IF(OFFSET('Hygiene Data'!$E$13,0,10*ROW('Hygiene Data'!E117))="","",OFFSET('Hygiene Data'!$E$13,0,10*ROW('Hygiene Data'!E117)))</f>
        <v/>
      </c>
      <c r="DU123" s="274" t="str">
        <f ca="true">+IF(OFFSET('Hygiene Data'!$F$11,0,10*ROW('Hygiene Data'!F117))="","",OFFSET('Hygiene Data'!$F$11,0,10*ROW('Hygiene Data'!F117)))</f>
        <v/>
      </c>
      <c r="DV123" s="274" t="str">
        <f ca="true">+IF(OFFSET('Hygiene Data'!$F$12,0,10*ROW('Hygiene Data'!F117))="","",OFFSET('Hygiene Data'!$F$12,0,10*ROW('Hygiene Data'!F117)))</f>
        <v/>
      </c>
      <c r="DW123" s="274" t="str">
        <f ca="true">+IF(OFFSET('Hygiene Data'!$F$13,0,10*ROW('Hygiene Data'!F117))="","",OFFSET('Hygiene Data'!$F$13,0,10*ROW('Hygiene Data'!F117)))</f>
        <v/>
      </c>
      <c r="DX123" s="274" t="str">
        <f ca="true">+IF(OFFSET('Hygiene Data'!$G$11,0,10*ROW('Hygiene Data'!G117))="","",OFFSET('Hygiene Data'!$G$11,0,10*ROW('Hygiene Data'!G117)))</f>
        <v/>
      </c>
      <c r="DY123" s="274" t="str">
        <f ca="true">+IF(OFFSET('Hygiene Data'!$G$12,0,10*ROW('Hygiene Data'!G117))="","",OFFSET('Hygiene Data'!$G$12,0,10*ROW('Hygiene Data'!G117)))</f>
        <v/>
      </c>
      <c r="DZ123" s="274" t="str">
        <f ca="true">+IF(OFFSET('Hygiene Data'!$G$13,0,10*ROW('Hygiene Data'!G117))="","",OFFSET('Hygiene Data'!$G$13,0,10*ROW('Hygiene Data'!G117)))</f>
        <v/>
      </c>
      <c r="EA123" s="274" t="str">
        <f ca="true">+IF(OFFSET('Hygiene Data'!$H$11,0,10*ROW('Hygiene Data'!H117))="","",OFFSET('Hygiene Data'!$H$11,0,10*ROW('Hygiene Data'!H117)))</f>
        <v/>
      </c>
      <c r="EB123" s="274" t="str">
        <f ca="true">+IF(OFFSET('Hygiene Data'!$H$12,0,10*ROW('Hygiene Data'!H117))="","",OFFSET('Hygiene Data'!$H$12,0,10*ROW('Hygiene Data'!H117)))</f>
        <v/>
      </c>
      <c r="EC123" s="274" t="str">
        <f ca="true">+IF(OFFSET('Hygiene Data'!$H$13,0,10*ROW('Hygiene Data'!H117))="","",OFFSET('Hygiene Data'!$H$13,0,10*ROW('Hygiene Data'!H117)))</f>
        <v/>
      </c>
      <c r="ED123" s="274" t="str">
        <f ca="true">+IF(OFFSET('Hygiene Data'!$I$11,0,10*ROW('Hygiene Data'!I117))="","",OFFSET('Hygiene Data'!$I$11,0,10*ROW('Hygiene Data'!I117)))</f>
        <v/>
      </c>
      <c r="EE123" s="274" t="str">
        <f ca="true">+IF(OFFSET('Hygiene Data'!$I$12,0,10*ROW('Hygiene Data'!I117))="","",OFFSET('Hygiene Data'!$I$12,0,10*ROW('Hygiene Data'!I117)))</f>
        <v/>
      </c>
      <c r="EF123" s="274"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30" t="str">
        <f t="shared" ca="true" si="1"/>
        <v/>
      </c>
      <c r="D124" s="99"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9"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9"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9"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9"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9"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9"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9"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9"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9"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9"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9"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9"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9"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9"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9"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9"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9"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100"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100"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100"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100"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100"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100"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100"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100"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100"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100"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100"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100"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100"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100"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100"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100"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100"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100"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100"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100"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100"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100"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100"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100"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100"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100"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100"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100"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100"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100"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101"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101"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101"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101"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101"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101"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101"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101"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101"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101"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101"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101"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101"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101"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101"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101"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101"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101"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4"/>
      <c r="BS124" s="274" t="str">
        <f ca="true">+IF(OFFSET('Water Data'!$D$27,0,10*ROW('Water Data'!D118))="","",OFFSET('Water Data'!$D$27,0,10*ROW('Water Data'!D118)))</f>
        <v/>
      </c>
      <c r="BT124" s="274" t="str">
        <f ca="true">+IF(OFFSET('Water Data'!$D$28,0,10*ROW('Water Data'!D118))="","",OFFSET('Water Data'!$D$28,0,10*ROW('Water Data'!D118)))</f>
        <v/>
      </c>
      <c r="BU124" s="274" t="str">
        <f ca="true">+IF(OFFSET('Water Data'!$D$29,0,10*ROW('Water Data'!D118))="","",OFFSET('Water Data'!$D$29,0,10*ROW('Water Data'!D118)))</f>
        <v/>
      </c>
      <c r="BV124" s="274" t="str">
        <f ca="true">+IF(OFFSET('Water Data'!$E$27,0,10*ROW('Water Data'!E118))="","",OFFSET('Water Data'!$E$27,0,10*ROW('Water Data'!E118)))</f>
        <v/>
      </c>
      <c r="BW124" s="274" t="str">
        <f ca="true">+IF(OFFSET('Water Data'!$E$28,0,10*ROW('Water Data'!E118))="","",OFFSET('Water Data'!$E$28,0,10*ROW('Water Data'!E118)))</f>
        <v/>
      </c>
      <c r="BX124" s="274" t="str">
        <f ca="true">+IF(OFFSET('Water Data'!$E$29,0,10*ROW('Water Data'!E118))="","",OFFSET('Water Data'!$E$29,0,10*ROW('Water Data'!E118)))</f>
        <v/>
      </c>
      <c r="BY124" s="274" t="str">
        <f ca="true">+IF(OFFSET('Water Data'!$F$27,0,10*ROW('Water Data'!F118))="","",OFFSET('Water Data'!$F$27,0,10*ROW('Water Data'!F118)))</f>
        <v/>
      </c>
      <c r="BZ124" s="274" t="str">
        <f ca="true">+IF(OFFSET('Water Data'!$F$28,0,10*ROW('Water Data'!F118))="","",OFFSET('Water Data'!$F$28,0,10*ROW('Water Data'!F118)))</f>
        <v/>
      </c>
      <c r="CA124" s="274" t="str">
        <f ca="true">+IF(OFFSET('Water Data'!$F$29,0,10*ROW('Water Data'!F118))="","",OFFSET('Water Data'!$F$29,0,10*ROW('Water Data'!F118)))</f>
        <v/>
      </c>
      <c r="CB124" s="274" t="str">
        <f ca="true">+IF(OFFSET('Water Data'!$G$27,0,10*ROW('Water Data'!G118))="","",OFFSET('Water Data'!$G$27,0,10*ROW('Water Data'!G118)))</f>
        <v/>
      </c>
      <c r="CC124" s="274" t="str">
        <f ca="true">+IF(OFFSET('Water Data'!$G$28,0,10*ROW('Water Data'!G118))="","",OFFSET('Water Data'!$G$28,0,10*ROW('Water Data'!G118)))</f>
        <v/>
      </c>
      <c r="CD124" s="274" t="str">
        <f ca="true">+IF(OFFSET('Water Data'!$G$29,0,10*ROW('Water Data'!G118))="","",OFFSET('Water Data'!$G$29,0,10*ROW('Water Data'!G118)))</f>
        <v/>
      </c>
      <c r="CE124" s="274" t="str">
        <f ca="true">+IF(OFFSET('Water Data'!$H$27,0,10*ROW('Water Data'!H118))="","",OFFSET('Water Data'!$H$27,0,10*ROW('Water Data'!H118)))</f>
        <v/>
      </c>
      <c r="CF124" s="274" t="str">
        <f ca="true">+IF(OFFSET('Water Data'!$H$28,0,10*ROW('Water Data'!H118))="","",OFFSET('Water Data'!$H$28,0,10*ROW('Water Data'!H118)))</f>
        <v/>
      </c>
      <c r="CG124" s="274" t="str">
        <f ca="true">+IF(OFFSET('Water Data'!$H$29,0,10*ROW('Water Data'!H118))="","",OFFSET('Water Data'!$H$29,0,10*ROW('Water Data'!H118)))</f>
        <v/>
      </c>
      <c r="CH124" s="274" t="str">
        <f ca="true">+IF(OFFSET('Water Data'!$I$27,0,10*ROW('Water Data'!I118))="","",OFFSET('Water Data'!$I$27,0,10*ROW('Water Data'!I118)))</f>
        <v/>
      </c>
      <c r="CI124" s="274" t="str">
        <f ca="true">+IF(OFFSET('Water Data'!$I$28,0,10*ROW('Water Data'!I118))="","",OFFSET('Water Data'!$I$28,0,10*ROW('Water Data'!I118)))</f>
        <v/>
      </c>
      <c r="CJ124" s="274" t="str">
        <f ca="true">+IF(OFFSET('Water Data'!$I$29,0,10*ROW('Water Data'!I118))="","",OFFSET('Water Data'!$I$29,0,10*ROW('Water Data'!I118)))</f>
        <v/>
      </c>
      <c r="CK124" s="274" t="str">
        <f ca="true">+IF(OFFSET('Sanitation Data'!$D$28,0,10*ROW('Sanitation Data'!D118))="","",OFFSET('Sanitation Data'!$D$28,0,10*ROW('Sanitation Data'!D118)))</f>
        <v/>
      </c>
      <c r="CL124" s="274" t="str">
        <f ca="true">+IF(OFFSET('Sanitation Data'!$D$29,0,10*ROW('Sanitation Data'!D118))="","",OFFSET('Sanitation Data'!$D$29,0,10*ROW('Sanitation Data'!D118)))</f>
        <v/>
      </c>
      <c r="CM124" s="274" t="str">
        <f ca="true">+IF(OFFSET('Sanitation Data'!$D$30,0,10*ROW('Sanitation Data'!D118))="","",OFFSET('Sanitation Data'!$D$30,0,10*ROW('Sanitation Data'!D118)))</f>
        <v/>
      </c>
      <c r="CN124" s="274" t="str">
        <f ca="true">+IF(OFFSET('Sanitation Data'!$D$31,0,10*ROW('Sanitation Data'!D118))="","",OFFSET('Sanitation Data'!$D$31,0,10*ROW('Sanitation Data'!D118)))</f>
        <v/>
      </c>
      <c r="CO124" s="274" t="str">
        <f ca="true">+IF(OFFSET('Sanitation Data'!$D$32,0,10*ROW('Sanitation Data'!D118))="","",OFFSET('Sanitation Data'!$D$32,0,10*ROW('Sanitation Data'!D118)))</f>
        <v/>
      </c>
      <c r="CP124" s="274" t="str">
        <f ca="true">+IF(OFFSET('Sanitation Data'!$E$28,0,10*ROW('Sanitation Data'!E118))="","",OFFSET('Sanitation Data'!$E$28,0,10*ROW('Sanitation Data'!E118)))</f>
        <v/>
      </c>
      <c r="CQ124" s="274" t="str">
        <f ca="true">+IF(OFFSET('Sanitation Data'!$E$29,0,10*ROW('Sanitation Data'!E118))="","",OFFSET('Sanitation Data'!$E$29,0,10*ROW('Sanitation Data'!E118)))</f>
        <v/>
      </c>
      <c r="CR124" s="274" t="str">
        <f ca="true">+IF(OFFSET('Sanitation Data'!$E$30,0,10*ROW('Sanitation Data'!E118))="","",OFFSET('Sanitation Data'!$E$30,0,10*ROW('Sanitation Data'!E118)))</f>
        <v/>
      </c>
      <c r="CS124" s="274" t="str">
        <f ca="true">+IF(OFFSET('Sanitation Data'!$E$31,0,10*ROW('Sanitation Data'!E118))="","",OFFSET('Sanitation Data'!$E$31,0,10*ROW('Sanitation Data'!E118)))</f>
        <v/>
      </c>
      <c r="CT124" s="274" t="str">
        <f ca="true">+IF(OFFSET('Sanitation Data'!$E$32,0,10*ROW('Sanitation Data'!E118))="","",OFFSET('Sanitation Data'!$E$32,0,10*ROW('Sanitation Data'!E118)))</f>
        <v/>
      </c>
      <c r="CU124" s="274" t="str">
        <f ca="true">+IF(OFFSET('Sanitation Data'!$F$28,0,10*ROW('Sanitation Data'!F118))="","",OFFSET('Sanitation Data'!$F$28,0,10*ROW('Sanitation Data'!F118)))</f>
        <v/>
      </c>
      <c r="CV124" s="274" t="str">
        <f ca="true">+IF(OFFSET('Sanitation Data'!$F$29,0,10*ROW('Sanitation Data'!F118))="","",OFFSET('Sanitation Data'!$F$29,0,10*ROW('Sanitation Data'!F118)))</f>
        <v/>
      </c>
      <c r="CW124" s="274" t="str">
        <f ca="true">+IF(OFFSET('Sanitation Data'!$F$30,0,10*ROW('Sanitation Data'!F118))="","",OFFSET('Sanitation Data'!$F$30,0,10*ROW('Sanitation Data'!F118)))</f>
        <v/>
      </c>
      <c r="CX124" s="274" t="str">
        <f ca="true">+IF(OFFSET('Sanitation Data'!$F$31,0,10*ROW('Sanitation Data'!F118))="","",OFFSET('Sanitation Data'!$F$31,0,10*ROW('Sanitation Data'!F118)))</f>
        <v/>
      </c>
      <c r="CY124" s="274" t="str">
        <f ca="true">+IF(OFFSET('Sanitation Data'!$F$32,0,10*ROW('Sanitation Data'!F118))="","",OFFSET('Sanitation Data'!$F$32,0,10*ROW('Sanitation Data'!F118)))</f>
        <v/>
      </c>
      <c r="CZ124" s="274" t="str">
        <f ca="true">+IF(OFFSET('Sanitation Data'!$G$28,0,10*ROW('Sanitation Data'!G118))="","",OFFSET('Sanitation Data'!$G$28,0,10*ROW('Sanitation Data'!G118)))</f>
        <v/>
      </c>
      <c r="DA124" s="274" t="str">
        <f ca="true">+IF(OFFSET('Sanitation Data'!$G$29,0,10*ROW('Sanitation Data'!G118))="","",OFFSET('Sanitation Data'!$G$29,0,10*ROW('Sanitation Data'!G118)))</f>
        <v/>
      </c>
      <c r="DB124" s="274" t="str">
        <f ca="true">+IF(OFFSET('Sanitation Data'!$G$30,0,10*ROW('Sanitation Data'!G118))="","",OFFSET('Sanitation Data'!$G$30,0,10*ROW('Sanitation Data'!G118)))</f>
        <v/>
      </c>
      <c r="DC124" s="274" t="str">
        <f ca="true">+IF(OFFSET('Sanitation Data'!$G$31,0,10*ROW('Sanitation Data'!G118))="","",OFFSET('Sanitation Data'!$G$31,0,10*ROW('Sanitation Data'!G118)))</f>
        <v/>
      </c>
      <c r="DD124" s="274" t="str">
        <f ca="true">+IF(OFFSET('Sanitation Data'!$G$32,0,10*ROW('Sanitation Data'!G118))="","",OFFSET('Sanitation Data'!$G$32,0,10*ROW('Sanitation Data'!G118)))</f>
        <v/>
      </c>
      <c r="DE124" s="274" t="str">
        <f ca="true">+IF(OFFSET('Sanitation Data'!$H$28,0,10*ROW('Sanitation Data'!H118))="","",OFFSET('Sanitation Data'!$H$28,0,10*ROW('Sanitation Data'!H118)))</f>
        <v/>
      </c>
      <c r="DF124" s="274" t="str">
        <f ca="true">+IF(OFFSET('Sanitation Data'!$H$29,0,10*ROW('Sanitation Data'!H118))="","",OFFSET('Sanitation Data'!$H$29,0,10*ROW('Sanitation Data'!H118)))</f>
        <v/>
      </c>
      <c r="DG124" s="274" t="str">
        <f ca="true">+IF(OFFSET('Sanitation Data'!$H$30,0,10*ROW('Sanitation Data'!H118))="","",OFFSET('Sanitation Data'!$H$30,0,10*ROW('Sanitation Data'!H118)))</f>
        <v/>
      </c>
      <c r="DH124" s="274" t="str">
        <f ca="true">+IF(OFFSET('Sanitation Data'!$H$31,0,10*ROW('Sanitation Data'!H118))="","",OFFSET('Sanitation Data'!$H$31,0,10*ROW('Sanitation Data'!H118)))</f>
        <v/>
      </c>
      <c r="DI124" s="274" t="str">
        <f ca="true">+IF(OFFSET('Sanitation Data'!$H$32,0,10*ROW('Sanitation Data'!H118))="","",OFFSET('Sanitation Data'!$H$32,0,10*ROW('Sanitation Data'!H118)))</f>
        <v/>
      </c>
      <c r="DJ124" s="274" t="str">
        <f ca="true">+IF(OFFSET('Sanitation Data'!$I$28,0,10*ROW('Sanitation Data'!I118))="","",OFFSET('Sanitation Data'!$I$28,0,10*ROW('Sanitation Data'!I118)))</f>
        <v/>
      </c>
      <c r="DK124" s="274" t="str">
        <f ca="true">+IF(OFFSET('Sanitation Data'!$I$29,0,10*ROW('Sanitation Data'!I118))="","",OFFSET('Sanitation Data'!$I$29,0,10*ROW('Sanitation Data'!I118)))</f>
        <v/>
      </c>
      <c r="DL124" s="274" t="str">
        <f ca="true">+IF(OFFSET('Sanitation Data'!$I$30,0,10*ROW('Sanitation Data'!I118))="","",OFFSET('Sanitation Data'!$I$30,0,10*ROW('Sanitation Data'!I118)))</f>
        <v/>
      </c>
      <c r="DM124" s="274" t="str">
        <f ca="true">+IF(OFFSET('Sanitation Data'!$I$31,0,10*ROW('Sanitation Data'!I118))="","",OFFSET('Sanitation Data'!$I$31,0,10*ROW('Sanitation Data'!I118)))</f>
        <v/>
      </c>
      <c r="DN124" s="274" t="str">
        <f ca="true">+IF(OFFSET('Sanitation Data'!$I$32,0,10*ROW('Sanitation Data'!I118))="","",OFFSET('Sanitation Data'!$I$32,0,10*ROW('Sanitation Data'!I118)))</f>
        <v/>
      </c>
      <c r="DO124" s="274" t="str">
        <f ca="true">+IF(OFFSET('Hygiene Data'!$D$11,0,10*ROW('Hygiene Data'!D118))="","",OFFSET('Hygiene Data'!$D$11,0,10*ROW('Hygiene Data'!D118)))</f>
        <v/>
      </c>
      <c r="DP124" s="274" t="str">
        <f ca="true">+IF(OFFSET('Hygiene Data'!$D$12,0,10*ROW('Hygiene Data'!D118))="","",OFFSET('Hygiene Data'!$D$12,0,10*ROW('Hygiene Data'!D118)))</f>
        <v/>
      </c>
      <c r="DQ124" s="274" t="str">
        <f ca="true">+IF(OFFSET('Hygiene Data'!$D$13,0,10*ROW('Hygiene Data'!D118))="","",OFFSET('Hygiene Data'!$D$13,0,10*ROW('Hygiene Data'!D118)))</f>
        <v/>
      </c>
      <c r="DR124" s="274" t="str">
        <f ca="true">+IF(OFFSET('Hygiene Data'!$E$11,0,10*ROW('Hygiene Data'!E118))="","",OFFSET('Hygiene Data'!$E$11,0,10*ROW('Hygiene Data'!E118)))</f>
        <v/>
      </c>
      <c r="DS124" s="274" t="str">
        <f ca="true">+IF(OFFSET('Hygiene Data'!$E$12,0,10*ROW('Hygiene Data'!E118))="","",OFFSET('Hygiene Data'!$E$12,0,10*ROW('Hygiene Data'!E118)))</f>
        <v/>
      </c>
      <c r="DT124" s="274" t="str">
        <f ca="true">+IF(OFFSET('Hygiene Data'!$E$13,0,10*ROW('Hygiene Data'!E118))="","",OFFSET('Hygiene Data'!$E$13,0,10*ROW('Hygiene Data'!E118)))</f>
        <v/>
      </c>
      <c r="DU124" s="274" t="str">
        <f ca="true">+IF(OFFSET('Hygiene Data'!$F$11,0,10*ROW('Hygiene Data'!F118))="","",OFFSET('Hygiene Data'!$F$11,0,10*ROW('Hygiene Data'!F118)))</f>
        <v/>
      </c>
      <c r="DV124" s="274" t="str">
        <f ca="true">+IF(OFFSET('Hygiene Data'!$F$12,0,10*ROW('Hygiene Data'!F118))="","",OFFSET('Hygiene Data'!$F$12,0,10*ROW('Hygiene Data'!F118)))</f>
        <v/>
      </c>
      <c r="DW124" s="274" t="str">
        <f ca="true">+IF(OFFSET('Hygiene Data'!$F$13,0,10*ROW('Hygiene Data'!F118))="","",OFFSET('Hygiene Data'!$F$13,0,10*ROW('Hygiene Data'!F118)))</f>
        <v/>
      </c>
      <c r="DX124" s="274" t="str">
        <f ca="true">+IF(OFFSET('Hygiene Data'!$G$11,0,10*ROW('Hygiene Data'!G118))="","",OFFSET('Hygiene Data'!$G$11,0,10*ROW('Hygiene Data'!G118)))</f>
        <v/>
      </c>
      <c r="DY124" s="274" t="str">
        <f ca="true">+IF(OFFSET('Hygiene Data'!$G$12,0,10*ROW('Hygiene Data'!G118))="","",OFFSET('Hygiene Data'!$G$12,0,10*ROW('Hygiene Data'!G118)))</f>
        <v/>
      </c>
      <c r="DZ124" s="274" t="str">
        <f ca="true">+IF(OFFSET('Hygiene Data'!$G$13,0,10*ROW('Hygiene Data'!G118))="","",OFFSET('Hygiene Data'!$G$13,0,10*ROW('Hygiene Data'!G118)))</f>
        <v/>
      </c>
      <c r="EA124" s="274" t="str">
        <f ca="true">+IF(OFFSET('Hygiene Data'!$H$11,0,10*ROW('Hygiene Data'!H118))="","",OFFSET('Hygiene Data'!$H$11,0,10*ROW('Hygiene Data'!H118)))</f>
        <v/>
      </c>
      <c r="EB124" s="274" t="str">
        <f ca="true">+IF(OFFSET('Hygiene Data'!$H$12,0,10*ROW('Hygiene Data'!H118))="","",OFFSET('Hygiene Data'!$H$12,0,10*ROW('Hygiene Data'!H118)))</f>
        <v/>
      </c>
      <c r="EC124" s="274" t="str">
        <f ca="true">+IF(OFFSET('Hygiene Data'!$H$13,0,10*ROW('Hygiene Data'!H118))="","",OFFSET('Hygiene Data'!$H$13,0,10*ROW('Hygiene Data'!H118)))</f>
        <v/>
      </c>
      <c r="ED124" s="274" t="str">
        <f ca="true">+IF(OFFSET('Hygiene Data'!$I$11,0,10*ROW('Hygiene Data'!I118))="","",OFFSET('Hygiene Data'!$I$11,0,10*ROW('Hygiene Data'!I118)))</f>
        <v/>
      </c>
      <c r="EE124" s="274" t="str">
        <f ca="true">+IF(OFFSET('Hygiene Data'!$I$12,0,10*ROW('Hygiene Data'!I118))="","",OFFSET('Hygiene Data'!$I$12,0,10*ROW('Hygiene Data'!I118)))</f>
        <v/>
      </c>
      <c r="EF124" s="274"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30" t="str">
        <f t="shared" ca="true" si="1"/>
        <v/>
      </c>
      <c r="D125" s="99"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9"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9"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9"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9"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9"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9"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9"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9"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9"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9"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9"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9"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9"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9"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9"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9"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9"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100"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100"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100"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100"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100"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100"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100"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100"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100"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100"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100"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100"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100"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100"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100"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100"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100"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100"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100"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100"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100"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100"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100"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100"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100"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100"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100"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100"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100"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100"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101"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101"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101"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101"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101"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101"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101"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101"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101"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101"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101"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101"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101"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101"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101"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101"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101"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101"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4"/>
      <c r="BS125" s="274" t="str">
        <f ca="true">+IF(OFFSET('Water Data'!$D$27,0,10*ROW('Water Data'!D119))="","",OFFSET('Water Data'!$D$27,0,10*ROW('Water Data'!D119)))</f>
        <v/>
      </c>
      <c r="BT125" s="274" t="str">
        <f ca="true">+IF(OFFSET('Water Data'!$D$28,0,10*ROW('Water Data'!D119))="","",OFFSET('Water Data'!$D$28,0,10*ROW('Water Data'!D119)))</f>
        <v/>
      </c>
      <c r="BU125" s="274" t="str">
        <f ca="true">+IF(OFFSET('Water Data'!$D$29,0,10*ROW('Water Data'!D119))="","",OFFSET('Water Data'!$D$29,0,10*ROW('Water Data'!D119)))</f>
        <v/>
      </c>
      <c r="BV125" s="274" t="str">
        <f ca="true">+IF(OFFSET('Water Data'!$E$27,0,10*ROW('Water Data'!E119))="","",OFFSET('Water Data'!$E$27,0,10*ROW('Water Data'!E119)))</f>
        <v/>
      </c>
      <c r="BW125" s="274" t="str">
        <f ca="true">+IF(OFFSET('Water Data'!$E$28,0,10*ROW('Water Data'!E119))="","",OFFSET('Water Data'!$E$28,0,10*ROW('Water Data'!E119)))</f>
        <v/>
      </c>
      <c r="BX125" s="274" t="str">
        <f ca="true">+IF(OFFSET('Water Data'!$E$29,0,10*ROW('Water Data'!E119))="","",OFFSET('Water Data'!$E$29,0,10*ROW('Water Data'!E119)))</f>
        <v/>
      </c>
      <c r="BY125" s="274" t="str">
        <f ca="true">+IF(OFFSET('Water Data'!$F$27,0,10*ROW('Water Data'!F119))="","",OFFSET('Water Data'!$F$27,0,10*ROW('Water Data'!F119)))</f>
        <v/>
      </c>
      <c r="BZ125" s="274" t="str">
        <f ca="true">+IF(OFFSET('Water Data'!$F$28,0,10*ROW('Water Data'!F119))="","",OFFSET('Water Data'!$F$28,0,10*ROW('Water Data'!F119)))</f>
        <v/>
      </c>
      <c r="CA125" s="274" t="str">
        <f ca="true">+IF(OFFSET('Water Data'!$F$29,0,10*ROW('Water Data'!F119))="","",OFFSET('Water Data'!$F$29,0,10*ROW('Water Data'!F119)))</f>
        <v/>
      </c>
      <c r="CB125" s="274" t="str">
        <f ca="true">+IF(OFFSET('Water Data'!$G$27,0,10*ROW('Water Data'!G119))="","",OFFSET('Water Data'!$G$27,0,10*ROW('Water Data'!G119)))</f>
        <v/>
      </c>
      <c r="CC125" s="274" t="str">
        <f ca="true">+IF(OFFSET('Water Data'!$G$28,0,10*ROW('Water Data'!G119))="","",OFFSET('Water Data'!$G$28,0,10*ROW('Water Data'!G119)))</f>
        <v/>
      </c>
      <c r="CD125" s="274" t="str">
        <f ca="true">+IF(OFFSET('Water Data'!$G$29,0,10*ROW('Water Data'!G119))="","",OFFSET('Water Data'!$G$29,0,10*ROW('Water Data'!G119)))</f>
        <v/>
      </c>
      <c r="CE125" s="274" t="str">
        <f ca="true">+IF(OFFSET('Water Data'!$H$27,0,10*ROW('Water Data'!H119))="","",OFFSET('Water Data'!$H$27,0,10*ROW('Water Data'!H119)))</f>
        <v/>
      </c>
      <c r="CF125" s="274" t="str">
        <f ca="true">+IF(OFFSET('Water Data'!$H$28,0,10*ROW('Water Data'!H119))="","",OFFSET('Water Data'!$H$28,0,10*ROW('Water Data'!H119)))</f>
        <v/>
      </c>
      <c r="CG125" s="274" t="str">
        <f ca="true">+IF(OFFSET('Water Data'!$H$29,0,10*ROW('Water Data'!H119))="","",OFFSET('Water Data'!$H$29,0,10*ROW('Water Data'!H119)))</f>
        <v/>
      </c>
      <c r="CH125" s="274" t="str">
        <f ca="true">+IF(OFFSET('Water Data'!$I$27,0,10*ROW('Water Data'!I119))="","",OFFSET('Water Data'!$I$27,0,10*ROW('Water Data'!I119)))</f>
        <v/>
      </c>
      <c r="CI125" s="274" t="str">
        <f ca="true">+IF(OFFSET('Water Data'!$I$28,0,10*ROW('Water Data'!I119))="","",OFFSET('Water Data'!$I$28,0,10*ROW('Water Data'!I119)))</f>
        <v/>
      </c>
      <c r="CJ125" s="274" t="str">
        <f ca="true">+IF(OFFSET('Water Data'!$I$29,0,10*ROW('Water Data'!I119))="","",OFFSET('Water Data'!$I$29,0,10*ROW('Water Data'!I119)))</f>
        <v/>
      </c>
      <c r="CK125" s="274" t="str">
        <f ca="true">+IF(OFFSET('Sanitation Data'!$D$28,0,10*ROW('Sanitation Data'!D119))="","",OFFSET('Sanitation Data'!$D$28,0,10*ROW('Sanitation Data'!D119)))</f>
        <v/>
      </c>
      <c r="CL125" s="274" t="str">
        <f ca="true">+IF(OFFSET('Sanitation Data'!$D$29,0,10*ROW('Sanitation Data'!D119))="","",OFFSET('Sanitation Data'!$D$29,0,10*ROW('Sanitation Data'!D119)))</f>
        <v/>
      </c>
      <c r="CM125" s="274" t="str">
        <f ca="true">+IF(OFFSET('Sanitation Data'!$D$30,0,10*ROW('Sanitation Data'!D119))="","",OFFSET('Sanitation Data'!$D$30,0,10*ROW('Sanitation Data'!D119)))</f>
        <v/>
      </c>
      <c r="CN125" s="274" t="str">
        <f ca="true">+IF(OFFSET('Sanitation Data'!$D$31,0,10*ROW('Sanitation Data'!D119))="","",OFFSET('Sanitation Data'!$D$31,0,10*ROW('Sanitation Data'!D119)))</f>
        <v/>
      </c>
      <c r="CO125" s="274" t="str">
        <f ca="true">+IF(OFFSET('Sanitation Data'!$D$32,0,10*ROW('Sanitation Data'!D119))="","",OFFSET('Sanitation Data'!$D$32,0,10*ROW('Sanitation Data'!D119)))</f>
        <v/>
      </c>
      <c r="CP125" s="274" t="str">
        <f ca="true">+IF(OFFSET('Sanitation Data'!$E$28,0,10*ROW('Sanitation Data'!E119))="","",OFFSET('Sanitation Data'!$E$28,0,10*ROW('Sanitation Data'!E119)))</f>
        <v/>
      </c>
      <c r="CQ125" s="274" t="str">
        <f ca="true">+IF(OFFSET('Sanitation Data'!$E$29,0,10*ROW('Sanitation Data'!E119))="","",OFFSET('Sanitation Data'!$E$29,0,10*ROW('Sanitation Data'!E119)))</f>
        <v/>
      </c>
      <c r="CR125" s="274" t="str">
        <f ca="true">+IF(OFFSET('Sanitation Data'!$E$30,0,10*ROW('Sanitation Data'!E119))="","",OFFSET('Sanitation Data'!$E$30,0,10*ROW('Sanitation Data'!E119)))</f>
        <v/>
      </c>
      <c r="CS125" s="274" t="str">
        <f ca="true">+IF(OFFSET('Sanitation Data'!$E$31,0,10*ROW('Sanitation Data'!E119))="","",OFFSET('Sanitation Data'!$E$31,0,10*ROW('Sanitation Data'!E119)))</f>
        <v/>
      </c>
      <c r="CT125" s="274" t="str">
        <f ca="true">+IF(OFFSET('Sanitation Data'!$E$32,0,10*ROW('Sanitation Data'!E119))="","",OFFSET('Sanitation Data'!$E$32,0,10*ROW('Sanitation Data'!E119)))</f>
        <v/>
      </c>
      <c r="CU125" s="274" t="str">
        <f ca="true">+IF(OFFSET('Sanitation Data'!$F$28,0,10*ROW('Sanitation Data'!F119))="","",OFFSET('Sanitation Data'!$F$28,0,10*ROW('Sanitation Data'!F119)))</f>
        <v/>
      </c>
      <c r="CV125" s="274" t="str">
        <f ca="true">+IF(OFFSET('Sanitation Data'!$F$29,0,10*ROW('Sanitation Data'!F119))="","",OFFSET('Sanitation Data'!$F$29,0,10*ROW('Sanitation Data'!F119)))</f>
        <v/>
      </c>
      <c r="CW125" s="274" t="str">
        <f ca="true">+IF(OFFSET('Sanitation Data'!$F$30,0,10*ROW('Sanitation Data'!F119))="","",OFFSET('Sanitation Data'!$F$30,0,10*ROW('Sanitation Data'!F119)))</f>
        <v/>
      </c>
      <c r="CX125" s="274" t="str">
        <f ca="true">+IF(OFFSET('Sanitation Data'!$F$31,0,10*ROW('Sanitation Data'!F119))="","",OFFSET('Sanitation Data'!$F$31,0,10*ROW('Sanitation Data'!F119)))</f>
        <v/>
      </c>
      <c r="CY125" s="274" t="str">
        <f ca="true">+IF(OFFSET('Sanitation Data'!$F$32,0,10*ROW('Sanitation Data'!F119))="","",OFFSET('Sanitation Data'!$F$32,0,10*ROW('Sanitation Data'!F119)))</f>
        <v/>
      </c>
      <c r="CZ125" s="274" t="str">
        <f ca="true">+IF(OFFSET('Sanitation Data'!$G$28,0,10*ROW('Sanitation Data'!G119))="","",OFFSET('Sanitation Data'!$G$28,0,10*ROW('Sanitation Data'!G119)))</f>
        <v/>
      </c>
      <c r="DA125" s="274" t="str">
        <f ca="true">+IF(OFFSET('Sanitation Data'!$G$29,0,10*ROW('Sanitation Data'!G119))="","",OFFSET('Sanitation Data'!$G$29,0,10*ROW('Sanitation Data'!G119)))</f>
        <v/>
      </c>
      <c r="DB125" s="274" t="str">
        <f ca="true">+IF(OFFSET('Sanitation Data'!$G$30,0,10*ROW('Sanitation Data'!G119))="","",OFFSET('Sanitation Data'!$G$30,0,10*ROW('Sanitation Data'!G119)))</f>
        <v/>
      </c>
      <c r="DC125" s="274" t="str">
        <f ca="true">+IF(OFFSET('Sanitation Data'!$G$31,0,10*ROW('Sanitation Data'!G119))="","",OFFSET('Sanitation Data'!$G$31,0,10*ROW('Sanitation Data'!G119)))</f>
        <v/>
      </c>
      <c r="DD125" s="274" t="str">
        <f ca="true">+IF(OFFSET('Sanitation Data'!$G$32,0,10*ROW('Sanitation Data'!G119))="","",OFFSET('Sanitation Data'!$G$32,0,10*ROW('Sanitation Data'!G119)))</f>
        <v/>
      </c>
      <c r="DE125" s="274" t="str">
        <f ca="true">+IF(OFFSET('Sanitation Data'!$H$28,0,10*ROW('Sanitation Data'!H119))="","",OFFSET('Sanitation Data'!$H$28,0,10*ROW('Sanitation Data'!H119)))</f>
        <v/>
      </c>
      <c r="DF125" s="274" t="str">
        <f ca="true">+IF(OFFSET('Sanitation Data'!$H$29,0,10*ROW('Sanitation Data'!H119))="","",OFFSET('Sanitation Data'!$H$29,0,10*ROW('Sanitation Data'!H119)))</f>
        <v/>
      </c>
      <c r="DG125" s="274" t="str">
        <f ca="true">+IF(OFFSET('Sanitation Data'!$H$30,0,10*ROW('Sanitation Data'!H119))="","",OFFSET('Sanitation Data'!$H$30,0,10*ROW('Sanitation Data'!H119)))</f>
        <v/>
      </c>
      <c r="DH125" s="274" t="str">
        <f ca="true">+IF(OFFSET('Sanitation Data'!$H$31,0,10*ROW('Sanitation Data'!H119))="","",OFFSET('Sanitation Data'!$H$31,0,10*ROW('Sanitation Data'!H119)))</f>
        <v/>
      </c>
      <c r="DI125" s="274" t="str">
        <f ca="true">+IF(OFFSET('Sanitation Data'!$H$32,0,10*ROW('Sanitation Data'!H119))="","",OFFSET('Sanitation Data'!$H$32,0,10*ROW('Sanitation Data'!H119)))</f>
        <v/>
      </c>
      <c r="DJ125" s="274" t="str">
        <f ca="true">+IF(OFFSET('Sanitation Data'!$I$28,0,10*ROW('Sanitation Data'!I119))="","",OFFSET('Sanitation Data'!$I$28,0,10*ROW('Sanitation Data'!I119)))</f>
        <v/>
      </c>
      <c r="DK125" s="274" t="str">
        <f ca="true">+IF(OFFSET('Sanitation Data'!$I$29,0,10*ROW('Sanitation Data'!I119))="","",OFFSET('Sanitation Data'!$I$29,0,10*ROW('Sanitation Data'!I119)))</f>
        <v/>
      </c>
      <c r="DL125" s="274" t="str">
        <f ca="true">+IF(OFFSET('Sanitation Data'!$I$30,0,10*ROW('Sanitation Data'!I119))="","",OFFSET('Sanitation Data'!$I$30,0,10*ROW('Sanitation Data'!I119)))</f>
        <v/>
      </c>
      <c r="DM125" s="274" t="str">
        <f ca="true">+IF(OFFSET('Sanitation Data'!$I$31,0,10*ROW('Sanitation Data'!I119))="","",OFFSET('Sanitation Data'!$I$31,0,10*ROW('Sanitation Data'!I119)))</f>
        <v/>
      </c>
      <c r="DN125" s="274" t="str">
        <f ca="true">+IF(OFFSET('Sanitation Data'!$I$32,0,10*ROW('Sanitation Data'!I119))="","",OFFSET('Sanitation Data'!$I$32,0,10*ROW('Sanitation Data'!I119)))</f>
        <v/>
      </c>
      <c r="DO125" s="274" t="str">
        <f ca="true">+IF(OFFSET('Hygiene Data'!$D$11,0,10*ROW('Hygiene Data'!D119))="","",OFFSET('Hygiene Data'!$D$11,0,10*ROW('Hygiene Data'!D119)))</f>
        <v/>
      </c>
      <c r="DP125" s="274" t="str">
        <f ca="true">+IF(OFFSET('Hygiene Data'!$D$12,0,10*ROW('Hygiene Data'!D119))="","",OFFSET('Hygiene Data'!$D$12,0,10*ROW('Hygiene Data'!D119)))</f>
        <v/>
      </c>
      <c r="DQ125" s="274" t="str">
        <f ca="true">+IF(OFFSET('Hygiene Data'!$D$13,0,10*ROW('Hygiene Data'!D119))="","",OFFSET('Hygiene Data'!$D$13,0,10*ROW('Hygiene Data'!D119)))</f>
        <v/>
      </c>
      <c r="DR125" s="274" t="str">
        <f ca="true">+IF(OFFSET('Hygiene Data'!$E$11,0,10*ROW('Hygiene Data'!E119))="","",OFFSET('Hygiene Data'!$E$11,0,10*ROW('Hygiene Data'!E119)))</f>
        <v/>
      </c>
      <c r="DS125" s="274" t="str">
        <f ca="true">+IF(OFFSET('Hygiene Data'!$E$12,0,10*ROW('Hygiene Data'!E119))="","",OFFSET('Hygiene Data'!$E$12,0,10*ROW('Hygiene Data'!E119)))</f>
        <v/>
      </c>
      <c r="DT125" s="274" t="str">
        <f ca="true">+IF(OFFSET('Hygiene Data'!$E$13,0,10*ROW('Hygiene Data'!E119))="","",OFFSET('Hygiene Data'!$E$13,0,10*ROW('Hygiene Data'!E119)))</f>
        <v/>
      </c>
      <c r="DU125" s="274" t="str">
        <f ca="true">+IF(OFFSET('Hygiene Data'!$F$11,0,10*ROW('Hygiene Data'!F119))="","",OFFSET('Hygiene Data'!$F$11,0,10*ROW('Hygiene Data'!F119)))</f>
        <v/>
      </c>
      <c r="DV125" s="274" t="str">
        <f ca="true">+IF(OFFSET('Hygiene Data'!$F$12,0,10*ROW('Hygiene Data'!F119))="","",OFFSET('Hygiene Data'!$F$12,0,10*ROW('Hygiene Data'!F119)))</f>
        <v/>
      </c>
      <c r="DW125" s="274" t="str">
        <f ca="true">+IF(OFFSET('Hygiene Data'!$F$13,0,10*ROW('Hygiene Data'!F119))="","",OFFSET('Hygiene Data'!$F$13,0,10*ROW('Hygiene Data'!F119)))</f>
        <v/>
      </c>
      <c r="DX125" s="274" t="str">
        <f ca="true">+IF(OFFSET('Hygiene Data'!$G$11,0,10*ROW('Hygiene Data'!G119))="","",OFFSET('Hygiene Data'!$G$11,0,10*ROW('Hygiene Data'!G119)))</f>
        <v/>
      </c>
      <c r="DY125" s="274" t="str">
        <f ca="true">+IF(OFFSET('Hygiene Data'!$G$12,0,10*ROW('Hygiene Data'!G119))="","",OFFSET('Hygiene Data'!$G$12,0,10*ROW('Hygiene Data'!G119)))</f>
        <v/>
      </c>
      <c r="DZ125" s="274" t="str">
        <f ca="true">+IF(OFFSET('Hygiene Data'!$G$13,0,10*ROW('Hygiene Data'!G119))="","",OFFSET('Hygiene Data'!$G$13,0,10*ROW('Hygiene Data'!G119)))</f>
        <v/>
      </c>
      <c r="EA125" s="274" t="str">
        <f ca="true">+IF(OFFSET('Hygiene Data'!$H$11,0,10*ROW('Hygiene Data'!H119))="","",OFFSET('Hygiene Data'!$H$11,0,10*ROW('Hygiene Data'!H119)))</f>
        <v/>
      </c>
      <c r="EB125" s="274" t="str">
        <f ca="true">+IF(OFFSET('Hygiene Data'!$H$12,0,10*ROW('Hygiene Data'!H119))="","",OFFSET('Hygiene Data'!$H$12,0,10*ROW('Hygiene Data'!H119)))</f>
        <v/>
      </c>
      <c r="EC125" s="274" t="str">
        <f ca="true">+IF(OFFSET('Hygiene Data'!$H$13,0,10*ROW('Hygiene Data'!H119))="","",OFFSET('Hygiene Data'!$H$13,0,10*ROW('Hygiene Data'!H119)))</f>
        <v/>
      </c>
      <c r="ED125" s="274" t="str">
        <f ca="true">+IF(OFFSET('Hygiene Data'!$I$11,0,10*ROW('Hygiene Data'!I119))="","",OFFSET('Hygiene Data'!$I$11,0,10*ROW('Hygiene Data'!I119)))</f>
        <v/>
      </c>
      <c r="EE125" s="274" t="str">
        <f ca="true">+IF(OFFSET('Hygiene Data'!$I$12,0,10*ROW('Hygiene Data'!I119))="","",OFFSET('Hygiene Data'!$I$12,0,10*ROW('Hygiene Data'!I119)))</f>
        <v/>
      </c>
      <c r="EF125" s="274"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30" t="str">
        <f t="shared" ca="true" si="1"/>
        <v/>
      </c>
      <c r="D126" s="99"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9"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9"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9"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9"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9"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9"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9"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9"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9"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9"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9"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9"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9"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9"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9"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9"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9"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100"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100"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100"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100"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100"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100"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100"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100"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100"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100"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100"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100"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100"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100"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100"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100"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100"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100"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100"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100"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100"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100"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100"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100"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100"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100"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100"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100"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100"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100"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101"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101"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101"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101"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101"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101"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101"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101"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101"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101"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101"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101"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101"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101"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101"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101"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101"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101"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4"/>
      <c r="BS126" s="274" t="str">
        <f ca="true">+IF(OFFSET('Water Data'!$D$27,0,10*ROW('Water Data'!D120))="","",OFFSET('Water Data'!$D$27,0,10*ROW('Water Data'!D120)))</f>
        <v/>
      </c>
      <c r="BT126" s="274" t="str">
        <f ca="true">+IF(OFFSET('Water Data'!$D$28,0,10*ROW('Water Data'!D120))="","",OFFSET('Water Data'!$D$28,0,10*ROW('Water Data'!D120)))</f>
        <v/>
      </c>
      <c r="BU126" s="274" t="str">
        <f ca="true">+IF(OFFSET('Water Data'!$D$29,0,10*ROW('Water Data'!D120))="","",OFFSET('Water Data'!$D$29,0,10*ROW('Water Data'!D120)))</f>
        <v/>
      </c>
      <c r="BV126" s="274" t="str">
        <f ca="true">+IF(OFFSET('Water Data'!$E$27,0,10*ROW('Water Data'!E120))="","",OFFSET('Water Data'!$E$27,0,10*ROW('Water Data'!E120)))</f>
        <v/>
      </c>
      <c r="BW126" s="274" t="str">
        <f ca="true">+IF(OFFSET('Water Data'!$E$28,0,10*ROW('Water Data'!E120))="","",OFFSET('Water Data'!$E$28,0,10*ROW('Water Data'!E120)))</f>
        <v/>
      </c>
      <c r="BX126" s="274" t="str">
        <f ca="true">+IF(OFFSET('Water Data'!$E$29,0,10*ROW('Water Data'!E120))="","",OFFSET('Water Data'!$E$29,0,10*ROW('Water Data'!E120)))</f>
        <v/>
      </c>
      <c r="BY126" s="274" t="str">
        <f ca="true">+IF(OFFSET('Water Data'!$F$27,0,10*ROW('Water Data'!F120))="","",OFFSET('Water Data'!$F$27,0,10*ROW('Water Data'!F120)))</f>
        <v/>
      </c>
      <c r="BZ126" s="274" t="str">
        <f ca="true">+IF(OFFSET('Water Data'!$F$28,0,10*ROW('Water Data'!F120))="","",OFFSET('Water Data'!$F$28,0,10*ROW('Water Data'!F120)))</f>
        <v/>
      </c>
      <c r="CA126" s="274" t="str">
        <f ca="true">+IF(OFFSET('Water Data'!$F$29,0,10*ROW('Water Data'!F120))="","",OFFSET('Water Data'!$F$29,0,10*ROW('Water Data'!F120)))</f>
        <v/>
      </c>
      <c r="CB126" s="274" t="str">
        <f ca="true">+IF(OFFSET('Water Data'!$G$27,0,10*ROW('Water Data'!G120))="","",OFFSET('Water Data'!$G$27,0,10*ROW('Water Data'!G120)))</f>
        <v/>
      </c>
      <c r="CC126" s="274" t="str">
        <f ca="true">+IF(OFFSET('Water Data'!$G$28,0,10*ROW('Water Data'!G120))="","",OFFSET('Water Data'!$G$28,0,10*ROW('Water Data'!G120)))</f>
        <v/>
      </c>
      <c r="CD126" s="274" t="str">
        <f ca="true">+IF(OFFSET('Water Data'!$G$29,0,10*ROW('Water Data'!G120))="","",OFFSET('Water Data'!$G$29,0,10*ROW('Water Data'!G120)))</f>
        <v/>
      </c>
      <c r="CE126" s="274" t="str">
        <f ca="true">+IF(OFFSET('Water Data'!$H$27,0,10*ROW('Water Data'!H120))="","",OFFSET('Water Data'!$H$27,0,10*ROW('Water Data'!H120)))</f>
        <v/>
      </c>
      <c r="CF126" s="274" t="str">
        <f ca="true">+IF(OFFSET('Water Data'!$H$28,0,10*ROW('Water Data'!H120))="","",OFFSET('Water Data'!$H$28,0,10*ROW('Water Data'!H120)))</f>
        <v/>
      </c>
      <c r="CG126" s="274" t="str">
        <f ca="true">+IF(OFFSET('Water Data'!$H$29,0,10*ROW('Water Data'!H120))="","",OFFSET('Water Data'!$H$29,0,10*ROW('Water Data'!H120)))</f>
        <v/>
      </c>
      <c r="CH126" s="274" t="str">
        <f ca="true">+IF(OFFSET('Water Data'!$I$27,0,10*ROW('Water Data'!I120))="","",OFFSET('Water Data'!$I$27,0,10*ROW('Water Data'!I120)))</f>
        <v/>
      </c>
      <c r="CI126" s="274" t="str">
        <f ca="true">+IF(OFFSET('Water Data'!$I$28,0,10*ROW('Water Data'!I120))="","",OFFSET('Water Data'!$I$28,0,10*ROW('Water Data'!I120)))</f>
        <v/>
      </c>
      <c r="CJ126" s="274" t="str">
        <f ca="true">+IF(OFFSET('Water Data'!$I$29,0,10*ROW('Water Data'!I120))="","",OFFSET('Water Data'!$I$29,0,10*ROW('Water Data'!I120)))</f>
        <v/>
      </c>
      <c r="CK126" s="274" t="str">
        <f ca="true">+IF(OFFSET('Sanitation Data'!$D$28,0,10*ROW('Sanitation Data'!D120))="","",OFFSET('Sanitation Data'!$D$28,0,10*ROW('Sanitation Data'!D120)))</f>
        <v/>
      </c>
      <c r="CL126" s="274" t="str">
        <f ca="true">+IF(OFFSET('Sanitation Data'!$D$29,0,10*ROW('Sanitation Data'!D120))="","",OFFSET('Sanitation Data'!$D$29,0,10*ROW('Sanitation Data'!D120)))</f>
        <v/>
      </c>
      <c r="CM126" s="274" t="str">
        <f ca="true">+IF(OFFSET('Sanitation Data'!$D$30,0,10*ROW('Sanitation Data'!D120))="","",OFFSET('Sanitation Data'!$D$30,0,10*ROW('Sanitation Data'!D120)))</f>
        <v/>
      </c>
      <c r="CN126" s="274" t="str">
        <f ca="true">+IF(OFFSET('Sanitation Data'!$D$31,0,10*ROW('Sanitation Data'!D120))="","",OFFSET('Sanitation Data'!$D$31,0,10*ROW('Sanitation Data'!D120)))</f>
        <v/>
      </c>
      <c r="CO126" s="274" t="str">
        <f ca="true">+IF(OFFSET('Sanitation Data'!$D$32,0,10*ROW('Sanitation Data'!D120))="","",OFFSET('Sanitation Data'!$D$32,0,10*ROW('Sanitation Data'!D120)))</f>
        <v/>
      </c>
      <c r="CP126" s="274" t="str">
        <f ca="true">+IF(OFFSET('Sanitation Data'!$E$28,0,10*ROW('Sanitation Data'!E120))="","",OFFSET('Sanitation Data'!$E$28,0,10*ROW('Sanitation Data'!E120)))</f>
        <v/>
      </c>
      <c r="CQ126" s="274" t="str">
        <f ca="true">+IF(OFFSET('Sanitation Data'!$E$29,0,10*ROW('Sanitation Data'!E120))="","",OFFSET('Sanitation Data'!$E$29,0,10*ROW('Sanitation Data'!E120)))</f>
        <v/>
      </c>
      <c r="CR126" s="274" t="str">
        <f ca="true">+IF(OFFSET('Sanitation Data'!$E$30,0,10*ROW('Sanitation Data'!E120))="","",OFFSET('Sanitation Data'!$E$30,0,10*ROW('Sanitation Data'!E120)))</f>
        <v/>
      </c>
      <c r="CS126" s="274" t="str">
        <f ca="true">+IF(OFFSET('Sanitation Data'!$E$31,0,10*ROW('Sanitation Data'!E120))="","",OFFSET('Sanitation Data'!$E$31,0,10*ROW('Sanitation Data'!E120)))</f>
        <v/>
      </c>
      <c r="CT126" s="274" t="str">
        <f ca="true">+IF(OFFSET('Sanitation Data'!$E$32,0,10*ROW('Sanitation Data'!E120))="","",OFFSET('Sanitation Data'!$E$32,0,10*ROW('Sanitation Data'!E120)))</f>
        <v/>
      </c>
      <c r="CU126" s="274" t="str">
        <f ca="true">+IF(OFFSET('Sanitation Data'!$F$28,0,10*ROW('Sanitation Data'!F120))="","",OFFSET('Sanitation Data'!$F$28,0,10*ROW('Sanitation Data'!F120)))</f>
        <v/>
      </c>
      <c r="CV126" s="274" t="str">
        <f ca="true">+IF(OFFSET('Sanitation Data'!$F$29,0,10*ROW('Sanitation Data'!F120))="","",OFFSET('Sanitation Data'!$F$29,0,10*ROW('Sanitation Data'!F120)))</f>
        <v/>
      </c>
      <c r="CW126" s="274" t="str">
        <f ca="true">+IF(OFFSET('Sanitation Data'!$F$30,0,10*ROW('Sanitation Data'!F120))="","",OFFSET('Sanitation Data'!$F$30,0,10*ROW('Sanitation Data'!F120)))</f>
        <v/>
      </c>
      <c r="CX126" s="274" t="str">
        <f ca="true">+IF(OFFSET('Sanitation Data'!$F$31,0,10*ROW('Sanitation Data'!F120))="","",OFFSET('Sanitation Data'!$F$31,0,10*ROW('Sanitation Data'!F120)))</f>
        <v/>
      </c>
      <c r="CY126" s="274" t="str">
        <f ca="true">+IF(OFFSET('Sanitation Data'!$F$32,0,10*ROW('Sanitation Data'!F120))="","",OFFSET('Sanitation Data'!$F$32,0,10*ROW('Sanitation Data'!F120)))</f>
        <v/>
      </c>
      <c r="CZ126" s="274" t="str">
        <f ca="true">+IF(OFFSET('Sanitation Data'!$G$28,0,10*ROW('Sanitation Data'!G120))="","",OFFSET('Sanitation Data'!$G$28,0,10*ROW('Sanitation Data'!G120)))</f>
        <v/>
      </c>
      <c r="DA126" s="274" t="str">
        <f ca="true">+IF(OFFSET('Sanitation Data'!$G$29,0,10*ROW('Sanitation Data'!G120))="","",OFFSET('Sanitation Data'!$G$29,0,10*ROW('Sanitation Data'!G120)))</f>
        <v/>
      </c>
      <c r="DB126" s="274" t="str">
        <f ca="true">+IF(OFFSET('Sanitation Data'!$G$30,0,10*ROW('Sanitation Data'!G120))="","",OFFSET('Sanitation Data'!$G$30,0,10*ROW('Sanitation Data'!G120)))</f>
        <v/>
      </c>
      <c r="DC126" s="274" t="str">
        <f ca="true">+IF(OFFSET('Sanitation Data'!$G$31,0,10*ROW('Sanitation Data'!G120))="","",OFFSET('Sanitation Data'!$G$31,0,10*ROW('Sanitation Data'!G120)))</f>
        <v/>
      </c>
      <c r="DD126" s="274" t="str">
        <f ca="true">+IF(OFFSET('Sanitation Data'!$G$32,0,10*ROW('Sanitation Data'!G120))="","",OFFSET('Sanitation Data'!$G$32,0,10*ROW('Sanitation Data'!G120)))</f>
        <v/>
      </c>
      <c r="DE126" s="274" t="str">
        <f ca="true">+IF(OFFSET('Sanitation Data'!$H$28,0,10*ROW('Sanitation Data'!H120))="","",OFFSET('Sanitation Data'!$H$28,0,10*ROW('Sanitation Data'!H120)))</f>
        <v/>
      </c>
      <c r="DF126" s="274" t="str">
        <f ca="true">+IF(OFFSET('Sanitation Data'!$H$29,0,10*ROW('Sanitation Data'!H120))="","",OFFSET('Sanitation Data'!$H$29,0,10*ROW('Sanitation Data'!H120)))</f>
        <v/>
      </c>
      <c r="DG126" s="274" t="str">
        <f ca="true">+IF(OFFSET('Sanitation Data'!$H$30,0,10*ROW('Sanitation Data'!H120))="","",OFFSET('Sanitation Data'!$H$30,0,10*ROW('Sanitation Data'!H120)))</f>
        <v/>
      </c>
      <c r="DH126" s="274" t="str">
        <f ca="true">+IF(OFFSET('Sanitation Data'!$H$31,0,10*ROW('Sanitation Data'!H120))="","",OFFSET('Sanitation Data'!$H$31,0,10*ROW('Sanitation Data'!H120)))</f>
        <v/>
      </c>
      <c r="DI126" s="274" t="str">
        <f ca="true">+IF(OFFSET('Sanitation Data'!$H$32,0,10*ROW('Sanitation Data'!H120))="","",OFFSET('Sanitation Data'!$H$32,0,10*ROW('Sanitation Data'!H120)))</f>
        <v/>
      </c>
      <c r="DJ126" s="274" t="str">
        <f ca="true">+IF(OFFSET('Sanitation Data'!$I$28,0,10*ROW('Sanitation Data'!I120))="","",OFFSET('Sanitation Data'!$I$28,0,10*ROW('Sanitation Data'!I120)))</f>
        <v/>
      </c>
      <c r="DK126" s="274" t="str">
        <f ca="true">+IF(OFFSET('Sanitation Data'!$I$29,0,10*ROW('Sanitation Data'!I120))="","",OFFSET('Sanitation Data'!$I$29,0,10*ROW('Sanitation Data'!I120)))</f>
        <v/>
      </c>
      <c r="DL126" s="274" t="str">
        <f ca="true">+IF(OFFSET('Sanitation Data'!$I$30,0,10*ROW('Sanitation Data'!I120))="","",OFFSET('Sanitation Data'!$I$30,0,10*ROW('Sanitation Data'!I120)))</f>
        <v/>
      </c>
      <c r="DM126" s="274" t="str">
        <f ca="true">+IF(OFFSET('Sanitation Data'!$I$31,0,10*ROW('Sanitation Data'!I120))="","",OFFSET('Sanitation Data'!$I$31,0,10*ROW('Sanitation Data'!I120)))</f>
        <v/>
      </c>
      <c r="DN126" s="274" t="str">
        <f ca="true">+IF(OFFSET('Sanitation Data'!$I$32,0,10*ROW('Sanitation Data'!I120))="","",OFFSET('Sanitation Data'!$I$32,0,10*ROW('Sanitation Data'!I120)))</f>
        <v/>
      </c>
      <c r="DO126" s="274" t="str">
        <f ca="true">+IF(OFFSET('Hygiene Data'!$D$11,0,10*ROW('Hygiene Data'!D120))="","",OFFSET('Hygiene Data'!$D$11,0,10*ROW('Hygiene Data'!D120)))</f>
        <v/>
      </c>
      <c r="DP126" s="274" t="str">
        <f ca="true">+IF(OFFSET('Hygiene Data'!$D$12,0,10*ROW('Hygiene Data'!D120))="","",OFFSET('Hygiene Data'!$D$12,0,10*ROW('Hygiene Data'!D120)))</f>
        <v/>
      </c>
      <c r="DQ126" s="274" t="str">
        <f ca="true">+IF(OFFSET('Hygiene Data'!$D$13,0,10*ROW('Hygiene Data'!D120))="","",OFFSET('Hygiene Data'!$D$13,0,10*ROW('Hygiene Data'!D120)))</f>
        <v/>
      </c>
      <c r="DR126" s="274" t="str">
        <f ca="true">+IF(OFFSET('Hygiene Data'!$E$11,0,10*ROW('Hygiene Data'!E120))="","",OFFSET('Hygiene Data'!$E$11,0,10*ROW('Hygiene Data'!E120)))</f>
        <v/>
      </c>
      <c r="DS126" s="274" t="str">
        <f ca="true">+IF(OFFSET('Hygiene Data'!$E$12,0,10*ROW('Hygiene Data'!E120))="","",OFFSET('Hygiene Data'!$E$12,0,10*ROW('Hygiene Data'!E120)))</f>
        <v/>
      </c>
      <c r="DT126" s="274" t="str">
        <f ca="true">+IF(OFFSET('Hygiene Data'!$E$13,0,10*ROW('Hygiene Data'!E120))="","",OFFSET('Hygiene Data'!$E$13,0,10*ROW('Hygiene Data'!E120)))</f>
        <v/>
      </c>
      <c r="DU126" s="274" t="str">
        <f ca="true">+IF(OFFSET('Hygiene Data'!$F$11,0,10*ROW('Hygiene Data'!F120))="","",OFFSET('Hygiene Data'!$F$11,0,10*ROW('Hygiene Data'!F120)))</f>
        <v/>
      </c>
      <c r="DV126" s="274" t="str">
        <f ca="true">+IF(OFFSET('Hygiene Data'!$F$12,0,10*ROW('Hygiene Data'!F120))="","",OFFSET('Hygiene Data'!$F$12,0,10*ROW('Hygiene Data'!F120)))</f>
        <v/>
      </c>
      <c r="DW126" s="274" t="str">
        <f ca="true">+IF(OFFSET('Hygiene Data'!$F$13,0,10*ROW('Hygiene Data'!F120))="","",OFFSET('Hygiene Data'!$F$13,0,10*ROW('Hygiene Data'!F120)))</f>
        <v/>
      </c>
      <c r="DX126" s="274" t="str">
        <f ca="true">+IF(OFFSET('Hygiene Data'!$G$11,0,10*ROW('Hygiene Data'!G120))="","",OFFSET('Hygiene Data'!$G$11,0,10*ROW('Hygiene Data'!G120)))</f>
        <v/>
      </c>
      <c r="DY126" s="274" t="str">
        <f ca="true">+IF(OFFSET('Hygiene Data'!$G$12,0,10*ROW('Hygiene Data'!G120))="","",OFFSET('Hygiene Data'!$G$12,0,10*ROW('Hygiene Data'!G120)))</f>
        <v/>
      </c>
      <c r="DZ126" s="274" t="str">
        <f ca="true">+IF(OFFSET('Hygiene Data'!$G$13,0,10*ROW('Hygiene Data'!G120))="","",OFFSET('Hygiene Data'!$G$13,0,10*ROW('Hygiene Data'!G120)))</f>
        <v/>
      </c>
      <c r="EA126" s="274" t="str">
        <f ca="true">+IF(OFFSET('Hygiene Data'!$H$11,0,10*ROW('Hygiene Data'!H120))="","",OFFSET('Hygiene Data'!$H$11,0,10*ROW('Hygiene Data'!H120)))</f>
        <v/>
      </c>
      <c r="EB126" s="274" t="str">
        <f ca="true">+IF(OFFSET('Hygiene Data'!$H$12,0,10*ROW('Hygiene Data'!H120))="","",OFFSET('Hygiene Data'!$H$12,0,10*ROW('Hygiene Data'!H120)))</f>
        <v/>
      </c>
      <c r="EC126" s="274" t="str">
        <f ca="true">+IF(OFFSET('Hygiene Data'!$H$13,0,10*ROW('Hygiene Data'!H120))="","",OFFSET('Hygiene Data'!$H$13,0,10*ROW('Hygiene Data'!H120)))</f>
        <v/>
      </c>
      <c r="ED126" s="274" t="str">
        <f ca="true">+IF(OFFSET('Hygiene Data'!$I$11,0,10*ROW('Hygiene Data'!I120))="","",OFFSET('Hygiene Data'!$I$11,0,10*ROW('Hygiene Data'!I120)))</f>
        <v/>
      </c>
      <c r="EE126" s="274" t="str">
        <f ca="true">+IF(OFFSET('Hygiene Data'!$I$12,0,10*ROW('Hygiene Data'!I120))="","",OFFSET('Hygiene Data'!$I$12,0,10*ROW('Hygiene Data'!I120)))</f>
        <v/>
      </c>
      <c r="EF126" s="274"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30" t="str">
        <f t="shared" ca="true" si="1"/>
        <v/>
      </c>
      <c r="D127" s="99"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9"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9"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9"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9"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9"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9"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9"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9"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9"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9"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9"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9"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9"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9"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9"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9"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9"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100"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100"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100"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100"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100"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100"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100"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100"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100"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100"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100"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100"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100"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100"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100"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100"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100"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100"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100"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100"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100"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100"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100"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100"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100"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100"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100"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100"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100"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100"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101"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101"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101"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101"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101"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101"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101"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101"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101"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101"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101"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101"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101"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101"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101"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101"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101"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101"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4"/>
      <c r="BS127" s="274" t="str">
        <f ca="true">+IF(OFFSET('Water Data'!$D$27,0,10*ROW('Water Data'!D121))="","",OFFSET('Water Data'!$D$27,0,10*ROW('Water Data'!D121)))</f>
        <v/>
      </c>
      <c r="BT127" s="274" t="str">
        <f ca="true">+IF(OFFSET('Water Data'!$D$28,0,10*ROW('Water Data'!D121))="","",OFFSET('Water Data'!$D$28,0,10*ROW('Water Data'!D121)))</f>
        <v/>
      </c>
      <c r="BU127" s="274" t="str">
        <f ca="true">+IF(OFFSET('Water Data'!$D$29,0,10*ROW('Water Data'!D121))="","",OFFSET('Water Data'!$D$29,0,10*ROW('Water Data'!D121)))</f>
        <v/>
      </c>
      <c r="BV127" s="274" t="str">
        <f ca="true">+IF(OFFSET('Water Data'!$E$27,0,10*ROW('Water Data'!E121))="","",OFFSET('Water Data'!$E$27,0,10*ROW('Water Data'!E121)))</f>
        <v/>
      </c>
      <c r="BW127" s="274" t="str">
        <f ca="true">+IF(OFFSET('Water Data'!$E$28,0,10*ROW('Water Data'!E121))="","",OFFSET('Water Data'!$E$28,0,10*ROW('Water Data'!E121)))</f>
        <v/>
      </c>
      <c r="BX127" s="274" t="str">
        <f ca="true">+IF(OFFSET('Water Data'!$E$29,0,10*ROW('Water Data'!E121))="","",OFFSET('Water Data'!$E$29,0,10*ROW('Water Data'!E121)))</f>
        <v/>
      </c>
      <c r="BY127" s="274" t="str">
        <f ca="true">+IF(OFFSET('Water Data'!$F$27,0,10*ROW('Water Data'!F121))="","",OFFSET('Water Data'!$F$27,0,10*ROW('Water Data'!F121)))</f>
        <v/>
      </c>
      <c r="BZ127" s="274" t="str">
        <f ca="true">+IF(OFFSET('Water Data'!$F$28,0,10*ROW('Water Data'!F121))="","",OFFSET('Water Data'!$F$28,0,10*ROW('Water Data'!F121)))</f>
        <v/>
      </c>
      <c r="CA127" s="274" t="str">
        <f ca="true">+IF(OFFSET('Water Data'!$F$29,0,10*ROW('Water Data'!F121))="","",OFFSET('Water Data'!$F$29,0,10*ROW('Water Data'!F121)))</f>
        <v/>
      </c>
      <c r="CB127" s="274" t="str">
        <f ca="true">+IF(OFFSET('Water Data'!$G$27,0,10*ROW('Water Data'!G121))="","",OFFSET('Water Data'!$G$27,0,10*ROW('Water Data'!G121)))</f>
        <v/>
      </c>
      <c r="CC127" s="274" t="str">
        <f ca="true">+IF(OFFSET('Water Data'!$G$28,0,10*ROW('Water Data'!G121))="","",OFFSET('Water Data'!$G$28,0,10*ROW('Water Data'!G121)))</f>
        <v/>
      </c>
      <c r="CD127" s="274" t="str">
        <f ca="true">+IF(OFFSET('Water Data'!$G$29,0,10*ROW('Water Data'!G121))="","",OFFSET('Water Data'!$G$29,0,10*ROW('Water Data'!G121)))</f>
        <v/>
      </c>
      <c r="CE127" s="274" t="str">
        <f ca="true">+IF(OFFSET('Water Data'!$H$27,0,10*ROW('Water Data'!H121))="","",OFFSET('Water Data'!$H$27,0,10*ROW('Water Data'!H121)))</f>
        <v/>
      </c>
      <c r="CF127" s="274" t="str">
        <f ca="true">+IF(OFFSET('Water Data'!$H$28,0,10*ROW('Water Data'!H121))="","",OFFSET('Water Data'!$H$28,0,10*ROW('Water Data'!H121)))</f>
        <v/>
      </c>
      <c r="CG127" s="274" t="str">
        <f ca="true">+IF(OFFSET('Water Data'!$H$29,0,10*ROW('Water Data'!H121))="","",OFFSET('Water Data'!$H$29,0,10*ROW('Water Data'!H121)))</f>
        <v/>
      </c>
      <c r="CH127" s="274" t="str">
        <f ca="true">+IF(OFFSET('Water Data'!$I$27,0,10*ROW('Water Data'!I121))="","",OFFSET('Water Data'!$I$27,0,10*ROW('Water Data'!I121)))</f>
        <v/>
      </c>
      <c r="CI127" s="274" t="str">
        <f ca="true">+IF(OFFSET('Water Data'!$I$28,0,10*ROW('Water Data'!I121))="","",OFFSET('Water Data'!$I$28,0,10*ROW('Water Data'!I121)))</f>
        <v/>
      </c>
      <c r="CJ127" s="274" t="str">
        <f ca="true">+IF(OFFSET('Water Data'!$I$29,0,10*ROW('Water Data'!I121))="","",OFFSET('Water Data'!$I$29,0,10*ROW('Water Data'!I121)))</f>
        <v/>
      </c>
      <c r="CK127" s="274" t="str">
        <f ca="true">+IF(OFFSET('Sanitation Data'!$D$28,0,10*ROW('Sanitation Data'!D121))="","",OFFSET('Sanitation Data'!$D$28,0,10*ROW('Sanitation Data'!D121)))</f>
        <v/>
      </c>
      <c r="CL127" s="274" t="str">
        <f ca="true">+IF(OFFSET('Sanitation Data'!$D$29,0,10*ROW('Sanitation Data'!D121))="","",OFFSET('Sanitation Data'!$D$29,0,10*ROW('Sanitation Data'!D121)))</f>
        <v/>
      </c>
      <c r="CM127" s="274" t="str">
        <f ca="true">+IF(OFFSET('Sanitation Data'!$D$30,0,10*ROW('Sanitation Data'!D121))="","",OFFSET('Sanitation Data'!$D$30,0,10*ROW('Sanitation Data'!D121)))</f>
        <v/>
      </c>
      <c r="CN127" s="274" t="str">
        <f ca="true">+IF(OFFSET('Sanitation Data'!$D$31,0,10*ROW('Sanitation Data'!D121))="","",OFFSET('Sanitation Data'!$D$31,0,10*ROW('Sanitation Data'!D121)))</f>
        <v/>
      </c>
      <c r="CO127" s="274" t="str">
        <f ca="true">+IF(OFFSET('Sanitation Data'!$D$32,0,10*ROW('Sanitation Data'!D121))="","",OFFSET('Sanitation Data'!$D$32,0,10*ROW('Sanitation Data'!D121)))</f>
        <v/>
      </c>
      <c r="CP127" s="274" t="str">
        <f ca="true">+IF(OFFSET('Sanitation Data'!$E$28,0,10*ROW('Sanitation Data'!E121))="","",OFFSET('Sanitation Data'!$E$28,0,10*ROW('Sanitation Data'!E121)))</f>
        <v/>
      </c>
      <c r="CQ127" s="274" t="str">
        <f ca="true">+IF(OFFSET('Sanitation Data'!$E$29,0,10*ROW('Sanitation Data'!E121))="","",OFFSET('Sanitation Data'!$E$29,0,10*ROW('Sanitation Data'!E121)))</f>
        <v/>
      </c>
      <c r="CR127" s="274" t="str">
        <f ca="true">+IF(OFFSET('Sanitation Data'!$E$30,0,10*ROW('Sanitation Data'!E121))="","",OFFSET('Sanitation Data'!$E$30,0,10*ROW('Sanitation Data'!E121)))</f>
        <v/>
      </c>
      <c r="CS127" s="274" t="str">
        <f ca="true">+IF(OFFSET('Sanitation Data'!$E$31,0,10*ROW('Sanitation Data'!E121))="","",OFFSET('Sanitation Data'!$E$31,0,10*ROW('Sanitation Data'!E121)))</f>
        <v/>
      </c>
      <c r="CT127" s="274" t="str">
        <f ca="true">+IF(OFFSET('Sanitation Data'!$E$32,0,10*ROW('Sanitation Data'!E121))="","",OFFSET('Sanitation Data'!$E$32,0,10*ROW('Sanitation Data'!E121)))</f>
        <v/>
      </c>
      <c r="CU127" s="274" t="str">
        <f ca="true">+IF(OFFSET('Sanitation Data'!$F$28,0,10*ROW('Sanitation Data'!F121))="","",OFFSET('Sanitation Data'!$F$28,0,10*ROW('Sanitation Data'!F121)))</f>
        <v/>
      </c>
      <c r="CV127" s="274" t="str">
        <f ca="true">+IF(OFFSET('Sanitation Data'!$F$29,0,10*ROW('Sanitation Data'!F121))="","",OFFSET('Sanitation Data'!$F$29,0,10*ROW('Sanitation Data'!F121)))</f>
        <v/>
      </c>
      <c r="CW127" s="274" t="str">
        <f ca="true">+IF(OFFSET('Sanitation Data'!$F$30,0,10*ROW('Sanitation Data'!F121))="","",OFFSET('Sanitation Data'!$F$30,0,10*ROW('Sanitation Data'!F121)))</f>
        <v/>
      </c>
      <c r="CX127" s="274" t="str">
        <f ca="true">+IF(OFFSET('Sanitation Data'!$F$31,0,10*ROW('Sanitation Data'!F121))="","",OFFSET('Sanitation Data'!$F$31,0,10*ROW('Sanitation Data'!F121)))</f>
        <v/>
      </c>
      <c r="CY127" s="274" t="str">
        <f ca="true">+IF(OFFSET('Sanitation Data'!$F$32,0,10*ROW('Sanitation Data'!F121))="","",OFFSET('Sanitation Data'!$F$32,0,10*ROW('Sanitation Data'!F121)))</f>
        <v/>
      </c>
      <c r="CZ127" s="274" t="str">
        <f ca="true">+IF(OFFSET('Sanitation Data'!$G$28,0,10*ROW('Sanitation Data'!G121))="","",OFFSET('Sanitation Data'!$G$28,0,10*ROW('Sanitation Data'!G121)))</f>
        <v/>
      </c>
      <c r="DA127" s="274" t="str">
        <f ca="true">+IF(OFFSET('Sanitation Data'!$G$29,0,10*ROW('Sanitation Data'!G121))="","",OFFSET('Sanitation Data'!$G$29,0,10*ROW('Sanitation Data'!G121)))</f>
        <v/>
      </c>
      <c r="DB127" s="274" t="str">
        <f ca="true">+IF(OFFSET('Sanitation Data'!$G$30,0,10*ROW('Sanitation Data'!G121))="","",OFFSET('Sanitation Data'!$G$30,0,10*ROW('Sanitation Data'!G121)))</f>
        <v/>
      </c>
      <c r="DC127" s="274" t="str">
        <f ca="true">+IF(OFFSET('Sanitation Data'!$G$31,0,10*ROW('Sanitation Data'!G121))="","",OFFSET('Sanitation Data'!$G$31,0,10*ROW('Sanitation Data'!G121)))</f>
        <v/>
      </c>
      <c r="DD127" s="274" t="str">
        <f ca="true">+IF(OFFSET('Sanitation Data'!$G$32,0,10*ROW('Sanitation Data'!G121))="","",OFFSET('Sanitation Data'!$G$32,0,10*ROW('Sanitation Data'!G121)))</f>
        <v/>
      </c>
      <c r="DE127" s="274" t="str">
        <f ca="true">+IF(OFFSET('Sanitation Data'!$H$28,0,10*ROW('Sanitation Data'!H121))="","",OFFSET('Sanitation Data'!$H$28,0,10*ROW('Sanitation Data'!H121)))</f>
        <v/>
      </c>
      <c r="DF127" s="274" t="str">
        <f ca="true">+IF(OFFSET('Sanitation Data'!$H$29,0,10*ROW('Sanitation Data'!H121))="","",OFFSET('Sanitation Data'!$H$29,0,10*ROW('Sanitation Data'!H121)))</f>
        <v/>
      </c>
      <c r="DG127" s="274" t="str">
        <f ca="true">+IF(OFFSET('Sanitation Data'!$H$30,0,10*ROW('Sanitation Data'!H121))="","",OFFSET('Sanitation Data'!$H$30,0,10*ROW('Sanitation Data'!H121)))</f>
        <v/>
      </c>
      <c r="DH127" s="274" t="str">
        <f ca="true">+IF(OFFSET('Sanitation Data'!$H$31,0,10*ROW('Sanitation Data'!H121))="","",OFFSET('Sanitation Data'!$H$31,0,10*ROW('Sanitation Data'!H121)))</f>
        <v/>
      </c>
      <c r="DI127" s="274" t="str">
        <f ca="true">+IF(OFFSET('Sanitation Data'!$H$32,0,10*ROW('Sanitation Data'!H121))="","",OFFSET('Sanitation Data'!$H$32,0,10*ROW('Sanitation Data'!H121)))</f>
        <v/>
      </c>
      <c r="DJ127" s="274" t="str">
        <f ca="true">+IF(OFFSET('Sanitation Data'!$I$28,0,10*ROW('Sanitation Data'!I121))="","",OFFSET('Sanitation Data'!$I$28,0,10*ROW('Sanitation Data'!I121)))</f>
        <v/>
      </c>
      <c r="DK127" s="274" t="str">
        <f ca="true">+IF(OFFSET('Sanitation Data'!$I$29,0,10*ROW('Sanitation Data'!I121))="","",OFFSET('Sanitation Data'!$I$29,0,10*ROW('Sanitation Data'!I121)))</f>
        <v/>
      </c>
      <c r="DL127" s="274" t="str">
        <f ca="true">+IF(OFFSET('Sanitation Data'!$I$30,0,10*ROW('Sanitation Data'!I121))="","",OFFSET('Sanitation Data'!$I$30,0,10*ROW('Sanitation Data'!I121)))</f>
        <v/>
      </c>
      <c r="DM127" s="274" t="str">
        <f ca="true">+IF(OFFSET('Sanitation Data'!$I$31,0,10*ROW('Sanitation Data'!I121))="","",OFFSET('Sanitation Data'!$I$31,0,10*ROW('Sanitation Data'!I121)))</f>
        <v/>
      </c>
      <c r="DN127" s="274" t="str">
        <f ca="true">+IF(OFFSET('Sanitation Data'!$I$32,0,10*ROW('Sanitation Data'!I121))="","",OFFSET('Sanitation Data'!$I$32,0,10*ROW('Sanitation Data'!I121)))</f>
        <v/>
      </c>
      <c r="DO127" s="274" t="str">
        <f ca="true">+IF(OFFSET('Hygiene Data'!$D$11,0,10*ROW('Hygiene Data'!D121))="","",OFFSET('Hygiene Data'!$D$11,0,10*ROW('Hygiene Data'!D121)))</f>
        <v/>
      </c>
      <c r="DP127" s="274" t="str">
        <f ca="true">+IF(OFFSET('Hygiene Data'!$D$12,0,10*ROW('Hygiene Data'!D121))="","",OFFSET('Hygiene Data'!$D$12,0,10*ROW('Hygiene Data'!D121)))</f>
        <v/>
      </c>
      <c r="DQ127" s="274" t="str">
        <f ca="true">+IF(OFFSET('Hygiene Data'!$D$13,0,10*ROW('Hygiene Data'!D121))="","",OFFSET('Hygiene Data'!$D$13,0,10*ROW('Hygiene Data'!D121)))</f>
        <v/>
      </c>
      <c r="DR127" s="274" t="str">
        <f ca="true">+IF(OFFSET('Hygiene Data'!$E$11,0,10*ROW('Hygiene Data'!E121))="","",OFFSET('Hygiene Data'!$E$11,0,10*ROW('Hygiene Data'!E121)))</f>
        <v/>
      </c>
      <c r="DS127" s="274" t="str">
        <f ca="true">+IF(OFFSET('Hygiene Data'!$E$12,0,10*ROW('Hygiene Data'!E121))="","",OFFSET('Hygiene Data'!$E$12,0,10*ROW('Hygiene Data'!E121)))</f>
        <v/>
      </c>
      <c r="DT127" s="274" t="str">
        <f ca="true">+IF(OFFSET('Hygiene Data'!$E$13,0,10*ROW('Hygiene Data'!E121))="","",OFFSET('Hygiene Data'!$E$13,0,10*ROW('Hygiene Data'!E121)))</f>
        <v/>
      </c>
      <c r="DU127" s="274" t="str">
        <f ca="true">+IF(OFFSET('Hygiene Data'!$F$11,0,10*ROW('Hygiene Data'!F121))="","",OFFSET('Hygiene Data'!$F$11,0,10*ROW('Hygiene Data'!F121)))</f>
        <v/>
      </c>
      <c r="DV127" s="274" t="str">
        <f ca="true">+IF(OFFSET('Hygiene Data'!$F$12,0,10*ROW('Hygiene Data'!F121))="","",OFFSET('Hygiene Data'!$F$12,0,10*ROW('Hygiene Data'!F121)))</f>
        <v/>
      </c>
      <c r="DW127" s="274" t="str">
        <f ca="true">+IF(OFFSET('Hygiene Data'!$F$13,0,10*ROW('Hygiene Data'!F121))="","",OFFSET('Hygiene Data'!$F$13,0,10*ROW('Hygiene Data'!F121)))</f>
        <v/>
      </c>
      <c r="DX127" s="274" t="str">
        <f ca="true">+IF(OFFSET('Hygiene Data'!$G$11,0,10*ROW('Hygiene Data'!G121))="","",OFFSET('Hygiene Data'!$G$11,0,10*ROW('Hygiene Data'!G121)))</f>
        <v/>
      </c>
      <c r="DY127" s="274" t="str">
        <f ca="true">+IF(OFFSET('Hygiene Data'!$G$12,0,10*ROW('Hygiene Data'!G121))="","",OFFSET('Hygiene Data'!$G$12,0,10*ROW('Hygiene Data'!G121)))</f>
        <v/>
      </c>
      <c r="DZ127" s="274" t="str">
        <f ca="true">+IF(OFFSET('Hygiene Data'!$G$13,0,10*ROW('Hygiene Data'!G121))="","",OFFSET('Hygiene Data'!$G$13,0,10*ROW('Hygiene Data'!G121)))</f>
        <v/>
      </c>
      <c r="EA127" s="274" t="str">
        <f ca="true">+IF(OFFSET('Hygiene Data'!$H$11,0,10*ROW('Hygiene Data'!H121))="","",OFFSET('Hygiene Data'!$H$11,0,10*ROW('Hygiene Data'!H121)))</f>
        <v/>
      </c>
      <c r="EB127" s="274" t="str">
        <f ca="true">+IF(OFFSET('Hygiene Data'!$H$12,0,10*ROW('Hygiene Data'!H121))="","",OFFSET('Hygiene Data'!$H$12,0,10*ROW('Hygiene Data'!H121)))</f>
        <v/>
      </c>
      <c r="EC127" s="274" t="str">
        <f ca="true">+IF(OFFSET('Hygiene Data'!$H$13,0,10*ROW('Hygiene Data'!H121))="","",OFFSET('Hygiene Data'!$H$13,0,10*ROW('Hygiene Data'!H121)))</f>
        <v/>
      </c>
      <c r="ED127" s="274" t="str">
        <f ca="true">+IF(OFFSET('Hygiene Data'!$I$11,0,10*ROW('Hygiene Data'!I121))="","",OFFSET('Hygiene Data'!$I$11,0,10*ROW('Hygiene Data'!I121)))</f>
        <v/>
      </c>
      <c r="EE127" s="274" t="str">
        <f ca="true">+IF(OFFSET('Hygiene Data'!$I$12,0,10*ROW('Hygiene Data'!I121))="","",OFFSET('Hygiene Data'!$I$12,0,10*ROW('Hygiene Data'!I121)))</f>
        <v/>
      </c>
      <c r="EF127" s="274"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30" t="str">
        <f t="shared" ca="true" si="1"/>
        <v/>
      </c>
      <c r="D128" s="99"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9"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9"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9"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9"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9"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9"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9"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9"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9"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9"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9"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9"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9"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9"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9"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9"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9"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100"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100"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100"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100"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100"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100"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100"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100"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100"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100"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100"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100"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100"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100"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100"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100"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100"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100"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100"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100"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100"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100"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100"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100"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100"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100"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100"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100"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100"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100"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101"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101"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101"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101"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101"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101"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101"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101"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101"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101"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101"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101"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101"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101"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101"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101"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101"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101"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4"/>
      <c r="BS128" s="274" t="str">
        <f ca="true">+IF(OFFSET('Water Data'!$D$27,0,10*ROW('Water Data'!D122))="","",OFFSET('Water Data'!$D$27,0,10*ROW('Water Data'!D122)))</f>
        <v/>
      </c>
      <c r="BT128" s="274" t="str">
        <f ca="true">+IF(OFFSET('Water Data'!$D$28,0,10*ROW('Water Data'!D122))="","",OFFSET('Water Data'!$D$28,0,10*ROW('Water Data'!D122)))</f>
        <v/>
      </c>
      <c r="BU128" s="274" t="str">
        <f ca="true">+IF(OFFSET('Water Data'!$D$29,0,10*ROW('Water Data'!D122))="","",OFFSET('Water Data'!$D$29,0,10*ROW('Water Data'!D122)))</f>
        <v/>
      </c>
      <c r="BV128" s="274" t="str">
        <f ca="true">+IF(OFFSET('Water Data'!$E$27,0,10*ROW('Water Data'!E122))="","",OFFSET('Water Data'!$E$27,0,10*ROW('Water Data'!E122)))</f>
        <v/>
      </c>
      <c r="BW128" s="274" t="str">
        <f ca="true">+IF(OFFSET('Water Data'!$E$28,0,10*ROW('Water Data'!E122))="","",OFFSET('Water Data'!$E$28,0,10*ROW('Water Data'!E122)))</f>
        <v/>
      </c>
      <c r="BX128" s="274" t="str">
        <f ca="true">+IF(OFFSET('Water Data'!$E$29,0,10*ROW('Water Data'!E122))="","",OFFSET('Water Data'!$E$29,0,10*ROW('Water Data'!E122)))</f>
        <v/>
      </c>
      <c r="BY128" s="274" t="str">
        <f ca="true">+IF(OFFSET('Water Data'!$F$27,0,10*ROW('Water Data'!F122))="","",OFFSET('Water Data'!$F$27,0,10*ROW('Water Data'!F122)))</f>
        <v/>
      </c>
      <c r="BZ128" s="274" t="str">
        <f ca="true">+IF(OFFSET('Water Data'!$F$28,0,10*ROW('Water Data'!F122))="","",OFFSET('Water Data'!$F$28,0,10*ROW('Water Data'!F122)))</f>
        <v/>
      </c>
      <c r="CA128" s="274" t="str">
        <f ca="true">+IF(OFFSET('Water Data'!$F$29,0,10*ROW('Water Data'!F122))="","",OFFSET('Water Data'!$F$29,0,10*ROW('Water Data'!F122)))</f>
        <v/>
      </c>
      <c r="CB128" s="274" t="str">
        <f ca="true">+IF(OFFSET('Water Data'!$G$27,0,10*ROW('Water Data'!G122))="","",OFFSET('Water Data'!$G$27,0,10*ROW('Water Data'!G122)))</f>
        <v/>
      </c>
      <c r="CC128" s="274" t="str">
        <f ca="true">+IF(OFFSET('Water Data'!$G$28,0,10*ROW('Water Data'!G122))="","",OFFSET('Water Data'!$G$28,0,10*ROW('Water Data'!G122)))</f>
        <v/>
      </c>
      <c r="CD128" s="274" t="str">
        <f ca="true">+IF(OFFSET('Water Data'!$G$29,0,10*ROW('Water Data'!G122))="","",OFFSET('Water Data'!$G$29,0,10*ROW('Water Data'!G122)))</f>
        <v/>
      </c>
      <c r="CE128" s="274" t="str">
        <f ca="true">+IF(OFFSET('Water Data'!$H$27,0,10*ROW('Water Data'!H122))="","",OFFSET('Water Data'!$H$27,0,10*ROW('Water Data'!H122)))</f>
        <v/>
      </c>
      <c r="CF128" s="274" t="str">
        <f ca="true">+IF(OFFSET('Water Data'!$H$28,0,10*ROW('Water Data'!H122))="","",OFFSET('Water Data'!$H$28,0,10*ROW('Water Data'!H122)))</f>
        <v/>
      </c>
      <c r="CG128" s="274" t="str">
        <f ca="true">+IF(OFFSET('Water Data'!$H$29,0,10*ROW('Water Data'!H122))="","",OFFSET('Water Data'!$H$29,0,10*ROW('Water Data'!H122)))</f>
        <v/>
      </c>
      <c r="CH128" s="274" t="str">
        <f ca="true">+IF(OFFSET('Water Data'!$I$27,0,10*ROW('Water Data'!I122))="","",OFFSET('Water Data'!$I$27,0,10*ROW('Water Data'!I122)))</f>
        <v/>
      </c>
      <c r="CI128" s="274" t="str">
        <f ca="true">+IF(OFFSET('Water Data'!$I$28,0,10*ROW('Water Data'!I122))="","",OFFSET('Water Data'!$I$28,0,10*ROW('Water Data'!I122)))</f>
        <v/>
      </c>
      <c r="CJ128" s="274" t="str">
        <f ca="true">+IF(OFFSET('Water Data'!$I$29,0,10*ROW('Water Data'!I122))="","",OFFSET('Water Data'!$I$29,0,10*ROW('Water Data'!I122)))</f>
        <v/>
      </c>
      <c r="CK128" s="274" t="str">
        <f ca="true">+IF(OFFSET('Sanitation Data'!$D$28,0,10*ROW('Sanitation Data'!D122))="","",OFFSET('Sanitation Data'!$D$28,0,10*ROW('Sanitation Data'!D122)))</f>
        <v/>
      </c>
      <c r="CL128" s="274" t="str">
        <f ca="true">+IF(OFFSET('Sanitation Data'!$D$29,0,10*ROW('Sanitation Data'!D122))="","",OFFSET('Sanitation Data'!$D$29,0,10*ROW('Sanitation Data'!D122)))</f>
        <v/>
      </c>
      <c r="CM128" s="274" t="str">
        <f ca="true">+IF(OFFSET('Sanitation Data'!$D$30,0,10*ROW('Sanitation Data'!D122))="","",OFFSET('Sanitation Data'!$D$30,0,10*ROW('Sanitation Data'!D122)))</f>
        <v/>
      </c>
      <c r="CN128" s="274" t="str">
        <f ca="true">+IF(OFFSET('Sanitation Data'!$D$31,0,10*ROW('Sanitation Data'!D122))="","",OFFSET('Sanitation Data'!$D$31,0,10*ROW('Sanitation Data'!D122)))</f>
        <v/>
      </c>
      <c r="CO128" s="274" t="str">
        <f ca="true">+IF(OFFSET('Sanitation Data'!$D$32,0,10*ROW('Sanitation Data'!D122))="","",OFFSET('Sanitation Data'!$D$32,0,10*ROW('Sanitation Data'!D122)))</f>
        <v/>
      </c>
      <c r="CP128" s="274" t="str">
        <f ca="true">+IF(OFFSET('Sanitation Data'!$E$28,0,10*ROW('Sanitation Data'!E122))="","",OFFSET('Sanitation Data'!$E$28,0,10*ROW('Sanitation Data'!E122)))</f>
        <v/>
      </c>
      <c r="CQ128" s="274" t="str">
        <f ca="true">+IF(OFFSET('Sanitation Data'!$E$29,0,10*ROW('Sanitation Data'!E122))="","",OFFSET('Sanitation Data'!$E$29,0,10*ROW('Sanitation Data'!E122)))</f>
        <v/>
      </c>
      <c r="CR128" s="274" t="str">
        <f ca="true">+IF(OFFSET('Sanitation Data'!$E$30,0,10*ROW('Sanitation Data'!E122))="","",OFFSET('Sanitation Data'!$E$30,0,10*ROW('Sanitation Data'!E122)))</f>
        <v/>
      </c>
      <c r="CS128" s="274" t="str">
        <f ca="true">+IF(OFFSET('Sanitation Data'!$E$31,0,10*ROW('Sanitation Data'!E122))="","",OFFSET('Sanitation Data'!$E$31,0,10*ROW('Sanitation Data'!E122)))</f>
        <v/>
      </c>
      <c r="CT128" s="274" t="str">
        <f ca="true">+IF(OFFSET('Sanitation Data'!$E$32,0,10*ROW('Sanitation Data'!E122))="","",OFFSET('Sanitation Data'!$E$32,0,10*ROW('Sanitation Data'!E122)))</f>
        <v/>
      </c>
      <c r="CU128" s="274" t="str">
        <f ca="true">+IF(OFFSET('Sanitation Data'!$F$28,0,10*ROW('Sanitation Data'!F122))="","",OFFSET('Sanitation Data'!$F$28,0,10*ROW('Sanitation Data'!F122)))</f>
        <v/>
      </c>
      <c r="CV128" s="274" t="str">
        <f ca="true">+IF(OFFSET('Sanitation Data'!$F$29,0,10*ROW('Sanitation Data'!F122))="","",OFFSET('Sanitation Data'!$F$29,0,10*ROW('Sanitation Data'!F122)))</f>
        <v/>
      </c>
      <c r="CW128" s="274" t="str">
        <f ca="true">+IF(OFFSET('Sanitation Data'!$F$30,0,10*ROW('Sanitation Data'!F122))="","",OFFSET('Sanitation Data'!$F$30,0,10*ROW('Sanitation Data'!F122)))</f>
        <v/>
      </c>
      <c r="CX128" s="274" t="str">
        <f ca="true">+IF(OFFSET('Sanitation Data'!$F$31,0,10*ROW('Sanitation Data'!F122))="","",OFFSET('Sanitation Data'!$F$31,0,10*ROW('Sanitation Data'!F122)))</f>
        <v/>
      </c>
      <c r="CY128" s="274" t="str">
        <f ca="true">+IF(OFFSET('Sanitation Data'!$F$32,0,10*ROW('Sanitation Data'!F122))="","",OFFSET('Sanitation Data'!$F$32,0,10*ROW('Sanitation Data'!F122)))</f>
        <v/>
      </c>
      <c r="CZ128" s="274" t="str">
        <f ca="true">+IF(OFFSET('Sanitation Data'!$G$28,0,10*ROW('Sanitation Data'!G122))="","",OFFSET('Sanitation Data'!$G$28,0,10*ROW('Sanitation Data'!G122)))</f>
        <v/>
      </c>
      <c r="DA128" s="274" t="str">
        <f ca="true">+IF(OFFSET('Sanitation Data'!$G$29,0,10*ROW('Sanitation Data'!G122))="","",OFFSET('Sanitation Data'!$G$29,0,10*ROW('Sanitation Data'!G122)))</f>
        <v/>
      </c>
      <c r="DB128" s="274" t="str">
        <f ca="true">+IF(OFFSET('Sanitation Data'!$G$30,0,10*ROW('Sanitation Data'!G122))="","",OFFSET('Sanitation Data'!$G$30,0,10*ROW('Sanitation Data'!G122)))</f>
        <v/>
      </c>
      <c r="DC128" s="274" t="str">
        <f ca="true">+IF(OFFSET('Sanitation Data'!$G$31,0,10*ROW('Sanitation Data'!G122))="","",OFFSET('Sanitation Data'!$G$31,0,10*ROW('Sanitation Data'!G122)))</f>
        <v/>
      </c>
      <c r="DD128" s="274" t="str">
        <f ca="true">+IF(OFFSET('Sanitation Data'!$G$32,0,10*ROW('Sanitation Data'!G122))="","",OFFSET('Sanitation Data'!$G$32,0,10*ROW('Sanitation Data'!G122)))</f>
        <v/>
      </c>
      <c r="DE128" s="274" t="str">
        <f ca="true">+IF(OFFSET('Sanitation Data'!$H$28,0,10*ROW('Sanitation Data'!H122))="","",OFFSET('Sanitation Data'!$H$28,0,10*ROW('Sanitation Data'!H122)))</f>
        <v/>
      </c>
      <c r="DF128" s="274" t="str">
        <f ca="true">+IF(OFFSET('Sanitation Data'!$H$29,0,10*ROW('Sanitation Data'!H122))="","",OFFSET('Sanitation Data'!$H$29,0,10*ROW('Sanitation Data'!H122)))</f>
        <v/>
      </c>
      <c r="DG128" s="274" t="str">
        <f ca="true">+IF(OFFSET('Sanitation Data'!$H$30,0,10*ROW('Sanitation Data'!H122))="","",OFFSET('Sanitation Data'!$H$30,0,10*ROW('Sanitation Data'!H122)))</f>
        <v/>
      </c>
      <c r="DH128" s="274" t="str">
        <f ca="true">+IF(OFFSET('Sanitation Data'!$H$31,0,10*ROW('Sanitation Data'!H122))="","",OFFSET('Sanitation Data'!$H$31,0,10*ROW('Sanitation Data'!H122)))</f>
        <v/>
      </c>
      <c r="DI128" s="274" t="str">
        <f ca="true">+IF(OFFSET('Sanitation Data'!$H$32,0,10*ROW('Sanitation Data'!H122))="","",OFFSET('Sanitation Data'!$H$32,0,10*ROW('Sanitation Data'!H122)))</f>
        <v/>
      </c>
      <c r="DJ128" s="274" t="str">
        <f ca="true">+IF(OFFSET('Sanitation Data'!$I$28,0,10*ROW('Sanitation Data'!I122))="","",OFFSET('Sanitation Data'!$I$28,0,10*ROW('Sanitation Data'!I122)))</f>
        <v/>
      </c>
      <c r="DK128" s="274" t="str">
        <f ca="true">+IF(OFFSET('Sanitation Data'!$I$29,0,10*ROW('Sanitation Data'!I122))="","",OFFSET('Sanitation Data'!$I$29,0,10*ROW('Sanitation Data'!I122)))</f>
        <v/>
      </c>
      <c r="DL128" s="274" t="str">
        <f ca="true">+IF(OFFSET('Sanitation Data'!$I$30,0,10*ROW('Sanitation Data'!I122))="","",OFFSET('Sanitation Data'!$I$30,0,10*ROW('Sanitation Data'!I122)))</f>
        <v/>
      </c>
      <c r="DM128" s="274" t="str">
        <f ca="true">+IF(OFFSET('Sanitation Data'!$I$31,0,10*ROW('Sanitation Data'!I122))="","",OFFSET('Sanitation Data'!$I$31,0,10*ROW('Sanitation Data'!I122)))</f>
        <v/>
      </c>
      <c r="DN128" s="274" t="str">
        <f ca="true">+IF(OFFSET('Sanitation Data'!$I$32,0,10*ROW('Sanitation Data'!I122))="","",OFFSET('Sanitation Data'!$I$32,0,10*ROW('Sanitation Data'!I122)))</f>
        <v/>
      </c>
      <c r="DO128" s="274" t="str">
        <f ca="true">+IF(OFFSET('Hygiene Data'!$D$11,0,10*ROW('Hygiene Data'!D122))="","",OFFSET('Hygiene Data'!$D$11,0,10*ROW('Hygiene Data'!D122)))</f>
        <v/>
      </c>
      <c r="DP128" s="274" t="str">
        <f ca="true">+IF(OFFSET('Hygiene Data'!$D$12,0,10*ROW('Hygiene Data'!D122))="","",OFFSET('Hygiene Data'!$D$12,0,10*ROW('Hygiene Data'!D122)))</f>
        <v/>
      </c>
      <c r="DQ128" s="274" t="str">
        <f ca="true">+IF(OFFSET('Hygiene Data'!$D$13,0,10*ROW('Hygiene Data'!D122))="","",OFFSET('Hygiene Data'!$D$13,0,10*ROW('Hygiene Data'!D122)))</f>
        <v/>
      </c>
      <c r="DR128" s="274" t="str">
        <f ca="true">+IF(OFFSET('Hygiene Data'!$E$11,0,10*ROW('Hygiene Data'!E122))="","",OFFSET('Hygiene Data'!$E$11,0,10*ROW('Hygiene Data'!E122)))</f>
        <v/>
      </c>
      <c r="DS128" s="274" t="str">
        <f ca="true">+IF(OFFSET('Hygiene Data'!$E$12,0,10*ROW('Hygiene Data'!E122))="","",OFFSET('Hygiene Data'!$E$12,0,10*ROW('Hygiene Data'!E122)))</f>
        <v/>
      </c>
      <c r="DT128" s="274" t="str">
        <f ca="true">+IF(OFFSET('Hygiene Data'!$E$13,0,10*ROW('Hygiene Data'!E122))="","",OFFSET('Hygiene Data'!$E$13,0,10*ROW('Hygiene Data'!E122)))</f>
        <v/>
      </c>
      <c r="DU128" s="274" t="str">
        <f ca="true">+IF(OFFSET('Hygiene Data'!$F$11,0,10*ROW('Hygiene Data'!F122))="","",OFFSET('Hygiene Data'!$F$11,0,10*ROW('Hygiene Data'!F122)))</f>
        <v/>
      </c>
      <c r="DV128" s="274" t="str">
        <f ca="true">+IF(OFFSET('Hygiene Data'!$F$12,0,10*ROW('Hygiene Data'!F122))="","",OFFSET('Hygiene Data'!$F$12,0,10*ROW('Hygiene Data'!F122)))</f>
        <v/>
      </c>
      <c r="DW128" s="274" t="str">
        <f ca="true">+IF(OFFSET('Hygiene Data'!$F$13,0,10*ROW('Hygiene Data'!F122))="","",OFFSET('Hygiene Data'!$F$13,0,10*ROW('Hygiene Data'!F122)))</f>
        <v/>
      </c>
      <c r="DX128" s="274" t="str">
        <f ca="true">+IF(OFFSET('Hygiene Data'!$G$11,0,10*ROW('Hygiene Data'!G122))="","",OFFSET('Hygiene Data'!$G$11,0,10*ROW('Hygiene Data'!G122)))</f>
        <v/>
      </c>
      <c r="DY128" s="274" t="str">
        <f ca="true">+IF(OFFSET('Hygiene Data'!$G$12,0,10*ROW('Hygiene Data'!G122))="","",OFFSET('Hygiene Data'!$G$12,0,10*ROW('Hygiene Data'!G122)))</f>
        <v/>
      </c>
      <c r="DZ128" s="274" t="str">
        <f ca="true">+IF(OFFSET('Hygiene Data'!$G$13,0,10*ROW('Hygiene Data'!G122))="","",OFFSET('Hygiene Data'!$G$13,0,10*ROW('Hygiene Data'!G122)))</f>
        <v/>
      </c>
      <c r="EA128" s="274" t="str">
        <f ca="true">+IF(OFFSET('Hygiene Data'!$H$11,0,10*ROW('Hygiene Data'!H122))="","",OFFSET('Hygiene Data'!$H$11,0,10*ROW('Hygiene Data'!H122)))</f>
        <v/>
      </c>
      <c r="EB128" s="274" t="str">
        <f ca="true">+IF(OFFSET('Hygiene Data'!$H$12,0,10*ROW('Hygiene Data'!H122))="","",OFFSET('Hygiene Data'!$H$12,0,10*ROW('Hygiene Data'!H122)))</f>
        <v/>
      </c>
      <c r="EC128" s="274" t="str">
        <f ca="true">+IF(OFFSET('Hygiene Data'!$H$13,0,10*ROW('Hygiene Data'!H122))="","",OFFSET('Hygiene Data'!$H$13,0,10*ROW('Hygiene Data'!H122)))</f>
        <v/>
      </c>
      <c r="ED128" s="274" t="str">
        <f ca="true">+IF(OFFSET('Hygiene Data'!$I$11,0,10*ROW('Hygiene Data'!I122))="","",OFFSET('Hygiene Data'!$I$11,0,10*ROW('Hygiene Data'!I122)))</f>
        <v/>
      </c>
      <c r="EE128" s="274" t="str">
        <f ca="true">+IF(OFFSET('Hygiene Data'!$I$12,0,10*ROW('Hygiene Data'!I122))="","",OFFSET('Hygiene Data'!$I$12,0,10*ROW('Hygiene Data'!I122)))</f>
        <v/>
      </c>
      <c r="EF128" s="274"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30" t="str">
        <f t="shared" ca="true" si="1"/>
        <v/>
      </c>
      <c r="D129" s="99"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9"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9"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9"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9"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9"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9"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9"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9"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9"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9"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9"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9"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9"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9"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9"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9"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9"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100"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100"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100"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100"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100"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100"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100"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100"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100"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100"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100"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100"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100"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100"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100"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100"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100"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100"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100"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100"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100"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100"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100"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100"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100"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100"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100"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100"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100"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100"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101"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101"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101"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101"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101"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101"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101"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101"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101"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101"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101"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101"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101"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101"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101"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101"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101"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101"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4"/>
      <c r="BS129" s="274" t="str">
        <f ca="true">+IF(OFFSET('Water Data'!$D$27,0,10*ROW('Water Data'!D123))="","",OFFSET('Water Data'!$D$27,0,10*ROW('Water Data'!D123)))</f>
        <v/>
      </c>
      <c r="BT129" s="274" t="str">
        <f ca="true">+IF(OFFSET('Water Data'!$D$28,0,10*ROW('Water Data'!D123))="","",OFFSET('Water Data'!$D$28,0,10*ROW('Water Data'!D123)))</f>
        <v/>
      </c>
      <c r="BU129" s="274" t="str">
        <f ca="true">+IF(OFFSET('Water Data'!$D$29,0,10*ROW('Water Data'!D123))="","",OFFSET('Water Data'!$D$29,0,10*ROW('Water Data'!D123)))</f>
        <v/>
      </c>
      <c r="BV129" s="274" t="str">
        <f ca="true">+IF(OFFSET('Water Data'!$E$27,0,10*ROW('Water Data'!E123))="","",OFFSET('Water Data'!$E$27,0,10*ROW('Water Data'!E123)))</f>
        <v/>
      </c>
      <c r="BW129" s="274" t="str">
        <f ca="true">+IF(OFFSET('Water Data'!$E$28,0,10*ROW('Water Data'!E123))="","",OFFSET('Water Data'!$E$28,0,10*ROW('Water Data'!E123)))</f>
        <v/>
      </c>
      <c r="BX129" s="274" t="str">
        <f ca="true">+IF(OFFSET('Water Data'!$E$29,0,10*ROW('Water Data'!E123))="","",OFFSET('Water Data'!$E$29,0,10*ROW('Water Data'!E123)))</f>
        <v/>
      </c>
      <c r="BY129" s="274" t="str">
        <f ca="true">+IF(OFFSET('Water Data'!$F$27,0,10*ROW('Water Data'!F123))="","",OFFSET('Water Data'!$F$27,0,10*ROW('Water Data'!F123)))</f>
        <v/>
      </c>
      <c r="BZ129" s="274" t="str">
        <f ca="true">+IF(OFFSET('Water Data'!$F$28,0,10*ROW('Water Data'!F123))="","",OFFSET('Water Data'!$F$28,0,10*ROW('Water Data'!F123)))</f>
        <v/>
      </c>
      <c r="CA129" s="274" t="str">
        <f ca="true">+IF(OFFSET('Water Data'!$F$29,0,10*ROW('Water Data'!F123))="","",OFFSET('Water Data'!$F$29,0,10*ROW('Water Data'!F123)))</f>
        <v/>
      </c>
      <c r="CB129" s="274" t="str">
        <f ca="true">+IF(OFFSET('Water Data'!$G$27,0,10*ROW('Water Data'!G123))="","",OFFSET('Water Data'!$G$27,0,10*ROW('Water Data'!G123)))</f>
        <v/>
      </c>
      <c r="CC129" s="274" t="str">
        <f ca="true">+IF(OFFSET('Water Data'!$G$28,0,10*ROW('Water Data'!G123))="","",OFFSET('Water Data'!$G$28,0,10*ROW('Water Data'!G123)))</f>
        <v/>
      </c>
      <c r="CD129" s="274" t="str">
        <f ca="true">+IF(OFFSET('Water Data'!$G$29,0,10*ROW('Water Data'!G123))="","",OFFSET('Water Data'!$G$29,0,10*ROW('Water Data'!G123)))</f>
        <v/>
      </c>
      <c r="CE129" s="274" t="str">
        <f ca="true">+IF(OFFSET('Water Data'!$H$27,0,10*ROW('Water Data'!H123))="","",OFFSET('Water Data'!$H$27,0,10*ROW('Water Data'!H123)))</f>
        <v/>
      </c>
      <c r="CF129" s="274" t="str">
        <f ca="true">+IF(OFFSET('Water Data'!$H$28,0,10*ROW('Water Data'!H123))="","",OFFSET('Water Data'!$H$28,0,10*ROW('Water Data'!H123)))</f>
        <v/>
      </c>
      <c r="CG129" s="274" t="str">
        <f ca="true">+IF(OFFSET('Water Data'!$H$29,0,10*ROW('Water Data'!H123))="","",OFFSET('Water Data'!$H$29,0,10*ROW('Water Data'!H123)))</f>
        <v/>
      </c>
      <c r="CH129" s="274" t="str">
        <f ca="true">+IF(OFFSET('Water Data'!$I$27,0,10*ROW('Water Data'!I123))="","",OFFSET('Water Data'!$I$27,0,10*ROW('Water Data'!I123)))</f>
        <v/>
      </c>
      <c r="CI129" s="274" t="str">
        <f ca="true">+IF(OFFSET('Water Data'!$I$28,0,10*ROW('Water Data'!I123))="","",OFFSET('Water Data'!$I$28,0,10*ROW('Water Data'!I123)))</f>
        <v/>
      </c>
      <c r="CJ129" s="274" t="str">
        <f ca="true">+IF(OFFSET('Water Data'!$I$29,0,10*ROW('Water Data'!I123))="","",OFFSET('Water Data'!$I$29,0,10*ROW('Water Data'!I123)))</f>
        <v/>
      </c>
      <c r="CK129" s="274" t="str">
        <f ca="true">+IF(OFFSET('Sanitation Data'!$D$28,0,10*ROW('Sanitation Data'!D123))="","",OFFSET('Sanitation Data'!$D$28,0,10*ROW('Sanitation Data'!D123)))</f>
        <v/>
      </c>
      <c r="CL129" s="274" t="str">
        <f ca="true">+IF(OFFSET('Sanitation Data'!$D$29,0,10*ROW('Sanitation Data'!D123))="","",OFFSET('Sanitation Data'!$D$29,0,10*ROW('Sanitation Data'!D123)))</f>
        <v/>
      </c>
      <c r="CM129" s="274" t="str">
        <f ca="true">+IF(OFFSET('Sanitation Data'!$D$30,0,10*ROW('Sanitation Data'!D123))="","",OFFSET('Sanitation Data'!$D$30,0,10*ROW('Sanitation Data'!D123)))</f>
        <v/>
      </c>
      <c r="CN129" s="274" t="str">
        <f ca="true">+IF(OFFSET('Sanitation Data'!$D$31,0,10*ROW('Sanitation Data'!D123))="","",OFFSET('Sanitation Data'!$D$31,0,10*ROW('Sanitation Data'!D123)))</f>
        <v/>
      </c>
      <c r="CO129" s="274" t="str">
        <f ca="true">+IF(OFFSET('Sanitation Data'!$D$32,0,10*ROW('Sanitation Data'!D123))="","",OFFSET('Sanitation Data'!$D$32,0,10*ROW('Sanitation Data'!D123)))</f>
        <v/>
      </c>
      <c r="CP129" s="274" t="str">
        <f ca="true">+IF(OFFSET('Sanitation Data'!$E$28,0,10*ROW('Sanitation Data'!E123))="","",OFFSET('Sanitation Data'!$E$28,0,10*ROW('Sanitation Data'!E123)))</f>
        <v/>
      </c>
      <c r="CQ129" s="274" t="str">
        <f ca="true">+IF(OFFSET('Sanitation Data'!$E$29,0,10*ROW('Sanitation Data'!E123))="","",OFFSET('Sanitation Data'!$E$29,0,10*ROW('Sanitation Data'!E123)))</f>
        <v/>
      </c>
      <c r="CR129" s="274" t="str">
        <f ca="true">+IF(OFFSET('Sanitation Data'!$E$30,0,10*ROW('Sanitation Data'!E123))="","",OFFSET('Sanitation Data'!$E$30,0,10*ROW('Sanitation Data'!E123)))</f>
        <v/>
      </c>
      <c r="CS129" s="274" t="str">
        <f ca="true">+IF(OFFSET('Sanitation Data'!$E$31,0,10*ROW('Sanitation Data'!E123))="","",OFFSET('Sanitation Data'!$E$31,0,10*ROW('Sanitation Data'!E123)))</f>
        <v/>
      </c>
      <c r="CT129" s="274" t="str">
        <f ca="true">+IF(OFFSET('Sanitation Data'!$E$32,0,10*ROW('Sanitation Data'!E123))="","",OFFSET('Sanitation Data'!$E$32,0,10*ROW('Sanitation Data'!E123)))</f>
        <v/>
      </c>
      <c r="CU129" s="274" t="str">
        <f ca="true">+IF(OFFSET('Sanitation Data'!$F$28,0,10*ROW('Sanitation Data'!F123))="","",OFFSET('Sanitation Data'!$F$28,0,10*ROW('Sanitation Data'!F123)))</f>
        <v/>
      </c>
      <c r="CV129" s="274" t="str">
        <f ca="true">+IF(OFFSET('Sanitation Data'!$F$29,0,10*ROW('Sanitation Data'!F123))="","",OFFSET('Sanitation Data'!$F$29,0,10*ROW('Sanitation Data'!F123)))</f>
        <v/>
      </c>
      <c r="CW129" s="274" t="str">
        <f ca="true">+IF(OFFSET('Sanitation Data'!$F$30,0,10*ROW('Sanitation Data'!F123))="","",OFFSET('Sanitation Data'!$F$30,0,10*ROW('Sanitation Data'!F123)))</f>
        <v/>
      </c>
      <c r="CX129" s="274" t="str">
        <f ca="true">+IF(OFFSET('Sanitation Data'!$F$31,0,10*ROW('Sanitation Data'!F123))="","",OFFSET('Sanitation Data'!$F$31,0,10*ROW('Sanitation Data'!F123)))</f>
        <v/>
      </c>
      <c r="CY129" s="274" t="str">
        <f ca="true">+IF(OFFSET('Sanitation Data'!$F$32,0,10*ROW('Sanitation Data'!F123))="","",OFFSET('Sanitation Data'!$F$32,0,10*ROW('Sanitation Data'!F123)))</f>
        <v/>
      </c>
      <c r="CZ129" s="274" t="str">
        <f ca="true">+IF(OFFSET('Sanitation Data'!$G$28,0,10*ROW('Sanitation Data'!G123))="","",OFFSET('Sanitation Data'!$G$28,0,10*ROW('Sanitation Data'!G123)))</f>
        <v/>
      </c>
      <c r="DA129" s="274" t="str">
        <f ca="true">+IF(OFFSET('Sanitation Data'!$G$29,0,10*ROW('Sanitation Data'!G123))="","",OFFSET('Sanitation Data'!$G$29,0,10*ROW('Sanitation Data'!G123)))</f>
        <v/>
      </c>
      <c r="DB129" s="274" t="str">
        <f ca="true">+IF(OFFSET('Sanitation Data'!$G$30,0,10*ROW('Sanitation Data'!G123))="","",OFFSET('Sanitation Data'!$G$30,0,10*ROW('Sanitation Data'!G123)))</f>
        <v/>
      </c>
      <c r="DC129" s="274" t="str">
        <f ca="true">+IF(OFFSET('Sanitation Data'!$G$31,0,10*ROW('Sanitation Data'!G123))="","",OFFSET('Sanitation Data'!$G$31,0,10*ROW('Sanitation Data'!G123)))</f>
        <v/>
      </c>
      <c r="DD129" s="274" t="str">
        <f ca="true">+IF(OFFSET('Sanitation Data'!$G$32,0,10*ROW('Sanitation Data'!G123))="","",OFFSET('Sanitation Data'!$G$32,0,10*ROW('Sanitation Data'!G123)))</f>
        <v/>
      </c>
      <c r="DE129" s="274" t="str">
        <f ca="true">+IF(OFFSET('Sanitation Data'!$H$28,0,10*ROW('Sanitation Data'!H123))="","",OFFSET('Sanitation Data'!$H$28,0,10*ROW('Sanitation Data'!H123)))</f>
        <v/>
      </c>
      <c r="DF129" s="274" t="str">
        <f ca="true">+IF(OFFSET('Sanitation Data'!$H$29,0,10*ROW('Sanitation Data'!H123))="","",OFFSET('Sanitation Data'!$H$29,0,10*ROW('Sanitation Data'!H123)))</f>
        <v/>
      </c>
      <c r="DG129" s="274" t="str">
        <f ca="true">+IF(OFFSET('Sanitation Data'!$H$30,0,10*ROW('Sanitation Data'!H123))="","",OFFSET('Sanitation Data'!$H$30,0,10*ROW('Sanitation Data'!H123)))</f>
        <v/>
      </c>
      <c r="DH129" s="274" t="str">
        <f ca="true">+IF(OFFSET('Sanitation Data'!$H$31,0,10*ROW('Sanitation Data'!H123))="","",OFFSET('Sanitation Data'!$H$31,0,10*ROW('Sanitation Data'!H123)))</f>
        <v/>
      </c>
      <c r="DI129" s="274" t="str">
        <f ca="true">+IF(OFFSET('Sanitation Data'!$H$32,0,10*ROW('Sanitation Data'!H123))="","",OFFSET('Sanitation Data'!$H$32,0,10*ROW('Sanitation Data'!H123)))</f>
        <v/>
      </c>
      <c r="DJ129" s="274" t="str">
        <f ca="true">+IF(OFFSET('Sanitation Data'!$I$28,0,10*ROW('Sanitation Data'!I123))="","",OFFSET('Sanitation Data'!$I$28,0,10*ROW('Sanitation Data'!I123)))</f>
        <v/>
      </c>
      <c r="DK129" s="274" t="str">
        <f ca="true">+IF(OFFSET('Sanitation Data'!$I$29,0,10*ROW('Sanitation Data'!I123))="","",OFFSET('Sanitation Data'!$I$29,0,10*ROW('Sanitation Data'!I123)))</f>
        <v/>
      </c>
      <c r="DL129" s="274" t="str">
        <f ca="true">+IF(OFFSET('Sanitation Data'!$I$30,0,10*ROW('Sanitation Data'!I123))="","",OFFSET('Sanitation Data'!$I$30,0,10*ROW('Sanitation Data'!I123)))</f>
        <v/>
      </c>
      <c r="DM129" s="274" t="str">
        <f ca="true">+IF(OFFSET('Sanitation Data'!$I$31,0,10*ROW('Sanitation Data'!I123))="","",OFFSET('Sanitation Data'!$I$31,0,10*ROW('Sanitation Data'!I123)))</f>
        <v/>
      </c>
      <c r="DN129" s="274" t="str">
        <f ca="true">+IF(OFFSET('Sanitation Data'!$I$32,0,10*ROW('Sanitation Data'!I123))="","",OFFSET('Sanitation Data'!$I$32,0,10*ROW('Sanitation Data'!I123)))</f>
        <v/>
      </c>
      <c r="DO129" s="274" t="str">
        <f ca="true">+IF(OFFSET('Hygiene Data'!$D$11,0,10*ROW('Hygiene Data'!D123))="","",OFFSET('Hygiene Data'!$D$11,0,10*ROW('Hygiene Data'!D123)))</f>
        <v/>
      </c>
      <c r="DP129" s="274" t="str">
        <f ca="true">+IF(OFFSET('Hygiene Data'!$D$12,0,10*ROW('Hygiene Data'!D123))="","",OFFSET('Hygiene Data'!$D$12,0,10*ROW('Hygiene Data'!D123)))</f>
        <v/>
      </c>
      <c r="DQ129" s="274" t="str">
        <f ca="true">+IF(OFFSET('Hygiene Data'!$D$13,0,10*ROW('Hygiene Data'!D123))="","",OFFSET('Hygiene Data'!$D$13,0,10*ROW('Hygiene Data'!D123)))</f>
        <v/>
      </c>
      <c r="DR129" s="274" t="str">
        <f ca="true">+IF(OFFSET('Hygiene Data'!$E$11,0,10*ROW('Hygiene Data'!E123))="","",OFFSET('Hygiene Data'!$E$11,0,10*ROW('Hygiene Data'!E123)))</f>
        <v/>
      </c>
      <c r="DS129" s="274" t="str">
        <f ca="true">+IF(OFFSET('Hygiene Data'!$E$12,0,10*ROW('Hygiene Data'!E123))="","",OFFSET('Hygiene Data'!$E$12,0,10*ROW('Hygiene Data'!E123)))</f>
        <v/>
      </c>
      <c r="DT129" s="274" t="str">
        <f ca="true">+IF(OFFSET('Hygiene Data'!$E$13,0,10*ROW('Hygiene Data'!E123))="","",OFFSET('Hygiene Data'!$E$13,0,10*ROW('Hygiene Data'!E123)))</f>
        <v/>
      </c>
      <c r="DU129" s="274" t="str">
        <f ca="true">+IF(OFFSET('Hygiene Data'!$F$11,0,10*ROW('Hygiene Data'!F123))="","",OFFSET('Hygiene Data'!$F$11,0,10*ROW('Hygiene Data'!F123)))</f>
        <v/>
      </c>
      <c r="DV129" s="274" t="str">
        <f ca="true">+IF(OFFSET('Hygiene Data'!$F$12,0,10*ROW('Hygiene Data'!F123))="","",OFFSET('Hygiene Data'!$F$12,0,10*ROW('Hygiene Data'!F123)))</f>
        <v/>
      </c>
      <c r="DW129" s="274" t="str">
        <f ca="true">+IF(OFFSET('Hygiene Data'!$F$13,0,10*ROW('Hygiene Data'!F123))="","",OFFSET('Hygiene Data'!$F$13,0,10*ROW('Hygiene Data'!F123)))</f>
        <v/>
      </c>
      <c r="DX129" s="274" t="str">
        <f ca="true">+IF(OFFSET('Hygiene Data'!$G$11,0,10*ROW('Hygiene Data'!G123))="","",OFFSET('Hygiene Data'!$G$11,0,10*ROW('Hygiene Data'!G123)))</f>
        <v/>
      </c>
      <c r="DY129" s="274" t="str">
        <f ca="true">+IF(OFFSET('Hygiene Data'!$G$12,0,10*ROW('Hygiene Data'!G123))="","",OFFSET('Hygiene Data'!$G$12,0,10*ROW('Hygiene Data'!G123)))</f>
        <v/>
      </c>
      <c r="DZ129" s="274" t="str">
        <f ca="true">+IF(OFFSET('Hygiene Data'!$G$13,0,10*ROW('Hygiene Data'!G123))="","",OFFSET('Hygiene Data'!$G$13,0,10*ROW('Hygiene Data'!G123)))</f>
        <v/>
      </c>
      <c r="EA129" s="274" t="str">
        <f ca="true">+IF(OFFSET('Hygiene Data'!$H$11,0,10*ROW('Hygiene Data'!H123))="","",OFFSET('Hygiene Data'!$H$11,0,10*ROW('Hygiene Data'!H123)))</f>
        <v/>
      </c>
      <c r="EB129" s="274" t="str">
        <f ca="true">+IF(OFFSET('Hygiene Data'!$H$12,0,10*ROW('Hygiene Data'!H123))="","",OFFSET('Hygiene Data'!$H$12,0,10*ROW('Hygiene Data'!H123)))</f>
        <v/>
      </c>
      <c r="EC129" s="274" t="str">
        <f ca="true">+IF(OFFSET('Hygiene Data'!$H$13,0,10*ROW('Hygiene Data'!H123))="","",OFFSET('Hygiene Data'!$H$13,0,10*ROW('Hygiene Data'!H123)))</f>
        <v/>
      </c>
      <c r="ED129" s="274" t="str">
        <f ca="true">+IF(OFFSET('Hygiene Data'!$I$11,0,10*ROW('Hygiene Data'!I123))="","",OFFSET('Hygiene Data'!$I$11,0,10*ROW('Hygiene Data'!I123)))</f>
        <v/>
      </c>
      <c r="EE129" s="274" t="str">
        <f ca="true">+IF(OFFSET('Hygiene Data'!$I$12,0,10*ROW('Hygiene Data'!I123))="","",OFFSET('Hygiene Data'!$I$12,0,10*ROW('Hygiene Data'!I123)))</f>
        <v/>
      </c>
      <c r="EF129" s="274"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30" t="str">
        <f t="shared" ca="true" si="1"/>
        <v/>
      </c>
      <c r="D130" s="99"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9"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9"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9"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9"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9"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9"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9"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9"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9"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9"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9"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9"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9"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9"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9"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9"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9"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100"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100"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100"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100"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100"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100"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100"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100"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100"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100"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100"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100"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100"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100"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100"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100"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100"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100"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100"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100"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100"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100"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100"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100"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100"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100"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100"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100"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100"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100"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101"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101"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101"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101"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101"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101"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101"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101"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101"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101"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101"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101"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101"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101"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101"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101"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101"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101"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4"/>
      <c r="BS130" s="274" t="str">
        <f ca="true">+IF(OFFSET('Water Data'!$D$27,0,10*ROW('Water Data'!D124))="","",OFFSET('Water Data'!$D$27,0,10*ROW('Water Data'!D124)))</f>
        <v/>
      </c>
      <c r="BT130" s="274" t="str">
        <f ca="true">+IF(OFFSET('Water Data'!$D$28,0,10*ROW('Water Data'!D124))="","",OFFSET('Water Data'!$D$28,0,10*ROW('Water Data'!D124)))</f>
        <v/>
      </c>
      <c r="BU130" s="274" t="str">
        <f ca="true">+IF(OFFSET('Water Data'!$D$29,0,10*ROW('Water Data'!D124))="","",OFFSET('Water Data'!$D$29,0,10*ROW('Water Data'!D124)))</f>
        <v/>
      </c>
      <c r="BV130" s="274" t="str">
        <f ca="true">+IF(OFFSET('Water Data'!$E$27,0,10*ROW('Water Data'!E124))="","",OFFSET('Water Data'!$E$27,0,10*ROW('Water Data'!E124)))</f>
        <v/>
      </c>
      <c r="BW130" s="274" t="str">
        <f ca="true">+IF(OFFSET('Water Data'!$E$28,0,10*ROW('Water Data'!E124))="","",OFFSET('Water Data'!$E$28,0,10*ROW('Water Data'!E124)))</f>
        <v/>
      </c>
      <c r="BX130" s="274" t="str">
        <f ca="true">+IF(OFFSET('Water Data'!$E$29,0,10*ROW('Water Data'!E124))="","",OFFSET('Water Data'!$E$29,0,10*ROW('Water Data'!E124)))</f>
        <v/>
      </c>
      <c r="BY130" s="274" t="str">
        <f ca="true">+IF(OFFSET('Water Data'!$F$27,0,10*ROW('Water Data'!F124))="","",OFFSET('Water Data'!$F$27,0,10*ROW('Water Data'!F124)))</f>
        <v/>
      </c>
      <c r="BZ130" s="274" t="str">
        <f ca="true">+IF(OFFSET('Water Data'!$F$28,0,10*ROW('Water Data'!F124))="","",OFFSET('Water Data'!$F$28,0,10*ROW('Water Data'!F124)))</f>
        <v/>
      </c>
      <c r="CA130" s="274" t="str">
        <f ca="true">+IF(OFFSET('Water Data'!$F$29,0,10*ROW('Water Data'!F124))="","",OFFSET('Water Data'!$F$29,0,10*ROW('Water Data'!F124)))</f>
        <v/>
      </c>
      <c r="CB130" s="274" t="str">
        <f ca="true">+IF(OFFSET('Water Data'!$G$27,0,10*ROW('Water Data'!G124))="","",OFFSET('Water Data'!$G$27,0,10*ROW('Water Data'!G124)))</f>
        <v/>
      </c>
      <c r="CC130" s="274" t="str">
        <f ca="true">+IF(OFFSET('Water Data'!$G$28,0,10*ROW('Water Data'!G124))="","",OFFSET('Water Data'!$G$28,0,10*ROW('Water Data'!G124)))</f>
        <v/>
      </c>
      <c r="CD130" s="274" t="str">
        <f ca="true">+IF(OFFSET('Water Data'!$G$29,0,10*ROW('Water Data'!G124))="","",OFFSET('Water Data'!$G$29,0,10*ROW('Water Data'!G124)))</f>
        <v/>
      </c>
      <c r="CE130" s="274" t="str">
        <f ca="true">+IF(OFFSET('Water Data'!$H$27,0,10*ROW('Water Data'!H124))="","",OFFSET('Water Data'!$H$27,0,10*ROW('Water Data'!H124)))</f>
        <v/>
      </c>
      <c r="CF130" s="274" t="str">
        <f ca="true">+IF(OFFSET('Water Data'!$H$28,0,10*ROW('Water Data'!H124))="","",OFFSET('Water Data'!$H$28,0,10*ROW('Water Data'!H124)))</f>
        <v/>
      </c>
      <c r="CG130" s="274" t="str">
        <f ca="true">+IF(OFFSET('Water Data'!$H$29,0,10*ROW('Water Data'!H124))="","",OFFSET('Water Data'!$H$29,0,10*ROW('Water Data'!H124)))</f>
        <v/>
      </c>
      <c r="CH130" s="274" t="str">
        <f ca="true">+IF(OFFSET('Water Data'!$I$27,0,10*ROW('Water Data'!I124))="","",OFFSET('Water Data'!$I$27,0,10*ROW('Water Data'!I124)))</f>
        <v/>
      </c>
      <c r="CI130" s="274" t="str">
        <f ca="true">+IF(OFFSET('Water Data'!$I$28,0,10*ROW('Water Data'!I124))="","",OFFSET('Water Data'!$I$28,0,10*ROW('Water Data'!I124)))</f>
        <v/>
      </c>
      <c r="CJ130" s="274" t="str">
        <f ca="true">+IF(OFFSET('Water Data'!$I$29,0,10*ROW('Water Data'!I124))="","",OFFSET('Water Data'!$I$29,0,10*ROW('Water Data'!I124)))</f>
        <v/>
      </c>
      <c r="CK130" s="274" t="str">
        <f ca="true">+IF(OFFSET('Sanitation Data'!$D$28,0,10*ROW('Sanitation Data'!D124))="","",OFFSET('Sanitation Data'!$D$28,0,10*ROW('Sanitation Data'!D124)))</f>
        <v/>
      </c>
      <c r="CL130" s="274" t="str">
        <f ca="true">+IF(OFFSET('Sanitation Data'!$D$29,0,10*ROW('Sanitation Data'!D124))="","",OFFSET('Sanitation Data'!$D$29,0,10*ROW('Sanitation Data'!D124)))</f>
        <v/>
      </c>
      <c r="CM130" s="274" t="str">
        <f ca="true">+IF(OFFSET('Sanitation Data'!$D$30,0,10*ROW('Sanitation Data'!D124))="","",OFFSET('Sanitation Data'!$D$30,0,10*ROW('Sanitation Data'!D124)))</f>
        <v/>
      </c>
      <c r="CN130" s="274" t="str">
        <f ca="true">+IF(OFFSET('Sanitation Data'!$D$31,0,10*ROW('Sanitation Data'!D124))="","",OFFSET('Sanitation Data'!$D$31,0,10*ROW('Sanitation Data'!D124)))</f>
        <v/>
      </c>
      <c r="CO130" s="274" t="str">
        <f ca="true">+IF(OFFSET('Sanitation Data'!$D$32,0,10*ROW('Sanitation Data'!D124))="","",OFFSET('Sanitation Data'!$D$32,0,10*ROW('Sanitation Data'!D124)))</f>
        <v/>
      </c>
      <c r="CP130" s="274" t="str">
        <f ca="true">+IF(OFFSET('Sanitation Data'!$E$28,0,10*ROW('Sanitation Data'!E124))="","",OFFSET('Sanitation Data'!$E$28,0,10*ROW('Sanitation Data'!E124)))</f>
        <v/>
      </c>
      <c r="CQ130" s="274" t="str">
        <f ca="true">+IF(OFFSET('Sanitation Data'!$E$29,0,10*ROW('Sanitation Data'!E124))="","",OFFSET('Sanitation Data'!$E$29,0,10*ROW('Sanitation Data'!E124)))</f>
        <v/>
      </c>
      <c r="CR130" s="274" t="str">
        <f ca="true">+IF(OFFSET('Sanitation Data'!$E$30,0,10*ROW('Sanitation Data'!E124))="","",OFFSET('Sanitation Data'!$E$30,0,10*ROW('Sanitation Data'!E124)))</f>
        <v/>
      </c>
      <c r="CS130" s="274" t="str">
        <f ca="true">+IF(OFFSET('Sanitation Data'!$E$31,0,10*ROW('Sanitation Data'!E124))="","",OFFSET('Sanitation Data'!$E$31,0,10*ROW('Sanitation Data'!E124)))</f>
        <v/>
      </c>
      <c r="CT130" s="274" t="str">
        <f ca="true">+IF(OFFSET('Sanitation Data'!$E$32,0,10*ROW('Sanitation Data'!E124))="","",OFFSET('Sanitation Data'!$E$32,0,10*ROW('Sanitation Data'!E124)))</f>
        <v/>
      </c>
      <c r="CU130" s="274" t="str">
        <f ca="true">+IF(OFFSET('Sanitation Data'!$F$28,0,10*ROW('Sanitation Data'!F124))="","",OFFSET('Sanitation Data'!$F$28,0,10*ROW('Sanitation Data'!F124)))</f>
        <v/>
      </c>
      <c r="CV130" s="274" t="str">
        <f ca="true">+IF(OFFSET('Sanitation Data'!$F$29,0,10*ROW('Sanitation Data'!F124))="","",OFFSET('Sanitation Data'!$F$29,0,10*ROW('Sanitation Data'!F124)))</f>
        <v/>
      </c>
      <c r="CW130" s="274" t="str">
        <f ca="true">+IF(OFFSET('Sanitation Data'!$F$30,0,10*ROW('Sanitation Data'!F124))="","",OFFSET('Sanitation Data'!$F$30,0,10*ROW('Sanitation Data'!F124)))</f>
        <v/>
      </c>
      <c r="CX130" s="274" t="str">
        <f ca="true">+IF(OFFSET('Sanitation Data'!$F$31,0,10*ROW('Sanitation Data'!F124))="","",OFFSET('Sanitation Data'!$F$31,0,10*ROW('Sanitation Data'!F124)))</f>
        <v/>
      </c>
      <c r="CY130" s="274" t="str">
        <f ca="true">+IF(OFFSET('Sanitation Data'!$F$32,0,10*ROW('Sanitation Data'!F124))="","",OFFSET('Sanitation Data'!$F$32,0,10*ROW('Sanitation Data'!F124)))</f>
        <v/>
      </c>
      <c r="CZ130" s="274" t="str">
        <f ca="true">+IF(OFFSET('Sanitation Data'!$G$28,0,10*ROW('Sanitation Data'!G124))="","",OFFSET('Sanitation Data'!$G$28,0,10*ROW('Sanitation Data'!G124)))</f>
        <v/>
      </c>
      <c r="DA130" s="274" t="str">
        <f ca="true">+IF(OFFSET('Sanitation Data'!$G$29,0,10*ROW('Sanitation Data'!G124))="","",OFFSET('Sanitation Data'!$G$29,0,10*ROW('Sanitation Data'!G124)))</f>
        <v/>
      </c>
      <c r="DB130" s="274" t="str">
        <f ca="true">+IF(OFFSET('Sanitation Data'!$G$30,0,10*ROW('Sanitation Data'!G124))="","",OFFSET('Sanitation Data'!$G$30,0,10*ROW('Sanitation Data'!G124)))</f>
        <v/>
      </c>
      <c r="DC130" s="274" t="str">
        <f ca="true">+IF(OFFSET('Sanitation Data'!$G$31,0,10*ROW('Sanitation Data'!G124))="","",OFFSET('Sanitation Data'!$G$31,0,10*ROW('Sanitation Data'!G124)))</f>
        <v/>
      </c>
      <c r="DD130" s="274" t="str">
        <f ca="true">+IF(OFFSET('Sanitation Data'!$G$32,0,10*ROW('Sanitation Data'!G124))="","",OFFSET('Sanitation Data'!$G$32,0,10*ROW('Sanitation Data'!G124)))</f>
        <v/>
      </c>
      <c r="DE130" s="274" t="str">
        <f ca="true">+IF(OFFSET('Sanitation Data'!$H$28,0,10*ROW('Sanitation Data'!H124))="","",OFFSET('Sanitation Data'!$H$28,0,10*ROW('Sanitation Data'!H124)))</f>
        <v/>
      </c>
      <c r="DF130" s="274" t="str">
        <f ca="true">+IF(OFFSET('Sanitation Data'!$H$29,0,10*ROW('Sanitation Data'!H124))="","",OFFSET('Sanitation Data'!$H$29,0,10*ROW('Sanitation Data'!H124)))</f>
        <v/>
      </c>
      <c r="DG130" s="274" t="str">
        <f ca="true">+IF(OFFSET('Sanitation Data'!$H$30,0,10*ROW('Sanitation Data'!H124))="","",OFFSET('Sanitation Data'!$H$30,0,10*ROW('Sanitation Data'!H124)))</f>
        <v/>
      </c>
      <c r="DH130" s="274" t="str">
        <f ca="true">+IF(OFFSET('Sanitation Data'!$H$31,0,10*ROW('Sanitation Data'!H124))="","",OFFSET('Sanitation Data'!$H$31,0,10*ROW('Sanitation Data'!H124)))</f>
        <v/>
      </c>
      <c r="DI130" s="274" t="str">
        <f ca="true">+IF(OFFSET('Sanitation Data'!$H$32,0,10*ROW('Sanitation Data'!H124))="","",OFFSET('Sanitation Data'!$H$32,0,10*ROW('Sanitation Data'!H124)))</f>
        <v/>
      </c>
      <c r="DJ130" s="274" t="str">
        <f ca="true">+IF(OFFSET('Sanitation Data'!$I$28,0,10*ROW('Sanitation Data'!I124))="","",OFFSET('Sanitation Data'!$I$28,0,10*ROW('Sanitation Data'!I124)))</f>
        <v/>
      </c>
      <c r="DK130" s="274" t="str">
        <f ca="true">+IF(OFFSET('Sanitation Data'!$I$29,0,10*ROW('Sanitation Data'!I124))="","",OFFSET('Sanitation Data'!$I$29,0,10*ROW('Sanitation Data'!I124)))</f>
        <v/>
      </c>
      <c r="DL130" s="274" t="str">
        <f ca="true">+IF(OFFSET('Sanitation Data'!$I$30,0,10*ROW('Sanitation Data'!I124))="","",OFFSET('Sanitation Data'!$I$30,0,10*ROW('Sanitation Data'!I124)))</f>
        <v/>
      </c>
      <c r="DM130" s="274" t="str">
        <f ca="true">+IF(OFFSET('Sanitation Data'!$I$31,0,10*ROW('Sanitation Data'!I124))="","",OFFSET('Sanitation Data'!$I$31,0,10*ROW('Sanitation Data'!I124)))</f>
        <v/>
      </c>
      <c r="DN130" s="274" t="str">
        <f ca="true">+IF(OFFSET('Sanitation Data'!$I$32,0,10*ROW('Sanitation Data'!I124))="","",OFFSET('Sanitation Data'!$I$32,0,10*ROW('Sanitation Data'!I124)))</f>
        <v/>
      </c>
      <c r="DO130" s="274" t="str">
        <f ca="true">+IF(OFFSET('Hygiene Data'!$D$11,0,10*ROW('Hygiene Data'!D124))="","",OFFSET('Hygiene Data'!$D$11,0,10*ROW('Hygiene Data'!D124)))</f>
        <v/>
      </c>
      <c r="DP130" s="274" t="str">
        <f ca="true">+IF(OFFSET('Hygiene Data'!$D$12,0,10*ROW('Hygiene Data'!D124))="","",OFFSET('Hygiene Data'!$D$12,0,10*ROW('Hygiene Data'!D124)))</f>
        <v/>
      </c>
      <c r="DQ130" s="274" t="str">
        <f ca="true">+IF(OFFSET('Hygiene Data'!$D$13,0,10*ROW('Hygiene Data'!D124))="","",OFFSET('Hygiene Data'!$D$13,0,10*ROW('Hygiene Data'!D124)))</f>
        <v/>
      </c>
      <c r="DR130" s="274" t="str">
        <f ca="true">+IF(OFFSET('Hygiene Data'!$E$11,0,10*ROW('Hygiene Data'!E124))="","",OFFSET('Hygiene Data'!$E$11,0,10*ROW('Hygiene Data'!E124)))</f>
        <v/>
      </c>
      <c r="DS130" s="274" t="str">
        <f ca="true">+IF(OFFSET('Hygiene Data'!$E$12,0,10*ROW('Hygiene Data'!E124))="","",OFFSET('Hygiene Data'!$E$12,0,10*ROW('Hygiene Data'!E124)))</f>
        <v/>
      </c>
      <c r="DT130" s="274" t="str">
        <f ca="true">+IF(OFFSET('Hygiene Data'!$E$13,0,10*ROW('Hygiene Data'!E124))="","",OFFSET('Hygiene Data'!$E$13,0,10*ROW('Hygiene Data'!E124)))</f>
        <v/>
      </c>
      <c r="DU130" s="274" t="str">
        <f ca="true">+IF(OFFSET('Hygiene Data'!$F$11,0,10*ROW('Hygiene Data'!F124))="","",OFFSET('Hygiene Data'!$F$11,0,10*ROW('Hygiene Data'!F124)))</f>
        <v/>
      </c>
      <c r="DV130" s="274" t="str">
        <f ca="true">+IF(OFFSET('Hygiene Data'!$F$12,0,10*ROW('Hygiene Data'!F124))="","",OFFSET('Hygiene Data'!$F$12,0,10*ROW('Hygiene Data'!F124)))</f>
        <v/>
      </c>
      <c r="DW130" s="274" t="str">
        <f ca="true">+IF(OFFSET('Hygiene Data'!$F$13,0,10*ROW('Hygiene Data'!F124))="","",OFFSET('Hygiene Data'!$F$13,0,10*ROW('Hygiene Data'!F124)))</f>
        <v/>
      </c>
      <c r="DX130" s="274" t="str">
        <f ca="true">+IF(OFFSET('Hygiene Data'!$G$11,0,10*ROW('Hygiene Data'!G124))="","",OFFSET('Hygiene Data'!$G$11,0,10*ROW('Hygiene Data'!G124)))</f>
        <v/>
      </c>
      <c r="DY130" s="274" t="str">
        <f ca="true">+IF(OFFSET('Hygiene Data'!$G$12,0,10*ROW('Hygiene Data'!G124))="","",OFFSET('Hygiene Data'!$G$12,0,10*ROW('Hygiene Data'!G124)))</f>
        <v/>
      </c>
      <c r="DZ130" s="274" t="str">
        <f ca="true">+IF(OFFSET('Hygiene Data'!$G$13,0,10*ROW('Hygiene Data'!G124))="","",OFFSET('Hygiene Data'!$G$13,0,10*ROW('Hygiene Data'!G124)))</f>
        <v/>
      </c>
      <c r="EA130" s="274" t="str">
        <f ca="true">+IF(OFFSET('Hygiene Data'!$H$11,0,10*ROW('Hygiene Data'!H124))="","",OFFSET('Hygiene Data'!$H$11,0,10*ROW('Hygiene Data'!H124)))</f>
        <v/>
      </c>
      <c r="EB130" s="274" t="str">
        <f ca="true">+IF(OFFSET('Hygiene Data'!$H$12,0,10*ROW('Hygiene Data'!H124))="","",OFFSET('Hygiene Data'!$H$12,0,10*ROW('Hygiene Data'!H124)))</f>
        <v/>
      </c>
      <c r="EC130" s="274" t="str">
        <f ca="true">+IF(OFFSET('Hygiene Data'!$H$13,0,10*ROW('Hygiene Data'!H124))="","",OFFSET('Hygiene Data'!$H$13,0,10*ROW('Hygiene Data'!H124)))</f>
        <v/>
      </c>
      <c r="ED130" s="274" t="str">
        <f ca="true">+IF(OFFSET('Hygiene Data'!$I$11,0,10*ROW('Hygiene Data'!I124))="","",OFFSET('Hygiene Data'!$I$11,0,10*ROW('Hygiene Data'!I124)))</f>
        <v/>
      </c>
      <c r="EE130" s="274" t="str">
        <f ca="true">+IF(OFFSET('Hygiene Data'!$I$12,0,10*ROW('Hygiene Data'!I124))="","",OFFSET('Hygiene Data'!$I$12,0,10*ROW('Hygiene Data'!I124)))</f>
        <v/>
      </c>
      <c r="EF130" s="274"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30" t="str">
        <f t="shared" ca="true" si="1"/>
        <v/>
      </c>
      <c r="D131" s="99"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9"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9"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9"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9"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9"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9"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9"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9"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9"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9"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9"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9"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9"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9"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9"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9"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9"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100"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100"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100"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100"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100"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100"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100"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100"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100"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100"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100"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100"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100"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100"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100"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100"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100"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100"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100"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100"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100"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100"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100"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100"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100"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100"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100"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100"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100"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100"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101"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101"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101"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101"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101"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101"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101"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101"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101"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101"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101"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101"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101"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101"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101"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101"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101"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101"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4"/>
      <c r="BS131" s="274" t="str">
        <f ca="true">+IF(OFFSET('Water Data'!$D$27,0,10*ROW('Water Data'!D125))="","",OFFSET('Water Data'!$D$27,0,10*ROW('Water Data'!D125)))</f>
        <v/>
      </c>
      <c r="BT131" s="274" t="str">
        <f ca="true">+IF(OFFSET('Water Data'!$D$28,0,10*ROW('Water Data'!D125))="","",OFFSET('Water Data'!$D$28,0,10*ROW('Water Data'!D125)))</f>
        <v/>
      </c>
      <c r="BU131" s="274" t="str">
        <f ca="true">+IF(OFFSET('Water Data'!$D$29,0,10*ROW('Water Data'!D125))="","",OFFSET('Water Data'!$D$29,0,10*ROW('Water Data'!D125)))</f>
        <v/>
      </c>
      <c r="BV131" s="274" t="str">
        <f ca="true">+IF(OFFSET('Water Data'!$E$27,0,10*ROW('Water Data'!E125))="","",OFFSET('Water Data'!$E$27,0,10*ROW('Water Data'!E125)))</f>
        <v/>
      </c>
      <c r="BW131" s="274" t="str">
        <f ca="true">+IF(OFFSET('Water Data'!$E$28,0,10*ROW('Water Data'!E125))="","",OFFSET('Water Data'!$E$28,0,10*ROW('Water Data'!E125)))</f>
        <v/>
      </c>
      <c r="BX131" s="274" t="str">
        <f ca="true">+IF(OFFSET('Water Data'!$E$29,0,10*ROW('Water Data'!E125))="","",OFFSET('Water Data'!$E$29,0,10*ROW('Water Data'!E125)))</f>
        <v/>
      </c>
      <c r="BY131" s="274" t="str">
        <f ca="true">+IF(OFFSET('Water Data'!$F$27,0,10*ROW('Water Data'!F125))="","",OFFSET('Water Data'!$F$27,0,10*ROW('Water Data'!F125)))</f>
        <v/>
      </c>
      <c r="BZ131" s="274" t="str">
        <f ca="true">+IF(OFFSET('Water Data'!$F$28,0,10*ROW('Water Data'!F125))="","",OFFSET('Water Data'!$F$28,0,10*ROW('Water Data'!F125)))</f>
        <v/>
      </c>
      <c r="CA131" s="274" t="str">
        <f ca="true">+IF(OFFSET('Water Data'!$F$29,0,10*ROW('Water Data'!F125))="","",OFFSET('Water Data'!$F$29,0,10*ROW('Water Data'!F125)))</f>
        <v/>
      </c>
      <c r="CB131" s="274" t="str">
        <f ca="true">+IF(OFFSET('Water Data'!$G$27,0,10*ROW('Water Data'!G125))="","",OFFSET('Water Data'!$G$27,0,10*ROW('Water Data'!G125)))</f>
        <v/>
      </c>
      <c r="CC131" s="274" t="str">
        <f ca="true">+IF(OFFSET('Water Data'!$G$28,0,10*ROW('Water Data'!G125))="","",OFFSET('Water Data'!$G$28,0,10*ROW('Water Data'!G125)))</f>
        <v/>
      </c>
      <c r="CD131" s="274" t="str">
        <f ca="true">+IF(OFFSET('Water Data'!$G$29,0,10*ROW('Water Data'!G125))="","",OFFSET('Water Data'!$G$29,0,10*ROW('Water Data'!G125)))</f>
        <v/>
      </c>
      <c r="CE131" s="274" t="str">
        <f ca="true">+IF(OFFSET('Water Data'!$H$27,0,10*ROW('Water Data'!H125))="","",OFFSET('Water Data'!$H$27,0,10*ROW('Water Data'!H125)))</f>
        <v/>
      </c>
      <c r="CF131" s="274" t="str">
        <f ca="true">+IF(OFFSET('Water Data'!$H$28,0,10*ROW('Water Data'!H125))="","",OFFSET('Water Data'!$H$28,0,10*ROW('Water Data'!H125)))</f>
        <v/>
      </c>
      <c r="CG131" s="274" t="str">
        <f ca="true">+IF(OFFSET('Water Data'!$H$29,0,10*ROW('Water Data'!H125))="","",OFFSET('Water Data'!$H$29,0,10*ROW('Water Data'!H125)))</f>
        <v/>
      </c>
      <c r="CH131" s="274" t="str">
        <f ca="true">+IF(OFFSET('Water Data'!$I$27,0,10*ROW('Water Data'!I125))="","",OFFSET('Water Data'!$I$27,0,10*ROW('Water Data'!I125)))</f>
        <v/>
      </c>
      <c r="CI131" s="274" t="str">
        <f ca="true">+IF(OFFSET('Water Data'!$I$28,0,10*ROW('Water Data'!I125))="","",OFFSET('Water Data'!$I$28,0,10*ROW('Water Data'!I125)))</f>
        <v/>
      </c>
      <c r="CJ131" s="274" t="str">
        <f ca="true">+IF(OFFSET('Water Data'!$I$29,0,10*ROW('Water Data'!I125))="","",OFFSET('Water Data'!$I$29,0,10*ROW('Water Data'!I125)))</f>
        <v/>
      </c>
      <c r="CK131" s="274" t="str">
        <f ca="true">+IF(OFFSET('Sanitation Data'!$D$28,0,10*ROW('Sanitation Data'!D125))="","",OFFSET('Sanitation Data'!$D$28,0,10*ROW('Sanitation Data'!D125)))</f>
        <v/>
      </c>
      <c r="CL131" s="274" t="str">
        <f ca="true">+IF(OFFSET('Sanitation Data'!$D$29,0,10*ROW('Sanitation Data'!D125))="","",OFFSET('Sanitation Data'!$D$29,0,10*ROW('Sanitation Data'!D125)))</f>
        <v/>
      </c>
      <c r="CM131" s="274" t="str">
        <f ca="true">+IF(OFFSET('Sanitation Data'!$D$30,0,10*ROW('Sanitation Data'!D125))="","",OFFSET('Sanitation Data'!$D$30,0,10*ROW('Sanitation Data'!D125)))</f>
        <v/>
      </c>
      <c r="CN131" s="274" t="str">
        <f ca="true">+IF(OFFSET('Sanitation Data'!$D$31,0,10*ROW('Sanitation Data'!D125))="","",OFFSET('Sanitation Data'!$D$31,0,10*ROW('Sanitation Data'!D125)))</f>
        <v/>
      </c>
      <c r="CO131" s="274" t="str">
        <f ca="true">+IF(OFFSET('Sanitation Data'!$D$32,0,10*ROW('Sanitation Data'!D125))="","",OFFSET('Sanitation Data'!$D$32,0,10*ROW('Sanitation Data'!D125)))</f>
        <v/>
      </c>
      <c r="CP131" s="274" t="str">
        <f ca="true">+IF(OFFSET('Sanitation Data'!$E$28,0,10*ROW('Sanitation Data'!E125))="","",OFFSET('Sanitation Data'!$E$28,0,10*ROW('Sanitation Data'!E125)))</f>
        <v/>
      </c>
      <c r="CQ131" s="274" t="str">
        <f ca="true">+IF(OFFSET('Sanitation Data'!$E$29,0,10*ROW('Sanitation Data'!E125))="","",OFFSET('Sanitation Data'!$E$29,0,10*ROW('Sanitation Data'!E125)))</f>
        <v/>
      </c>
      <c r="CR131" s="274" t="str">
        <f ca="true">+IF(OFFSET('Sanitation Data'!$E$30,0,10*ROW('Sanitation Data'!E125))="","",OFFSET('Sanitation Data'!$E$30,0,10*ROW('Sanitation Data'!E125)))</f>
        <v/>
      </c>
      <c r="CS131" s="274" t="str">
        <f ca="true">+IF(OFFSET('Sanitation Data'!$E$31,0,10*ROW('Sanitation Data'!E125))="","",OFFSET('Sanitation Data'!$E$31,0,10*ROW('Sanitation Data'!E125)))</f>
        <v/>
      </c>
      <c r="CT131" s="274" t="str">
        <f ca="true">+IF(OFFSET('Sanitation Data'!$E$32,0,10*ROW('Sanitation Data'!E125))="","",OFFSET('Sanitation Data'!$E$32,0,10*ROW('Sanitation Data'!E125)))</f>
        <v/>
      </c>
      <c r="CU131" s="274" t="str">
        <f ca="true">+IF(OFFSET('Sanitation Data'!$F$28,0,10*ROW('Sanitation Data'!F125))="","",OFFSET('Sanitation Data'!$F$28,0,10*ROW('Sanitation Data'!F125)))</f>
        <v/>
      </c>
      <c r="CV131" s="274" t="str">
        <f ca="true">+IF(OFFSET('Sanitation Data'!$F$29,0,10*ROW('Sanitation Data'!F125))="","",OFFSET('Sanitation Data'!$F$29,0,10*ROW('Sanitation Data'!F125)))</f>
        <v/>
      </c>
      <c r="CW131" s="274" t="str">
        <f ca="true">+IF(OFFSET('Sanitation Data'!$F$30,0,10*ROW('Sanitation Data'!F125))="","",OFFSET('Sanitation Data'!$F$30,0,10*ROW('Sanitation Data'!F125)))</f>
        <v/>
      </c>
      <c r="CX131" s="274" t="str">
        <f ca="true">+IF(OFFSET('Sanitation Data'!$F$31,0,10*ROW('Sanitation Data'!F125))="","",OFFSET('Sanitation Data'!$F$31,0,10*ROW('Sanitation Data'!F125)))</f>
        <v/>
      </c>
      <c r="CY131" s="274" t="str">
        <f ca="true">+IF(OFFSET('Sanitation Data'!$F$32,0,10*ROW('Sanitation Data'!F125))="","",OFFSET('Sanitation Data'!$F$32,0,10*ROW('Sanitation Data'!F125)))</f>
        <v/>
      </c>
      <c r="CZ131" s="274" t="str">
        <f ca="true">+IF(OFFSET('Sanitation Data'!$G$28,0,10*ROW('Sanitation Data'!G125))="","",OFFSET('Sanitation Data'!$G$28,0,10*ROW('Sanitation Data'!G125)))</f>
        <v/>
      </c>
      <c r="DA131" s="274" t="str">
        <f ca="true">+IF(OFFSET('Sanitation Data'!$G$29,0,10*ROW('Sanitation Data'!G125))="","",OFFSET('Sanitation Data'!$G$29,0,10*ROW('Sanitation Data'!G125)))</f>
        <v/>
      </c>
      <c r="DB131" s="274" t="str">
        <f ca="true">+IF(OFFSET('Sanitation Data'!$G$30,0,10*ROW('Sanitation Data'!G125))="","",OFFSET('Sanitation Data'!$G$30,0,10*ROW('Sanitation Data'!G125)))</f>
        <v/>
      </c>
      <c r="DC131" s="274" t="str">
        <f ca="true">+IF(OFFSET('Sanitation Data'!$G$31,0,10*ROW('Sanitation Data'!G125))="","",OFFSET('Sanitation Data'!$G$31,0,10*ROW('Sanitation Data'!G125)))</f>
        <v/>
      </c>
      <c r="DD131" s="274" t="str">
        <f ca="true">+IF(OFFSET('Sanitation Data'!$G$32,0,10*ROW('Sanitation Data'!G125))="","",OFFSET('Sanitation Data'!$G$32,0,10*ROW('Sanitation Data'!G125)))</f>
        <v/>
      </c>
      <c r="DE131" s="274" t="str">
        <f ca="true">+IF(OFFSET('Sanitation Data'!$H$28,0,10*ROW('Sanitation Data'!H125))="","",OFFSET('Sanitation Data'!$H$28,0,10*ROW('Sanitation Data'!H125)))</f>
        <v/>
      </c>
      <c r="DF131" s="274" t="str">
        <f ca="true">+IF(OFFSET('Sanitation Data'!$H$29,0,10*ROW('Sanitation Data'!H125))="","",OFFSET('Sanitation Data'!$H$29,0,10*ROW('Sanitation Data'!H125)))</f>
        <v/>
      </c>
      <c r="DG131" s="274" t="str">
        <f ca="true">+IF(OFFSET('Sanitation Data'!$H$30,0,10*ROW('Sanitation Data'!H125))="","",OFFSET('Sanitation Data'!$H$30,0,10*ROW('Sanitation Data'!H125)))</f>
        <v/>
      </c>
      <c r="DH131" s="274" t="str">
        <f ca="true">+IF(OFFSET('Sanitation Data'!$H$31,0,10*ROW('Sanitation Data'!H125))="","",OFFSET('Sanitation Data'!$H$31,0,10*ROW('Sanitation Data'!H125)))</f>
        <v/>
      </c>
      <c r="DI131" s="274" t="str">
        <f ca="true">+IF(OFFSET('Sanitation Data'!$H$32,0,10*ROW('Sanitation Data'!H125))="","",OFFSET('Sanitation Data'!$H$32,0,10*ROW('Sanitation Data'!H125)))</f>
        <v/>
      </c>
      <c r="DJ131" s="274" t="str">
        <f ca="true">+IF(OFFSET('Sanitation Data'!$I$28,0,10*ROW('Sanitation Data'!I125))="","",OFFSET('Sanitation Data'!$I$28,0,10*ROW('Sanitation Data'!I125)))</f>
        <v/>
      </c>
      <c r="DK131" s="274" t="str">
        <f ca="true">+IF(OFFSET('Sanitation Data'!$I$29,0,10*ROW('Sanitation Data'!I125))="","",OFFSET('Sanitation Data'!$I$29,0,10*ROW('Sanitation Data'!I125)))</f>
        <v/>
      </c>
      <c r="DL131" s="274" t="str">
        <f ca="true">+IF(OFFSET('Sanitation Data'!$I$30,0,10*ROW('Sanitation Data'!I125))="","",OFFSET('Sanitation Data'!$I$30,0,10*ROW('Sanitation Data'!I125)))</f>
        <v/>
      </c>
      <c r="DM131" s="274" t="str">
        <f ca="true">+IF(OFFSET('Sanitation Data'!$I$31,0,10*ROW('Sanitation Data'!I125))="","",OFFSET('Sanitation Data'!$I$31,0,10*ROW('Sanitation Data'!I125)))</f>
        <v/>
      </c>
      <c r="DN131" s="274" t="str">
        <f ca="true">+IF(OFFSET('Sanitation Data'!$I$32,0,10*ROW('Sanitation Data'!I125))="","",OFFSET('Sanitation Data'!$I$32,0,10*ROW('Sanitation Data'!I125)))</f>
        <v/>
      </c>
      <c r="DO131" s="274" t="str">
        <f ca="true">+IF(OFFSET('Hygiene Data'!$D$11,0,10*ROW('Hygiene Data'!D125))="","",OFFSET('Hygiene Data'!$D$11,0,10*ROW('Hygiene Data'!D125)))</f>
        <v/>
      </c>
      <c r="DP131" s="274" t="str">
        <f ca="true">+IF(OFFSET('Hygiene Data'!$D$12,0,10*ROW('Hygiene Data'!D125))="","",OFFSET('Hygiene Data'!$D$12,0,10*ROW('Hygiene Data'!D125)))</f>
        <v/>
      </c>
      <c r="DQ131" s="274" t="str">
        <f ca="true">+IF(OFFSET('Hygiene Data'!$D$13,0,10*ROW('Hygiene Data'!D125))="","",OFFSET('Hygiene Data'!$D$13,0,10*ROW('Hygiene Data'!D125)))</f>
        <v/>
      </c>
      <c r="DR131" s="274" t="str">
        <f ca="true">+IF(OFFSET('Hygiene Data'!$E$11,0,10*ROW('Hygiene Data'!E125))="","",OFFSET('Hygiene Data'!$E$11,0,10*ROW('Hygiene Data'!E125)))</f>
        <v/>
      </c>
      <c r="DS131" s="274" t="str">
        <f ca="true">+IF(OFFSET('Hygiene Data'!$E$12,0,10*ROW('Hygiene Data'!E125))="","",OFFSET('Hygiene Data'!$E$12,0,10*ROW('Hygiene Data'!E125)))</f>
        <v/>
      </c>
      <c r="DT131" s="274" t="str">
        <f ca="true">+IF(OFFSET('Hygiene Data'!$E$13,0,10*ROW('Hygiene Data'!E125))="","",OFFSET('Hygiene Data'!$E$13,0,10*ROW('Hygiene Data'!E125)))</f>
        <v/>
      </c>
      <c r="DU131" s="274" t="str">
        <f ca="true">+IF(OFFSET('Hygiene Data'!$F$11,0,10*ROW('Hygiene Data'!F125))="","",OFFSET('Hygiene Data'!$F$11,0,10*ROW('Hygiene Data'!F125)))</f>
        <v/>
      </c>
      <c r="DV131" s="274" t="str">
        <f ca="true">+IF(OFFSET('Hygiene Data'!$F$12,0,10*ROW('Hygiene Data'!F125))="","",OFFSET('Hygiene Data'!$F$12,0,10*ROW('Hygiene Data'!F125)))</f>
        <v/>
      </c>
      <c r="DW131" s="274" t="str">
        <f ca="true">+IF(OFFSET('Hygiene Data'!$F$13,0,10*ROW('Hygiene Data'!F125))="","",OFFSET('Hygiene Data'!$F$13,0,10*ROW('Hygiene Data'!F125)))</f>
        <v/>
      </c>
      <c r="DX131" s="274" t="str">
        <f ca="true">+IF(OFFSET('Hygiene Data'!$G$11,0,10*ROW('Hygiene Data'!G125))="","",OFFSET('Hygiene Data'!$G$11,0,10*ROW('Hygiene Data'!G125)))</f>
        <v/>
      </c>
      <c r="DY131" s="274" t="str">
        <f ca="true">+IF(OFFSET('Hygiene Data'!$G$12,0,10*ROW('Hygiene Data'!G125))="","",OFFSET('Hygiene Data'!$G$12,0,10*ROW('Hygiene Data'!G125)))</f>
        <v/>
      </c>
      <c r="DZ131" s="274" t="str">
        <f ca="true">+IF(OFFSET('Hygiene Data'!$G$13,0,10*ROW('Hygiene Data'!G125))="","",OFFSET('Hygiene Data'!$G$13,0,10*ROW('Hygiene Data'!G125)))</f>
        <v/>
      </c>
      <c r="EA131" s="274" t="str">
        <f ca="true">+IF(OFFSET('Hygiene Data'!$H$11,0,10*ROW('Hygiene Data'!H125))="","",OFFSET('Hygiene Data'!$H$11,0,10*ROW('Hygiene Data'!H125)))</f>
        <v/>
      </c>
      <c r="EB131" s="274" t="str">
        <f ca="true">+IF(OFFSET('Hygiene Data'!$H$12,0,10*ROW('Hygiene Data'!H125))="","",OFFSET('Hygiene Data'!$H$12,0,10*ROW('Hygiene Data'!H125)))</f>
        <v/>
      </c>
      <c r="EC131" s="274" t="str">
        <f ca="true">+IF(OFFSET('Hygiene Data'!$H$13,0,10*ROW('Hygiene Data'!H125))="","",OFFSET('Hygiene Data'!$H$13,0,10*ROW('Hygiene Data'!H125)))</f>
        <v/>
      </c>
      <c r="ED131" s="274" t="str">
        <f ca="true">+IF(OFFSET('Hygiene Data'!$I$11,0,10*ROW('Hygiene Data'!I125))="","",OFFSET('Hygiene Data'!$I$11,0,10*ROW('Hygiene Data'!I125)))</f>
        <v/>
      </c>
      <c r="EE131" s="274" t="str">
        <f ca="true">+IF(OFFSET('Hygiene Data'!$I$12,0,10*ROW('Hygiene Data'!I125))="","",OFFSET('Hygiene Data'!$I$12,0,10*ROW('Hygiene Data'!I125)))</f>
        <v/>
      </c>
      <c r="EF131" s="274"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30" t="str">
        <f t="shared" ca="true" si="1"/>
        <v/>
      </c>
      <c r="D132" s="99"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9"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9"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9"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9"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9"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9"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9"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9"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9"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9"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9"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9"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9"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9"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9"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9"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9"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100"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100"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100"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100"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100"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100"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100"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100"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100"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100"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100"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100"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100"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100"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100"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100"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100"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100"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100"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100"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100"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100"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100"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100"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100"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100"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100"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100"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100"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100"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101"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101"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101"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101"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101"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101"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101"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101"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101"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101"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101"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101"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101"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101"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101"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101"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101"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101"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4"/>
      <c r="BS132" s="274" t="str">
        <f ca="true">+IF(OFFSET('Water Data'!$D$27,0,10*ROW('Water Data'!D126))="","",OFFSET('Water Data'!$D$27,0,10*ROW('Water Data'!D126)))</f>
        <v/>
      </c>
      <c r="BT132" s="274" t="str">
        <f ca="true">+IF(OFFSET('Water Data'!$D$28,0,10*ROW('Water Data'!D126))="","",OFFSET('Water Data'!$D$28,0,10*ROW('Water Data'!D126)))</f>
        <v/>
      </c>
      <c r="BU132" s="274" t="str">
        <f ca="true">+IF(OFFSET('Water Data'!$D$29,0,10*ROW('Water Data'!D126))="","",OFFSET('Water Data'!$D$29,0,10*ROW('Water Data'!D126)))</f>
        <v/>
      </c>
      <c r="BV132" s="274" t="str">
        <f ca="true">+IF(OFFSET('Water Data'!$E$27,0,10*ROW('Water Data'!E126))="","",OFFSET('Water Data'!$E$27,0,10*ROW('Water Data'!E126)))</f>
        <v/>
      </c>
      <c r="BW132" s="274" t="str">
        <f ca="true">+IF(OFFSET('Water Data'!$E$28,0,10*ROW('Water Data'!E126))="","",OFFSET('Water Data'!$E$28,0,10*ROW('Water Data'!E126)))</f>
        <v/>
      </c>
      <c r="BX132" s="274" t="str">
        <f ca="true">+IF(OFFSET('Water Data'!$E$29,0,10*ROW('Water Data'!E126))="","",OFFSET('Water Data'!$E$29,0,10*ROW('Water Data'!E126)))</f>
        <v/>
      </c>
      <c r="BY132" s="274" t="str">
        <f ca="true">+IF(OFFSET('Water Data'!$F$27,0,10*ROW('Water Data'!F126))="","",OFFSET('Water Data'!$F$27,0,10*ROW('Water Data'!F126)))</f>
        <v/>
      </c>
      <c r="BZ132" s="274" t="str">
        <f ca="true">+IF(OFFSET('Water Data'!$F$28,0,10*ROW('Water Data'!F126))="","",OFFSET('Water Data'!$F$28,0,10*ROW('Water Data'!F126)))</f>
        <v/>
      </c>
      <c r="CA132" s="274" t="str">
        <f ca="true">+IF(OFFSET('Water Data'!$F$29,0,10*ROW('Water Data'!F126))="","",OFFSET('Water Data'!$F$29,0,10*ROW('Water Data'!F126)))</f>
        <v/>
      </c>
      <c r="CB132" s="274" t="str">
        <f ca="true">+IF(OFFSET('Water Data'!$G$27,0,10*ROW('Water Data'!G126))="","",OFFSET('Water Data'!$G$27,0,10*ROW('Water Data'!G126)))</f>
        <v/>
      </c>
      <c r="CC132" s="274" t="str">
        <f ca="true">+IF(OFFSET('Water Data'!$G$28,0,10*ROW('Water Data'!G126))="","",OFFSET('Water Data'!$G$28,0,10*ROW('Water Data'!G126)))</f>
        <v/>
      </c>
      <c r="CD132" s="274" t="str">
        <f ca="true">+IF(OFFSET('Water Data'!$G$29,0,10*ROW('Water Data'!G126))="","",OFFSET('Water Data'!$G$29,0,10*ROW('Water Data'!G126)))</f>
        <v/>
      </c>
      <c r="CE132" s="274" t="str">
        <f ca="true">+IF(OFFSET('Water Data'!$H$27,0,10*ROW('Water Data'!H126))="","",OFFSET('Water Data'!$H$27,0,10*ROW('Water Data'!H126)))</f>
        <v/>
      </c>
      <c r="CF132" s="274" t="str">
        <f ca="true">+IF(OFFSET('Water Data'!$H$28,0,10*ROW('Water Data'!H126))="","",OFFSET('Water Data'!$H$28,0,10*ROW('Water Data'!H126)))</f>
        <v/>
      </c>
      <c r="CG132" s="274" t="str">
        <f ca="true">+IF(OFFSET('Water Data'!$H$29,0,10*ROW('Water Data'!H126))="","",OFFSET('Water Data'!$H$29,0,10*ROW('Water Data'!H126)))</f>
        <v/>
      </c>
      <c r="CH132" s="274" t="str">
        <f ca="true">+IF(OFFSET('Water Data'!$I$27,0,10*ROW('Water Data'!I126))="","",OFFSET('Water Data'!$I$27,0,10*ROW('Water Data'!I126)))</f>
        <v/>
      </c>
      <c r="CI132" s="274" t="str">
        <f ca="true">+IF(OFFSET('Water Data'!$I$28,0,10*ROW('Water Data'!I126))="","",OFFSET('Water Data'!$I$28,0,10*ROW('Water Data'!I126)))</f>
        <v/>
      </c>
      <c r="CJ132" s="274" t="str">
        <f ca="true">+IF(OFFSET('Water Data'!$I$29,0,10*ROW('Water Data'!I126))="","",OFFSET('Water Data'!$I$29,0,10*ROW('Water Data'!I126)))</f>
        <v/>
      </c>
      <c r="CK132" s="274" t="str">
        <f ca="true">+IF(OFFSET('Sanitation Data'!$D$28,0,10*ROW('Sanitation Data'!D126))="","",OFFSET('Sanitation Data'!$D$28,0,10*ROW('Sanitation Data'!D126)))</f>
        <v/>
      </c>
      <c r="CL132" s="274" t="str">
        <f ca="true">+IF(OFFSET('Sanitation Data'!$D$29,0,10*ROW('Sanitation Data'!D126))="","",OFFSET('Sanitation Data'!$D$29,0,10*ROW('Sanitation Data'!D126)))</f>
        <v/>
      </c>
      <c r="CM132" s="274" t="str">
        <f ca="true">+IF(OFFSET('Sanitation Data'!$D$30,0,10*ROW('Sanitation Data'!D126))="","",OFFSET('Sanitation Data'!$D$30,0,10*ROW('Sanitation Data'!D126)))</f>
        <v/>
      </c>
      <c r="CN132" s="274" t="str">
        <f ca="true">+IF(OFFSET('Sanitation Data'!$D$31,0,10*ROW('Sanitation Data'!D126))="","",OFFSET('Sanitation Data'!$D$31,0,10*ROW('Sanitation Data'!D126)))</f>
        <v/>
      </c>
      <c r="CO132" s="274" t="str">
        <f ca="true">+IF(OFFSET('Sanitation Data'!$D$32,0,10*ROW('Sanitation Data'!D126))="","",OFFSET('Sanitation Data'!$D$32,0,10*ROW('Sanitation Data'!D126)))</f>
        <v/>
      </c>
      <c r="CP132" s="274" t="str">
        <f ca="true">+IF(OFFSET('Sanitation Data'!$E$28,0,10*ROW('Sanitation Data'!E126))="","",OFFSET('Sanitation Data'!$E$28,0,10*ROW('Sanitation Data'!E126)))</f>
        <v/>
      </c>
      <c r="CQ132" s="274" t="str">
        <f ca="true">+IF(OFFSET('Sanitation Data'!$E$29,0,10*ROW('Sanitation Data'!E126))="","",OFFSET('Sanitation Data'!$E$29,0,10*ROW('Sanitation Data'!E126)))</f>
        <v/>
      </c>
      <c r="CR132" s="274" t="str">
        <f ca="true">+IF(OFFSET('Sanitation Data'!$E$30,0,10*ROW('Sanitation Data'!E126))="","",OFFSET('Sanitation Data'!$E$30,0,10*ROW('Sanitation Data'!E126)))</f>
        <v/>
      </c>
      <c r="CS132" s="274" t="str">
        <f ca="true">+IF(OFFSET('Sanitation Data'!$E$31,0,10*ROW('Sanitation Data'!E126))="","",OFFSET('Sanitation Data'!$E$31,0,10*ROW('Sanitation Data'!E126)))</f>
        <v/>
      </c>
      <c r="CT132" s="274" t="str">
        <f ca="true">+IF(OFFSET('Sanitation Data'!$E$32,0,10*ROW('Sanitation Data'!E126))="","",OFFSET('Sanitation Data'!$E$32,0,10*ROW('Sanitation Data'!E126)))</f>
        <v/>
      </c>
      <c r="CU132" s="274" t="str">
        <f ca="true">+IF(OFFSET('Sanitation Data'!$F$28,0,10*ROW('Sanitation Data'!F126))="","",OFFSET('Sanitation Data'!$F$28,0,10*ROW('Sanitation Data'!F126)))</f>
        <v/>
      </c>
      <c r="CV132" s="274" t="str">
        <f ca="true">+IF(OFFSET('Sanitation Data'!$F$29,0,10*ROW('Sanitation Data'!F126))="","",OFFSET('Sanitation Data'!$F$29,0,10*ROW('Sanitation Data'!F126)))</f>
        <v/>
      </c>
      <c r="CW132" s="274" t="str">
        <f ca="true">+IF(OFFSET('Sanitation Data'!$F$30,0,10*ROW('Sanitation Data'!F126))="","",OFFSET('Sanitation Data'!$F$30,0,10*ROW('Sanitation Data'!F126)))</f>
        <v/>
      </c>
      <c r="CX132" s="274" t="str">
        <f ca="true">+IF(OFFSET('Sanitation Data'!$F$31,0,10*ROW('Sanitation Data'!F126))="","",OFFSET('Sanitation Data'!$F$31,0,10*ROW('Sanitation Data'!F126)))</f>
        <v/>
      </c>
      <c r="CY132" s="274" t="str">
        <f ca="true">+IF(OFFSET('Sanitation Data'!$F$32,0,10*ROW('Sanitation Data'!F126))="","",OFFSET('Sanitation Data'!$F$32,0,10*ROW('Sanitation Data'!F126)))</f>
        <v/>
      </c>
      <c r="CZ132" s="274" t="str">
        <f ca="true">+IF(OFFSET('Sanitation Data'!$G$28,0,10*ROW('Sanitation Data'!G126))="","",OFFSET('Sanitation Data'!$G$28,0,10*ROW('Sanitation Data'!G126)))</f>
        <v/>
      </c>
      <c r="DA132" s="274" t="str">
        <f ca="true">+IF(OFFSET('Sanitation Data'!$G$29,0,10*ROW('Sanitation Data'!G126))="","",OFFSET('Sanitation Data'!$G$29,0,10*ROW('Sanitation Data'!G126)))</f>
        <v/>
      </c>
      <c r="DB132" s="274" t="str">
        <f ca="true">+IF(OFFSET('Sanitation Data'!$G$30,0,10*ROW('Sanitation Data'!G126))="","",OFFSET('Sanitation Data'!$G$30,0,10*ROW('Sanitation Data'!G126)))</f>
        <v/>
      </c>
      <c r="DC132" s="274" t="str">
        <f ca="true">+IF(OFFSET('Sanitation Data'!$G$31,0,10*ROW('Sanitation Data'!G126))="","",OFFSET('Sanitation Data'!$G$31,0,10*ROW('Sanitation Data'!G126)))</f>
        <v/>
      </c>
      <c r="DD132" s="274" t="str">
        <f ca="true">+IF(OFFSET('Sanitation Data'!$G$32,0,10*ROW('Sanitation Data'!G126))="","",OFFSET('Sanitation Data'!$G$32,0,10*ROW('Sanitation Data'!G126)))</f>
        <v/>
      </c>
      <c r="DE132" s="274" t="str">
        <f ca="true">+IF(OFFSET('Sanitation Data'!$H$28,0,10*ROW('Sanitation Data'!H126))="","",OFFSET('Sanitation Data'!$H$28,0,10*ROW('Sanitation Data'!H126)))</f>
        <v/>
      </c>
      <c r="DF132" s="274" t="str">
        <f ca="true">+IF(OFFSET('Sanitation Data'!$H$29,0,10*ROW('Sanitation Data'!H126))="","",OFFSET('Sanitation Data'!$H$29,0,10*ROW('Sanitation Data'!H126)))</f>
        <v/>
      </c>
      <c r="DG132" s="274" t="str">
        <f ca="true">+IF(OFFSET('Sanitation Data'!$H$30,0,10*ROW('Sanitation Data'!H126))="","",OFFSET('Sanitation Data'!$H$30,0,10*ROW('Sanitation Data'!H126)))</f>
        <v/>
      </c>
      <c r="DH132" s="274" t="str">
        <f ca="true">+IF(OFFSET('Sanitation Data'!$H$31,0,10*ROW('Sanitation Data'!H126))="","",OFFSET('Sanitation Data'!$H$31,0,10*ROW('Sanitation Data'!H126)))</f>
        <v/>
      </c>
      <c r="DI132" s="274" t="str">
        <f ca="true">+IF(OFFSET('Sanitation Data'!$H$32,0,10*ROW('Sanitation Data'!H126))="","",OFFSET('Sanitation Data'!$H$32,0,10*ROW('Sanitation Data'!H126)))</f>
        <v/>
      </c>
      <c r="DJ132" s="274" t="str">
        <f ca="true">+IF(OFFSET('Sanitation Data'!$I$28,0,10*ROW('Sanitation Data'!I126))="","",OFFSET('Sanitation Data'!$I$28,0,10*ROW('Sanitation Data'!I126)))</f>
        <v/>
      </c>
      <c r="DK132" s="274" t="str">
        <f ca="true">+IF(OFFSET('Sanitation Data'!$I$29,0,10*ROW('Sanitation Data'!I126))="","",OFFSET('Sanitation Data'!$I$29,0,10*ROW('Sanitation Data'!I126)))</f>
        <v/>
      </c>
      <c r="DL132" s="274" t="str">
        <f ca="true">+IF(OFFSET('Sanitation Data'!$I$30,0,10*ROW('Sanitation Data'!I126))="","",OFFSET('Sanitation Data'!$I$30,0,10*ROW('Sanitation Data'!I126)))</f>
        <v/>
      </c>
      <c r="DM132" s="274" t="str">
        <f ca="true">+IF(OFFSET('Sanitation Data'!$I$31,0,10*ROW('Sanitation Data'!I126))="","",OFFSET('Sanitation Data'!$I$31,0,10*ROW('Sanitation Data'!I126)))</f>
        <v/>
      </c>
      <c r="DN132" s="274" t="str">
        <f ca="true">+IF(OFFSET('Sanitation Data'!$I$32,0,10*ROW('Sanitation Data'!I126))="","",OFFSET('Sanitation Data'!$I$32,0,10*ROW('Sanitation Data'!I126)))</f>
        <v/>
      </c>
      <c r="DO132" s="274" t="str">
        <f ca="true">+IF(OFFSET('Hygiene Data'!$D$11,0,10*ROW('Hygiene Data'!D126))="","",OFFSET('Hygiene Data'!$D$11,0,10*ROW('Hygiene Data'!D126)))</f>
        <v/>
      </c>
      <c r="DP132" s="274" t="str">
        <f ca="true">+IF(OFFSET('Hygiene Data'!$D$12,0,10*ROW('Hygiene Data'!D126))="","",OFFSET('Hygiene Data'!$D$12,0,10*ROW('Hygiene Data'!D126)))</f>
        <v/>
      </c>
      <c r="DQ132" s="274" t="str">
        <f ca="true">+IF(OFFSET('Hygiene Data'!$D$13,0,10*ROW('Hygiene Data'!D126))="","",OFFSET('Hygiene Data'!$D$13,0,10*ROW('Hygiene Data'!D126)))</f>
        <v/>
      </c>
      <c r="DR132" s="274" t="str">
        <f ca="true">+IF(OFFSET('Hygiene Data'!$E$11,0,10*ROW('Hygiene Data'!E126))="","",OFFSET('Hygiene Data'!$E$11,0,10*ROW('Hygiene Data'!E126)))</f>
        <v/>
      </c>
      <c r="DS132" s="274" t="str">
        <f ca="true">+IF(OFFSET('Hygiene Data'!$E$12,0,10*ROW('Hygiene Data'!E126))="","",OFFSET('Hygiene Data'!$E$12,0,10*ROW('Hygiene Data'!E126)))</f>
        <v/>
      </c>
      <c r="DT132" s="274" t="str">
        <f ca="true">+IF(OFFSET('Hygiene Data'!$E$13,0,10*ROW('Hygiene Data'!E126))="","",OFFSET('Hygiene Data'!$E$13,0,10*ROW('Hygiene Data'!E126)))</f>
        <v/>
      </c>
      <c r="DU132" s="274" t="str">
        <f ca="true">+IF(OFFSET('Hygiene Data'!$F$11,0,10*ROW('Hygiene Data'!F126))="","",OFFSET('Hygiene Data'!$F$11,0,10*ROW('Hygiene Data'!F126)))</f>
        <v/>
      </c>
      <c r="DV132" s="274" t="str">
        <f ca="true">+IF(OFFSET('Hygiene Data'!$F$12,0,10*ROW('Hygiene Data'!F126))="","",OFFSET('Hygiene Data'!$F$12,0,10*ROW('Hygiene Data'!F126)))</f>
        <v/>
      </c>
      <c r="DW132" s="274" t="str">
        <f ca="true">+IF(OFFSET('Hygiene Data'!$F$13,0,10*ROW('Hygiene Data'!F126))="","",OFFSET('Hygiene Data'!$F$13,0,10*ROW('Hygiene Data'!F126)))</f>
        <v/>
      </c>
      <c r="DX132" s="274" t="str">
        <f ca="true">+IF(OFFSET('Hygiene Data'!$G$11,0,10*ROW('Hygiene Data'!G126))="","",OFFSET('Hygiene Data'!$G$11,0,10*ROW('Hygiene Data'!G126)))</f>
        <v/>
      </c>
      <c r="DY132" s="274" t="str">
        <f ca="true">+IF(OFFSET('Hygiene Data'!$G$12,0,10*ROW('Hygiene Data'!G126))="","",OFFSET('Hygiene Data'!$G$12,0,10*ROW('Hygiene Data'!G126)))</f>
        <v/>
      </c>
      <c r="DZ132" s="274" t="str">
        <f ca="true">+IF(OFFSET('Hygiene Data'!$G$13,0,10*ROW('Hygiene Data'!G126))="","",OFFSET('Hygiene Data'!$G$13,0,10*ROW('Hygiene Data'!G126)))</f>
        <v/>
      </c>
      <c r="EA132" s="274" t="str">
        <f ca="true">+IF(OFFSET('Hygiene Data'!$H$11,0,10*ROW('Hygiene Data'!H126))="","",OFFSET('Hygiene Data'!$H$11,0,10*ROW('Hygiene Data'!H126)))</f>
        <v/>
      </c>
      <c r="EB132" s="274" t="str">
        <f ca="true">+IF(OFFSET('Hygiene Data'!$H$12,0,10*ROW('Hygiene Data'!H126))="","",OFFSET('Hygiene Data'!$H$12,0,10*ROW('Hygiene Data'!H126)))</f>
        <v/>
      </c>
      <c r="EC132" s="274" t="str">
        <f ca="true">+IF(OFFSET('Hygiene Data'!$H$13,0,10*ROW('Hygiene Data'!H126))="","",OFFSET('Hygiene Data'!$H$13,0,10*ROW('Hygiene Data'!H126)))</f>
        <v/>
      </c>
      <c r="ED132" s="274" t="str">
        <f ca="true">+IF(OFFSET('Hygiene Data'!$I$11,0,10*ROW('Hygiene Data'!I126))="","",OFFSET('Hygiene Data'!$I$11,0,10*ROW('Hygiene Data'!I126)))</f>
        <v/>
      </c>
      <c r="EE132" s="274" t="str">
        <f ca="true">+IF(OFFSET('Hygiene Data'!$I$12,0,10*ROW('Hygiene Data'!I126))="","",OFFSET('Hygiene Data'!$I$12,0,10*ROW('Hygiene Data'!I126)))</f>
        <v/>
      </c>
      <c r="EF132" s="274"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30" t="str">
        <f t="shared" ca="true" si="1"/>
        <v/>
      </c>
      <c r="D133" s="99"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9"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9"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9"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9"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9"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9"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9"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9"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9"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9"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9"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9"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9"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9"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9"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9"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9"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100"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100"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100"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100"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100"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100"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100"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100"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100"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100"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100"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100"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100"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100"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100"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100"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100"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100"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100"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100"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100"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100"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100"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100"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100"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100"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100"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100"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100"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100"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101"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101"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101"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101"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101"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101"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101"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101"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101"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101"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101"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101"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101"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101"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101"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101"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101"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101"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4"/>
      <c r="BS133" s="274" t="str">
        <f ca="true">+IF(OFFSET('Water Data'!$D$27,0,10*ROW('Water Data'!D127))="","",OFFSET('Water Data'!$D$27,0,10*ROW('Water Data'!D127)))</f>
        <v/>
      </c>
      <c r="BT133" s="274" t="str">
        <f ca="true">+IF(OFFSET('Water Data'!$D$28,0,10*ROW('Water Data'!D127))="","",OFFSET('Water Data'!$D$28,0,10*ROW('Water Data'!D127)))</f>
        <v/>
      </c>
      <c r="BU133" s="274" t="str">
        <f ca="true">+IF(OFFSET('Water Data'!$D$29,0,10*ROW('Water Data'!D127))="","",OFFSET('Water Data'!$D$29,0,10*ROW('Water Data'!D127)))</f>
        <v/>
      </c>
      <c r="BV133" s="274" t="str">
        <f ca="true">+IF(OFFSET('Water Data'!$E$27,0,10*ROW('Water Data'!E127))="","",OFFSET('Water Data'!$E$27,0,10*ROW('Water Data'!E127)))</f>
        <v/>
      </c>
      <c r="BW133" s="274" t="str">
        <f ca="true">+IF(OFFSET('Water Data'!$E$28,0,10*ROW('Water Data'!E127))="","",OFFSET('Water Data'!$E$28,0,10*ROW('Water Data'!E127)))</f>
        <v/>
      </c>
      <c r="BX133" s="274" t="str">
        <f ca="true">+IF(OFFSET('Water Data'!$E$29,0,10*ROW('Water Data'!E127))="","",OFFSET('Water Data'!$E$29,0,10*ROW('Water Data'!E127)))</f>
        <v/>
      </c>
      <c r="BY133" s="274" t="str">
        <f ca="true">+IF(OFFSET('Water Data'!$F$27,0,10*ROW('Water Data'!F127))="","",OFFSET('Water Data'!$F$27,0,10*ROW('Water Data'!F127)))</f>
        <v/>
      </c>
      <c r="BZ133" s="274" t="str">
        <f ca="true">+IF(OFFSET('Water Data'!$F$28,0,10*ROW('Water Data'!F127))="","",OFFSET('Water Data'!$F$28,0,10*ROW('Water Data'!F127)))</f>
        <v/>
      </c>
      <c r="CA133" s="274" t="str">
        <f ca="true">+IF(OFFSET('Water Data'!$F$29,0,10*ROW('Water Data'!F127))="","",OFFSET('Water Data'!$F$29,0,10*ROW('Water Data'!F127)))</f>
        <v/>
      </c>
      <c r="CB133" s="274" t="str">
        <f ca="true">+IF(OFFSET('Water Data'!$G$27,0,10*ROW('Water Data'!G127))="","",OFFSET('Water Data'!$G$27,0,10*ROW('Water Data'!G127)))</f>
        <v/>
      </c>
      <c r="CC133" s="274" t="str">
        <f ca="true">+IF(OFFSET('Water Data'!$G$28,0,10*ROW('Water Data'!G127))="","",OFFSET('Water Data'!$G$28,0,10*ROW('Water Data'!G127)))</f>
        <v/>
      </c>
      <c r="CD133" s="274" t="str">
        <f ca="true">+IF(OFFSET('Water Data'!$G$29,0,10*ROW('Water Data'!G127))="","",OFFSET('Water Data'!$G$29,0,10*ROW('Water Data'!G127)))</f>
        <v/>
      </c>
      <c r="CE133" s="274" t="str">
        <f ca="true">+IF(OFFSET('Water Data'!$H$27,0,10*ROW('Water Data'!H127))="","",OFFSET('Water Data'!$H$27,0,10*ROW('Water Data'!H127)))</f>
        <v/>
      </c>
      <c r="CF133" s="274" t="str">
        <f ca="true">+IF(OFFSET('Water Data'!$H$28,0,10*ROW('Water Data'!H127))="","",OFFSET('Water Data'!$H$28,0,10*ROW('Water Data'!H127)))</f>
        <v/>
      </c>
      <c r="CG133" s="274" t="str">
        <f ca="true">+IF(OFFSET('Water Data'!$H$29,0,10*ROW('Water Data'!H127))="","",OFFSET('Water Data'!$H$29,0,10*ROW('Water Data'!H127)))</f>
        <v/>
      </c>
      <c r="CH133" s="274" t="str">
        <f ca="true">+IF(OFFSET('Water Data'!$I$27,0,10*ROW('Water Data'!I127))="","",OFFSET('Water Data'!$I$27,0,10*ROW('Water Data'!I127)))</f>
        <v/>
      </c>
      <c r="CI133" s="274" t="str">
        <f ca="true">+IF(OFFSET('Water Data'!$I$28,0,10*ROW('Water Data'!I127))="","",OFFSET('Water Data'!$I$28,0,10*ROW('Water Data'!I127)))</f>
        <v/>
      </c>
      <c r="CJ133" s="274" t="str">
        <f ca="true">+IF(OFFSET('Water Data'!$I$29,0,10*ROW('Water Data'!I127))="","",OFFSET('Water Data'!$I$29,0,10*ROW('Water Data'!I127)))</f>
        <v/>
      </c>
      <c r="CK133" s="274" t="str">
        <f ca="true">+IF(OFFSET('Sanitation Data'!$D$28,0,10*ROW('Sanitation Data'!D127))="","",OFFSET('Sanitation Data'!$D$28,0,10*ROW('Sanitation Data'!D127)))</f>
        <v/>
      </c>
      <c r="CL133" s="274" t="str">
        <f ca="true">+IF(OFFSET('Sanitation Data'!$D$29,0,10*ROW('Sanitation Data'!D127))="","",OFFSET('Sanitation Data'!$D$29,0,10*ROW('Sanitation Data'!D127)))</f>
        <v/>
      </c>
      <c r="CM133" s="274" t="str">
        <f ca="true">+IF(OFFSET('Sanitation Data'!$D$30,0,10*ROW('Sanitation Data'!D127))="","",OFFSET('Sanitation Data'!$D$30,0,10*ROW('Sanitation Data'!D127)))</f>
        <v/>
      </c>
      <c r="CN133" s="274" t="str">
        <f ca="true">+IF(OFFSET('Sanitation Data'!$D$31,0,10*ROW('Sanitation Data'!D127))="","",OFFSET('Sanitation Data'!$D$31,0,10*ROW('Sanitation Data'!D127)))</f>
        <v/>
      </c>
      <c r="CO133" s="274" t="str">
        <f ca="true">+IF(OFFSET('Sanitation Data'!$D$32,0,10*ROW('Sanitation Data'!D127))="","",OFFSET('Sanitation Data'!$D$32,0,10*ROW('Sanitation Data'!D127)))</f>
        <v/>
      </c>
      <c r="CP133" s="274" t="str">
        <f ca="true">+IF(OFFSET('Sanitation Data'!$E$28,0,10*ROW('Sanitation Data'!E127))="","",OFFSET('Sanitation Data'!$E$28,0,10*ROW('Sanitation Data'!E127)))</f>
        <v/>
      </c>
      <c r="CQ133" s="274" t="str">
        <f ca="true">+IF(OFFSET('Sanitation Data'!$E$29,0,10*ROW('Sanitation Data'!E127))="","",OFFSET('Sanitation Data'!$E$29,0,10*ROW('Sanitation Data'!E127)))</f>
        <v/>
      </c>
      <c r="CR133" s="274" t="str">
        <f ca="true">+IF(OFFSET('Sanitation Data'!$E$30,0,10*ROW('Sanitation Data'!E127))="","",OFFSET('Sanitation Data'!$E$30,0,10*ROW('Sanitation Data'!E127)))</f>
        <v/>
      </c>
      <c r="CS133" s="274" t="str">
        <f ca="true">+IF(OFFSET('Sanitation Data'!$E$31,0,10*ROW('Sanitation Data'!E127))="","",OFFSET('Sanitation Data'!$E$31,0,10*ROW('Sanitation Data'!E127)))</f>
        <v/>
      </c>
      <c r="CT133" s="274" t="str">
        <f ca="true">+IF(OFFSET('Sanitation Data'!$E$32,0,10*ROW('Sanitation Data'!E127))="","",OFFSET('Sanitation Data'!$E$32,0,10*ROW('Sanitation Data'!E127)))</f>
        <v/>
      </c>
      <c r="CU133" s="274" t="str">
        <f ca="true">+IF(OFFSET('Sanitation Data'!$F$28,0,10*ROW('Sanitation Data'!F127))="","",OFFSET('Sanitation Data'!$F$28,0,10*ROW('Sanitation Data'!F127)))</f>
        <v/>
      </c>
      <c r="CV133" s="274" t="str">
        <f ca="true">+IF(OFFSET('Sanitation Data'!$F$29,0,10*ROW('Sanitation Data'!F127))="","",OFFSET('Sanitation Data'!$F$29,0,10*ROW('Sanitation Data'!F127)))</f>
        <v/>
      </c>
      <c r="CW133" s="274" t="str">
        <f ca="true">+IF(OFFSET('Sanitation Data'!$F$30,0,10*ROW('Sanitation Data'!F127))="","",OFFSET('Sanitation Data'!$F$30,0,10*ROW('Sanitation Data'!F127)))</f>
        <v/>
      </c>
      <c r="CX133" s="274" t="str">
        <f ca="true">+IF(OFFSET('Sanitation Data'!$F$31,0,10*ROW('Sanitation Data'!F127))="","",OFFSET('Sanitation Data'!$F$31,0,10*ROW('Sanitation Data'!F127)))</f>
        <v/>
      </c>
      <c r="CY133" s="274" t="str">
        <f ca="true">+IF(OFFSET('Sanitation Data'!$F$32,0,10*ROW('Sanitation Data'!F127))="","",OFFSET('Sanitation Data'!$F$32,0,10*ROW('Sanitation Data'!F127)))</f>
        <v/>
      </c>
      <c r="CZ133" s="274" t="str">
        <f ca="true">+IF(OFFSET('Sanitation Data'!$G$28,0,10*ROW('Sanitation Data'!G127))="","",OFFSET('Sanitation Data'!$G$28,0,10*ROW('Sanitation Data'!G127)))</f>
        <v/>
      </c>
      <c r="DA133" s="274" t="str">
        <f ca="true">+IF(OFFSET('Sanitation Data'!$G$29,0,10*ROW('Sanitation Data'!G127))="","",OFFSET('Sanitation Data'!$G$29,0,10*ROW('Sanitation Data'!G127)))</f>
        <v/>
      </c>
      <c r="DB133" s="274" t="str">
        <f ca="true">+IF(OFFSET('Sanitation Data'!$G$30,0,10*ROW('Sanitation Data'!G127))="","",OFFSET('Sanitation Data'!$G$30,0,10*ROW('Sanitation Data'!G127)))</f>
        <v/>
      </c>
      <c r="DC133" s="274" t="str">
        <f ca="true">+IF(OFFSET('Sanitation Data'!$G$31,0,10*ROW('Sanitation Data'!G127))="","",OFFSET('Sanitation Data'!$G$31,0,10*ROW('Sanitation Data'!G127)))</f>
        <v/>
      </c>
      <c r="DD133" s="274" t="str">
        <f ca="true">+IF(OFFSET('Sanitation Data'!$G$32,0,10*ROW('Sanitation Data'!G127))="","",OFFSET('Sanitation Data'!$G$32,0,10*ROW('Sanitation Data'!G127)))</f>
        <v/>
      </c>
      <c r="DE133" s="274" t="str">
        <f ca="true">+IF(OFFSET('Sanitation Data'!$H$28,0,10*ROW('Sanitation Data'!H127))="","",OFFSET('Sanitation Data'!$H$28,0,10*ROW('Sanitation Data'!H127)))</f>
        <v/>
      </c>
      <c r="DF133" s="274" t="str">
        <f ca="true">+IF(OFFSET('Sanitation Data'!$H$29,0,10*ROW('Sanitation Data'!H127))="","",OFFSET('Sanitation Data'!$H$29,0,10*ROW('Sanitation Data'!H127)))</f>
        <v/>
      </c>
      <c r="DG133" s="274" t="str">
        <f ca="true">+IF(OFFSET('Sanitation Data'!$H$30,0,10*ROW('Sanitation Data'!H127))="","",OFFSET('Sanitation Data'!$H$30,0,10*ROW('Sanitation Data'!H127)))</f>
        <v/>
      </c>
      <c r="DH133" s="274" t="str">
        <f ca="true">+IF(OFFSET('Sanitation Data'!$H$31,0,10*ROW('Sanitation Data'!H127))="","",OFFSET('Sanitation Data'!$H$31,0,10*ROW('Sanitation Data'!H127)))</f>
        <v/>
      </c>
      <c r="DI133" s="274" t="str">
        <f ca="true">+IF(OFFSET('Sanitation Data'!$H$32,0,10*ROW('Sanitation Data'!H127))="","",OFFSET('Sanitation Data'!$H$32,0,10*ROW('Sanitation Data'!H127)))</f>
        <v/>
      </c>
      <c r="DJ133" s="274" t="str">
        <f ca="true">+IF(OFFSET('Sanitation Data'!$I$28,0,10*ROW('Sanitation Data'!I127))="","",OFFSET('Sanitation Data'!$I$28,0,10*ROW('Sanitation Data'!I127)))</f>
        <v/>
      </c>
      <c r="DK133" s="274" t="str">
        <f ca="true">+IF(OFFSET('Sanitation Data'!$I$29,0,10*ROW('Sanitation Data'!I127))="","",OFFSET('Sanitation Data'!$I$29,0,10*ROW('Sanitation Data'!I127)))</f>
        <v/>
      </c>
      <c r="DL133" s="274" t="str">
        <f ca="true">+IF(OFFSET('Sanitation Data'!$I$30,0,10*ROW('Sanitation Data'!I127))="","",OFFSET('Sanitation Data'!$I$30,0,10*ROW('Sanitation Data'!I127)))</f>
        <v/>
      </c>
      <c r="DM133" s="274" t="str">
        <f ca="true">+IF(OFFSET('Sanitation Data'!$I$31,0,10*ROW('Sanitation Data'!I127))="","",OFFSET('Sanitation Data'!$I$31,0,10*ROW('Sanitation Data'!I127)))</f>
        <v/>
      </c>
      <c r="DN133" s="274" t="str">
        <f ca="true">+IF(OFFSET('Sanitation Data'!$I$32,0,10*ROW('Sanitation Data'!I127))="","",OFFSET('Sanitation Data'!$I$32,0,10*ROW('Sanitation Data'!I127)))</f>
        <v/>
      </c>
      <c r="DO133" s="274" t="str">
        <f ca="true">+IF(OFFSET('Hygiene Data'!$D$11,0,10*ROW('Hygiene Data'!D127))="","",OFFSET('Hygiene Data'!$D$11,0,10*ROW('Hygiene Data'!D127)))</f>
        <v/>
      </c>
      <c r="DP133" s="274" t="str">
        <f ca="true">+IF(OFFSET('Hygiene Data'!$D$12,0,10*ROW('Hygiene Data'!D127))="","",OFFSET('Hygiene Data'!$D$12,0,10*ROW('Hygiene Data'!D127)))</f>
        <v/>
      </c>
      <c r="DQ133" s="274" t="str">
        <f ca="true">+IF(OFFSET('Hygiene Data'!$D$13,0,10*ROW('Hygiene Data'!D127))="","",OFFSET('Hygiene Data'!$D$13,0,10*ROW('Hygiene Data'!D127)))</f>
        <v/>
      </c>
      <c r="DR133" s="274" t="str">
        <f ca="true">+IF(OFFSET('Hygiene Data'!$E$11,0,10*ROW('Hygiene Data'!E127))="","",OFFSET('Hygiene Data'!$E$11,0,10*ROW('Hygiene Data'!E127)))</f>
        <v/>
      </c>
      <c r="DS133" s="274" t="str">
        <f ca="true">+IF(OFFSET('Hygiene Data'!$E$12,0,10*ROW('Hygiene Data'!E127))="","",OFFSET('Hygiene Data'!$E$12,0,10*ROW('Hygiene Data'!E127)))</f>
        <v/>
      </c>
      <c r="DT133" s="274" t="str">
        <f ca="true">+IF(OFFSET('Hygiene Data'!$E$13,0,10*ROW('Hygiene Data'!E127))="","",OFFSET('Hygiene Data'!$E$13,0,10*ROW('Hygiene Data'!E127)))</f>
        <v/>
      </c>
      <c r="DU133" s="274" t="str">
        <f ca="true">+IF(OFFSET('Hygiene Data'!$F$11,0,10*ROW('Hygiene Data'!F127))="","",OFFSET('Hygiene Data'!$F$11,0,10*ROW('Hygiene Data'!F127)))</f>
        <v/>
      </c>
      <c r="DV133" s="274" t="str">
        <f ca="true">+IF(OFFSET('Hygiene Data'!$F$12,0,10*ROW('Hygiene Data'!F127))="","",OFFSET('Hygiene Data'!$F$12,0,10*ROW('Hygiene Data'!F127)))</f>
        <v/>
      </c>
      <c r="DW133" s="274" t="str">
        <f ca="true">+IF(OFFSET('Hygiene Data'!$F$13,0,10*ROW('Hygiene Data'!F127))="","",OFFSET('Hygiene Data'!$F$13,0,10*ROW('Hygiene Data'!F127)))</f>
        <v/>
      </c>
      <c r="DX133" s="274" t="str">
        <f ca="true">+IF(OFFSET('Hygiene Data'!$G$11,0,10*ROW('Hygiene Data'!G127))="","",OFFSET('Hygiene Data'!$G$11,0,10*ROW('Hygiene Data'!G127)))</f>
        <v/>
      </c>
      <c r="DY133" s="274" t="str">
        <f ca="true">+IF(OFFSET('Hygiene Data'!$G$12,0,10*ROW('Hygiene Data'!G127))="","",OFFSET('Hygiene Data'!$G$12,0,10*ROW('Hygiene Data'!G127)))</f>
        <v/>
      </c>
      <c r="DZ133" s="274" t="str">
        <f ca="true">+IF(OFFSET('Hygiene Data'!$G$13,0,10*ROW('Hygiene Data'!G127))="","",OFFSET('Hygiene Data'!$G$13,0,10*ROW('Hygiene Data'!G127)))</f>
        <v/>
      </c>
      <c r="EA133" s="274" t="str">
        <f ca="true">+IF(OFFSET('Hygiene Data'!$H$11,0,10*ROW('Hygiene Data'!H127))="","",OFFSET('Hygiene Data'!$H$11,0,10*ROW('Hygiene Data'!H127)))</f>
        <v/>
      </c>
      <c r="EB133" s="274" t="str">
        <f ca="true">+IF(OFFSET('Hygiene Data'!$H$12,0,10*ROW('Hygiene Data'!H127))="","",OFFSET('Hygiene Data'!$H$12,0,10*ROW('Hygiene Data'!H127)))</f>
        <v/>
      </c>
      <c r="EC133" s="274" t="str">
        <f ca="true">+IF(OFFSET('Hygiene Data'!$H$13,0,10*ROW('Hygiene Data'!H127))="","",OFFSET('Hygiene Data'!$H$13,0,10*ROW('Hygiene Data'!H127)))</f>
        <v/>
      </c>
      <c r="ED133" s="274" t="str">
        <f ca="true">+IF(OFFSET('Hygiene Data'!$I$11,0,10*ROW('Hygiene Data'!I127))="","",OFFSET('Hygiene Data'!$I$11,0,10*ROW('Hygiene Data'!I127)))</f>
        <v/>
      </c>
      <c r="EE133" s="274" t="str">
        <f ca="true">+IF(OFFSET('Hygiene Data'!$I$12,0,10*ROW('Hygiene Data'!I127))="","",OFFSET('Hygiene Data'!$I$12,0,10*ROW('Hygiene Data'!I127)))</f>
        <v/>
      </c>
      <c r="EF133" s="274"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30" t="str">
        <f t="shared" ca="true" si="1"/>
        <v/>
      </c>
      <c r="D134" s="99"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9"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9"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9"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9"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9"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9"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9"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9"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9"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9"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9"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9"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9"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9"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9"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9"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9"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100"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100"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100"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100"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100"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100"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100"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100"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100"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100"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100"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100"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100"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100"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100"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100"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100"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100"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100"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100"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100"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100"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100"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100"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100"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100"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100"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100"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100"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100"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101"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101"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101"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101"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101"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101"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101"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101"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101"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101"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101"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101"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101"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101"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101"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101"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101"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101"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4"/>
      <c r="BS134" s="274" t="str">
        <f ca="true">+IF(OFFSET('Water Data'!$D$27,0,10*ROW('Water Data'!D128))="","",OFFSET('Water Data'!$D$27,0,10*ROW('Water Data'!D128)))</f>
        <v/>
      </c>
      <c r="BT134" s="274" t="str">
        <f ca="true">+IF(OFFSET('Water Data'!$D$28,0,10*ROW('Water Data'!D128))="","",OFFSET('Water Data'!$D$28,0,10*ROW('Water Data'!D128)))</f>
        <v/>
      </c>
      <c r="BU134" s="274" t="str">
        <f ca="true">+IF(OFFSET('Water Data'!$D$29,0,10*ROW('Water Data'!D128))="","",OFFSET('Water Data'!$D$29,0,10*ROW('Water Data'!D128)))</f>
        <v/>
      </c>
      <c r="BV134" s="274" t="str">
        <f ca="true">+IF(OFFSET('Water Data'!$E$27,0,10*ROW('Water Data'!E128))="","",OFFSET('Water Data'!$E$27,0,10*ROW('Water Data'!E128)))</f>
        <v/>
      </c>
      <c r="BW134" s="274" t="str">
        <f ca="true">+IF(OFFSET('Water Data'!$E$28,0,10*ROW('Water Data'!E128))="","",OFFSET('Water Data'!$E$28,0,10*ROW('Water Data'!E128)))</f>
        <v/>
      </c>
      <c r="BX134" s="274" t="str">
        <f ca="true">+IF(OFFSET('Water Data'!$E$29,0,10*ROW('Water Data'!E128))="","",OFFSET('Water Data'!$E$29,0,10*ROW('Water Data'!E128)))</f>
        <v/>
      </c>
      <c r="BY134" s="274" t="str">
        <f ca="true">+IF(OFFSET('Water Data'!$F$27,0,10*ROW('Water Data'!F128))="","",OFFSET('Water Data'!$F$27,0,10*ROW('Water Data'!F128)))</f>
        <v/>
      </c>
      <c r="BZ134" s="274" t="str">
        <f ca="true">+IF(OFFSET('Water Data'!$F$28,0,10*ROW('Water Data'!F128))="","",OFFSET('Water Data'!$F$28,0,10*ROW('Water Data'!F128)))</f>
        <v/>
      </c>
      <c r="CA134" s="274" t="str">
        <f ca="true">+IF(OFFSET('Water Data'!$F$29,0,10*ROW('Water Data'!F128))="","",OFFSET('Water Data'!$F$29,0,10*ROW('Water Data'!F128)))</f>
        <v/>
      </c>
      <c r="CB134" s="274" t="str">
        <f ca="true">+IF(OFFSET('Water Data'!$G$27,0,10*ROW('Water Data'!G128))="","",OFFSET('Water Data'!$G$27,0,10*ROW('Water Data'!G128)))</f>
        <v/>
      </c>
      <c r="CC134" s="274" t="str">
        <f ca="true">+IF(OFFSET('Water Data'!$G$28,0,10*ROW('Water Data'!G128))="","",OFFSET('Water Data'!$G$28,0,10*ROW('Water Data'!G128)))</f>
        <v/>
      </c>
      <c r="CD134" s="274" t="str">
        <f ca="true">+IF(OFFSET('Water Data'!$G$29,0,10*ROW('Water Data'!G128))="","",OFFSET('Water Data'!$G$29,0,10*ROW('Water Data'!G128)))</f>
        <v/>
      </c>
      <c r="CE134" s="274" t="str">
        <f ca="true">+IF(OFFSET('Water Data'!$H$27,0,10*ROW('Water Data'!H128))="","",OFFSET('Water Data'!$H$27,0,10*ROW('Water Data'!H128)))</f>
        <v/>
      </c>
      <c r="CF134" s="274" t="str">
        <f ca="true">+IF(OFFSET('Water Data'!$H$28,0,10*ROW('Water Data'!H128))="","",OFFSET('Water Data'!$H$28,0,10*ROW('Water Data'!H128)))</f>
        <v/>
      </c>
      <c r="CG134" s="274" t="str">
        <f ca="true">+IF(OFFSET('Water Data'!$H$29,0,10*ROW('Water Data'!H128))="","",OFFSET('Water Data'!$H$29,0,10*ROW('Water Data'!H128)))</f>
        <v/>
      </c>
      <c r="CH134" s="274" t="str">
        <f ca="true">+IF(OFFSET('Water Data'!$I$27,0,10*ROW('Water Data'!I128))="","",OFFSET('Water Data'!$I$27,0,10*ROW('Water Data'!I128)))</f>
        <v/>
      </c>
      <c r="CI134" s="274" t="str">
        <f ca="true">+IF(OFFSET('Water Data'!$I$28,0,10*ROW('Water Data'!I128))="","",OFFSET('Water Data'!$I$28,0,10*ROW('Water Data'!I128)))</f>
        <v/>
      </c>
      <c r="CJ134" s="274" t="str">
        <f ca="true">+IF(OFFSET('Water Data'!$I$29,0,10*ROW('Water Data'!I128))="","",OFFSET('Water Data'!$I$29,0,10*ROW('Water Data'!I128)))</f>
        <v/>
      </c>
      <c r="CK134" s="274" t="str">
        <f ca="true">+IF(OFFSET('Sanitation Data'!$D$28,0,10*ROW('Sanitation Data'!D128))="","",OFFSET('Sanitation Data'!$D$28,0,10*ROW('Sanitation Data'!D128)))</f>
        <v/>
      </c>
      <c r="CL134" s="274" t="str">
        <f ca="true">+IF(OFFSET('Sanitation Data'!$D$29,0,10*ROW('Sanitation Data'!D128))="","",OFFSET('Sanitation Data'!$D$29,0,10*ROW('Sanitation Data'!D128)))</f>
        <v/>
      </c>
      <c r="CM134" s="274" t="str">
        <f ca="true">+IF(OFFSET('Sanitation Data'!$D$30,0,10*ROW('Sanitation Data'!D128))="","",OFFSET('Sanitation Data'!$D$30,0,10*ROW('Sanitation Data'!D128)))</f>
        <v/>
      </c>
      <c r="CN134" s="274" t="str">
        <f ca="true">+IF(OFFSET('Sanitation Data'!$D$31,0,10*ROW('Sanitation Data'!D128))="","",OFFSET('Sanitation Data'!$D$31,0,10*ROW('Sanitation Data'!D128)))</f>
        <v/>
      </c>
      <c r="CO134" s="274" t="str">
        <f ca="true">+IF(OFFSET('Sanitation Data'!$D$32,0,10*ROW('Sanitation Data'!D128))="","",OFFSET('Sanitation Data'!$D$32,0,10*ROW('Sanitation Data'!D128)))</f>
        <v/>
      </c>
      <c r="CP134" s="274" t="str">
        <f ca="true">+IF(OFFSET('Sanitation Data'!$E$28,0,10*ROW('Sanitation Data'!E128))="","",OFFSET('Sanitation Data'!$E$28,0,10*ROW('Sanitation Data'!E128)))</f>
        <v/>
      </c>
      <c r="CQ134" s="274" t="str">
        <f ca="true">+IF(OFFSET('Sanitation Data'!$E$29,0,10*ROW('Sanitation Data'!E128))="","",OFFSET('Sanitation Data'!$E$29,0,10*ROW('Sanitation Data'!E128)))</f>
        <v/>
      </c>
      <c r="CR134" s="274" t="str">
        <f ca="true">+IF(OFFSET('Sanitation Data'!$E$30,0,10*ROW('Sanitation Data'!E128))="","",OFFSET('Sanitation Data'!$E$30,0,10*ROW('Sanitation Data'!E128)))</f>
        <v/>
      </c>
      <c r="CS134" s="274" t="str">
        <f ca="true">+IF(OFFSET('Sanitation Data'!$E$31,0,10*ROW('Sanitation Data'!E128))="","",OFFSET('Sanitation Data'!$E$31,0,10*ROW('Sanitation Data'!E128)))</f>
        <v/>
      </c>
      <c r="CT134" s="274" t="str">
        <f ca="true">+IF(OFFSET('Sanitation Data'!$E$32,0,10*ROW('Sanitation Data'!E128))="","",OFFSET('Sanitation Data'!$E$32,0,10*ROW('Sanitation Data'!E128)))</f>
        <v/>
      </c>
      <c r="CU134" s="274" t="str">
        <f ca="true">+IF(OFFSET('Sanitation Data'!$F$28,0,10*ROW('Sanitation Data'!F128))="","",OFFSET('Sanitation Data'!$F$28,0,10*ROW('Sanitation Data'!F128)))</f>
        <v/>
      </c>
      <c r="CV134" s="274" t="str">
        <f ca="true">+IF(OFFSET('Sanitation Data'!$F$29,0,10*ROW('Sanitation Data'!F128))="","",OFFSET('Sanitation Data'!$F$29,0,10*ROW('Sanitation Data'!F128)))</f>
        <v/>
      </c>
      <c r="CW134" s="274" t="str">
        <f ca="true">+IF(OFFSET('Sanitation Data'!$F$30,0,10*ROW('Sanitation Data'!F128))="","",OFFSET('Sanitation Data'!$F$30,0,10*ROW('Sanitation Data'!F128)))</f>
        <v/>
      </c>
      <c r="CX134" s="274" t="str">
        <f ca="true">+IF(OFFSET('Sanitation Data'!$F$31,0,10*ROW('Sanitation Data'!F128))="","",OFFSET('Sanitation Data'!$F$31,0,10*ROW('Sanitation Data'!F128)))</f>
        <v/>
      </c>
      <c r="CY134" s="274" t="str">
        <f ca="true">+IF(OFFSET('Sanitation Data'!$F$32,0,10*ROW('Sanitation Data'!F128))="","",OFFSET('Sanitation Data'!$F$32,0,10*ROW('Sanitation Data'!F128)))</f>
        <v/>
      </c>
      <c r="CZ134" s="274" t="str">
        <f ca="true">+IF(OFFSET('Sanitation Data'!$G$28,0,10*ROW('Sanitation Data'!G128))="","",OFFSET('Sanitation Data'!$G$28,0,10*ROW('Sanitation Data'!G128)))</f>
        <v/>
      </c>
      <c r="DA134" s="274" t="str">
        <f ca="true">+IF(OFFSET('Sanitation Data'!$G$29,0,10*ROW('Sanitation Data'!G128))="","",OFFSET('Sanitation Data'!$G$29,0,10*ROW('Sanitation Data'!G128)))</f>
        <v/>
      </c>
      <c r="DB134" s="274" t="str">
        <f ca="true">+IF(OFFSET('Sanitation Data'!$G$30,0,10*ROW('Sanitation Data'!G128))="","",OFFSET('Sanitation Data'!$G$30,0,10*ROW('Sanitation Data'!G128)))</f>
        <v/>
      </c>
      <c r="DC134" s="274" t="str">
        <f ca="true">+IF(OFFSET('Sanitation Data'!$G$31,0,10*ROW('Sanitation Data'!G128))="","",OFFSET('Sanitation Data'!$G$31,0,10*ROW('Sanitation Data'!G128)))</f>
        <v/>
      </c>
      <c r="DD134" s="274" t="str">
        <f ca="true">+IF(OFFSET('Sanitation Data'!$G$32,0,10*ROW('Sanitation Data'!G128))="","",OFFSET('Sanitation Data'!$G$32,0,10*ROW('Sanitation Data'!G128)))</f>
        <v/>
      </c>
      <c r="DE134" s="274" t="str">
        <f ca="true">+IF(OFFSET('Sanitation Data'!$H$28,0,10*ROW('Sanitation Data'!H128))="","",OFFSET('Sanitation Data'!$H$28,0,10*ROW('Sanitation Data'!H128)))</f>
        <v/>
      </c>
      <c r="DF134" s="274" t="str">
        <f ca="true">+IF(OFFSET('Sanitation Data'!$H$29,0,10*ROW('Sanitation Data'!H128))="","",OFFSET('Sanitation Data'!$H$29,0,10*ROW('Sanitation Data'!H128)))</f>
        <v/>
      </c>
      <c r="DG134" s="274" t="str">
        <f ca="true">+IF(OFFSET('Sanitation Data'!$H$30,0,10*ROW('Sanitation Data'!H128))="","",OFFSET('Sanitation Data'!$H$30,0,10*ROW('Sanitation Data'!H128)))</f>
        <v/>
      </c>
      <c r="DH134" s="274" t="str">
        <f ca="true">+IF(OFFSET('Sanitation Data'!$H$31,0,10*ROW('Sanitation Data'!H128))="","",OFFSET('Sanitation Data'!$H$31,0,10*ROW('Sanitation Data'!H128)))</f>
        <v/>
      </c>
      <c r="DI134" s="274" t="str">
        <f ca="true">+IF(OFFSET('Sanitation Data'!$H$32,0,10*ROW('Sanitation Data'!H128))="","",OFFSET('Sanitation Data'!$H$32,0,10*ROW('Sanitation Data'!H128)))</f>
        <v/>
      </c>
      <c r="DJ134" s="274" t="str">
        <f ca="true">+IF(OFFSET('Sanitation Data'!$I$28,0,10*ROW('Sanitation Data'!I128))="","",OFFSET('Sanitation Data'!$I$28,0,10*ROW('Sanitation Data'!I128)))</f>
        <v/>
      </c>
      <c r="DK134" s="274" t="str">
        <f ca="true">+IF(OFFSET('Sanitation Data'!$I$29,0,10*ROW('Sanitation Data'!I128))="","",OFFSET('Sanitation Data'!$I$29,0,10*ROW('Sanitation Data'!I128)))</f>
        <v/>
      </c>
      <c r="DL134" s="274" t="str">
        <f ca="true">+IF(OFFSET('Sanitation Data'!$I$30,0,10*ROW('Sanitation Data'!I128))="","",OFFSET('Sanitation Data'!$I$30,0,10*ROW('Sanitation Data'!I128)))</f>
        <v/>
      </c>
      <c r="DM134" s="274" t="str">
        <f ca="true">+IF(OFFSET('Sanitation Data'!$I$31,0,10*ROW('Sanitation Data'!I128))="","",OFFSET('Sanitation Data'!$I$31,0,10*ROW('Sanitation Data'!I128)))</f>
        <v/>
      </c>
      <c r="DN134" s="274" t="str">
        <f ca="true">+IF(OFFSET('Sanitation Data'!$I$32,0,10*ROW('Sanitation Data'!I128))="","",OFFSET('Sanitation Data'!$I$32,0,10*ROW('Sanitation Data'!I128)))</f>
        <v/>
      </c>
      <c r="DO134" s="274" t="str">
        <f ca="true">+IF(OFFSET('Hygiene Data'!$D$11,0,10*ROW('Hygiene Data'!D128))="","",OFFSET('Hygiene Data'!$D$11,0,10*ROW('Hygiene Data'!D128)))</f>
        <v/>
      </c>
      <c r="DP134" s="274" t="str">
        <f ca="true">+IF(OFFSET('Hygiene Data'!$D$12,0,10*ROW('Hygiene Data'!D128))="","",OFFSET('Hygiene Data'!$D$12,0,10*ROW('Hygiene Data'!D128)))</f>
        <v/>
      </c>
      <c r="DQ134" s="274" t="str">
        <f ca="true">+IF(OFFSET('Hygiene Data'!$D$13,0,10*ROW('Hygiene Data'!D128))="","",OFFSET('Hygiene Data'!$D$13,0,10*ROW('Hygiene Data'!D128)))</f>
        <v/>
      </c>
      <c r="DR134" s="274" t="str">
        <f ca="true">+IF(OFFSET('Hygiene Data'!$E$11,0,10*ROW('Hygiene Data'!E128))="","",OFFSET('Hygiene Data'!$E$11,0,10*ROW('Hygiene Data'!E128)))</f>
        <v/>
      </c>
      <c r="DS134" s="274" t="str">
        <f ca="true">+IF(OFFSET('Hygiene Data'!$E$12,0,10*ROW('Hygiene Data'!E128))="","",OFFSET('Hygiene Data'!$E$12,0,10*ROW('Hygiene Data'!E128)))</f>
        <v/>
      </c>
      <c r="DT134" s="274" t="str">
        <f ca="true">+IF(OFFSET('Hygiene Data'!$E$13,0,10*ROW('Hygiene Data'!E128))="","",OFFSET('Hygiene Data'!$E$13,0,10*ROW('Hygiene Data'!E128)))</f>
        <v/>
      </c>
      <c r="DU134" s="274" t="str">
        <f ca="true">+IF(OFFSET('Hygiene Data'!$F$11,0,10*ROW('Hygiene Data'!F128))="","",OFFSET('Hygiene Data'!$F$11,0,10*ROW('Hygiene Data'!F128)))</f>
        <v/>
      </c>
      <c r="DV134" s="274" t="str">
        <f ca="true">+IF(OFFSET('Hygiene Data'!$F$12,0,10*ROW('Hygiene Data'!F128))="","",OFFSET('Hygiene Data'!$F$12,0,10*ROW('Hygiene Data'!F128)))</f>
        <v/>
      </c>
      <c r="DW134" s="274" t="str">
        <f ca="true">+IF(OFFSET('Hygiene Data'!$F$13,0,10*ROW('Hygiene Data'!F128))="","",OFFSET('Hygiene Data'!$F$13,0,10*ROW('Hygiene Data'!F128)))</f>
        <v/>
      </c>
      <c r="DX134" s="274" t="str">
        <f ca="true">+IF(OFFSET('Hygiene Data'!$G$11,0,10*ROW('Hygiene Data'!G128))="","",OFFSET('Hygiene Data'!$G$11,0,10*ROW('Hygiene Data'!G128)))</f>
        <v/>
      </c>
      <c r="DY134" s="274" t="str">
        <f ca="true">+IF(OFFSET('Hygiene Data'!$G$12,0,10*ROW('Hygiene Data'!G128))="","",OFFSET('Hygiene Data'!$G$12,0,10*ROW('Hygiene Data'!G128)))</f>
        <v/>
      </c>
      <c r="DZ134" s="274" t="str">
        <f ca="true">+IF(OFFSET('Hygiene Data'!$G$13,0,10*ROW('Hygiene Data'!G128))="","",OFFSET('Hygiene Data'!$G$13,0,10*ROW('Hygiene Data'!G128)))</f>
        <v/>
      </c>
      <c r="EA134" s="274" t="str">
        <f ca="true">+IF(OFFSET('Hygiene Data'!$H$11,0,10*ROW('Hygiene Data'!H128))="","",OFFSET('Hygiene Data'!$H$11,0,10*ROW('Hygiene Data'!H128)))</f>
        <v/>
      </c>
      <c r="EB134" s="274" t="str">
        <f ca="true">+IF(OFFSET('Hygiene Data'!$H$12,0,10*ROW('Hygiene Data'!H128))="","",OFFSET('Hygiene Data'!$H$12,0,10*ROW('Hygiene Data'!H128)))</f>
        <v/>
      </c>
      <c r="EC134" s="274" t="str">
        <f ca="true">+IF(OFFSET('Hygiene Data'!$H$13,0,10*ROW('Hygiene Data'!H128))="","",OFFSET('Hygiene Data'!$H$13,0,10*ROW('Hygiene Data'!H128)))</f>
        <v/>
      </c>
      <c r="ED134" s="274" t="str">
        <f ca="true">+IF(OFFSET('Hygiene Data'!$I$11,0,10*ROW('Hygiene Data'!I128))="","",OFFSET('Hygiene Data'!$I$11,0,10*ROW('Hygiene Data'!I128)))</f>
        <v/>
      </c>
      <c r="EE134" s="274" t="str">
        <f ca="true">+IF(OFFSET('Hygiene Data'!$I$12,0,10*ROW('Hygiene Data'!I128))="","",OFFSET('Hygiene Data'!$I$12,0,10*ROW('Hygiene Data'!I128)))</f>
        <v/>
      </c>
      <c r="EF134" s="274"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30" t="str">
        <f t="shared" ref="C135:C198" ca="true" si="2">+IF(ISNUMBER(VALUE(MID(A135,5,4))), VALUE(MID(A135, 5,4)),"")</f>
        <v/>
      </c>
      <c r="D135" s="99"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9"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9"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9"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9"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9"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9"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9"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9"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9"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9"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9"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9"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9"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9"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9"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9"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9"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100"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100"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100"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100"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100"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100"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100"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100"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100"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100"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100"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100"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100"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100"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100"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100"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100"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100"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100"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100"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100"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100"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100"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100"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100"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100"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100"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100"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100"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100"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101"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101"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101"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101"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101"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101"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101"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101"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101"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101"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101"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101"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101"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101"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101"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101"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101"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101"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4"/>
      <c r="BS135" s="274" t="str">
        <f ca="true">+IF(OFFSET('Water Data'!$D$27,0,10*ROW('Water Data'!D129))="","",OFFSET('Water Data'!$D$27,0,10*ROW('Water Data'!D129)))</f>
        <v/>
      </c>
      <c r="BT135" s="274" t="str">
        <f ca="true">+IF(OFFSET('Water Data'!$D$28,0,10*ROW('Water Data'!D129))="","",OFFSET('Water Data'!$D$28,0,10*ROW('Water Data'!D129)))</f>
        <v/>
      </c>
      <c r="BU135" s="274" t="str">
        <f ca="true">+IF(OFFSET('Water Data'!$D$29,0,10*ROW('Water Data'!D129))="","",OFFSET('Water Data'!$D$29,0,10*ROW('Water Data'!D129)))</f>
        <v/>
      </c>
      <c r="BV135" s="274" t="str">
        <f ca="true">+IF(OFFSET('Water Data'!$E$27,0,10*ROW('Water Data'!E129))="","",OFFSET('Water Data'!$E$27,0,10*ROW('Water Data'!E129)))</f>
        <v/>
      </c>
      <c r="BW135" s="274" t="str">
        <f ca="true">+IF(OFFSET('Water Data'!$E$28,0,10*ROW('Water Data'!E129))="","",OFFSET('Water Data'!$E$28,0,10*ROW('Water Data'!E129)))</f>
        <v/>
      </c>
      <c r="BX135" s="274" t="str">
        <f ca="true">+IF(OFFSET('Water Data'!$E$29,0,10*ROW('Water Data'!E129))="","",OFFSET('Water Data'!$E$29,0,10*ROW('Water Data'!E129)))</f>
        <v/>
      </c>
      <c r="BY135" s="274" t="str">
        <f ca="true">+IF(OFFSET('Water Data'!$F$27,0,10*ROW('Water Data'!F129))="","",OFFSET('Water Data'!$F$27,0,10*ROW('Water Data'!F129)))</f>
        <v/>
      </c>
      <c r="BZ135" s="274" t="str">
        <f ca="true">+IF(OFFSET('Water Data'!$F$28,0,10*ROW('Water Data'!F129))="","",OFFSET('Water Data'!$F$28,0,10*ROW('Water Data'!F129)))</f>
        <v/>
      </c>
      <c r="CA135" s="274" t="str">
        <f ca="true">+IF(OFFSET('Water Data'!$F$29,0,10*ROW('Water Data'!F129))="","",OFFSET('Water Data'!$F$29,0,10*ROW('Water Data'!F129)))</f>
        <v/>
      </c>
      <c r="CB135" s="274" t="str">
        <f ca="true">+IF(OFFSET('Water Data'!$G$27,0,10*ROW('Water Data'!G129))="","",OFFSET('Water Data'!$G$27,0,10*ROW('Water Data'!G129)))</f>
        <v/>
      </c>
      <c r="CC135" s="274" t="str">
        <f ca="true">+IF(OFFSET('Water Data'!$G$28,0,10*ROW('Water Data'!G129))="","",OFFSET('Water Data'!$G$28,0,10*ROW('Water Data'!G129)))</f>
        <v/>
      </c>
      <c r="CD135" s="274" t="str">
        <f ca="true">+IF(OFFSET('Water Data'!$G$29,0,10*ROW('Water Data'!G129))="","",OFFSET('Water Data'!$G$29,0,10*ROW('Water Data'!G129)))</f>
        <v/>
      </c>
      <c r="CE135" s="274" t="str">
        <f ca="true">+IF(OFFSET('Water Data'!$H$27,0,10*ROW('Water Data'!H129))="","",OFFSET('Water Data'!$H$27,0,10*ROW('Water Data'!H129)))</f>
        <v/>
      </c>
      <c r="CF135" s="274" t="str">
        <f ca="true">+IF(OFFSET('Water Data'!$H$28,0,10*ROW('Water Data'!H129))="","",OFFSET('Water Data'!$H$28,0,10*ROW('Water Data'!H129)))</f>
        <v/>
      </c>
      <c r="CG135" s="274" t="str">
        <f ca="true">+IF(OFFSET('Water Data'!$H$29,0,10*ROW('Water Data'!H129))="","",OFFSET('Water Data'!$H$29,0,10*ROW('Water Data'!H129)))</f>
        <v/>
      </c>
      <c r="CH135" s="274" t="str">
        <f ca="true">+IF(OFFSET('Water Data'!$I$27,0,10*ROW('Water Data'!I129))="","",OFFSET('Water Data'!$I$27,0,10*ROW('Water Data'!I129)))</f>
        <v/>
      </c>
      <c r="CI135" s="274" t="str">
        <f ca="true">+IF(OFFSET('Water Data'!$I$28,0,10*ROW('Water Data'!I129))="","",OFFSET('Water Data'!$I$28,0,10*ROW('Water Data'!I129)))</f>
        <v/>
      </c>
      <c r="CJ135" s="274" t="str">
        <f ca="true">+IF(OFFSET('Water Data'!$I$29,0,10*ROW('Water Data'!I129))="","",OFFSET('Water Data'!$I$29,0,10*ROW('Water Data'!I129)))</f>
        <v/>
      </c>
      <c r="CK135" s="274" t="str">
        <f ca="true">+IF(OFFSET('Sanitation Data'!$D$28,0,10*ROW('Sanitation Data'!D129))="","",OFFSET('Sanitation Data'!$D$28,0,10*ROW('Sanitation Data'!D129)))</f>
        <v/>
      </c>
      <c r="CL135" s="274" t="str">
        <f ca="true">+IF(OFFSET('Sanitation Data'!$D$29,0,10*ROW('Sanitation Data'!D129))="","",OFFSET('Sanitation Data'!$D$29,0,10*ROW('Sanitation Data'!D129)))</f>
        <v/>
      </c>
      <c r="CM135" s="274" t="str">
        <f ca="true">+IF(OFFSET('Sanitation Data'!$D$30,0,10*ROW('Sanitation Data'!D129))="","",OFFSET('Sanitation Data'!$D$30,0,10*ROW('Sanitation Data'!D129)))</f>
        <v/>
      </c>
      <c r="CN135" s="274" t="str">
        <f ca="true">+IF(OFFSET('Sanitation Data'!$D$31,0,10*ROW('Sanitation Data'!D129))="","",OFFSET('Sanitation Data'!$D$31,0,10*ROW('Sanitation Data'!D129)))</f>
        <v/>
      </c>
      <c r="CO135" s="274" t="str">
        <f ca="true">+IF(OFFSET('Sanitation Data'!$D$32,0,10*ROW('Sanitation Data'!D129))="","",OFFSET('Sanitation Data'!$D$32,0,10*ROW('Sanitation Data'!D129)))</f>
        <v/>
      </c>
      <c r="CP135" s="274" t="str">
        <f ca="true">+IF(OFFSET('Sanitation Data'!$E$28,0,10*ROW('Sanitation Data'!E129))="","",OFFSET('Sanitation Data'!$E$28,0,10*ROW('Sanitation Data'!E129)))</f>
        <v/>
      </c>
      <c r="CQ135" s="274" t="str">
        <f ca="true">+IF(OFFSET('Sanitation Data'!$E$29,0,10*ROW('Sanitation Data'!E129))="","",OFFSET('Sanitation Data'!$E$29,0,10*ROW('Sanitation Data'!E129)))</f>
        <v/>
      </c>
      <c r="CR135" s="274" t="str">
        <f ca="true">+IF(OFFSET('Sanitation Data'!$E$30,0,10*ROW('Sanitation Data'!E129))="","",OFFSET('Sanitation Data'!$E$30,0,10*ROW('Sanitation Data'!E129)))</f>
        <v/>
      </c>
      <c r="CS135" s="274" t="str">
        <f ca="true">+IF(OFFSET('Sanitation Data'!$E$31,0,10*ROW('Sanitation Data'!E129))="","",OFFSET('Sanitation Data'!$E$31,0,10*ROW('Sanitation Data'!E129)))</f>
        <v/>
      </c>
      <c r="CT135" s="274" t="str">
        <f ca="true">+IF(OFFSET('Sanitation Data'!$E$32,0,10*ROW('Sanitation Data'!E129))="","",OFFSET('Sanitation Data'!$E$32,0,10*ROW('Sanitation Data'!E129)))</f>
        <v/>
      </c>
      <c r="CU135" s="274" t="str">
        <f ca="true">+IF(OFFSET('Sanitation Data'!$F$28,0,10*ROW('Sanitation Data'!F129))="","",OFFSET('Sanitation Data'!$F$28,0,10*ROW('Sanitation Data'!F129)))</f>
        <v/>
      </c>
      <c r="CV135" s="274" t="str">
        <f ca="true">+IF(OFFSET('Sanitation Data'!$F$29,0,10*ROW('Sanitation Data'!F129))="","",OFFSET('Sanitation Data'!$F$29,0,10*ROW('Sanitation Data'!F129)))</f>
        <v/>
      </c>
      <c r="CW135" s="274" t="str">
        <f ca="true">+IF(OFFSET('Sanitation Data'!$F$30,0,10*ROW('Sanitation Data'!F129))="","",OFFSET('Sanitation Data'!$F$30,0,10*ROW('Sanitation Data'!F129)))</f>
        <v/>
      </c>
      <c r="CX135" s="274" t="str">
        <f ca="true">+IF(OFFSET('Sanitation Data'!$F$31,0,10*ROW('Sanitation Data'!F129))="","",OFFSET('Sanitation Data'!$F$31,0,10*ROW('Sanitation Data'!F129)))</f>
        <v/>
      </c>
      <c r="CY135" s="274" t="str">
        <f ca="true">+IF(OFFSET('Sanitation Data'!$F$32,0,10*ROW('Sanitation Data'!F129))="","",OFFSET('Sanitation Data'!$F$32,0,10*ROW('Sanitation Data'!F129)))</f>
        <v/>
      </c>
      <c r="CZ135" s="274" t="str">
        <f ca="true">+IF(OFFSET('Sanitation Data'!$G$28,0,10*ROW('Sanitation Data'!G129))="","",OFFSET('Sanitation Data'!$G$28,0,10*ROW('Sanitation Data'!G129)))</f>
        <v/>
      </c>
      <c r="DA135" s="274" t="str">
        <f ca="true">+IF(OFFSET('Sanitation Data'!$G$29,0,10*ROW('Sanitation Data'!G129))="","",OFFSET('Sanitation Data'!$G$29,0,10*ROW('Sanitation Data'!G129)))</f>
        <v/>
      </c>
      <c r="DB135" s="274" t="str">
        <f ca="true">+IF(OFFSET('Sanitation Data'!$G$30,0,10*ROW('Sanitation Data'!G129))="","",OFFSET('Sanitation Data'!$G$30,0,10*ROW('Sanitation Data'!G129)))</f>
        <v/>
      </c>
      <c r="DC135" s="274" t="str">
        <f ca="true">+IF(OFFSET('Sanitation Data'!$G$31,0,10*ROW('Sanitation Data'!G129))="","",OFFSET('Sanitation Data'!$G$31,0,10*ROW('Sanitation Data'!G129)))</f>
        <v/>
      </c>
      <c r="DD135" s="274" t="str">
        <f ca="true">+IF(OFFSET('Sanitation Data'!$G$32,0,10*ROW('Sanitation Data'!G129))="","",OFFSET('Sanitation Data'!$G$32,0,10*ROW('Sanitation Data'!G129)))</f>
        <v/>
      </c>
      <c r="DE135" s="274" t="str">
        <f ca="true">+IF(OFFSET('Sanitation Data'!$H$28,0,10*ROW('Sanitation Data'!H129))="","",OFFSET('Sanitation Data'!$H$28,0,10*ROW('Sanitation Data'!H129)))</f>
        <v/>
      </c>
      <c r="DF135" s="274" t="str">
        <f ca="true">+IF(OFFSET('Sanitation Data'!$H$29,0,10*ROW('Sanitation Data'!H129))="","",OFFSET('Sanitation Data'!$H$29,0,10*ROW('Sanitation Data'!H129)))</f>
        <v/>
      </c>
      <c r="DG135" s="274" t="str">
        <f ca="true">+IF(OFFSET('Sanitation Data'!$H$30,0,10*ROW('Sanitation Data'!H129))="","",OFFSET('Sanitation Data'!$H$30,0,10*ROW('Sanitation Data'!H129)))</f>
        <v/>
      </c>
      <c r="DH135" s="274" t="str">
        <f ca="true">+IF(OFFSET('Sanitation Data'!$H$31,0,10*ROW('Sanitation Data'!H129))="","",OFFSET('Sanitation Data'!$H$31,0,10*ROW('Sanitation Data'!H129)))</f>
        <v/>
      </c>
      <c r="DI135" s="274" t="str">
        <f ca="true">+IF(OFFSET('Sanitation Data'!$H$32,0,10*ROW('Sanitation Data'!H129))="","",OFFSET('Sanitation Data'!$H$32,0,10*ROW('Sanitation Data'!H129)))</f>
        <v/>
      </c>
      <c r="DJ135" s="274" t="str">
        <f ca="true">+IF(OFFSET('Sanitation Data'!$I$28,0,10*ROW('Sanitation Data'!I129))="","",OFFSET('Sanitation Data'!$I$28,0,10*ROW('Sanitation Data'!I129)))</f>
        <v/>
      </c>
      <c r="DK135" s="274" t="str">
        <f ca="true">+IF(OFFSET('Sanitation Data'!$I$29,0,10*ROW('Sanitation Data'!I129))="","",OFFSET('Sanitation Data'!$I$29,0,10*ROW('Sanitation Data'!I129)))</f>
        <v/>
      </c>
      <c r="DL135" s="274" t="str">
        <f ca="true">+IF(OFFSET('Sanitation Data'!$I$30,0,10*ROW('Sanitation Data'!I129))="","",OFFSET('Sanitation Data'!$I$30,0,10*ROW('Sanitation Data'!I129)))</f>
        <v/>
      </c>
      <c r="DM135" s="274" t="str">
        <f ca="true">+IF(OFFSET('Sanitation Data'!$I$31,0,10*ROW('Sanitation Data'!I129))="","",OFFSET('Sanitation Data'!$I$31,0,10*ROW('Sanitation Data'!I129)))</f>
        <v/>
      </c>
      <c r="DN135" s="274" t="str">
        <f ca="true">+IF(OFFSET('Sanitation Data'!$I$32,0,10*ROW('Sanitation Data'!I129))="","",OFFSET('Sanitation Data'!$I$32,0,10*ROW('Sanitation Data'!I129)))</f>
        <v/>
      </c>
      <c r="DO135" s="274" t="str">
        <f ca="true">+IF(OFFSET('Hygiene Data'!$D$11,0,10*ROW('Hygiene Data'!D129))="","",OFFSET('Hygiene Data'!$D$11,0,10*ROW('Hygiene Data'!D129)))</f>
        <v/>
      </c>
      <c r="DP135" s="274" t="str">
        <f ca="true">+IF(OFFSET('Hygiene Data'!$D$12,0,10*ROW('Hygiene Data'!D129))="","",OFFSET('Hygiene Data'!$D$12,0,10*ROW('Hygiene Data'!D129)))</f>
        <v/>
      </c>
      <c r="DQ135" s="274" t="str">
        <f ca="true">+IF(OFFSET('Hygiene Data'!$D$13,0,10*ROW('Hygiene Data'!D129))="","",OFFSET('Hygiene Data'!$D$13,0,10*ROW('Hygiene Data'!D129)))</f>
        <v/>
      </c>
      <c r="DR135" s="274" t="str">
        <f ca="true">+IF(OFFSET('Hygiene Data'!$E$11,0,10*ROW('Hygiene Data'!E129))="","",OFFSET('Hygiene Data'!$E$11,0,10*ROW('Hygiene Data'!E129)))</f>
        <v/>
      </c>
      <c r="DS135" s="274" t="str">
        <f ca="true">+IF(OFFSET('Hygiene Data'!$E$12,0,10*ROW('Hygiene Data'!E129))="","",OFFSET('Hygiene Data'!$E$12,0,10*ROW('Hygiene Data'!E129)))</f>
        <v/>
      </c>
      <c r="DT135" s="274" t="str">
        <f ca="true">+IF(OFFSET('Hygiene Data'!$E$13,0,10*ROW('Hygiene Data'!E129))="","",OFFSET('Hygiene Data'!$E$13,0,10*ROW('Hygiene Data'!E129)))</f>
        <v/>
      </c>
      <c r="DU135" s="274" t="str">
        <f ca="true">+IF(OFFSET('Hygiene Data'!$F$11,0,10*ROW('Hygiene Data'!F129))="","",OFFSET('Hygiene Data'!$F$11,0,10*ROW('Hygiene Data'!F129)))</f>
        <v/>
      </c>
      <c r="DV135" s="274" t="str">
        <f ca="true">+IF(OFFSET('Hygiene Data'!$F$12,0,10*ROW('Hygiene Data'!F129))="","",OFFSET('Hygiene Data'!$F$12,0,10*ROW('Hygiene Data'!F129)))</f>
        <v/>
      </c>
      <c r="DW135" s="274" t="str">
        <f ca="true">+IF(OFFSET('Hygiene Data'!$F$13,0,10*ROW('Hygiene Data'!F129))="","",OFFSET('Hygiene Data'!$F$13,0,10*ROW('Hygiene Data'!F129)))</f>
        <v/>
      </c>
      <c r="DX135" s="274" t="str">
        <f ca="true">+IF(OFFSET('Hygiene Data'!$G$11,0,10*ROW('Hygiene Data'!G129))="","",OFFSET('Hygiene Data'!$G$11,0,10*ROW('Hygiene Data'!G129)))</f>
        <v/>
      </c>
      <c r="DY135" s="274" t="str">
        <f ca="true">+IF(OFFSET('Hygiene Data'!$G$12,0,10*ROW('Hygiene Data'!G129))="","",OFFSET('Hygiene Data'!$G$12,0,10*ROW('Hygiene Data'!G129)))</f>
        <v/>
      </c>
      <c r="DZ135" s="274" t="str">
        <f ca="true">+IF(OFFSET('Hygiene Data'!$G$13,0,10*ROW('Hygiene Data'!G129))="","",OFFSET('Hygiene Data'!$G$13,0,10*ROW('Hygiene Data'!G129)))</f>
        <v/>
      </c>
      <c r="EA135" s="274" t="str">
        <f ca="true">+IF(OFFSET('Hygiene Data'!$H$11,0,10*ROW('Hygiene Data'!H129))="","",OFFSET('Hygiene Data'!$H$11,0,10*ROW('Hygiene Data'!H129)))</f>
        <v/>
      </c>
      <c r="EB135" s="274" t="str">
        <f ca="true">+IF(OFFSET('Hygiene Data'!$H$12,0,10*ROW('Hygiene Data'!H129))="","",OFFSET('Hygiene Data'!$H$12,0,10*ROW('Hygiene Data'!H129)))</f>
        <v/>
      </c>
      <c r="EC135" s="274" t="str">
        <f ca="true">+IF(OFFSET('Hygiene Data'!$H$13,0,10*ROW('Hygiene Data'!H129))="","",OFFSET('Hygiene Data'!$H$13,0,10*ROW('Hygiene Data'!H129)))</f>
        <v/>
      </c>
      <c r="ED135" s="274" t="str">
        <f ca="true">+IF(OFFSET('Hygiene Data'!$I$11,0,10*ROW('Hygiene Data'!I129))="","",OFFSET('Hygiene Data'!$I$11,0,10*ROW('Hygiene Data'!I129)))</f>
        <v/>
      </c>
      <c r="EE135" s="274" t="str">
        <f ca="true">+IF(OFFSET('Hygiene Data'!$I$12,0,10*ROW('Hygiene Data'!I129))="","",OFFSET('Hygiene Data'!$I$12,0,10*ROW('Hygiene Data'!I129)))</f>
        <v/>
      </c>
      <c r="EF135" s="274"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30" t="str">
        <f t="shared" ca="true" si="2"/>
        <v/>
      </c>
      <c r="D136" s="99"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9"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9"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9"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9"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9"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9"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9"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9"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9"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9"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9"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9"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9"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9"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9"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9"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9"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100"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100"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100"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100"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100"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100"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100"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100"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100"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100"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100"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100"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100"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100"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100"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100"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100"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100"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100"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100"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100"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100"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100"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100"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100"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100"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100"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100"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100"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100"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101"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101"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101"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101"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101"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101"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101"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101"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101"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101"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101"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101"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101"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101"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101"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101"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101"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101"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4"/>
      <c r="BS136" s="274" t="str">
        <f ca="true">+IF(OFFSET('Water Data'!$D$27,0,10*ROW('Water Data'!D130))="","",OFFSET('Water Data'!$D$27,0,10*ROW('Water Data'!D130)))</f>
        <v/>
      </c>
      <c r="BT136" s="274" t="str">
        <f ca="true">+IF(OFFSET('Water Data'!$D$28,0,10*ROW('Water Data'!D130))="","",OFFSET('Water Data'!$D$28,0,10*ROW('Water Data'!D130)))</f>
        <v/>
      </c>
      <c r="BU136" s="274" t="str">
        <f ca="true">+IF(OFFSET('Water Data'!$D$29,0,10*ROW('Water Data'!D130))="","",OFFSET('Water Data'!$D$29,0,10*ROW('Water Data'!D130)))</f>
        <v/>
      </c>
      <c r="BV136" s="274" t="str">
        <f ca="true">+IF(OFFSET('Water Data'!$E$27,0,10*ROW('Water Data'!E130))="","",OFFSET('Water Data'!$E$27,0,10*ROW('Water Data'!E130)))</f>
        <v/>
      </c>
      <c r="BW136" s="274" t="str">
        <f ca="true">+IF(OFFSET('Water Data'!$E$28,0,10*ROW('Water Data'!E130))="","",OFFSET('Water Data'!$E$28,0,10*ROW('Water Data'!E130)))</f>
        <v/>
      </c>
      <c r="BX136" s="274" t="str">
        <f ca="true">+IF(OFFSET('Water Data'!$E$29,0,10*ROW('Water Data'!E130))="","",OFFSET('Water Data'!$E$29,0,10*ROW('Water Data'!E130)))</f>
        <v/>
      </c>
      <c r="BY136" s="274" t="str">
        <f ca="true">+IF(OFFSET('Water Data'!$F$27,0,10*ROW('Water Data'!F130))="","",OFFSET('Water Data'!$F$27,0,10*ROW('Water Data'!F130)))</f>
        <v/>
      </c>
      <c r="BZ136" s="274" t="str">
        <f ca="true">+IF(OFFSET('Water Data'!$F$28,0,10*ROW('Water Data'!F130))="","",OFFSET('Water Data'!$F$28,0,10*ROW('Water Data'!F130)))</f>
        <v/>
      </c>
      <c r="CA136" s="274" t="str">
        <f ca="true">+IF(OFFSET('Water Data'!$F$29,0,10*ROW('Water Data'!F130))="","",OFFSET('Water Data'!$F$29,0,10*ROW('Water Data'!F130)))</f>
        <v/>
      </c>
      <c r="CB136" s="274" t="str">
        <f ca="true">+IF(OFFSET('Water Data'!$G$27,0,10*ROW('Water Data'!G130))="","",OFFSET('Water Data'!$G$27,0,10*ROW('Water Data'!G130)))</f>
        <v/>
      </c>
      <c r="CC136" s="274" t="str">
        <f ca="true">+IF(OFFSET('Water Data'!$G$28,0,10*ROW('Water Data'!G130))="","",OFFSET('Water Data'!$G$28,0,10*ROW('Water Data'!G130)))</f>
        <v/>
      </c>
      <c r="CD136" s="274" t="str">
        <f ca="true">+IF(OFFSET('Water Data'!$G$29,0,10*ROW('Water Data'!G130))="","",OFFSET('Water Data'!$G$29,0,10*ROW('Water Data'!G130)))</f>
        <v/>
      </c>
      <c r="CE136" s="274" t="str">
        <f ca="true">+IF(OFFSET('Water Data'!$H$27,0,10*ROW('Water Data'!H130))="","",OFFSET('Water Data'!$H$27,0,10*ROW('Water Data'!H130)))</f>
        <v/>
      </c>
      <c r="CF136" s="274" t="str">
        <f ca="true">+IF(OFFSET('Water Data'!$H$28,0,10*ROW('Water Data'!H130))="","",OFFSET('Water Data'!$H$28,0,10*ROW('Water Data'!H130)))</f>
        <v/>
      </c>
      <c r="CG136" s="274" t="str">
        <f ca="true">+IF(OFFSET('Water Data'!$H$29,0,10*ROW('Water Data'!H130))="","",OFFSET('Water Data'!$H$29,0,10*ROW('Water Data'!H130)))</f>
        <v/>
      </c>
      <c r="CH136" s="274" t="str">
        <f ca="true">+IF(OFFSET('Water Data'!$I$27,0,10*ROW('Water Data'!I130))="","",OFFSET('Water Data'!$I$27,0,10*ROW('Water Data'!I130)))</f>
        <v/>
      </c>
      <c r="CI136" s="274" t="str">
        <f ca="true">+IF(OFFSET('Water Data'!$I$28,0,10*ROW('Water Data'!I130))="","",OFFSET('Water Data'!$I$28,0,10*ROW('Water Data'!I130)))</f>
        <v/>
      </c>
      <c r="CJ136" s="274" t="str">
        <f ca="true">+IF(OFFSET('Water Data'!$I$29,0,10*ROW('Water Data'!I130))="","",OFFSET('Water Data'!$I$29,0,10*ROW('Water Data'!I130)))</f>
        <v/>
      </c>
      <c r="CK136" s="274" t="str">
        <f ca="true">+IF(OFFSET('Sanitation Data'!$D$28,0,10*ROW('Sanitation Data'!D130))="","",OFFSET('Sanitation Data'!$D$28,0,10*ROW('Sanitation Data'!D130)))</f>
        <v/>
      </c>
      <c r="CL136" s="274" t="str">
        <f ca="true">+IF(OFFSET('Sanitation Data'!$D$29,0,10*ROW('Sanitation Data'!D130))="","",OFFSET('Sanitation Data'!$D$29,0,10*ROW('Sanitation Data'!D130)))</f>
        <v/>
      </c>
      <c r="CM136" s="274" t="str">
        <f ca="true">+IF(OFFSET('Sanitation Data'!$D$30,0,10*ROW('Sanitation Data'!D130))="","",OFFSET('Sanitation Data'!$D$30,0,10*ROW('Sanitation Data'!D130)))</f>
        <v/>
      </c>
      <c r="CN136" s="274" t="str">
        <f ca="true">+IF(OFFSET('Sanitation Data'!$D$31,0,10*ROW('Sanitation Data'!D130))="","",OFFSET('Sanitation Data'!$D$31,0,10*ROW('Sanitation Data'!D130)))</f>
        <v/>
      </c>
      <c r="CO136" s="274" t="str">
        <f ca="true">+IF(OFFSET('Sanitation Data'!$D$32,0,10*ROW('Sanitation Data'!D130))="","",OFFSET('Sanitation Data'!$D$32,0,10*ROW('Sanitation Data'!D130)))</f>
        <v/>
      </c>
      <c r="CP136" s="274" t="str">
        <f ca="true">+IF(OFFSET('Sanitation Data'!$E$28,0,10*ROW('Sanitation Data'!E130))="","",OFFSET('Sanitation Data'!$E$28,0,10*ROW('Sanitation Data'!E130)))</f>
        <v/>
      </c>
      <c r="CQ136" s="274" t="str">
        <f ca="true">+IF(OFFSET('Sanitation Data'!$E$29,0,10*ROW('Sanitation Data'!E130))="","",OFFSET('Sanitation Data'!$E$29,0,10*ROW('Sanitation Data'!E130)))</f>
        <v/>
      </c>
      <c r="CR136" s="274" t="str">
        <f ca="true">+IF(OFFSET('Sanitation Data'!$E$30,0,10*ROW('Sanitation Data'!E130))="","",OFFSET('Sanitation Data'!$E$30,0,10*ROW('Sanitation Data'!E130)))</f>
        <v/>
      </c>
      <c r="CS136" s="274" t="str">
        <f ca="true">+IF(OFFSET('Sanitation Data'!$E$31,0,10*ROW('Sanitation Data'!E130))="","",OFFSET('Sanitation Data'!$E$31,0,10*ROW('Sanitation Data'!E130)))</f>
        <v/>
      </c>
      <c r="CT136" s="274" t="str">
        <f ca="true">+IF(OFFSET('Sanitation Data'!$E$32,0,10*ROW('Sanitation Data'!E130))="","",OFFSET('Sanitation Data'!$E$32,0,10*ROW('Sanitation Data'!E130)))</f>
        <v/>
      </c>
      <c r="CU136" s="274" t="str">
        <f ca="true">+IF(OFFSET('Sanitation Data'!$F$28,0,10*ROW('Sanitation Data'!F130))="","",OFFSET('Sanitation Data'!$F$28,0,10*ROW('Sanitation Data'!F130)))</f>
        <v/>
      </c>
      <c r="CV136" s="274" t="str">
        <f ca="true">+IF(OFFSET('Sanitation Data'!$F$29,0,10*ROW('Sanitation Data'!F130))="","",OFFSET('Sanitation Data'!$F$29,0,10*ROW('Sanitation Data'!F130)))</f>
        <v/>
      </c>
      <c r="CW136" s="274" t="str">
        <f ca="true">+IF(OFFSET('Sanitation Data'!$F$30,0,10*ROW('Sanitation Data'!F130))="","",OFFSET('Sanitation Data'!$F$30,0,10*ROW('Sanitation Data'!F130)))</f>
        <v/>
      </c>
      <c r="CX136" s="274" t="str">
        <f ca="true">+IF(OFFSET('Sanitation Data'!$F$31,0,10*ROW('Sanitation Data'!F130))="","",OFFSET('Sanitation Data'!$F$31,0,10*ROW('Sanitation Data'!F130)))</f>
        <v/>
      </c>
      <c r="CY136" s="274" t="str">
        <f ca="true">+IF(OFFSET('Sanitation Data'!$F$32,0,10*ROW('Sanitation Data'!F130))="","",OFFSET('Sanitation Data'!$F$32,0,10*ROW('Sanitation Data'!F130)))</f>
        <v/>
      </c>
      <c r="CZ136" s="274" t="str">
        <f ca="true">+IF(OFFSET('Sanitation Data'!$G$28,0,10*ROW('Sanitation Data'!G130))="","",OFFSET('Sanitation Data'!$G$28,0,10*ROW('Sanitation Data'!G130)))</f>
        <v/>
      </c>
      <c r="DA136" s="274" t="str">
        <f ca="true">+IF(OFFSET('Sanitation Data'!$G$29,0,10*ROW('Sanitation Data'!G130))="","",OFFSET('Sanitation Data'!$G$29,0,10*ROW('Sanitation Data'!G130)))</f>
        <v/>
      </c>
      <c r="DB136" s="274" t="str">
        <f ca="true">+IF(OFFSET('Sanitation Data'!$G$30,0,10*ROW('Sanitation Data'!G130))="","",OFFSET('Sanitation Data'!$G$30,0,10*ROW('Sanitation Data'!G130)))</f>
        <v/>
      </c>
      <c r="DC136" s="274" t="str">
        <f ca="true">+IF(OFFSET('Sanitation Data'!$G$31,0,10*ROW('Sanitation Data'!G130))="","",OFFSET('Sanitation Data'!$G$31,0,10*ROW('Sanitation Data'!G130)))</f>
        <v/>
      </c>
      <c r="DD136" s="274" t="str">
        <f ca="true">+IF(OFFSET('Sanitation Data'!$G$32,0,10*ROW('Sanitation Data'!G130))="","",OFFSET('Sanitation Data'!$G$32,0,10*ROW('Sanitation Data'!G130)))</f>
        <v/>
      </c>
      <c r="DE136" s="274" t="str">
        <f ca="true">+IF(OFFSET('Sanitation Data'!$H$28,0,10*ROW('Sanitation Data'!H130))="","",OFFSET('Sanitation Data'!$H$28,0,10*ROW('Sanitation Data'!H130)))</f>
        <v/>
      </c>
      <c r="DF136" s="274" t="str">
        <f ca="true">+IF(OFFSET('Sanitation Data'!$H$29,0,10*ROW('Sanitation Data'!H130))="","",OFFSET('Sanitation Data'!$H$29,0,10*ROW('Sanitation Data'!H130)))</f>
        <v/>
      </c>
      <c r="DG136" s="274" t="str">
        <f ca="true">+IF(OFFSET('Sanitation Data'!$H$30,0,10*ROW('Sanitation Data'!H130))="","",OFFSET('Sanitation Data'!$H$30,0,10*ROW('Sanitation Data'!H130)))</f>
        <v/>
      </c>
      <c r="DH136" s="274" t="str">
        <f ca="true">+IF(OFFSET('Sanitation Data'!$H$31,0,10*ROW('Sanitation Data'!H130))="","",OFFSET('Sanitation Data'!$H$31,0,10*ROW('Sanitation Data'!H130)))</f>
        <v/>
      </c>
      <c r="DI136" s="274" t="str">
        <f ca="true">+IF(OFFSET('Sanitation Data'!$H$32,0,10*ROW('Sanitation Data'!H130))="","",OFFSET('Sanitation Data'!$H$32,0,10*ROW('Sanitation Data'!H130)))</f>
        <v/>
      </c>
      <c r="DJ136" s="274" t="str">
        <f ca="true">+IF(OFFSET('Sanitation Data'!$I$28,0,10*ROW('Sanitation Data'!I130))="","",OFFSET('Sanitation Data'!$I$28,0,10*ROW('Sanitation Data'!I130)))</f>
        <v/>
      </c>
      <c r="DK136" s="274" t="str">
        <f ca="true">+IF(OFFSET('Sanitation Data'!$I$29,0,10*ROW('Sanitation Data'!I130))="","",OFFSET('Sanitation Data'!$I$29,0,10*ROW('Sanitation Data'!I130)))</f>
        <v/>
      </c>
      <c r="DL136" s="274" t="str">
        <f ca="true">+IF(OFFSET('Sanitation Data'!$I$30,0,10*ROW('Sanitation Data'!I130))="","",OFFSET('Sanitation Data'!$I$30,0,10*ROW('Sanitation Data'!I130)))</f>
        <v/>
      </c>
      <c r="DM136" s="274" t="str">
        <f ca="true">+IF(OFFSET('Sanitation Data'!$I$31,0,10*ROW('Sanitation Data'!I130))="","",OFFSET('Sanitation Data'!$I$31,0,10*ROW('Sanitation Data'!I130)))</f>
        <v/>
      </c>
      <c r="DN136" s="274" t="str">
        <f ca="true">+IF(OFFSET('Sanitation Data'!$I$32,0,10*ROW('Sanitation Data'!I130))="","",OFFSET('Sanitation Data'!$I$32,0,10*ROW('Sanitation Data'!I130)))</f>
        <v/>
      </c>
      <c r="DO136" s="274" t="str">
        <f ca="true">+IF(OFFSET('Hygiene Data'!$D$11,0,10*ROW('Hygiene Data'!D130))="","",OFFSET('Hygiene Data'!$D$11,0,10*ROW('Hygiene Data'!D130)))</f>
        <v/>
      </c>
      <c r="DP136" s="274" t="str">
        <f ca="true">+IF(OFFSET('Hygiene Data'!$D$12,0,10*ROW('Hygiene Data'!D130))="","",OFFSET('Hygiene Data'!$D$12,0,10*ROW('Hygiene Data'!D130)))</f>
        <v/>
      </c>
      <c r="DQ136" s="274" t="str">
        <f ca="true">+IF(OFFSET('Hygiene Data'!$D$13,0,10*ROW('Hygiene Data'!D130))="","",OFFSET('Hygiene Data'!$D$13,0,10*ROW('Hygiene Data'!D130)))</f>
        <v/>
      </c>
      <c r="DR136" s="274" t="str">
        <f ca="true">+IF(OFFSET('Hygiene Data'!$E$11,0,10*ROW('Hygiene Data'!E130))="","",OFFSET('Hygiene Data'!$E$11,0,10*ROW('Hygiene Data'!E130)))</f>
        <v/>
      </c>
      <c r="DS136" s="274" t="str">
        <f ca="true">+IF(OFFSET('Hygiene Data'!$E$12,0,10*ROW('Hygiene Data'!E130))="","",OFFSET('Hygiene Data'!$E$12,0,10*ROW('Hygiene Data'!E130)))</f>
        <v/>
      </c>
      <c r="DT136" s="274" t="str">
        <f ca="true">+IF(OFFSET('Hygiene Data'!$E$13,0,10*ROW('Hygiene Data'!E130))="","",OFFSET('Hygiene Data'!$E$13,0,10*ROW('Hygiene Data'!E130)))</f>
        <v/>
      </c>
      <c r="DU136" s="274" t="str">
        <f ca="true">+IF(OFFSET('Hygiene Data'!$F$11,0,10*ROW('Hygiene Data'!F130))="","",OFFSET('Hygiene Data'!$F$11,0,10*ROW('Hygiene Data'!F130)))</f>
        <v/>
      </c>
      <c r="DV136" s="274" t="str">
        <f ca="true">+IF(OFFSET('Hygiene Data'!$F$12,0,10*ROW('Hygiene Data'!F130))="","",OFFSET('Hygiene Data'!$F$12,0,10*ROW('Hygiene Data'!F130)))</f>
        <v/>
      </c>
      <c r="DW136" s="274" t="str">
        <f ca="true">+IF(OFFSET('Hygiene Data'!$F$13,0,10*ROW('Hygiene Data'!F130))="","",OFFSET('Hygiene Data'!$F$13,0,10*ROW('Hygiene Data'!F130)))</f>
        <v/>
      </c>
      <c r="DX136" s="274" t="str">
        <f ca="true">+IF(OFFSET('Hygiene Data'!$G$11,0,10*ROW('Hygiene Data'!G130))="","",OFFSET('Hygiene Data'!$G$11,0,10*ROW('Hygiene Data'!G130)))</f>
        <v/>
      </c>
      <c r="DY136" s="274" t="str">
        <f ca="true">+IF(OFFSET('Hygiene Data'!$G$12,0,10*ROW('Hygiene Data'!G130))="","",OFFSET('Hygiene Data'!$G$12,0,10*ROW('Hygiene Data'!G130)))</f>
        <v/>
      </c>
      <c r="DZ136" s="274" t="str">
        <f ca="true">+IF(OFFSET('Hygiene Data'!$G$13,0,10*ROW('Hygiene Data'!G130))="","",OFFSET('Hygiene Data'!$G$13,0,10*ROW('Hygiene Data'!G130)))</f>
        <v/>
      </c>
      <c r="EA136" s="274" t="str">
        <f ca="true">+IF(OFFSET('Hygiene Data'!$H$11,0,10*ROW('Hygiene Data'!H130))="","",OFFSET('Hygiene Data'!$H$11,0,10*ROW('Hygiene Data'!H130)))</f>
        <v/>
      </c>
      <c r="EB136" s="274" t="str">
        <f ca="true">+IF(OFFSET('Hygiene Data'!$H$12,0,10*ROW('Hygiene Data'!H130))="","",OFFSET('Hygiene Data'!$H$12,0,10*ROW('Hygiene Data'!H130)))</f>
        <v/>
      </c>
      <c r="EC136" s="274" t="str">
        <f ca="true">+IF(OFFSET('Hygiene Data'!$H$13,0,10*ROW('Hygiene Data'!H130))="","",OFFSET('Hygiene Data'!$H$13,0,10*ROW('Hygiene Data'!H130)))</f>
        <v/>
      </c>
      <c r="ED136" s="274" t="str">
        <f ca="true">+IF(OFFSET('Hygiene Data'!$I$11,0,10*ROW('Hygiene Data'!I130))="","",OFFSET('Hygiene Data'!$I$11,0,10*ROW('Hygiene Data'!I130)))</f>
        <v/>
      </c>
      <c r="EE136" s="274" t="str">
        <f ca="true">+IF(OFFSET('Hygiene Data'!$I$12,0,10*ROW('Hygiene Data'!I130))="","",OFFSET('Hygiene Data'!$I$12,0,10*ROW('Hygiene Data'!I130)))</f>
        <v/>
      </c>
      <c r="EF136" s="274"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30" t="str">
        <f t="shared" ca="true" si="2"/>
        <v/>
      </c>
      <c r="D137" s="99"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9"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9"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9"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9"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9"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9"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9"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9"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9"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9"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9"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9"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9"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9"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9"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9"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9"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100"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100"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100"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100"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100"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100"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100"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100"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100"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100"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100"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100"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100"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100"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100"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100"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100"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100"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100"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100"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100"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100"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100"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100"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100"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100"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100"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100"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100"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100"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101"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101"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101"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101"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101"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101"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101"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101"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101"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101"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101"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101"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101"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101"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101"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101"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101"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101"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4"/>
      <c r="BS137" s="274" t="str">
        <f ca="true">+IF(OFFSET('Water Data'!$D$27,0,10*ROW('Water Data'!D131))="","",OFFSET('Water Data'!$D$27,0,10*ROW('Water Data'!D131)))</f>
        <v/>
      </c>
      <c r="BT137" s="274" t="str">
        <f ca="true">+IF(OFFSET('Water Data'!$D$28,0,10*ROW('Water Data'!D131))="","",OFFSET('Water Data'!$D$28,0,10*ROW('Water Data'!D131)))</f>
        <v/>
      </c>
      <c r="BU137" s="274" t="str">
        <f ca="true">+IF(OFFSET('Water Data'!$D$29,0,10*ROW('Water Data'!D131))="","",OFFSET('Water Data'!$D$29,0,10*ROW('Water Data'!D131)))</f>
        <v/>
      </c>
      <c r="BV137" s="274" t="str">
        <f ca="true">+IF(OFFSET('Water Data'!$E$27,0,10*ROW('Water Data'!E131))="","",OFFSET('Water Data'!$E$27,0,10*ROW('Water Data'!E131)))</f>
        <v/>
      </c>
      <c r="BW137" s="274" t="str">
        <f ca="true">+IF(OFFSET('Water Data'!$E$28,0,10*ROW('Water Data'!E131))="","",OFFSET('Water Data'!$E$28,0,10*ROW('Water Data'!E131)))</f>
        <v/>
      </c>
      <c r="BX137" s="274" t="str">
        <f ca="true">+IF(OFFSET('Water Data'!$E$29,0,10*ROW('Water Data'!E131))="","",OFFSET('Water Data'!$E$29,0,10*ROW('Water Data'!E131)))</f>
        <v/>
      </c>
      <c r="BY137" s="274" t="str">
        <f ca="true">+IF(OFFSET('Water Data'!$F$27,0,10*ROW('Water Data'!F131))="","",OFFSET('Water Data'!$F$27,0,10*ROW('Water Data'!F131)))</f>
        <v/>
      </c>
      <c r="BZ137" s="274" t="str">
        <f ca="true">+IF(OFFSET('Water Data'!$F$28,0,10*ROW('Water Data'!F131))="","",OFFSET('Water Data'!$F$28,0,10*ROW('Water Data'!F131)))</f>
        <v/>
      </c>
      <c r="CA137" s="274" t="str">
        <f ca="true">+IF(OFFSET('Water Data'!$F$29,0,10*ROW('Water Data'!F131))="","",OFFSET('Water Data'!$F$29,0,10*ROW('Water Data'!F131)))</f>
        <v/>
      </c>
      <c r="CB137" s="274" t="str">
        <f ca="true">+IF(OFFSET('Water Data'!$G$27,0,10*ROW('Water Data'!G131))="","",OFFSET('Water Data'!$G$27,0,10*ROW('Water Data'!G131)))</f>
        <v/>
      </c>
      <c r="CC137" s="274" t="str">
        <f ca="true">+IF(OFFSET('Water Data'!$G$28,0,10*ROW('Water Data'!G131))="","",OFFSET('Water Data'!$G$28,0,10*ROW('Water Data'!G131)))</f>
        <v/>
      </c>
      <c r="CD137" s="274" t="str">
        <f ca="true">+IF(OFFSET('Water Data'!$G$29,0,10*ROW('Water Data'!G131))="","",OFFSET('Water Data'!$G$29,0,10*ROW('Water Data'!G131)))</f>
        <v/>
      </c>
      <c r="CE137" s="274" t="str">
        <f ca="true">+IF(OFFSET('Water Data'!$H$27,0,10*ROW('Water Data'!H131))="","",OFFSET('Water Data'!$H$27,0,10*ROW('Water Data'!H131)))</f>
        <v/>
      </c>
      <c r="CF137" s="274" t="str">
        <f ca="true">+IF(OFFSET('Water Data'!$H$28,0,10*ROW('Water Data'!H131))="","",OFFSET('Water Data'!$H$28,0,10*ROW('Water Data'!H131)))</f>
        <v/>
      </c>
      <c r="CG137" s="274" t="str">
        <f ca="true">+IF(OFFSET('Water Data'!$H$29,0,10*ROW('Water Data'!H131))="","",OFFSET('Water Data'!$H$29,0,10*ROW('Water Data'!H131)))</f>
        <v/>
      </c>
      <c r="CH137" s="274" t="str">
        <f ca="true">+IF(OFFSET('Water Data'!$I$27,0,10*ROW('Water Data'!I131))="","",OFFSET('Water Data'!$I$27,0,10*ROW('Water Data'!I131)))</f>
        <v/>
      </c>
      <c r="CI137" s="274" t="str">
        <f ca="true">+IF(OFFSET('Water Data'!$I$28,0,10*ROW('Water Data'!I131))="","",OFFSET('Water Data'!$I$28,0,10*ROW('Water Data'!I131)))</f>
        <v/>
      </c>
      <c r="CJ137" s="274" t="str">
        <f ca="true">+IF(OFFSET('Water Data'!$I$29,0,10*ROW('Water Data'!I131))="","",OFFSET('Water Data'!$I$29,0,10*ROW('Water Data'!I131)))</f>
        <v/>
      </c>
      <c r="CK137" s="274" t="str">
        <f ca="true">+IF(OFFSET('Sanitation Data'!$D$28,0,10*ROW('Sanitation Data'!D131))="","",OFFSET('Sanitation Data'!$D$28,0,10*ROW('Sanitation Data'!D131)))</f>
        <v/>
      </c>
      <c r="CL137" s="274" t="str">
        <f ca="true">+IF(OFFSET('Sanitation Data'!$D$29,0,10*ROW('Sanitation Data'!D131))="","",OFFSET('Sanitation Data'!$D$29,0,10*ROW('Sanitation Data'!D131)))</f>
        <v/>
      </c>
      <c r="CM137" s="274" t="str">
        <f ca="true">+IF(OFFSET('Sanitation Data'!$D$30,0,10*ROW('Sanitation Data'!D131))="","",OFFSET('Sanitation Data'!$D$30,0,10*ROW('Sanitation Data'!D131)))</f>
        <v/>
      </c>
      <c r="CN137" s="274" t="str">
        <f ca="true">+IF(OFFSET('Sanitation Data'!$D$31,0,10*ROW('Sanitation Data'!D131))="","",OFFSET('Sanitation Data'!$D$31,0,10*ROW('Sanitation Data'!D131)))</f>
        <v/>
      </c>
      <c r="CO137" s="274" t="str">
        <f ca="true">+IF(OFFSET('Sanitation Data'!$D$32,0,10*ROW('Sanitation Data'!D131))="","",OFFSET('Sanitation Data'!$D$32,0,10*ROW('Sanitation Data'!D131)))</f>
        <v/>
      </c>
      <c r="CP137" s="274" t="str">
        <f ca="true">+IF(OFFSET('Sanitation Data'!$E$28,0,10*ROW('Sanitation Data'!E131))="","",OFFSET('Sanitation Data'!$E$28,0,10*ROW('Sanitation Data'!E131)))</f>
        <v/>
      </c>
      <c r="CQ137" s="274" t="str">
        <f ca="true">+IF(OFFSET('Sanitation Data'!$E$29,0,10*ROW('Sanitation Data'!E131))="","",OFFSET('Sanitation Data'!$E$29,0,10*ROW('Sanitation Data'!E131)))</f>
        <v/>
      </c>
      <c r="CR137" s="274" t="str">
        <f ca="true">+IF(OFFSET('Sanitation Data'!$E$30,0,10*ROW('Sanitation Data'!E131))="","",OFFSET('Sanitation Data'!$E$30,0,10*ROW('Sanitation Data'!E131)))</f>
        <v/>
      </c>
      <c r="CS137" s="274" t="str">
        <f ca="true">+IF(OFFSET('Sanitation Data'!$E$31,0,10*ROW('Sanitation Data'!E131))="","",OFFSET('Sanitation Data'!$E$31,0,10*ROW('Sanitation Data'!E131)))</f>
        <v/>
      </c>
      <c r="CT137" s="274" t="str">
        <f ca="true">+IF(OFFSET('Sanitation Data'!$E$32,0,10*ROW('Sanitation Data'!E131))="","",OFFSET('Sanitation Data'!$E$32,0,10*ROW('Sanitation Data'!E131)))</f>
        <v/>
      </c>
      <c r="CU137" s="274" t="str">
        <f ca="true">+IF(OFFSET('Sanitation Data'!$F$28,0,10*ROW('Sanitation Data'!F131))="","",OFFSET('Sanitation Data'!$F$28,0,10*ROW('Sanitation Data'!F131)))</f>
        <v/>
      </c>
      <c r="CV137" s="274" t="str">
        <f ca="true">+IF(OFFSET('Sanitation Data'!$F$29,0,10*ROW('Sanitation Data'!F131))="","",OFFSET('Sanitation Data'!$F$29,0,10*ROW('Sanitation Data'!F131)))</f>
        <v/>
      </c>
      <c r="CW137" s="274" t="str">
        <f ca="true">+IF(OFFSET('Sanitation Data'!$F$30,0,10*ROW('Sanitation Data'!F131))="","",OFFSET('Sanitation Data'!$F$30,0,10*ROW('Sanitation Data'!F131)))</f>
        <v/>
      </c>
      <c r="CX137" s="274" t="str">
        <f ca="true">+IF(OFFSET('Sanitation Data'!$F$31,0,10*ROW('Sanitation Data'!F131))="","",OFFSET('Sanitation Data'!$F$31,0,10*ROW('Sanitation Data'!F131)))</f>
        <v/>
      </c>
      <c r="CY137" s="274" t="str">
        <f ca="true">+IF(OFFSET('Sanitation Data'!$F$32,0,10*ROW('Sanitation Data'!F131))="","",OFFSET('Sanitation Data'!$F$32,0,10*ROW('Sanitation Data'!F131)))</f>
        <v/>
      </c>
      <c r="CZ137" s="274" t="str">
        <f ca="true">+IF(OFFSET('Sanitation Data'!$G$28,0,10*ROW('Sanitation Data'!G131))="","",OFFSET('Sanitation Data'!$G$28,0,10*ROW('Sanitation Data'!G131)))</f>
        <v/>
      </c>
      <c r="DA137" s="274" t="str">
        <f ca="true">+IF(OFFSET('Sanitation Data'!$G$29,0,10*ROW('Sanitation Data'!G131))="","",OFFSET('Sanitation Data'!$G$29,0,10*ROW('Sanitation Data'!G131)))</f>
        <v/>
      </c>
      <c r="DB137" s="274" t="str">
        <f ca="true">+IF(OFFSET('Sanitation Data'!$G$30,0,10*ROW('Sanitation Data'!G131))="","",OFFSET('Sanitation Data'!$G$30,0,10*ROW('Sanitation Data'!G131)))</f>
        <v/>
      </c>
      <c r="DC137" s="274" t="str">
        <f ca="true">+IF(OFFSET('Sanitation Data'!$G$31,0,10*ROW('Sanitation Data'!G131))="","",OFFSET('Sanitation Data'!$G$31,0,10*ROW('Sanitation Data'!G131)))</f>
        <v/>
      </c>
      <c r="DD137" s="274" t="str">
        <f ca="true">+IF(OFFSET('Sanitation Data'!$G$32,0,10*ROW('Sanitation Data'!G131))="","",OFFSET('Sanitation Data'!$G$32,0,10*ROW('Sanitation Data'!G131)))</f>
        <v/>
      </c>
      <c r="DE137" s="274" t="str">
        <f ca="true">+IF(OFFSET('Sanitation Data'!$H$28,0,10*ROW('Sanitation Data'!H131))="","",OFFSET('Sanitation Data'!$H$28,0,10*ROW('Sanitation Data'!H131)))</f>
        <v/>
      </c>
      <c r="DF137" s="274" t="str">
        <f ca="true">+IF(OFFSET('Sanitation Data'!$H$29,0,10*ROW('Sanitation Data'!H131))="","",OFFSET('Sanitation Data'!$H$29,0,10*ROW('Sanitation Data'!H131)))</f>
        <v/>
      </c>
      <c r="DG137" s="274" t="str">
        <f ca="true">+IF(OFFSET('Sanitation Data'!$H$30,0,10*ROW('Sanitation Data'!H131))="","",OFFSET('Sanitation Data'!$H$30,0,10*ROW('Sanitation Data'!H131)))</f>
        <v/>
      </c>
      <c r="DH137" s="274" t="str">
        <f ca="true">+IF(OFFSET('Sanitation Data'!$H$31,0,10*ROW('Sanitation Data'!H131))="","",OFFSET('Sanitation Data'!$H$31,0,10*ROW('Sanitation Data'!H131)))</f>
        <v/>
      </c>
      <c r="DI137" s="274" t="str">
        <f ca="true">+IF(OFFSET('Sanitation Data'!$H$32,0,10*ROW('Sanitation Data'!H131))="","",OFFSET('Sanitation Data'!$H$32,0,10*ROW('Sanitation Data'!H131)))</f>
        <v/>
      </c>
      <c r="DJ137" s="274" t="str">
        <f ca="true">+IF(OFFSET('Sanitation Data'!$I$28,0,10*ROW('Sanitation Data'!I131))="","",OFFSET('Sanitation Data'!$I$28,0,10*ROW('Sanitation Data'!I131)))</f>
        <v/>
      </c>
      <c r="DK137" s="274" t="str">
        <f ca="true">+IF(OFFSET('Sanitation Data'!$I$29,0,10*ROW('Sanitation Data'!I131))="","",OFFSET('Sanitation Data'!$I$29,0,10*ROW('Sanitation Data'!I131)))</f>
        <v/>
      </c>
      <c r="DL137" s="274" t="str">
        <f ca="true">+IF(OFFSET('Sanitation Data'!$I$30,0,10*ROW('Sanitation Data'!I131))="","",OFFSET('Sanitation Data'!$I$30,0,10*ROW('Sanitation Data'!I131)))</f>
        <v/>
      </c>
      <c r="DM137" s="274" t="str">
        <f ca="true">+IF(OFFSET('Sanitation Data'!$I$31,0,10*ROW('Sanitation Data'!I131))="","",OFFSET('Sanitation Data'!$I$31,0,10*ROW('Sanitation Data'!I131)))</f>
        <v/>
      </c>
      <c r="DN137" s="274" t="str">
        <f ca="true">+IF(OFFSET('Sanitation Data'!$I$32,0,10*ROW('Sanitation Data'!I131))="","",OFFSET('Sanitation Data'!$I$32,0,10*ROW('Sanitation Data'!I131)))</f>
        <v/>
      </c>
      <c r="DO137" s="274" t="str">
        <f ca="true">+IF(OFFSET('Hygiene Data'!$D$11,0,10*ROW('Hygiene Data'!D131))="","",OFFSET('Hygiene Data'!$D$11,0,10*ROW('Hygiene Data'!D131)))</f>
        <v/>
      </c>
      <c r="DP137" s="274" t="str">
        <f ca="true">+IF(OFFSET('Hygiene Data'!$D$12,0,10*ROW('Hygiene Data'!D131))="","",OFFSET('Hygiene Data'!$D$12,0,10*ROW('Hygiene Data'!D131)))</f>
        <v/>
      </c>
      <c r="DQ137" s="274" t="str">
        <f ca="true">+IF(OFFSET('Hygiene Data'!$D$13,0,10*ROW('Hygiene Data'!D131))="","",OFFSET('Hygiene Data'!$D$13,0,10*ROW('Hygiene Data'!D131)))</f>
        <v/>
      </c>
      <c r="DR137" s="274" t="str">
        <f ca="true">+IF(OFFSET('Hygiene Data'!$E$11,0,10*ROW('Hygiene Data'!E131))="","",OFFSET('Hygiene Data'!$E$11,0,10*ROW('Hygiene Data'!E131)))</f>
        <v/>
      </c>
      <c r="DS137" s="274" t="str">
        <f ca="true">+IF(OFFSET('Hygiene Data'!$E$12,0,10*ROW('Hygiene Data'!E131))="","",OFFSET('Hygiene Data'!$E$12,0,10*ROW('Hygiene Data'!E131)))</f>
        <v/>
      </c>
      <c r="DT137" s="274" t="str">
        <f ca="true">+IF(OFFSET('Hygiene Data'!$E$13,0,10*ROW('Hygiene Data'!E131))="","",OFFSET('Hygiene Data'!$E$13,0,10*ROW('Hygiene Data'!E131)))</f>
        <v/>
      </c>
      <c r="DU137" s="274" t="str">
        <f ca="true">+IF(OFFSET('Hygiene Data'!$F$11,0,10*ROW('Hygiene Data'!F131))="","",OFFSET('Hygiene Data'!$F$11,0,10*ROW('Hygiene Data'!F131)))</f>
        <v/>
      </c>
      <c r="DV137" s="274" t="str">
        <f ca="true">+IF(OFFSET('Hygiene Data'!$F$12,0,10*ROW('Hygiene Data'!F131))="","",OFFSET('Hygiene Data'!$F$12,0,10*ROW('Hygiene Data'!F131)))</f>
        <v/>
      </c>
      <c r="DW137" s="274" t="str">
        <f ca="true">+IF(OFFSET('Hygiene Data'!$F$13,0,10*ROW('Hygiene Data'!F131))="","",OFFSET('Hygiene Data'!$F$13,0,10*ROW('Hygiene Data'!F131)))</f>
        <v/>
      </c>
      <c r="DX137" s="274" t="str">
        <f ca="true">+IF(OFFSET('Hygiene Data'!$G$11,0,10*ROW('Hygiene Data'!G131))="","",OFFSET('Hygiene Data'!$G$11,0,10*ROW('Hygiene Data'!G131)))</f>
        <v/>
      </c>
      <c r="DY137" s="274" t="str">
        <f ca="true">+IF(OFFSET('Hygiene Data'!$G$12,0,10*ROW('Hygiene Data'!G131))="","",OFFSET('Hygiene Data'!$G$12,0,10*ROW('Hygiene Data'!G131)))</f>
        <v/>
      </c>
      <c r="DZ137" s="274" t="str">
        <f ca="true">+IF(OFFSET('Hygiene Data'!$G$13,0,10*ROW('Hygiene Data'!G131))="","",OFFSET('Hygiene Data'!$G$13,0,10*ROW('Hygiene Data'!G131)))</f>
        <v/>
      </c>
      <c r="EA137" s="274" t="str">
        <f ca="true">+IF(OFFSET('Hygiene Data'!$H$11,0,10*ROW('Hygiene Data'!H131))="","",OFFSET('Hygiene Data'!$H$11,0,10*ROW('Hygiene Data'!H131)))</f>
        <v/>
      </c>
      <c r="EB137" s="274" t="str">
        <f ca="true">+IF(OFFSET('Hygiene Data'!$H$12,0,10*ROW('Hygiene Data'!H131))="","",OFFSET('Hygiene Data'!$H$12,0,10*ROW('Hygiene Data'!H131)))</f>
        <v/>
      </c>
      <c r="EC137" s="274" t="str">
        <f ca="true">+IF(OFFSET('Hygiene Data'!$H$13,0,10*ROW('Hygiene Data'!H131))="","",OFFSET('Hygiene Data'!$H$13,0,10*ROW('Hygiene Data'!H131)))</f>
        <v/>
      </c>
      <c r="ED137" s="274" t="str">
        <f ca="true">+IF(OFFSET('Hygiene Data'!$I$11,0,10*ROW('Hygiene Data'!I131))="","",OFFSET('Hygiene Data'!$I$11,0,10*ROW('Hygiene Data'!I131)))</f>
        <v/>
      </c>
      <c r="EE137" s="274" t="str">
        <f ca="true">+IF(OFFSET('Hygiene Data'!$I$12,0,10*ROW('Hygiene Data'!I131))="","",OFFSET('Hygiene Data'!$I$12,0,10*ROW('Hygiene Data'!I131)))</f>
        <v/>
      </c>
      <c r="EF137" s="274"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30" t="str">
        <f t="shared" ca="true" si="2"/>
        <v/>
      </c>
      <c r="D138" s="99"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9"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9"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9"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9"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9"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9"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9"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9"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9"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9"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9"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9"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9"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9"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9"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9"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9"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100"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100"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100"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100"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100"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100"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100"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100"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100"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100"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100"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100"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100"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100"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100"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100"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100"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100"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100"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100"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100"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100"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100"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100"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100"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100"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100"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100"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100"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100"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101"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101"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101"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101"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101"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101"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101"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101"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101"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101"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101"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101"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101"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101"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101"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101"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101"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101"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4"/>
      <c r="BS138" s="274" t="str">
        <f ca="true">+IF(OFFSET('Water Data'!$D$27,0,10*ROW('Water Data'!D132))="","",OFFSET('Water Data'!$D$27,0,10*ROW('Water Data'!D132)))</f>
        <v/>
      </c>
      <c r="BT138" s="274" t="str">
        <f ca="true">+IF(OFFSET('Water Data'!$D$28,0,10*ROW('Water Data'!D132))="","",OFFSET('Water Data'!$D$28,0,10*ROW('Water Data'!D132)))</f>
        <v/>
      </c>
      <c r="BU138" s="274" t="str">
        <f ca="true">+IF(OFFSET('Water Data'!$D$29,0,10*ROW('Water Data'!D132))="","",OFFSET('Water Data'!$D$29,0,10*ROW('Water Data'!D132)))</f>
        <v/>
      </c>
      <c r="BV138" s="274" t="str">
        <f ca="true">+IF(OFFSET('Water Data'!$E$27,0,10*ROW('Water Data'!E132))="","",OFFSET('Water Data'!$E$27,0,10*ROW('Water Data'!E132)))</f>
        <v/>
      </c>
      <c r="BW138" s="274" t="str">
        <f ca="true">+IF(OFFSET('Water Data'!$E$28,0,10*ROW('Water Data'!E132))="","",OFFSET('Water Data'!$E$28,0,10*ROW('Water Data'!E132)))</f>
        <v/>
      </c>
      <c r="BX138" s="274" t="str">
        <f ca="true">+IF(OFFSET('Water Data'!$E$29,0,10*ROW('Water Data'!E132))="","",OFFSET('Water Data'!$E$29,0,10*ROW('Water Data'!E132)))</f>
        <v/>
      </c>
      <c r="BY138" s="274" t="str">
        <f ca="true">+IF(OFFSET('Water Data'!$F$27,0,10*ROW('Water Data'!F132))="","",OFFSET('Water Data'!$F$27,0,10*ROW('Water Data'!F132)))</f>
        <v/>
      </c>
      <c r="BZ138" s="274" t="str">
        <f ca="true">+IF(OFFSET('Water Data'!$F$28,0,10*ROW('Water Data'!F132))="","",OFFSET('Water Data'!$F$28,0,10*ROW('Water Data'!F132)))</f>
        <v/>
      </c>
      <c r="CA138" s="274" t="str">
        <f ca="true">+IF(OFFSET('Water Data'!$F$29,0,10*ROW('Water Data'!F132))="","",OFFSET('Water Data'!$F$29,0,10*ROW('Water Data'!F132)))</f>
        <v/>
      </c>
      <c r="CB138" s="274" t="str">
        <f ca="true">+IF(OFFSET('Water Data'!$G$27,0,10*ROW('Water Data'!G132))="","",OFFSET('Water Data'!$G$27,0,10*ROW('Water Data'!G132)))</f>
        <v/>
      </c>
      <c r="CC138" s="274" t="str">
        <f ca="true">+IF(OFFSET('Water Data'!$G$28,0,10*ROW('Water Data'!G132))="","",OFFSET('Water Data'!$G$28,0,10*ROW('Water Data'!G132)))</f>
        <v/>
      </c>
      <c r="CD138" s="274" t="str">
        <f ca="true">+IF(OFFSET('Water Data'!$G$29,0,10*ROW('Water Data'!G132))="","",OFFSET('Water Data'!$G$29,0,10*ROW('Water Data'!G132)))</f>
        <v/>
      </c>
      <c r="CE138" s="274" t="str">
        <f ca="true">+IF(OFFSET('Water Data'!$H$27,0,10*ROW('Water Data'!H132))="","",OFFSET('Water Data'!$H$27,0,10*ROW('Water Data'!H132)))</f>
        <v/>
      </c>
      <c r="CF138" s="274" t="str">
        <f ca="true">+IF(OFFSET('Water Data'!$H$28,0,10*ROW('Water Data'!H132))="","",OFFSET('Water Data'!$H$28,0,10*ROW('Water Data'!H132)))</f>
        <v/>
      </c>
      <c r="CG138" s="274" t="str">
        <f ca="true">+IF(OFFSET('Water Data'!$H$29,0,10*ROW('Water Data'!H132))="","",OFFSET('Water Data'!$H$29,0,10*ROW('Water Data'!H132)))</f>
        <v/>
      </c>
      <c r="CH138" s="274" t="str">
        <f ca="true">+IF(OFFSET('Water Data'!$I$27,0,10*ROW('Water Data'!I132))="","",OFFSET('Water Data'!$I$27,0,10*ROW('Water Data'!I132)))</f>
        <v/>
      </c>
      <c r="CI138" s="274" t="str">
        <f ca="true">+IF(OFFSET('Water Data'!$I$28,0,10*ROW('Water Data'!I132))="","",OFFSET('Water Data'!$I$28,0,10*ROW('Water Data'!I132)))</f>
        <v/>
      </c>
      <c r="CJ138" s="274" t="str">
        <f ca="true">+IF(OFFSET('Water Data'!$I$29,0,10*ROW('Water Data'!I132))="","",OFFSET('Water Data'!$I$29,0,10*ROW('Water Data'!I132)))</f>
        <v/>
      </c>
      <c r="CK138" s="274" t="str">
        <f ca="true">+IF(OFFSET('Sanitation Data'!$D$28,0,10*ROW('Sanitation Data'!D132))="","",OFFSET('Sanitation Data'!$D$28,0,10*ROW('Sanitation Data'!D132)))</f>
        <v/>
      </c>
      <c r="CL138" s="274" t="str">
        <f ca="true">+IF(OFFSET('Sanitation Data'!$D$29,0,10*ROW('Sanitation Data'!D132))="","",OFFSET('Sanitation Data'!$D$29,0,10*ROW('Sanitation Data'!D132)))</f>
        <v/>
      </c>
      <c r="CM138" s="274" t="str">
        <f ca="true">+IF(OFFSET('Sanitation Data'!$D$30,0,10*ROW('Sanitation Data'!D132))="","",OFFSET('Sanitation Data'!$D$30,0,10*ROW('Sanitation Data'!D132)))</f>
        <v/>
      </c>
      <c r="CN138" s="274" t="str">
        <f ca="true">+IF(OFFSET('Sanitation Data'!$D$31,0,10*ROW('Sanitation Data'!D132))="","",OFFSET('Sanitation Data'!$D$31,0,10*ROW('Sanitation Data'!D132)))</f>
        <v/>
      </c>
      <c r="CO138" s="274" t="str">
        <f ca="true">+IF(OFFSET('Sanitation Data'!$D$32,0,10*ROW('Sanitation Data'!D132))="","",OFFSET('Sanitation Data'!$D$32,0,10*ROW('Sanitation Data'!D132)))</f>
        <v/>
      </c>
      <c r="CP138" s="274" t="str">
        <f ca="true">+IF(OFFSET('Sanitation Data'!$E$28,0,10*ROW('Sanitation Data'!E132))="","",OFFSET('Sanitation Data'!$E$28,0,10*ROW('Sanitation Data'!E132)))</f>
        <v/>
      </c>
      <c r="CQ138" s="274" t="str">
        <f ca="true">+IF(OFFSET('Sanitation Data'!$E$29,0,10*ROW('Sanitation Data'!E132))="","",OFFSET('Sanitation Data'!$E$29,0,10*ROW('Sanitation Data'!E132)))</f>
        <v/>
      </c>
      <c r="CR138" s="274" t="str">
        <f ca="true">+IF(OFFSET('Sanitation Data'!$E$30,0,10*ROW('Sanitation Data'!E132))="","",OFFSET('Sanitation Data'!$E$30,0,10*ROW('Sanitation Data'!E132)))</f>
        <v/>
      </c>
      <c r="CS138" s="274" t="str">
        <f ca="true">+IF(OFFSET('Sanitation Data'!$E$31,0,10*ROW('Sanitation Data'!E132))="","",OFFSET('Sanitation Data'!$E$31,0,10*ROW('Sanitation Data'!E132)))</f>
        <v/>
      </c>
      <c r="CT138" s="274" t="str">
        <f ca="true">+IF(OFFSET('Sanitation Data'!$E$32,0,10*ROW('Sanitation Data'!E132))="","",OFFSET('Sanitation Data'!$E$32,0,10*ROW('Sanitation Data'!E132)))</f>
        <v/>
      </c>
      <c r="CU138" s="274" t="str">
        <f ca="true">+IF(OFFSET('Sanitation Data'!$F$28,0,10*ROW('Sanitation Data'!F132))="","",OFFSET('Sanitation Data'!$F$28,0,10*ROW('Sanitation Data'!F132)))</f>
        <v/>
      </c>
      <c r="CV138" s="274" t="str">
        <f ca="true">+IF(OFFSET('Sanitation Data'!$F$29,0,10*ROW('Sanitation Data'!F132))="","",OFFSET('Sanitation Data'!$F$29,0,10*ROW('Sanitation Data'!F132)))</f>
        <v/>
      </c>
      <c r="CW138" s="274" t="str">
        <f ca="true">+IF(OFFSET('Sanitation Data'!$F$30,0,10*ROW('Sanitation Data'!F132))="","",OFFSET('Sanitation Data'!$F$30,0,10*ROW('Sanitation Data'!F132)))</f>
        <v/>
      </c>
      <c r="CX138" s="274" t="str">
        <f ca="true">+IF(OFFSET('Sanitation Data'!$F$31,0,10*ROW('Sanitation Data'!F132))="","",OFFSET('Sanitation Data'!$F$31,0,10*ROW('Sanitation Data'!F132)))</f>
        <v/>
      </c>
      <c r="CY138" s="274" t="str">
        <f ca="true">+IF(OFFSET('Sanitation Data'!$F$32,0,10*ROW('Sanitation Data'!F132))="","",OFFSET('Sanitation Data'!$F$32,0,10*ROW('Sanitation Data'!F132)))</f>
        <v/>
      </c>
      <c r="CZ138" s="274" t="str">
        <f ca="true">+IF(OFFSET('Sanitation Data'!$G$28,0,10*ROW('Sanitation Data'!G132))="","",OFFSET('Sanitation Data'!$G$28,0,10*ROW('Sanitation Data'!G132)))</f>
        <v/>
      </c>
      <c r="DA138" s="274" t="str">
        <f ca="true">+IF(OFFSET('Sanitation Data'!$G$29,0,10*ROW('Sanitation Data'!G132))="","",OFFSET('Sanitation Data'!$G$29,0,10*ROW('Sanitation Data'!G132)))</f>
        <v/>
      </c>
      <c r="DB138" s="274" t="str">
        <f ca="true">+IF(OFFSET('Sanitation Data'!$G$30,0,10*ROW('Sanitation Data'!G132))="","",OFFSET('Sanitation Data'!$G$30,0,10*ROW('Sanitation Data'!G132)))</f>
        <v/>
      </c>
      <c r="DC138" s="274" t="str">
        <f ca="true">+IF(OFFSET('Sanitation Data'!$G$31,0,10*ROW('Sanitation Data'!G132))="","",OFFSET('Sanitation Data'!$G$31,0,10*ROW('Sanitation Data'!G132)))</f>
        <v/>
      </c>
      <c r="DD138" s="274" t="str">
        <f ca="true">+IF(OFFSET('Sanitation Data'!$G$32,0,10*ROW('Sanitation Data'!G132))="","",OFFSET('Sanitation Data'!$G$32,0,10*ROW('Sanitation Data'!G132)))</f>
        <v/>
      </c>
      <c r="DE138" s="274" t="str">
        <f ca="true">+IF(OFFSET('Sanitation Data'!$H$28,0,10*ROW('Sanitation Data'!H132))="","",OFFSET('Sanitation Data'!$H$28,0,10*ROW('Sanitation Data'!H132)))</f>
        <v/>
      </c>
      <c r="DF138" s="274" t="str">
        <f ca="true">+IF(OFFSET('Sanitation Data'!$H$29,0,10*ROW('Sanitation Data'!H132))="","",OFFSET('Sanitation Data'!$H$29,0,10*ROW('Sanitation Data'!H132)))</f>
        <v/>
      </c>
      <c r="DG138" s="274" t="str">
        <f ca="true">+IF(OFFSET('Sanitation Data'!$H$30,0,10*ROW('Sanitation Data'!H132))="","",OFFSET('Sanitation Data'!$H$30,0,10*ROW('Sanitation Data'!H132)))</f>
        <v/>
      </c>
      <c r="DH138" s="274" t="str">
        <f ca="true">+IF(OFFSET('Sanitation Data'!$H$31,0,10*ROW('Sanitation Data'!H132))="","",OFFSET('Sanitation Data'!$H$31,0,10*ROW('Sanitation Data'!H132)))</f>
        <v/>
      </c>
      <c r="DI138" s="274" t="str">
        <f ca="true">+IF(OFFSET('Sanitation Data'!$H$32,0,10*ROW('Sanitation Data'!H132))="","",OFFSET('Sanitation Data'!$H$32,0,10*ROW('Sanitation Data'!H132)))</f>
        <v/>
      </c>
      <c r="DJ138" s="274" t="str">
        <f ca="true">+IF(OFFSET('Sanitation Data'!$I$28,0,10*ROW('Sanitation Data'!I132))="","",OFFSET('Sanitation Data'!$I$28,0,10*ROW('Sanitation Data'!I132)))</f>
        <v/>
      </c>
      <c r="DK138" s="274" t="str">
        <f ca="true">+IF(OFFSET('Sanitation Data'!$I$29,0,10*ROW('Sanitation Data'!I132))="","",OFFSET('Sanitation Data'!$I$29,0,10*ROW('Sanitation Data'!I132)))</f>
        <v/>
      </c>
      <c r="DL138" s="274" t="str">
        <f ca="true">+IF(OFFSET('Sanitation Data'!$I$30,0,10*ROW('Sanitation Data'!I132))="","",OFFSET('Sanitation Data'!$I$30,0,10*ROW('Sanitation Data'!I132)))</f>
        <v/>
      </c>
      <c r="DM138" s="274" t="str">
        <f ca="true">+IF(OFFSET('Sanitation Data'!$I$31,0,10*ROW('Sanitation Data'!I132))="","",OFFSET('Sanitation Data'!$I$31,0,10*ROW('Sanitation Data'!I132)))</f>
        <v/>
      </c>
      <c r="DN138" s="274" t="str">
        <f ca="true">+IF(OFFSET('Sanitation Data'!$I$32,0,10*ROW('Sanitation Data'!I132))="","",OFFSET('Sanitation Data'!$I$32,0,10*ROW('Sanitation Data'!I132)))</f>
        <v/>
      </c>
      <c r="DO138" s="274" t="str">
        <f ca="true">+IF(OFFSET('Hygiene Data'!$D$11,0,10*ROW('Hygiene Data'!D132))="","",OFFSET('Hygiene Data'!$D$11,0,10*ROW('Hygiene Data'!D132)))</f>
        <v/>
      </c>
      <c r="DP138" s="274" t="str">
        <f ca="true">+IF(OFFSET('Hygiene Data'!$D$12,0,10*ROW('Hygiene Data'!D132))="","",OFFSET('Hygiene Data'!$D$12,0,10*ROW('Hygiene Data'!D132)))</f>
        <v/>
      </c>
      <c r="DQ138" s="274" t="str">
        <f ca="true">+IF(OFFSET('Hygiene Data'!$D$13,0,10*ROW('Hygiene Data'!D132))="","",OFFSET('Hygiene Data'!$D$13,0,10*ROW('Hygiene Data'!D132)))</f>
        <v/>
      </c>
      <c r="DR138" s="274" t="str">
        <f ca="true">+IF(OFFSET('Hygiene Data'!$E$11,0,10*ROW('Hygiene Data'!E132))="","",OFFSET('Hygiene Data'!$E$11,0,10*ROW('Hygiene Data'!E132)))</f>
        <v/>
      </c>
      <c r="DS138" s="274" t="str">
        <f ca="true">+IF(OFFSET('Hygiene Data'!$E$12,0,10*ROW('Hygiene Data'!E132))="","",OFFSET('Hygiene Data'!$E$12,0,10*ROW('Hygiene Data'!E132)))</f>
        <v/>
      </c>
      <c r="DT138" s="274" t="str">
        <f ca="true">+IF(OFFSET('Hygiene Data'!$E$13,0,10*ROW('Hygiene Data'!E132))="","",OFFSET('Hygiene Data'!$E$13,0,10*ROW('Hygiene Data'!E132)))</f>
        <v/>
      </c>
      <c r="DU138" s="274" t="str">
        <f ca="true">+IF(OFFSET('Hygiene Data'!$F$11,0,10*ROW('Hygiene Data'!F132))="","",OFFSET('Hygiene Data'!$F$11,0,10*ROW('Hygiene Data'!F132)))</f>
        <v/>
      </c>
      <c r="DV138" s="274" t="str">
        <f ca="true">+IF(OFFSET('Hygiene Data'!$F$12,0,10*ROW('Hygiene Data'!F132))="","",OFFSET('Hygiene Data'!$F$12,0,10*ROW('Hygiene Data'!F132)))</f>
        <v/>
      </c>
      <c r="DW138" s="274" t="str">
        <f ca="true">+IF(OFFSET('Hygiene Data'!$F$13,0,10*ROW('Hygiene Data'!F132))="","",OFFSET('Hygiene Data'!$F$13,0,10*ROW('Hygiene Data'!F132)))</f>
        <v/>
      </c>
      <c r="DX138" s="274" t="str">
        <f ca="true">+IF(OFFSET('Hygiene Data'!$G$11,0,10*ROW('Hygiene Data'!G132))="","",OFFSET('Hygiene Data'!$G$11,0,10*ROW('Hygiene Data'!G132)))</f>
        <v/>
      </c>
      <c r="DY138" s="274" t="str">
        <f ca="true">+IF(OFFSET('Hygiene Data'!$G$12,0,10*ROW('Hygiene Data'!G132))="","",OFFSET('Hygiene Data'!$G$12,0,10*ROW('Hygiene Data'!G132)))</f>
        <v/>
      </c>
      <c r="DZ138" s="274" t="str">
        <f ca="true">+IF(OFFSET('Hygiene Data'!$G$13,0,10*ROW('Hygiene Data'!G132))="","",OFFSET('Hygiene Data'!$G$13,0,10*ROW('Hygiene Data'!G132)))</f>
        <v/>
      </c>
      <c r="EA138" s="274" t="str">
        <f ca="true">+IF(OFFSET('Hygiene Data'!$H$11,0,10*ROW('Hygiene Data'!H132))="","",OFFSET('Hygiene Data'!$H$11,0,10*ROW('Hygiene Data'!H132)))</f>
        <v/>
      </c>
      <c r="EB138" s="274" t="str">
        <f ca="true">+IF(OFFSET('Hygiene Data'!$H$12,0,10*ROW('Hygiene Data'!H132))="","",OFFSET('Hygiene Data'!$H$12,0,10*ROW('Hygiene Data'!H132)))</f>
        <v/>
      </c>
      <c r="EC138" s="274" t="str">
        <f ca="true">+IF(OFFSET('Hygiene Data'!$H$13,0,10*ROW('Hygiene Data'!H132))="","",OFFSET('Hygiene Data'!$H$13,0,10*ROW('Hygiene Data'!H132)))</f>
        <v/>
      </c>
      <c r="ED138" s="274" t="str">
        <f ca="true">+IF(OFFSET('Hygiene Data'!$I$11,0,10*ROW('Hygiene Data'!I132))="","",OFFSET('Hygiene Data'!$I$11,0,10*ROW('Hygiene Data'!I132)))</f>
        <v/>
      </c>
      <c r="EE138" s="274" t="str">
        <f ca="true">+IF(OFFSET('Hygiene Data'!$I$12,0,10*ROW('Hygiene Data'!I132))="","",OFFSET('Hygiene Data'!$I$12,0,10*ROW('Hygiene Data'!I132)))</f>
        <v/>
      </c>
      <c r="EF138" s="274"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30" t="str">
        <f t="shared" ca="true" si="2"/>
        <v/>
      </c>
      <c r="D139" s="99"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9"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9"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9"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9"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9"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9"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9"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9"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9"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9"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9"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9"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9"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9"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9"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9"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9"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100"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100"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100"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100"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100"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100"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100"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100"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100"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100"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100"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100"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100"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100"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100"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100"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100"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100"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100"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100"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100"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100"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100"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100"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100"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100"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100"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100"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100"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100"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101"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101"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101"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101"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101"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101"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101"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101"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101"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101"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101"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101"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101"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101"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101"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101"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101"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101"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4"/>
      <c r="BS139" s="274" t="str">
        <f ca="true">+IF(OFFSET('Water Data'!$D$27,0,10*ROW('Water Data'!D133))="","",OFFSET('Water Data'!$D$27,0,10*ROW('Water Data'!D133)))</f>
        <v/>
      </c>
      <c r="BT139" s="274" t="str">
        <f ca="true">+IF(OFFSET('Water Data'!$D$28,0,10*ROW('Water Data'!D133))="","",OFFSET('Water Data'!$D$28,0,10*ROW('Water Data'!D133)))</f>
        <v/>
      </c>
      <c r="BU139" s="274" t="str">
        <f ca="true">+IF(OFFSET('Water Data'!$D$29,0,10*ROW('Water Data'!D133))="","",OFFSET('Water Data'!$D$29,0,10*ROW('Water Data'!D133)))</f>
        <v/>
      </c>
      <c r="BV139" s="274" t="str">
        <f ca="true">+IF(OFFSET('Water Data'!$E$27,0,10*ROW('Water Data'!E133))="","",OFFSET('Water Data'!$E$27,0,10*ROW('Water Data'!E133)))</f>
        <v/>
      </c>
      <c r="BW139" s="274" t="str">
        <f ca="true">+IF(OFFSET('Water Data'!$E$28,0,10*ROW('Water Data'!E133))="","",OFFSET('Water Data'!$E$28,0,10*ROW('Water Data'!E133)))</f>
        <v/>
      </c>
      <c r="BX139" s="274" t="str">
        <f ca="true">+IF(OFFSET('Water Data'!$E$29,0,10*ROW('Water Data'!E133))="","",OFFSET('Water Data'!$E$29,0,10*ROW('Water Data'!E133)))</f>
        <v/>
      </c>
      <c r="BY139" s="274" t="str">
        <f ca="true">+IF(OFFSET('Water Data'!$F$27,0,10*ROW('Water Data'!F133))="","",OFFSET('Water Data'!$F$27,0,10*ROW('Water Data'!F133)))</f>
        <v/>
      </c>
      <c r="BZ139" s="274" t="str">
        <f ca="true">+IF(OFFSET('Water Data'!$F$28,0,10*ROW('Water Data'!F133))="","",OFFSET('Water Data'!$F$28,0,10*ROW('Water Data'!F133)))</f>
        <v/>
      </c>
      <c r="CA139" s="274" t="str">
        <f ca="true">+IF(OFFSET('Water Data'!$F$29,0,10*ROW('Water Data'!F133))="","",OFFSET('Water Data'!$F$29,0,10*ROW('Water Data'!F133)))</f>
        <v/>
      </c>
      <c r="CB139" s="274" t="str">
        <f ca="true">+IF(OFFSET('Water Data'!$G$27,0,10*ROW('Water Data'!G133))="","",OFFSET('Water Data'!$G$27,0,10*ROW('Water Data'!G133)))</f>
        <v/>
      </c>
      <c r="CC139" s="274" t="str">
        <f ca="true">+IF(OFFSET('Water Data'!$G$28,0,10*ROW('Water Data'!G133))="","",OFFSET('Water Data'!$G$28,0,10*ROW('Water Data'!G133)))</f>
        <v/>
      </c>
      <c r="CD139" s="274" t="str">
        <f ca="true">+IF(OFFSET('Water Data'!$G$29,0,10*ROW('Water Data'!G133))="","",OFFSET('Water Data'!$G$29,0,10*ROW('Water Data'!G133)))</f>
        <v/>
      </c>
      <c r="CE139" s="274" t="str">
        <f ca="true">+IF(OFFSET('Water Data'!$H$27,0,10*ROW('Water Data'!H133))="","",OFFSET('Water Data'!$H$27,0,10*ROW('Water Data'!H133)))</f>
        <v/>
      </c>
      <c r="CF139" s="274" t="str">
        <f ca="true">+IF(OFFSET('Water Data'!$H$28,0,10*ROW('Water Data'!H133))="","",OFFSET('Water Data'!$H$28,0,10*ROW('Water Data'!H133)))</f>
        <v/>
      </c>
      <c r="CG139" s="274" t="str">
        <f ca="true">+IF(OFFSET('Water Data'!$H$29,0,10*ROW('Water Data'!H133))="","",OFFSET('Water Data'!$H$29,0,10*ROW('Water Data'!H133)))</f>
        <v/>
      </c>
      <c r="CH139" s="274" t="str">
        <f ca="true">+IF(OFFSET('Water Data'!$I$27,0,10*ROW('Water Data'!I133))="","",OFFSET('Water Data'!$I$27,0,10*ROW('Water Data'!I133)))</f>
        <v/>
      </c>
      <c r="CI139" s="274" t="str">
        <f ca="true">+IF(OFFSET('Water Data'!$I$28,0,10*ROW('Water Data'!I133))="","",OFFSET('Water Data'!$I$28,0,10*ROW('Water Data'!I133)))</f>
        <v/>
      </c>
      <c r="CJ139" s="274" t="str">
        <f ca="true">+IF(OFFSET('Water Data'!$I$29,0,10*ROW('Water Data'!I133))="","",OFFSET('Water Data'!$I$29,0,10*ROW('Water Data'!I133)))</f>
        <v/>
      </c>
      <c r="CK139" s="274" t="str">
        <f ca="true">+IF(OFFSET('Sanitation Data'!$D$28,0,10*ROW('Sanitation Data'!D133))="","",OFFSET('Sanitation Data'!$D$28,0,10*ROW('Sanitation Data'!D133)))</f>
        <v/>
      </c>
      <c r="CL139" s="274" t="str">
        <f ca="true">+IF(OFFSET('Sanitation Data'!$D$29,0,10*ROW('Sanitation Data'!D133))="","",OFFSET('Sanitation Data'!$D$29,0,10*ROW('Sanitation Data'!D133)))</f>
        <v/>
      </c>
      <c r="CM139" s="274" t="str">
        <f ca="true">+IF(OFFSET('Sanitation Data'!$D$30,0,10*ROW('Sanitation Data'!D133))="","",OFFSET('Sanitation Data'!$D$30,0,10*ROW('Sanitation Data'!D133)))</f>
        <v/>
      </c>
      <c r="CN139" s="274" t="str">
        <f ca="true">+IF(OFFSET('Sanitation Data'!$D$31,0,10*ROW('Sanitation Data'!D133))="","",OFFSET('Sanitation Data'!$D$31,0,10*ROW('Sanitation Data'!D133)))</f>
        <v/>
      </c>
      <c r="CO139" s="274" t="str">
        <f ca="true">+IF(OFFSET('Sanitation Data'!$D$32,0,10*ROW('Sanitation Data'!D133))="","",OFFSET('Sanitation Data'!$D$32,0,10*ROW('Sanitation Data'!D133)))</f>
        <v/>
      </c>
      <c r="CP139" s="274" t="str">
        <f ca="true">+IF(OFFSET('Sanitation Data'!$E$28,0,10*ROW('Sanitation Data'!E133))="","",OFFSET('Sanitation Data'!$E$28,0,10*ROW('Sanitation Data'!E133)))</f>
        <v/>
      </c>
      <c r="CQ139" s="274" t="str">
        <f ca="true">+IF(OFFSET('Sanitation Data'!$E$29,0,10*ROW('Sanitation Data'!E133))="","",OFFSET('Sanitation Data'!$E$29,0,10*ROW('Sanitation Data'!E133)))</f>
        <v/>
      </c>
      <c r="CR139" s="274" t="str">
        <f ca="true">+IF(OFFSET('Sanitation Data'!$E$30,0,10*ROW('Sanitation Data'!E133))="","",OFFSET('Sanitation Data'!$E$30,0,10*ROW('Sanitation Data'!E133)))</f>
        <v/>
      </c>
      <c r="CS139" s="274" t="str">
        <f ca="true">+IF(OFFSET('Sanitation Data'!$E$31,0,10*ROW('Sanitation Data'!E133))="","",OFFSET('Sanitation Data'!$E$31,0,10*ROW('Sanitation Data'!E133)))</f>
        <v/>
      </c>
      <c r="CT139" s="274" t="str">
        <f ca="true">+IF(OFFSET('Sanitation Data'!$E$32,0,10*ROW('Sanitation Data'!E133))="","",OFFSET('Sanitation Data'!$E$32,0,10*ROW('Sanitation Data'!E133)))</f>
        <v/>
      </c>
      <c r="CU139" s="274" t="str">
        <f ca="true">+IF(OFFSET('Sanitation Data'!$F$28,0,10*ROW('Sanitation Data'!F133))="","",OFFSET('Sanitation Data'!$F$28,0,10*ROW('Sanitation Data'!F133)))</f>
        <v/>
      </c>
      <c r="CV139" s="274" t="str">
        <f ca="true">+IF(OFFSET('Sanitation Data'!$F$29,0,10*ROW('Sanitation Data'!F133))="","",OFFSET('Sanitation Data'!$F$29,0,10*ROW('Sanitation Data'!F133)))</f>
        <v/>
      </c>
      <c r="CW139" s="274" t="str">
        <f ca="true">+IF(OFFSET('Sanitation Data'!$F$30,0,10*ROW('Sanitation Data'!F133))="","",OFFSET('Sanitation Data'!$F$30,0,10*ROW('Sanitation Data'!F133)))</f>
        <v/>
      </c>
      <c r="CX139" s="274" t="str">
        <f ca="true">+IF(OFFSET('Sanitation Data'!$F$31,0,10*ROW('Sanitation Data'!F133))="","",OFFSET('Sanitation Data'!$F$31,0,10*ROW('Sanitation Data'!F133)))</f>
        <v/>
      </c>
      <c r="CY139" s="274" t="str">
        <f ca="true">+IF(OFFSET('Sanitation Data'!$F$32,0,10*ROW('Sanitation Data'!F133))="","",OFFSET('Sanitation Data'!$F$32,0,10*ROW('Sanitation Data'!F133)))</f>
        <v/>
      </c>
      <c r="CZ139" s="274" t="str">
        <f ca="true">+IF(OFFSET('Sanitation Data'!$G$28,0,10*ROW('Sanitation Data'!G133))="","",OFFSET('Sanitation Data'!$G$28,0,10*ROW('Sanitation Data'!G133)))</f>
        <v/>
      </c>
      <c r="DA139" s="274" t="str">
        <f ca="true">+IF(OFFSET('Sanitation Data'!$G$29,0,10*ROW('Sanitation Data'!G133))="","",OFFSET('Sanitation Data'!$G$29,0,10*ROW('Sanitation Data'!G133)))</f>
        <v/>
      </c>
      <c r="DB139" s="274" t="str">
        <f ca="true">+IF(OFFSET('Sanitation Data'!$G$30,0,10*ROW('Sanitation Data'!G133))="","",OFFSET('Sanitation Data'!$G$30,0,10*ROW('Sanitation Data'!G133)))</f>
        <v/>
      </c>
      <c r="DC139" s="274" t="str">
        <f ca="true">+IF(OFFSET('Sanitation Data'!$G$31,0,10*ROW('Sanitation Data'!G133))="","",OFFSET('Sanitation Data'!$G$31,0,10*ROW('Sanitation Data'!G133)))</f>
        <v/>
      </c>
      <c r="DD139" s="274" t="str">
        <f ca="true">+IF(OFFSET('Sanitation Data'!$G$32,0,10*ROW('Sanitation Data'!G133))="","",OFFSET('Sanitation Data'!$G$32,0,10*ROW('Sanitation Data'!G133)))</f>
        <v/>
      </c>
      <c r="DE139" s="274" t="str">
        <f ca="true">+IF(OFFSET('Sanitation Data'!$H$28,0,10*ROW('Sanitation Data'!H133))="","",OFFSET('Sanitation Data'!$H$28,0,10*ROW('Sanitation Data'!H133)))</f>
        <v/>
      </c>
      <c r="DF139" s="274" t="str">
        <f ca="true">+IF(OFFSET('Sanitation Data'!$H$29,0,10*ROW('Sanitation Data'!H133))="","",OFFSET('Sanitation Data'!$H$29,0,10*ROW('Sanitation Data'!H133)))</f>
        <v/>
      </c>
      <c r="DG139" s="274" t="str">
        <f ca="true">+IF(OFFSET('Sanitation Data'!$H$30,0,10*ROW('Sanitation Data'!H133))="","",OFFSET('Sanitation Data'!$H$30,0,10*ROW('Sanitation Data'!H133)))</f>
        <v/>
      </c>
      <c r="DH139" s="274" t="str">
        <f ca="true">+IF(OFFSET('Sanitation Data'!$H$31,0,10*ROW('Sanitation Data'!H133))="","",OFFSET('Sanitation Data'!$H$31,0,10*ROW('Sanitation Data'!H133)))</f>
        <v/>
      </c>
      <c r="DI139" s="274" t="str">
        <f ca="true">+IF(OFFSET('Sanitation Data'!$H$32,0,10*ROW('Sanitation Data'!H133))="","",OFFSET('Sanitation Data'!$H$32,0,10*ROW('Sanitation Data'!H133)))</f>
        <v/>
      </c>
      <c r="DJ139" s="274" t="str">
        <f ca="true">+IF(OFFSET('Sanitation Data'!$I$28,0,10*ROW('Sanitation Data'!I133))="","",OFFSET('Sanitation Data'!$I$28,0,10*ROW('Sanitation Data'!I133)))</f>
        <v/>
      </c>
      <c r="DK139" s="274" t="str">
        <f ca="true">+IF(OFFSET('Sanitation Data'!$I$29,0,10*ROW('Sanitation Data'!I133))="","",OFFSET('Sanitation Data'!$I$29,0,10*ROW('Sanitation Data'!I133)))</f>
        <v/>
      </c>
      <c r="DL139" s="274" t="str">
        <f ca="true">+IF(OFFSET('Sanitation Data'!$I$30,0,10*ROW('Sanitation Data'!I133))="","",OFFSET('Sanitation Data'!$I$30,0,10*ROW('Sanitation Data'!I133)))</f>
        <v/>
      </c>
      <c r="DM139" s="274" t="str">
        <f ca="true">+IF(OFFSET('Sanitation Data'!$I$31,0,10*ROW('Sanitation Data'!I133))="","",OFFSET('Sanitation Data'!$I$31,0,10*ROW('Sanitation Data'!I133)))</f>
        <v/>
      </c>
      <c r="DN139" s="274" t="str">
        <f ca="true">+IF(OFFSET('Sanitation Data'!$I$32,0,10*ROW('Sanitation Data'!I133))="","",OFFSET('Sanitation Data'!$I$32,0,10*ROW('Sanitation Data'!I133)))</f>
        <v/>
      </c>
      <c r="DO139" s="274" t="str">
        <f ca="true">+IF(OFFSET('Hygiene Data'!$D$11,0,10*ROW('Hygiene Data'!D133))="","",OFFSET('Hygiene Data'!$D$11,0,10*ROW('Hygiene Data'!D133)))</f>
        <v/>
      </c>
      <c r="DP139" s="274" t="str">
        <f ca="true">+IF(OFFSET('Hygiene Data'!$D$12,0,10*ROW('Hygiene Data'!D133))="","",OFFSET('Hygiene Data'!$D$12,0,10*ROW('Hygiene Data'!D133)))</f>
        <v/>
      </c>
      <c r="DQ139" s="274" t="str">
        <f ca="true">+IF(OFFSET('Hygiene Data'!$D$13,0,10*ROW('Hygiene Data'!D133))="","",OFFSET('Hygiene Data'!$D$13,0,10*ROW('Hygiene Data'!D133)))</f>
        <v/>
      </c>
      <c r="DR139" s="274" t="str">
        <f ca="true">+IF(OFFSET('Hygiene Data'!$E$11,0,10*ROW('Hygiene Data'!E133))="","",OFFSET('Hygiene Data'!$E$11,0,10*ROW('Hygiene Data'!E133)))</f>
        <v/>
      </c>
      <c r="DS139" s="274" t="str">
        <f ca="true">+IF(OFFSET('Hygiene Data'!$E$12,0,10*ROW('Hygiene Data'!E133))="","",OFFSET('Hygiene Data'!$E$12,0,10*ROW('Hygiene Data'!E133)))</f>
        <v/>
      </c>
      <c r="DT139" s="274" t="str">
        <f ca="true">+IF(OFFSET('Hygiene Data'!$E$13,0,10*ROW('Hygiene Data'!E133))="","",OFFSET('Hygiene Data'!$E$13,0,10*ROW('Hygiene Data'!E133)))</f>
        <v/>
      </c>
      <c r="DU139" s="274" t="str">
        <f ca="true">+IF(OFFSET('Hygiene Data'!$F$11,0,10*ROW('Hygiene Data'!F133))="","",OFFSET('Hygiene Data'!$F$11,0,10*ROW('Hygiene Data'!F133)))</f>
        <v/>
      </c>
      <c r="DV139" s="274" t="str">
        <f ca="true">+IF(OFFSET('Hygiene Data'!$F$12,0,10*ROW('Hygiene Data'!F133))="","",OFFSET('Hygiene Data'!$F$12,0,10*ROW('Hygiene Data'!F133)))</f>
        <v/>
      </c>
      <c r="DW139" s="274" t="str">
        <f ca="true">+IF(OFFSET('Hygiene Data'!$F$13,0,10*ROW('Hygiene Data'!F133))="","",OFFSET('Hygiene Data'!$F$13,0,10*ROW('Hygiene Data'!F133)))</f>
        <v/>
      </c>
      <c r="DX139" s="274" t="str">
        <f ca="true">+IF(OFFSET('Hygiene Data'!$G$11,0,10*ROW('Hygiene Data'!G133))="","",OFFSET('Hygiene Data'!$G$11,0,10*ROW('Hygiene Data'!G133)))</f>
        <v/>
      </c>
      <c r="DY139" s="274" t="str">
        <f ca="true">+IF(OFFSET('Hygiene Data'!$G$12,0,10*ROW('Hygiene Data'!G133))="","",OFFSET('Hygiene Data'!$G$12,0,10*ROW('Hygiene Data'!G133)))</f>
        <v/>
      </c>
      <c r="DZ139" s="274" t="str">
        <f ca="true">+IF(OFFSET('Hygiene Data'!$G$13,0,10*ROW('Hygiene Data'!G133))="","",OFFSET('Hygiene Data'!$G$13,0,10*ROW('Hygiene Data'!G133)))</f>
        <v/>
      </c>
      <c r="EA139" s="274" t="str">
        <f ca="true">+IF(OFFSET('Hygiene Data'!$H$11,0,10*ROW('Hygiene Data'!H133))="","",OFFSET('Hygiene Data'!$H$11,0,10*ROW('Hygiene Data'!H133)))</f>
        <v/>
      </c>
      <c r="EB139" s="274" t="str">
        <f ca="true">+IF(OFFSET('Hygiene Data'!$H$12,0,10*ROW('Hygiene Data'!H133))="","",OFFSET('Hygiene Data'!$H$12,0,10*ROW('Hygiene Data'!H133)))</f>
        <v/>
      </c>
      <c r="EC139" s="274" t="str">
        <f ca="true">+IF(OFFSET('Hygiene Data'!$H$13,0,10*ROW('Hygiene Data'!H133))="","",OFFSET('Hygiene Data'!$H$13,0,10*ROW('Hygiene Data'!H133)))</f>
        <v/>
      </c>
      <c r="ED139" s="274" t="str">
        <f ca="true">+IF(OFFSET('Hygiene Data'!$I$11,0,10*ROW('Hygiene Data'!I133))="","",OFFSET('Hygiene Data'!$I$11,0,10*ROW('Hygiene Data'!I133)))</f>
        <v/>
      </c>
      <c r="EE139" s="274" t="str">
        <f ca="true">+IF(OFFSET('Hygiene Data'!$I$12,0,10*ROW('Hygiene Data'!I133))="","",OFFSET('Hygiene Data'!$I$12,0,10*ROW('Hygiene Data'!I133)))</f>
        <v/>
      </c>
      <c r="EF139" s="274"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30" t="str">
        <f t="shared" ca="true" si="2"/>
        <v/>
      </c>
      <c r="D140" s="99"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9"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9"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9"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9"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9"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9"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9"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9"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9"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9"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9"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9"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9"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9"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9"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9"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9"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100"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100"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100"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100"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100"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100"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100"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100"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100"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100"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100"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100"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100"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100"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100"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100"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100"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100"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100"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100"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100"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100"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100"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100"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100"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100"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100"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100"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100"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100"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101"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101"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101"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101"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101"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101"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101"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101"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101"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101"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101"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101"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101"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101"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101"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101"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101"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101"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4"/>
      <c r="BS140" s="274" t="str">
        <f ca="true">+IF(OFFSET('Water Data'!$D$27,0,10*ROW('Water Data'!D134))="","",OFFSET('Water Data'!$D$27,0,10*ROW('Water Data'!D134)))</f>
        <v/>
      </c>
      <c r="BT140" s="274" t="str">
        <f ca="true">+IF(OFFSET('Water Data'!$D$28,0,10*ROW('Water Data'!D134))="","",OFFSET('Water Data'!$D$28,0,10*ROW('Water Data'!D134)))</f>
        <v/>
      </c>
      <c r="BU140" s="274" t="str">
        <f ca="true">+IF(OFFSET('Water Data'!$D$29,0,10*ROW('Water Data'!D134))="","",OFFSET('Water Data'!$D$29,0,10*ROW('Water Data'!D134)))</f>
        <v/>
      </c>
      <c r="BV140" s="274" t="str">
        <f ca="true">+IF(OFFSET('Water Data'!$E$27,0,10*ROW('Water Data'!E134))="","",OFFSET('Water Data'!$E$27,0,10*ROW('Water Data'!E134)))</f>
        <v/>
      </c>
      <c r="BW140" s="274" t="str">
        <f ca="true">+IF(OFFSET('Water Data'!$E$28,0,10*ROW('Water Data'!E134))="","",OFFSET('Water Data'!$E$28,0,10*ROW('Water Data'!E134)))</f>
        <v/>
      </c>
      <c r="BX140" s="274" t="str">
        <f ca="true">+IF(OFFSET('Water Data'!$E$29,0,10*ROW('Water Data'!E134))="","",OFFSET('Water Data'!$E$29,0,10*ROW('Water Data'!E134)))</f>
        <v/>
      </c>
      <c r="BY140" s="274" t="str">
        <f ca="true">+IF(OFFSET('Water Data'!$F$27,0,10*ROW('Water Data'!F134))="","",OFFSET('Water Data'!$F$27,0,10*ROW('Water Data'!F134)))</f>
        <v/>
      </c>
      <c r="BZ140" s="274" t="str">
        <f ca="true">+IF(OFFSET('Water Data'!$F$28,0,10*ROW('Water Data'!F134))="","",OFFSET('Water Data'!$F$28,0,10*ROW('Water Data'!F134)))</f>
        <v/>
      </c>
      <c r="CA140" s="274" t="str">
        <f ca="true">+IF(OFFSET('Water Data'!$F$29,0,10*ROW('Water Data'!F134))="","",OFFSET('Water Data'!$F$29,0,10*ROW('Water Data'!F134)))</f>
        <v/>
      </c>
      <c r="CB140" s="274" t="str">
        <f ca="true">+IF(OFFSET('Water Data'!$G$27,0,10*ROW('Water Data'!G134))="","",OFFSET('Water Data'!$G$27,0,10*ROW('Water Data'!G134)))</f>
        <v/>
      </c>
      <c r="CC140" s="274" t="str">
        <f ca="true">+IF(OFFSET('Water Data'!$G$28,0,10*ROW('Water Data'!G134))="","",OFFSET('Water Data'!$G$28,0,10*ROW('Water Data'!G134)))</f>
        <v/>
      </c>
      <c r="CD140" s="274" t="str">
        <f ca="true">+IF(OFFSET('Water Data'!$G$29,0,10*ROW('Water Data'!G134))="","",OFFSET('Water Data'!$G$29,0,10*ROW('Water Data'!G134)))</f>
        <v/>
      </c>
      <c r="CE140" s="274" t="str">
        <f ca="true">+IF(OFFSET('Water Data'!$H$27,0,10*ROW('Water Data'!H134))="","",OFFSET('Water Data'!$H$27,0,10*ROW('Water Data'!H134)))</f>
        <v/>
      </c>
      <c r="CF140" s="274" t="str">
        <f ca="true">+IF(OFFSET('Water Data'!$H$28,0,10*ROW('Water Data'!H134))="","",OFFSET('Water Data'!$H$28,0,10*ROW('Water Data'!H134)))</f>
        <v/>
      </c>
      <c r="CG140" s="274" t="str">
        <f ca="true">+IF(OFFSET('Water Data'!$H$29,0,10*ROW('Water Data'!H134))="","",OFFSET('Water Data'!$H$29,0,10*ROW('Water Data'!H134)))</f>
        <v/>
      </c>
      <c r="CH140" s="274" t="str">
        <f ca="true">+IF(OFFSET('Water Data'!$I$27,0,10*ROW('Water Data'!I134))="","",OFFSET('Water Data'!$I$27,0,10*ROW('Water Data'!I134)))</f>
        <v/>
      </c>
      <c r="CI140" s="274" t="str">
        <f ca="true">+IF(OFFSET('Water Data'!$I$28,0,10*ROW('Water Data'!I134))="","",OFFSET('Water Data'!$I$28,0,10*ROW('Water Data'!I134)))</f>
        <v/>
      </c>
      <c r="CJ140" s="274" t="str">
        <f ca="true">+IF(OFFSET('Water Data'!$I$29,0,10*ROW('Water Data'!I134))="","",OFFSET('Water Data'!$I$29,0,10*ROW('Water Data'!I134)))</f>
        <v/>
      </c>
      <c r="CK140" s="274" t="str">
        <f ca="true">+IF(OFFSET('Sanitation Data'!$D$28,0,10*ROW('Sanitation Data'!D134))="","",OFFSET('Sanitation Data'!$D$28,0,10*ROW('Sanitation Data'!D134)))</f>
        <v/>
      </c>
      <c r="CL140" s="274" t="str">
        <f ca="true">+IF(OFFSET('Sanitation Data'!$D$29,0,10*ROW('Sanitation Data'!D134))="","",OFFSET('Sanitation Data'!$D$29,0,10*ROW('Sanitation Data'!D134)))</f>
        <v/>
      </c>
      <c r="CM140" s="274" t="str">
        <f ca="true">+IF(OFFSET('Sanitation Data'!$D$30,0,10*ROW('Sanitation Data'!D134))="","",OFFSET('Sanitation Data'!$D$30,0,10*ROW('Sanitation Data'!D134)))</f>
        <v/>
      </c>
      <c r="CN140" s="274" t="str">
        <f ca="true">+IF(OFFSET('Sanitation Data'!$D$31,0,10*ROW('Sanitation Data'!D134))="","",OFFSET('Sanitation Data'!$D$31,0,10*ROW('Sanitation Data'!D134)))</f>
        <v/>
      </c>
      <c r="CO140" s="274" t="str">
        <f ca="true">+IF(OFFSET('Sanitation Data'!$D$32,0,10*ROW('Sanitation Data'!D134))="","",OFFSET('Sanitation Data'!$D$32,0,10*ROW('Sanitation Data'!D134)))</f>
        <v/>
      </c>
      <c r="CP140" s="274" t="str">
        <f ca="true">+IF(OFFSET('Sanitation Data'!$E$28,0,10*ROW('Sanitation Data'!E134))="","",OFFSET('Sanitation Data'!$E$28,0,10*ROW('Sanitation Data'!E134)))</f>
        <v/>
      </c>
      <c r="CQ140" s="274" t="str">
        <f ca="true">+IF(OFFSET('Sanitation Data'!$E$29,0,10*ROW('Sanitation Data'!E134))="","",OFFSET('Sanitation Data'!$E$29,0,10*ROW('Sanitation Data'!E134)))</f>
        <v/>
      </c>
      <c r="CR140" s="274" t="str">
        <f ca="true">+IF(OFFSET('Sanitation Data'!$E$30,0,10*ROW('Sanitation Data'!E134))="","",OFFSET('Sanitation Data'!$E$30,0,10*ROW('Sanitation Data'!E134)))</f>
        <v/>
      </c>
      <c r="CS140" s="274" t="str">
        <f ca="true">+IF(OFFSET('Sanitation Data'!$E$31,0,10*ROW('Sanitation Data'!E134))="","",OFFSET('Sanitation Data'!$E$31,0,10*ROW('Sanitation Data'!E134)))</f>
        <v/>
      </c>
      <c r="CT140" s="274" t="str">
        <f ca="true">+IF(OFFSET('Sanitation Data'!$E$32,0,10*ROW('Sanitation Data'!E134))="","",OFFSET('Sanitation Data'!$E$32,0,10*ROW('Sanitation Data'!E134)))</f>
        <v/>
      </c>
      <c r="CU140" s="274" t="str">
        <f ca="true">+IF(OFFSET('Sanitation Data'!$F$28,0,10*ROW('Sanitation Data'!F134))="","",OFFSET('Sanitation Data'!$F$28,0,10*ROW('Sanitation Data'!F134)))</f>
        <v/>
      </c>
      <c r="CV140" s="274" t="str">
        <f ca="true">+IF(OFFSET('Sanitation Data'!$F$29,0,10*ROW('Sanitation Data'!F134))="","",OFFSET('Sanitation Data'!$F$29,0,10*ROW('Sanitation Data'!F134)))</f>
        <v/>
      </c>
      <c r="CW140" s="274" t="str">
        <f ca="true">+IF(OFFSET('Sanitation Data'!$F$30,0,10*ROW('Sanitation Data'!F134))="","",OFFSET('Sanitation Data'!$F$30,0,10*ROW('Sanitation Data'!F134)))</f>
        <v/>
      </c>
      <c r="CX140" s="274" t="str">
        <f ca="true">+IF(OFFSET('Sanitation Data'!$F$31,0,10*ROW('Sanitation Data'!F134))="","",OFFSET('Sanitation Data'!$F$31,0,10*ROW('Sanitation Data'!F134)))</f>
        <v/>
      </c>
      <c r="CY140" s="274" t="str">
        <f ca="true">+IF(OFFSET('Sanitation Data'!$F$32,0,10*ROW('Sanitation Data'!F134))="","",OFFSET('Sanitation Data'!$F$32,0,10*ROW('Sanitation Data'!F134)))</f>
        <v/>
      </c>
      <c r="CZ140" s="274" t="str">
        <f ca="true">+IF(OFFSET('Sanitation Data'!$G$28,0,10*ROW('Sanitation Data'!G134))="","",OFFSET('Sanitation Data'!$G$28,0,10*ROW('Sanitation Data'!G134)))</f>
        <v/>
      </c>
      <c r="DA140" s="274" t="str">
        <f ca="true">+IF(OFFSET('Sanitation Data'!$G$29,0,10*ROW('Sanitation Data'!G134))="","",OFFSET('Sanitation Data'!$G$29,0,10*ROW('Sanitation Data'!G134)))</f>
        <v/>
      </c>
      <c r="DB140" s="274" t="str">
        <f ca="true">+IF(OFFSET('Sanitation Data'!$G$30,0,10*ROW('Sanitation Data'!G134))="","",OFFSET('Sanitation Data'!$G$30,0,10*ROW('Sanitation Data'!G134)))</f>
        <v/>
      </c>
      <c r="DC140" s="274" t="str">
        <f ca="true">+IF(OFFSET('Sanitation Data'!$G$31,0,10*ROW('Sanitation Data'!G134))="","",OFFSET('Sanitation Data'!$G$31,0,10*ROW('Sanitation Data'!G134)))</f>
        <v/>
      </c>
      <c r="DD140" s="274" t="str">
        <f ca="true">+IF(OFFSET('Sanitation Data'!$G$32,0,10*ROW('Sanitation Data'!G134))="","",OFFSET('Sanitation Data'!$G$32,0,10*ROW('Sanitation Data'!G134)))</f>
        <v/>
      </c>
      <c r="DE140" s="274" t="str">
        <f ca="true">+IF(OFFSET('Sanitation Data'!$H$28,0,10*ROW('Sanitation Data'!H134))="","",OFFSET('Sanitation Data'!$H$28,0,10*ROW('Sanitation Data'!H134)))</f>
        <v/>
      </c>
      <c r="DF140" s="274" t="str">
        <f ca="true">+IF(OFFSET('Sanitation Data'!$H$29,0,10*ROW('Sanitation Data'!H134))="","",OFFSET('Sanitation Data'!$H$29,0,10*ROW('Sanitation Data'!H134)))</f>
        <v/>
      </c>
      <c r="DG140" s="274" t="str">
        <f ca="true">+IF(OFFSET('Sanitation Data'!$H$30,0,10*ROW('Sanitation Data'!H134))="","",OFFSET('Sanitation Data'!$H$30,0,10*ROW('Sanitation Data'!H134)))</f>
        <v/>
      </c>
      <c r="DH140" s="274" t="str">
        <f ca="true">+IF(OFFSET('Sanitation Data'!$H$31,0,10*ROW('Sanitation Data'!H134))="","",OFFSET('Sanitation Data'!$H$31,0,10*ROW('Sanitation Data'!H134)))</f>
        <v/>
      </c>
      <c r="DI140" s="274" t="str">
        <f ca="true">+IF(OFFSET('Sanitation Data'!$H$32,0,10*ROW('Sanitation Data'!H134))="","",OFFSET('Sanitation Data'!$H$32,0,10*ROW('Sanitation Data'!H134)))</f>
        <v/>
      </c>
      <c r="DJ140" s="274" t="str">
        <f ca="true">+IF(OFFSET('Sanitation Data'!$I$28,0,10*ROW('Sanitation Data'!I134))="","",OFFSET('Sanitation Data'!$I$28,0,10*ROW('Sanitation Data'!I134)))</f>
        <v/>
      </c>
      <c r="DK140" s="274" t="str">
        <f ca="true">+IF(OFFSET('Sanitation Data'!$I$29,0,10*ROW('Sanitation Data'!I134))="","",OFFSET('Sanitation Data'!$I$29,0,10*ROW('Sanitation Data'!I134)))</f>
        <v/>
      </c>
      <c r="DL140" s="274" t="str">
        <f ca="true">+IF(OFFSET('Sanitation Data'!$I$30,0,10*ROW('Sanitation Data'!I134))="","",OFFSET('Sanitation Data'!$I$30,0,10*ROW('Sanitation Data'!I134)))</f>
        <v/>
      </c>
      <c r="DM140" s="274" t="str">
        <f ca="true">+IF(OFFSET('Sanitation Data'!$I$31,0,10*ROW('Sanitation Data'!I134))="","",OFFSET('Sanitation Data'!$I$31,0,10*ROW('Sanitation Data'!I134)))</f>
        <v/>
      </c>
      <c r="DN140" s="274" t="str">
        <f ca="true">+IF(OFFSET('Sanitation Data'!$I$32,0,10*ROW('Sanitation Data'!I134))="","",OFFSET('Sanitation Data'!$I$32,0,10*ROW('Sanitation Data'!I134)))</f>
        <v/>
      </c>
      <c r="DO140" s="274" t="str">
        <f ca="true">+IF(OFFSET('Hygiene Data'!$D$11,0,10*ROW('Hygiene Data'!D134))="","",OFFSET('Hygiene Data'!$D$11,0,10*ROW('Hygiene Data'!D134)))</f>
        <v/>
      </c>
      <c r="DP140" s="274" t="str">
        <f ca="true">+IF(OFFSET('Hygiene Data'!$D$12,0,10*ROW('Hygiene Data'!D134))="","",OFFSET('Hygiene Data'!$D$12,0,10*ROW('Hygiene Data'!D134)))</f>
        <v/>
      </c>
      <c r="DQ140" s="274" t="str">
        <f ca="true">+IF(OFFSET('Hygiene Data'!$D$13,0,10*ROW('Hygiene Data'!D134))="","",OFFSET('Hygiene Data'!$D$13,0,10*ROW('Hygiene Data'!D134)))</f>
        <v/>
      </c>
      <c r="DR140" s="274" t="str">
        <f ca="true">+IF(OFFSET('Hygiene Data'!$E$11,0,10*ROW('Hygiene Data'!E134))="","",OFFSET('Hygiene Data'!$E$11,0,10*ROW('Hygiene Data'!E134)))</f>
        <v/>
      </c>
      <c r="DS140" s="274" t="str">
        <f ca="true">+IF(OFFSET('Hygiene Data'!$E$12,0,10*ROW('Hygiene Data'!E134))="","",OFFSET('Hygiene Data'!$E$12,0,10*ROW('Hygiene Data'!E134)))</f>
        <v/>
      </c>
      <c r="DT140" s="274" t="str">
        <f ca="true">+IF(OFFSET('Hygiene Data'!$E$13,0,10*ROW('Hygiene Data'!E134))="","",OFFSET('Hygiene Data'!$E$13,0,10*ROW('Hygiene Data'!E134)))</f>
        <v/>
      </c>
      <c r="DU140" s="274" t="str">
        <f ca="true">+IF(OFFSET('Hygiene Data'!$F$11,0,10*ROW('Hygiene Data'!F134))="","",OFFSET('Hygiene Data'!$F$11,0,10*ROW('Hygiene Data'!F134)))</f>
        <v/>
      </c>
      <c r="DV140" s="274" t="str">
        <f ca="true">+IF(OFFSET('Hygiene Data'!$F$12,0,10*ROW('Hygiene Data'!F134))="","",OFFSET('Hygiene Data'!$F$12,0,10*ROW('Hygiene Data'!F134)))</f>
        <v/>
      </c>
      <c r="DW140" s="274" t="str">
        <f ca="true">+IF(OFFSET('Hygiene Data'!$F$13,0,10*ROW('Hygiene Data'!F134))="","",OFFSET('Hygiene Data'!$F$13,0,10*ROW('Hygiene Data'!F134)))</f>
        <v/>
      </c>
      <c r="DX140" s="274" t="str">
        <f ca="true">+IF(OFFSET('Hygiene Data'!$G$11,0,10*ROW('Hygiene Data'!G134))="","",OFFSET('Hygiene Data'!$G$11,0,10*ROW('Hygiene Data'!G134)))</f>
        <v/>
      </c>
      <c r="DY140" s="274" t="str">
        <f ca="true">+IF(OFFSET('Hygiene Data'!$G$12,0,10*ROW('Hygiene Data'!G134))="","",OFFSET('Hygiene Data'!$G$12,0,10*ROW('Hygiene Data'!G134)))</f>
        <v/>
      </c>
      <c r="DZ140" s="274" t="str">
        <f ca="true">+IF(OFFSET('Hygiene Data'!$G$13,0,10*ROW('Hygiene Data'!G134))="","",OFFSET('Hygiene Data'!$G$13,0,10*ROW('Hygiene Data'!G134)))</f>
        <v/>
      </c>
      <c r="EA140" s="274" t="str">
        <f ca="true">+IF(OFFSET('Hygiene Data'!$H$11,0,10*ROW('Hygiene Data'!H134))="","",OFFSET('Hygiene Data'!$H$11,0,10*ROW('Hygiene Data'!H134)))</f>
        <v/>
      </c>
      <c r="EB140" s="274" t="str">
        <f ca="true">+IF(OFFSET('Hygiene Data'!$H$12,0,10*ROW('Hygiene Data'!H134))="","",OFFSET('Hygiene Data'!$H$12,0,10*ROW('Hygiene Data'!H134)))</f>
        <v/>
      </c>
      <c r="EC140" s="274" t="str">
        <f ca="true">+IF(OFFSET('Hygiene Data'!$H$13,0,10*ROW('Hygiene Data'!H134))="","",OFFSET('Hygiene Data'!$H$13,0,10*ROW('Hygiene Data'!H134)))</f>
        <v/>
      </c>
      <c r="ED140" s="274" t="str">
        <f ca="true">+IF(OFFSET('Hygiene Data'!$I$11,0,10*ROW('Hygiene Data'!I134))="","",OFFSET('Hygiene Data'!$I$11,0,10*ROW('Hygiene Data'!I134)))</f>
        <v/>
      </c>
      <c r="EE140" s="274" t="str">
        <f ca="true">+IF(OFFSET('Hygiene Data'!$I$12,0,10*ROW('Hygiene Data'!I134))="","",OFFSET('Hygiene Data'!$I$12,0,10*ROW('Hygiene Data'!I134)))</f>
        <v/>
      </c>
      <c r="EF140" s="274"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30" t="str">
        <f t="shared" ca="true" si="2"/>
        <v/>
      </c>
      <c r="D141" s="99"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9"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9"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9"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9"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9"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9"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9"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9"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9"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9"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9"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9"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9"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9"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9"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9"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9"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100"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100"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100"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100"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100"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100"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100"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100"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100"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100"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100"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100"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100"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100"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100"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100"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100"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100"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100"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100"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100"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100"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100"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100"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100"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100"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100"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100"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100"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100"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101"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101"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101"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101"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101"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101"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101"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101"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101"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101"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101"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101"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101"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101"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101"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101"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101"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101"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4"/>
      <c r="BS141" s="274" t="str">
        <f ca="true">+IF(OFFSET('Water Data'!$D$27,0,10*ROW('Water Data'!D135))="","",OFFSET('Water Data'!$D$27,0,10*ROW('Water Data'!D135)))</f>
        <v/>
      </c>
      <c r="BT141" s="274" t="str">
        <f ca="true">+IF(OFFSET('Water Data'!$D$28,0,10*ROW('Water Data'!D135))="","",OFFSET('Water Data'!$D$28,0,10*ROW('Water Data'!D135)))</f>
        <v/>
      </c>
      <c r="BU141" s="274" t="str">
        <f ca="true">+IF(OFFSET('Water Data'!$D$29,0,10*ROW('Water Data'!D135))="","",OFFSET('Water Data'!$D$29,0,10*ROW('Water Data'!D135)))</f>
        <v/>
      </c>
      <c r="BV141" s="274" t="str">
        <f ca="true">+IF(OFFSET('Water Data'!$E$27,0,10*ROW('Water Data'!E135))="","",OFFSET('Water Data'!$E$27,0,10*ROW('Water Data'!E135)))</f>
        <v/>
      </c>
      <c r="BW141" s="274" t="str">
        <f ca="true">+IF(OFFSET('Water Data'!$E$28,0,10*ROW('Water Data'!E135))="","",OFFSET('Water Data'!$E$28,0,10*ROW('Water Data'!E135)))</f>
        <v/>
      </c>
      <c r="BX141" s="274" t="str">
        <f ca="true">+IF(OFFSET('Water Data'!$E$29,0,10*ROW('Water Data'!E135))="","",OFFSET('Water Data'!$E$29,0,10*ROW('Water Data'!E135)))</f>
        <v/>
      </c>
      <c r="BY141" s="274" t="str">
        <f ca="true">+IF(OFFSET('Water Data'!$F$27,0,10*ROW('Water Data'!F135))="","",OFFSET('Water Data'!$F$27,0,10*ROW('Water Data'!F135)))</f>
        <v/>
      </c>
      <c r="BZ141" s="274" t="str">
        <f ca="true">+IF(OFFSET('Water Data'!$F$28,0,10*ROW('Water Data'!F135))="","",OFFSET('Water Data'!$F$28,0,10*ROW('Water Data'!F135)))</f>
        <v/>
      </c>
      <c r="CA141" s="274" t="str">
        <f ca="true">+IF(OFFSET('Water Data'!$F$29,0,10*ROW('Water Data'!F135))="","",OFFSET('Water Data'!$F$29,0,10*ROW('Water Data'!F135)))</f>
        <v/>
      </c>
      <c r="CB141" s="274" t="str">
        <f ca="true">+IF(OFFSET('Water Data'!$G$27,0,10*ROW('Water Data'!G135))="","",OFFSET('Water Data'!$G$27,0,10*ROW('Water Data'!G135)))</f>
        <v/>
      </c>
      <c r="CC141" s="274" t="str">
        <f ca="true">+IF(OFFSET('Water Data'!$G$28,0,10*ROW('Water Data'!G135))="","",OFFSET('Water Data'!$G$28,0,10*ROW('Water Data'!G135)))</f>
        <v/>
      </c>
      <c r="CD141" s="274" t="str">
        <f ca="true">+IF(OFFSET('Water Data'!$G$29,0,10*ROW('Water Data'!G135))="","",OFFSET('Water Data'!$G$29,0,10*ROW('Water Data'!G135)))</f>
        <v/>
      </c>
      <c r="CE141" s="274" t="str">
        <f ca="true">+IF(OFFSET('Water Data'!$H$27,0,10*ROW('Water Data'!H135))="","",OFFSET('Water Data'!$H$27,0,10*ROW('Water Data'!H135)))</f>
        <v/>
      </c>
      <c r="CF141" s="274" t="str">
        <f ca="true">+IF(OFFSET('Water Data'!$H$28,0,10*ROW('Water Data'!H135))="","",OFFSET('Water Data'!$H$28,0,10*ROW('Water Data'!H135)))</f>
        <v/>
      </c>
      <c r="CG141" s="274" t="str">
        <f ca="true">+IF(OFFSET('Water Data'!$H$29,0,10*ROW('Water Data'!H135))="","",OFFSET('Water Data'!$H$29,0,10*ROW('Water Data'!H135)))</f>
        <v/>
      </c>
      <c r="CH141" s="274" t="str">
        <f ca="true">+IF(OFFSET('Water Data'!$I$27,0,10*ROW('Water Data'!I135))="","",OFFSET('Water Data'!$I$27,0,10*ROW('Water Data'!I135)))</f>
        <v/>
      </c>
      <c r="CI141" s="274" t="str">
        <f ca="true">+IF(OFFSET('Water Data'!$I$28,0,10*ROW('Water Data'!I135))="","",OFFSET('Water Data'!$I$28,0,10*ROW('Water Data'!I135)))</f>
        <v/>
      </c>
      <c r="CJ141" s="274" t="str">
        <f ca="true">+IF(OFFSET('Water Data'!$I$29,0,10*ROW('Water Data'!I135))="","",OFFSET('Water Data'!$I$29,0,10*ROW('Water Data'!I135)))</f>
        <v/>
      </c>
      <c r="CK141" s="274" t="str">
        <f ca="true">+IF(OFFSET('Sanitation Data'!$D$28,0,10*ROW('Sanitation Data'!D135))="","",OFFSET('Sanitation Data'!$D$28,0,10*ROW('Sanitation Data'!D135)))</f>
        <v/>
      </c>
      <c r="CL141" s="274" t="str">
        <f ca="true">+IF(OFFSET('Sanitation Data'!$D$29,0,10*ROW('Sanitation Data'!D135))="","",OFFSET('Sanitation Data'!$D$29,0,10*ROW('Sanitation Data'!D135)))</f>
        <v/>
      </c>
      <c r="CM141" s="274" t="str">
        <f ca="true">+IF(OFFSET('Sanitation Data'!$D$30,0,10*ROW('Sanitation Data'!D135))="","",OFFSET('Sanitation Data'!$D$30,0,10*ROW('Sanitation Data'!D135)))</f>
        <v/>
      </c>
      <c r="CN141" s="274" t="str">
        <f ca="true">+IF(OFFSET('Sanitation Data'!$D$31,0,10*ROW('Sanitation Data'!D135))="","",OFFSET('Sanitation Data'!$D$31,0,10*ROW('Sanitation Data'!D135)))</f>
        <v/>
      </c>
      <c r="CO141" s="274" t="str">
        <f ca="true">+IF(OFFSET('Sanitation Data'!$D$32,0,10*ROW('Sanitation Data'!D135))="","",OFFSET('Sanitation Data'!$D$32,0,10*ROW('Sanitation Data'!D135)))</f>
        <v/>
      </c>
      <c r="CP141" s="274" t="str">
        <f ca="true">+IF(OFFSET('Sanitation Data'!$E$28,0,10*ROW('Sanitation Data'!E135))="","",OFFSET('Sanitation Data'!$E$28,0,10*ROW('Sanitation Data'!E135)))</f>
        <v/>
      </c>
      <c r="CQ141" s="274" t="str">
        <f ca="true">+IF(OFFSET('Sanitation Data'!$E$29,0,10*ROW('Sanitation Data'!E135))="","",OFFSET('Sanitation Data'!$E$29,0,10*ROW('Sanitation Data'!E135)))</f>
        <v/>
      </c>
      <c r="CR141" s="274" t="str">
        <f ca="true">+IF(OFFSET('Sanitation Data'!$E$30,0,10*ROW('Sanitation Data'!E135))="","",OFFSET('Sanitation Data'!$E$30,0,10*ROW('Sanitation Data'!E135)))</f>
        <v/>
      </c>
      <c r="CS141" s="274" t="str">
        <f ca="true">+IF(OFFSET('Sanitation Data'!$E$31,0,10*ROW('Sanitation Data'!E135))="","",OFFSET('Sanitation Data'!$E$31,0,10*ROW('Sanitation Data'!E135)))</f>
        <v/>
      </c>
      <c r="CT141" s="274" t="str">
        <f ca="true">+IF(OFFSET('Sanitation Data'!$E$32,0,10*ROW('Sanitation Data'!E135))="","",OFFSET('Sanitation Data'!$E$32,0,10*ROW('Sanitation Data'!E135)))</f>
        <v/>
      </c>
      <c r="CU141" s="274" t="str">
        <f ca="true">+IF(OFFSET('Sanitation Data'!$F$28,0,10*ROW('Sanitation Data'!F135))="","",OFFSET('Sanitation Data'!$F$28,0,10*ROW('Sanitation Data'!F135)))</f>
        <v/>
      </c>
      <c r="CV141" s="274" t="str">
        <f ca="true">+IF(OFFSET('Sanitation Data'!$F$29,0,10*ROW('Sanitation Data'!F135))="","",OFFSET('Sanitation Data'!$F$29,0,10*ROW('Sanitation Data'!F135)))</f>
        <v/>
      </c>
      <c r="CW141" s="274" t="str">
        <f ca="true">+IF(OFFSET('Sanitation Data'!$F$30,0,10*ROW('Sanitation Data'!F135))="","",OFFSET('Sanitation Data'!$F$30,0,10*ROW('Sanitation Data'!F135)))</f>
        <v/>
      </c>
      <c r="CX141" s="274" t="str">
        <f ca="true">+IF(OFFSET('Sanitation Data'!$F$31,0,10*ROW('Sanitation Data'!F135))="","",OFFSET('Sanitation Data'!$F$31,0,10*ROW('Sanitation Data'!F135)))</f>
        <v/>
      </c>
      <c r="CY141" s="274" t="str">
        <f ca="true">+IF(OFFSET('Sanitation Data'!$F$32,0,10*ROW('Sanitation Data'!F135))="","",OFFSET('Sanitation Data'!$F$32,0,10*ROW('Sanitation Data'!F135)))</f>
        <v/>
      </c>
      <c r="CZ141" s="274" t="str">
        <f ca="true">+IF(OFFSET('Sanitation Data'!$G$28,0,10*ROW('Sanitation Data'!G135))="","",OFFSET('Sanitation Data'!$G$28,0,10*ROW('Sanitation Data'!G135)))</f>
        <v/>
      </c>
      <c r="DA141" s="274" t="str">
        <f ca="true">+IF(OFFSET('Sanitation Data'!$G$29,0,10*ROW('Sanitation Data'!G135))="","",OFFSET('Sanitation Data'!$G$29,0,10*ROW('Sanitation Data'!G135)))</f>
        <v/>
      </c>
      <c r="DB141" s="274" t="str">
        <f ca="true">+IF(OFFSET('Sanitation Data'!$G$30,0,10*ROW('Sanitation Data'!G135))="","",OFFSET('Sanitation Data'!$G$30,0,10*ROW('Sanitation Data'!G135)))</f>
        <v/>
      </c>
      <c r="DC141" s="274" t="str">
        <f ca="true">+IF(OFFSET('Sanitation Data'!$G$31,0,10*ROW('Sanitation Data'!G135))="","",OFFSET('Sanitation Data'!$G$31,0,10*ROW('Sanitation Data'!G135)))</f>
        <v/>
      </c>
      <c r="DD141" s="274" t="str">
        <f ca="true">+IF(OFFSET('Sanitation Data'!$G$32,0,10*ROW('Sanitation Data'!G135))="","",OFFSET('Sanitation Data'!$G$32,0,10*ROW('Sanitation Data'!G135)))</f>
        <v/>
      </c>
      <c r="DE141" s="274" t="str">
        <f ca="true">+IF(OFFSET('Sanitation Data'!$H$28,0,10*ROW('Sanitation Data'!H135))="","",OFFSET('Sanitation Data'!$H$28,0,10*ROW('Sanitation Data'!H135)))</f>
        <v/>
      </c>
      <c r="DF141" s="274" t="str">
        <f ca="true">+IF(OFFSET('Sanitation Data'!$H$29,0,10*ROW('Sanitation Data'!H135))="","",OFFSET('Sanitation Data'!$H$29,0,10*ROW('Sanitation Data'!H135)))</f>
        <v/>
      </c>
      <c r="DG141" s="274" t="str">
        <f ca="true">+IF(OFFSET('Sanitation Data'!$H$30,0,10*ROW('Sanitation Data'!H135))="","",OFFSET('Sanitation Data'!$H$30,0,10*ROW('Sanitation Data'!H135)))</f>
        <v/>
      </c>
      <c r="DH141" s="274" t="str">
        <f ca="true">+IF(OFFSET('Sanitation Data'!$H$31,0,10*ROW('Sanitation Data'!H135))="","",OFFSET('Sanitation Data'!$H$31,0,10*ROW('Sanitation Data'!H135)))</f>
        <v/>
      </c>
      <c r="DI141" s="274" t="str">
        <f ca="true">+IF(OFFSET('Sanitation Data'!$H$32,0,10*ROW('Sanitation Data'!H135))="","",OFFSET('Sanitation Data'!$H$32,0,10*ROW('Sanitation Data'!H135)))</f>
        <v/>
      </c>
      <c r="DJ141" s="274" t="str">
        <f ca="true">+IF(OFFSET('Sanitation Data'!$I$28,0,10*ROW('Sanitation Data'!I135))="","",OFFSET('Sanitation Data'!$I$28,0,10*ROW('Sanitation Data'!I135)))</f>
        <v/>
      </c>
      <c r="DK141" s="274" t="str">
        <f ca="true">+IF(OFFSET('Sanitation Data'!$I$29,0,10*ROW('Sanitation Data'!I135))="","",OFFSET('Sanitation Data'!$I$29,0,10*ROW('Sanitation Data'!I135)))</f>
        <v/>
      </c>
      <c r="DL141" s="274" t="str">
        <f ca="true">+IF(OFFSET('Sanitation Data'!$I$30,0,10*ROW('Sanitation Data'!I135))="","",OFFSET('Sanitation Data'!$I$30,0,10*ROW('Sanitation Data'!I135)))</f>
        <v/>
      </c>
      <c r="DM141" s="274" t="str">
        <f ca="true">+IF(OFFSET('Sanitation Data'!$I$31,0,10*ROW('Sanitation Data'!I135))="","",OFFSET('Sanitation Data'!$I$31,0,10*ROW('Sanitation Data'!I135)))</f>
        <v/>
      </c>
      <c r="DN141" s="274" t="str">
        <f ca="true">+IF(OFFSET('Sanitation Data'!$I$32,0,10*ROW('Sanitation Data'!I135))="","",OFFSET('Sanitation Data'!$I$32,0,10*ROW('Sanitation Data'!I135)))</f>
        <v/>
      </c>
      <c r="DO141" s="274" t="str">
        <f ca="true">+IF(OFFSET('Hygiene Data'!$D$11,0,10*ROW('Hygiene Data'!D135))="","",OFFSET('Hygiene Data'!$D$11,0,10*ROW('Hygiene Data'!D135)))</f>
        <v/>
      </c>
      <c r="DP141" s="274" t="str">
        <f ca="true">+IF(OFFSET('Hygiene Data'!$D$12,0,10*ROW('Hygiene Data'!D135))="","",OFFSET('Hygiene Data'!$D$12,0,10*ROW('Hygiene Data'!D135)))</f>
        <v/>
      </c>
      <c r="DQ141" s="274" t="str">
        <f ca="true">+IF(OFFSET('Hygiene Data'!$D$13,0,10*ROW('Hygiene Data'!D135))="","",OFFSET('Hygiene Data'!$D$13,0,10*ROW('Hygiene Data'!D135)))</f>
        <v/>
      </c>
      <c r="DR141" s="274" t="str">
        <f ca="true">+IF(OFFSET('Hygiene Data'!$E$11,0,10*ROW('Hygiene Data'!E135))="","",OFFSET('Hygiene Data'!$E$11,0,10*ROW('Hygiene Data'!E135)))</f>
        <v/>
      </c>
      <c r="DS141" s="274" t="str">
        <f ca="true">+IF(OFFSET('Hygiene Data'!$E$12,0,10*ROW('Hygiene Data'!E135))="","",OFFSET('Hygiene Data'!$E$12,0,10*ROW('Hygiene Data'!E135)))</f>
        <v/>
      </c>
      <c r="DT141" s="274" t="str">
        <f ca="true">+IF(OFFSET('Hygiene Data'!$E$13,0,10*ROW('Hygiene Data'!E135))="","",OFFSET('Hygiene Data'!$E$13,0,10*ROW('Hygiene Data'!E135)))</f>
        <v/>
      </c>
      <c r="DU141" s="274" t="str">
        <f ca="true">+IF(OFFSET('Hygiene Data'!$F$11,0,10*ROW('Hygiene Data'!F135))="","",OFFSET('Hygiene Data'!$F$11,0,10*ROW('Hygiene Data'!F135)))</f>
        <v/>
      </c>
      <c r="DV141" s="274" t="str">
        <f ca="true">+IF(OFFSET('Hygiene Data'!$F$12,0,10*ROW('Hygiene Data'!F135))="","",OFFSET('Hygiene Data'!$F$12,0,10*ROW('Hygiene Data'!F135)))</f>
        <v/>
      </c>
      <c r="DW141" s="274" t="str">
        <f ca="true">+IF(OFFSET('Hygiene Data'!$F$13,0,10*ROW('Hygiene Data'!F135))="","",OFFSET('Hygiene Data'!$F$13,0,10*ROW('Hygiene Data'!F135)))</f>
        <v/>
      </c>
      <c r="DX141" s="274" t="str">
        <f ca="true">+IF(OFFSET('Hygiene Data'!$G$11,0,10*ROW('Hygiene Data'!G135))="","",OFFSET('Hygiene Data'!$G$11,0,10*ROW('Hygiene Data'!G135)))</f>
        <v/>
      </c>
      <c r="DY141" s="274" t="str">
        <f ca="true">+IF(OFFSET('Hygiene Data'!$G$12,0,10*ROW('Hygiene Data'!G135))="","",OFFSET('Hygiene Data'!$G$12,0,10*ROW('Hygiene Data'!G135)))</f>
        <v/>
      </c>
      <c r="DZ141" s="274" t="str">
        <f ca="true">+IF(OFFSET('Hygiene Data'!$G$13,0,10*ROW('Hygiene Data'!G135))="","",OFFSET('Hygiene Data'!$G$13,0,10*ROW('Hygiene Data'!G135)))</f>
        <v/>
      </c>
      <c r="EA141" s="274" t="str">
        <f ca="true">+IF(OFFSET('Hygiene Data'!$H$11,0,10*ROW('Hygiene Data'!H135))="","",OFFSET('Hygiene Data'!$H$11,0,10*ROW('Hygiene Data'!H135)))</f>
        <v/>
      </c>
      <c r="EB141" s="274" t="str">
        <f ca="true">+IF(OFFSET('Hygiene Data'!$H$12,0,10*ROW('Hygiene Data'!H135))="","",OFFSET('Hygiene Data'!$H$12,0,10*ROW('Hygiene Data'!H135)))</f>
        <v/>
      </c>
      <c r="EC141" s="274" t="str">
        <f ca="true">+IF(OFFSET('Hygiene Data'!$H$13,0,10*ROW('Hygiene Data'!H135))="","",OFFSET('Hygiene Data'!$H$13,0,10*ROW('Hygiene Data'!H135)))</f>
        <v/>
      </c>
      <c r="ED141" s="274" t="str">
        <f ca="true">+IF(OFFSET('Hygiene Data'!$I$11,0,10*ROW('Hygiene Data'!I135))="","",OFFSET('Hygiene Data'!$I$11,0,10*ROW('Hygiene Data'!I135)))</f>
        <v/>
      </c>
      <c r="EE141" s="274" t="str">
        <f ca="true">+IF(OFFSET('Hygiene Data'!$I$12,0,10*ROW('Hygiene Data'!I135))="","",OFFSET('Hygiene Data'!$I$12,0,10*ROW('Hygiene Data'!I135)))</f>
        <v/>
      </c>
      <c r="EF141" s="274"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30" t="str">
        <f t="shared" ca="true" si="2"/>
        <v/>
      </c>
      <c r="D142" s="99"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9"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9"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9"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9"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9"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9"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9"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9"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9"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9"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9"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9"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9"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9"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9"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9"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9"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100"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100"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100"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100"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100"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100"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100"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100"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100"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100"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100"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100"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100"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100"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100"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100"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100"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100"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100"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100"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100"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100"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100"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100"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100"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100"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100"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100"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100"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100"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101"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101"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101"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101"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101"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101"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101"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101"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101"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101"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101"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101"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101"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101"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101"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101"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101"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101"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4"/>
      <c r="BS142" s="274" t="str">
        <f ca="true">+IF(OFFSET('Water Data'!$D$27,0,10*ROW('Water Data'!D136))="","",OFFSET('Water Data'!$D$27,0,10*ROW('Water Data'!D136)))</f>
        <v/>
      </c>
      <c r="BT142" s="274" t="str">
        <f ca="true">+IF(OFFSET('Water Data'!$D$28,0,10*ROW('Water Data'!D136))="","",OFFSET('Water Data'!$D$28,0,10*ROW('Water Data'!D136)))</f>
        <v/>
      </c>
      <c r="BU142" s="274" t="str">
        <f ca="true">+IF(OFFSET('Water Data'!$D$29,0,10*ROW('Water Data'!D136))="","",OFFSET('Water Data'!$D$29,0,10*ROW('Water Data'!D136)))</f>
        <v/>
      </c>
      <c r="BV142" s="274" t="str">
        <f ca="true">+IF(OFFSET('Water Data'!$E$27,0,10*ROW('Water Data'!E136))="","",OFFSET('Water Data'!$E$27,0,10*ROW('Water Data'!E136)))</f>
        <v/>
      </c>
      <c r="BW142" s="274" t="str">
        <f ca="true">+IF(OFFSET('Water Data'!$E$28,0,10*ROW('Water Data'!E136))="","",OFFSET('Water Data'!$E$28,0,10*ROW('Water Data'!E136)))</f>
        <v/>
      </c>
      <c r="BX142" s="274" t="str">
        <f ca="true">+IF(OFFSET('Water Data'!$E$29,0,10*ROW('Water Data'!E136))="","",OFFSET('Water Data'!$E$29,0,10*ROW('Water Data'!E136)))</f>
        <v/>
      </c>
      <c r="BY142" s="274" t="str">
        <f ca="true">+IF(OFFSET('Water Data'!$F$27,0,10*ROW('Water Data'!F136))="","",OFFSET('Water Data'!$F$27,0,10*ROW('Water Data'!F136)))</f>
        <v/>
      </c>
      <c r="BZ142" s="274" t="str">
        <f ca="true">+IF(OFFSET('Water Data'!$F$28,0,10*ROW('Water Data'!F136))="","",OFFSET('Water Data'!$F$28,0,10*ROW('Water Data'!F136)))</f>
        <v/>
      </c>
      <c r="CA142" s="274" t="str">
        <f ca="true">+IF(OFFSET('Water Data'!$F$29,0,10*ROW('Water Data'!F136))="","",OFFSET('Water Data'!$F$29,0,10*ROW('Water Data'!F136)))</f>
        <v/>
      </c>
      <c r="CB142" s="274" t="str">
        <f ca="true">+IF(OFFSET('Water Data'!$G$27,0,10*ROW('Water Data'!G136))="","",OFFSET('Water Data'!$G$27,0,10*ROW('Water Data'!G136)))</f>
        <v/>
      </c>
      <c r="CC142" s="274" t="str">
        <f ca="true">+IF(OFFSET('Water Data'!$G$28,0,10*ROW('Water Data'!G136))="","",OFFSET('Water Data'!$G$28,0,10*ROW('Water Data'!G136)))</f>
        <v/>
      </c>
      <c r="CD142" s="274" t="str">
        <f ca="true">+IF(OFFSET('Water Data'!$G$29,0,10*ROW('Water Data'!G136))="","",OFFSET('Water Data'!$G$29,0,10*ROW('Water Data'!G136)))</f>
        <v/>
      </c>
      <c r="CE142" s="274" t="str">
        <f ca="true">+IF(OFFSET('Water Data'!$H$27,0,10*ROW('Water Data'!H136))="","",OFFSET('Water Data'!$H$27,0,10*ROW('Water Data'!H136)))</f>
        <v/>
      </c>
      <c r="CF142" s="274" t="str">
        <f ca="true">+IF(OFFSET('Water Data'!$H$28,0,10*ROW('Water Data'!H136))="","",OFFSET('Water Data'!$H$28,0,10*ROW('Water Data'!H136)))</f>
        <v/>
      </c>
      <c r="CG142" s="274" t="str">
        <f ca="true">+IF(OFFSET('Water Data'!$H$29,0,10*ROW('Water Data'!H136))="","",OFFSET('Water Data'!$H$29,0,10*ROW('Water Data'!H136)))</f>
        <v/>
      </c>
      <c r="CH142" s="274" t="str">
        <f ca="true">+IF(OFFSET('Water Data'!$I$27,0,10*ROW('Water Data'!I136))="","",OFFSET('Water Data'!$I$27,0,10*ROW('Water Data'!I136)))</f>
        <v/>
      </c>
      <c r="CI142" s="274" t="str">
        <f ca="true">+IF(OFFSET('Water Data'!$I$28,0,10*ROW('Water Data'!I136))="","",OFFSET('Water Data'!$I$28,0,10*ROW('Water Data'!I136)))</f>
        <v/>
      </c>
      <c r="CJ142" s="274" t="str">
        <f ca="true">+IF(OFFSET('Water Data'!$I$29,0,10*ROW('Water Data'!I136))="","",OFFSET('Water Data'!$I$29,0,10*ROW('Water Data'!I136)))</f>
        <v/>
      </c>
      <c r="CK142" s="274" t="str">
        <f ca="true">+IF(OFFSET('Sanitation Data'!$D$28,0,10*ROW('Sanitation Data'!D136))="","",OFFSET('Sanitation Data'!$D$28,0,10*ROW('Sanitation Data'!D136)))</f>
        <v/>
      </c>
      <c r="CL142" s="274" t="str">
        <f ca="true">+IF(OFFSET('Sanitation Data'!$D$29,0,10*ROW('Sanitation Data'!D136))="","",OFFSET('Sanitation Data'!$D$29,0,10*ROW('Sanitation Data'!D136)))</f>
        <v/>
      </c>
      <c r="CM142" s="274" t="str">
        <f ca="true">+IF(OFFSET('Sanitation Data'!$D$30,0,10*ROW('Sanitation Data'!D136))="","",OFFSET('Sanitation Data'!$D$30,0,10*ROW('Sanitation Data'!D136)))</f>
        <v/>
      </c>
      <c r="CN142" s="274" t="str">
        <f ca="true">+IF(OFFSET('Sanitation Data'!$D$31,0,10*ROW('Sanitation Data'!D136))="","",OFFSET('Sanitation Data'!$D$31,0,10*ROW('Sanitation Data'!D136)))</f>
        <v/>
      </c>
      <c r="CO142" s="274" t="str">
        <f ca="true">+IF(OFFSET('Sanitation Data'!$D$32,0,10*ROW('Sanitation Data'!D136))="","",OFFSET('Sanitation Data'!$D$32,0,10*ROW('Sanitation Data'!D136)))</f>
        <v/>
      </c>
      <c r="CP142" s="274" t="str">
        <f ca="true">+IF(OFFSET('Sanitation Data'!$E$28,0,10*ROW('Sanitation Data'!E136))="","",OFFSET('Sanitation Data'!$E$28,0,10*ROW('Sanitation Data'!E136)))</f>
        <v/>
      </c>
      <c r="CQ142" s="274" t="str">
        <f ca="true">+IF(OFFSET('Sanitation Data'!$E$29,0,10*ROW('Sanitation Data'!E136))="","",OFFSET('Sanitation Data'!$E$29,0,10*ROW('Sanitation Data'!E136)))</f>
        <v/>
      </c>
      <c r="CR142" s="274" t="str">
        <f ca="true">+IF(OFFSET('Sanitation Data'!$E$30,0,10*ROW('Sanitation Data'!E136))="","",OFFSET('Sanitation Data'!$E$30,0,10*ROW('Sanitation Data'!E136)))</f>
        <v/>
      </c>
      <c r="CS142" s="274" t="str">
        <f ca="true">+IF(OFFSET('Sanitation Data'!$E$31,0,10*ROW('Sanitation Data'!E136))="","",OFFSET('Sanitation Data'!$E$31,0,10*ROW('Sanitation Data'!E136)))</f>
        <v/>
      </c>
      <c r="CT142" s="274" t="str">
        <f ca="true">+IF(OFFSET('Sanitation Data'!$E$32,0,10*ROW('Sanitation Data'!E136))="","",OFFSET('Sanitation Data'!$E$32,0,10*ROW('Sanitation Data'!E136)))</f>
        <v/>
      </c>
      <c r="CU142" s="274" t="str">
        <f ca="true">+IF(OFFSET('Sanitation Data'!$F$28,0,10*ROW('Sanitation Data'!F136))="","",OFFSET('Sanitation Data'!$F$28,0,10*ROW('Sanitation Data'!F136)))</f>
        <v/>
      </c>
      <c r="CV142" s="274" t="str">
        <f ca="true">+IF(OFFSET('Sanitation Data'!$F$29,0,10*ROW('Sanitation Data'!F136))="","",OFFSET('Sanitation Data'!$F$29,0,10*ROW('Sanitation Data'!F136)))</f>
        <v/>
      </c>
      <c r="CW142" s="274" t="str">
        <f ca="true">+IF(OFFSET('Sanitation Data'!$F$30,0,10*ROW('Sanitation Data'!F136))="","",OFFSET('Sanitation Data'!$F$30,0,10*ROW('Sanitation Data'!F136)))</f>
        <v/>
      </c>
      <c r="CX142" s="274" t="str">
        <f ca="true">+IF(OFFSET('Sanitation Data'!$F$31,0,10*ROW('Sanitation Data'!F136))="","",OFFSET('Sanitation Data'!$F$31,0,10*ROW('Sanitation Data'!F136)))</f>
        <v/>
      </c>
      <c r="CY142" s="274" t="str">
        <f ca="true">+IF(OFFSET('Sanitation Data'!$F$32,0,10*ROW('Sanitation Data'!F136))="","",OFFSET('Sanitation Data'!$F$32,0,10*ROW('Sanitation Data'!F136)))</f>
        <v/>
      </c>
      <c r="CZ142" s="274" t="str">
        <f ca="true">+IF(OFFSET('Sanitation Data'!$G$28,0,10*ROW('Sanitation Data'!G136))="","",OFFSET('Sanitation Data'!$G$28,0,10*ROW('Sanitation Data'!G136)))</f>
        <v/>
      </c>
      <c r="DA142" s="274" t="str">
        <f ca="true">+IF(OFFSET('Sanitation Data'!$G$29,0,10*ROW('Sanitation Data'!G136))="","",OFFSET('Sanitation Data'!$G$29,0,10*ROW('Sanitation Data'!G136)))</f>
        <v/>
      </c>
      <c r="DB142" s="274" t="str">
        <f ca="true">+IF(OFFSET('Sanitation Data'!$G$30,0,10*ROW('Sanitation Data'!G136))="","",OFFSET('Sanitation Data'!$G$30,0,10*ROW('Sanitation Data'!G136)))</f>
        <v/>
      </c>
      <c r="DC142" s="274" t="str">
        <f ca="true">+IF(OFFSET('Sanitation Data'!$G$31,0,10*ROW('Sanitation Data'!G136))="","",OFFSET('Sanitation Data'!$G$31,0,10*ROW('Sanitation Data'!G136)))</f>
        <v/>
      </c>
      <c r="DD142" s="274" t="str">
        <f ca="true">+IF(OFFSET('Sanitation Data'!$G$32,0,10*ROW('Sanitation Data'!G136))="","",OFFSET('Sanitation Data'!$G$32,0,10*ROW('Sanitation Data'!G136)))</f>
        <v/>
      </c>
      <c r="DE142" s="274" t="str">
        <f ca="true">+IF(OFFSET('Sanitation Data'!$H$28,0,10*ROW('Sanitation Data'!H136))="","",OFFSET('Sanitation Data'!$H$28,0,10*ROW('Sanitation Data'!H136)))</f>
        <v/>
      </c>
      <c r="DF142" s="274" t="str">
        <f ca="true">+IF(OFFSET('Sanitation Data'!$H$29,0,10*ROW('Sanitation Data'!H136))="","",OFFSET('Sanitation Data'!$H$29,0,10*ROW('Sanitation Data'!H136)))</f>
        <v/>
      </c>
      <c r="DG142" s="274" t="str">
        <f ca="true">+IF(OFFSET('Sanitation Data'!$H$30,0,10*ROW('Sanitation Data'!H136))="","",OFFSET('Sanitation Data'!$H$30,0,10*ROW('Sanitation Data'!H136)))</f>
        <v/>
      </c>
      <c r="DH142" s="274" t="str">
        <f ca="true">+IF(OFFSET('Sanitation Data'!$H$31,0,10*ROW('Sanitation Data'!H136))="","",OFFSET('Sanitation Data'!$H$31,0,10*ROW('Sanitation Data'!H136)))</f>
        <v/>
      </c>
      <c r="DI142" s="274" t="str">
        <f ca="true">+IF(OFFSET('Sanitation Data'!$H$32,0,10*ROW('Sanitation Data'!H136))="","",OFFSET('Sanitation Data'!$H$32,0,10*ROW('Sanitation Data'!H136)))</f>
        <v/>
      </c>
      <c r="DJ142" s="274" t="str">
        <f ca="true">+IF(OFFSET('Sanitation Data'!$I$28,0,10*ROW('Sanitation Data'!I136))="","",OFFSET('Sanitation Data'!$I$28,0,10*ROW('Sanitation Data'!I136)))</f>
        <v/>
      </c>
      <c r="DK142" s="274" t="str">
        <f ca="true">+IF(OFFSET('Sanitation Data'!$I$29,0,10*ROW('Sanitation Data'!I136))="","",OFFSET('Sanitation Data'!$I$29,0,10*ROW('Sanitation Data'!I136)))</f>
        <v/>
      </c>
      <c r="DL142" s="274" t="str">
        <f ca="true">+IF(OFFSET('Sanitation Data'!$I$30,0,10*ROW('Sanitation Data'!I136))="","",OFFSET('Sanitation Data'!$I$30,0,10*ROW('Sanitation Data'!I136)))</f>
        <v/>
      </c>
      <c r="DM142" s="274" t="str">
        <f ca="true">+IF(OFFSET('Sanitation Data'!$I$31,0,10*ROW('Sanitation Data'!I136))="","",OFFSET('Sanitation Data'!$I$31,0,10*ROW('Sanitation Data'!I136)))</f>
        <v/>
      </c>
      <c r="DN142" s="274" t="str">
        <f ca="true">+IF(OFFSET('Sanitation Data'!$I$32,0,10*ROW('Sanitation Data'!I136))="","",OFFSET('Sanitation Data'!$I$32,0,10*ROW('Sanitation Data'!I136)))</f>
        <v/>
      </c>
      <c r="DO142" s="274" t="str">
        <f ca="true">+IF(OFFSET('Hygiene Data'!$D$11,0,10*ROW('Hygiene Data'!D136))="","",OFFSET('Hygiene Data'!$D$11,0,10*ROW('Hygiene Data'!D136)))</f>
        <v/>
      </c>
      <c r="DP142" s="274" t="str">
        <f ca="true">+IF(OFFSET('Hygiene Data'!$D$12,0,10*ROW('Hygiene Data'!D136))="","",OFFSET('Hygiene Data'!$D$12,0,10*ROW('Hygiene Data'!D136)))</f>
        <v/>
      </c>
      <c r="DQ142" s="274" t="str">
        <f ca="true">+IF(OFFSET('Hygiene Data'!$D$13,0,10*ROW('Hygiene Data'!D136))="","",OFFSET('Hygiene Data'!$D$13,0,10*ROW('Hygiene Data'!D136)))</f>
        <v/>
      </c>
      <c r="DR142" s="274" t="str">
        <f ca="true">+IF(OFFSET('Hygiene Data'!$E$11,0,10*ROW('Hygiene Data'!E136))="","",OFFSET('Hygiene Data'!$E$11,0,10*ROW('Hygiene Data'!E136)))</f>
        <v/>
      </c>
      <c r="DS142" s="274" t="str">
        <f ca="true">+IF(OFFSET('Hygiene Data'!$E$12,0,10*ROW('Hygiene Data'!E136))="","",OFFSET('Hygiene Data'!$E$12,0,10*ROW('Hygiene Data'!E136)))</f>
        <v/>
      </c>
      <c r="DT142" s="274" t="str">
        <f ca="true">+IF(OFFSET('Hygiene Data'!$E$13,0,10*ROW('Hygiene Data'!E136))="","",OFFSET('Hygiene Data'!$E$13,0,10*ROW('Hygiene Data'!E136)))</f>
        <v/>
      </c>
      <c r="DU142" s="274" t="str">
        <f ca="true">+IF(OFFSET('Hygiene Data'!$F$11,0,10*ROW('Hygiene Data'!F136))="","",OFFSET('Hygiene Data'!$F$11,0,10*ROW('Hygiene Data'!F136)))</f>
        <v/>
      </c>
      <c r="DV142" s="274" t="str">
        <f ca="true">+IF(OFFSET('Hygiene Data'!$F$12,0,10*ROW('Hygiene Data'!F136))="","",OFFSET('Hygiene Data'!$F$12,0,10*ROW('Hygiene Data'!F136)))</f>
        <v/>
      </c>
      <c r="DW142" s="274" t="str">
        <f ca="true">+IF(OFFSET('Hygiene Data'!$F$13,0,10*ROW('Hygiene Data'!F136))="","",OFFSET('Hygiene Data'!$F$13,0,10*ROW('Hygiene Data'!F136)))</f>
        <v/>
      </c>
      <c r="DX142" s="274" t="str">
        <f ca="true">+IF(OFFSET('Hygiene Data'!$G$11,0,10*ROW('Hygiene Data'!G136))="","",OFFSET('Hygiene Data'!$G$11,0,10*ROW('Hygiene Data'!G136)))</f>
        <v/>
      </c>
      <c r="DY142" s="274" t="str">
        <f ca="true">+IF(OFFSET('Hygiene Data'!$G$12,0,10*ROW('Hygiene Data'!G136))="","",OFFSET('Hygiene Data'!$G$12,0,10*ROW('Hygiene Data'!G136)))</f>
        <v/>
      </c>
      <c r="DZ142" s="274" t="str">
        <f ca="true">+IF(OFFSET('Hygiene Data'!$G$13,0,10*ROW('Hygiene Data'!G136))="","",OFFSET('Hygiene Data'!$G$13,0,10*ROW('Hygiene Data'!G136)))</f>
        <v/>
      </c>
      <c r="EA142" s="274" t="str">
        <f ca="true">+IF(OFFSET('Hygiene Data'!$H$11,0,10*ROW('Hygiene Data'!H136))="","",OFFSET('Hygiene Data'!$H$11,0,10*ROW('Hygiene Data'!H136)))</f>
        <v/>
      </c>
      <c r="EB142" s="274" t="str">
        <f ca="true">+IF(OFFSET('Hygiene Data'!$H$12,0,10*ROW('Hygiene Data'!H136))="","",OFFSET('Hygiene Data'!$H$12,0,10*ROW('Hygiene Data'!H136)))</f>
        <v/>
      </c>
      <c r="EC142" s="274" t="str">
        <f ca="true">+IF(OFFSET('Hygiene Data'!$H$13,0,10*ROW('Hygiene Data'!H136))="","",OFFSET('Hygiene Data'!$H$13,0,10*ROW('Hygiene Data'!H136)))</f>
        <v/>
      </c>
      <c r="ED142" s="274" t="str">
        <f ca="true">+IF(OFFSET('Hygiene Data'!$I$11,0,10*ROW('Hygiene Data'!I136))="","",OFFSET('Hygiene Data'!$I$11,0,10*ROW('Hygiene Data'!I136)))</f>
        <v/>
      </c>
      <c r="EE142" s="274" t="str">
        <f ca="true">+IF(OFFSET('Hygiene Data'!$I$12,0,10*ROW('Hygiene Data'!I136))="","",OFFSET('Hygiene Data'!$I$12,0,10*ROW('Hygiene Data'!I136)))</f>
        <v/>
      </c>
      <c r="EF142" s="274"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30" t="str">
        <f t="shared" ca="true" si="2"/>
        <v/>
      </c>
      <c r="D143" s="99"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9"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9"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9"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9"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9"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9"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9"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9"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9"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9"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9"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9"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9"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9"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9"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9"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9"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100"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100"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100"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100"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100"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100"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100"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100"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100"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100"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100"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100"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100"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100"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100"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100"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100"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100"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100"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100"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100"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100"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100"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100"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100"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100"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100"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100"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100"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100"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101"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101"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101"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101"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101"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101"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101"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101"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101"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101"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101"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101"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101"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101"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101"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101"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101"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101"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4"/>
      <c r="BS143" s="274" t="str">
        <f ca="true">+IF(OFFSET('Water Data'!$D$27,0,10*ROW('Water Data'!D137))="","",OFFSET('Water Data'!$D$27,0,10*ROW('Water Data'!D137)))</f>
        <v/>
      </c>
      <c r="BT143" s="274" t="str">
        <f ca="true">+IF(OFFSET('Water Data'!$D$28,0,10*ROW('Water Data'!D137))="","",OFFSET('Water Data'!$D$28,0,10*ROW('Water Data'!D137)))</f>
        <v/>
      </c>
      <c r="BU143" s="274" t="str">
        <f ca="true">+IF(OFFSET('Water Data'!$D$29,0,10*ROW('Water Data'!D137))="","",OFFSET('Water Data'!$D$29,0,10*ROW('Water Data'!D137)))</f>
        <v/>
      </c>
      <c r="BV143" s="274" t="str">
        <f ca="true">+IF(OFFSET('Water Data'!$E$27,0,10*ROW('Water Data'!E137))="","",OFFSET('Water Data'!$E$27,0,10*ROW('Water Data'!E137)))</f>
        <v/>
      </c>
      <c r="BW143" s="274" t="str">
        <f ca="true">+IF(OFFSET('Water Data'!$E$28,0,10*ROW('Water Data'!E137))="","",OFFSET('Water Data'!$E$28,0,10*ROW('Water Data'!E137)))</f>
        <v/>
      </c>
      <c r="BX143" s="274" t="str">
        <f ca="true">+IF(OFFSET('Water Data'!$E$29,0,10*ROW('Water Data'!E137))="","",OFFSET('Water Data'!$E$29,0,10*ROW('Water Data'!E137)))</f>
        <v/>
      </c>
      <c r="BY143" s="274" t="str">
        <f ca="true">+IF(OFFSET('Water Data'!$F$27,0,10*ROW('Water Data'!F137))="","",OFFSET('Water Data'!$F$27,0,10*ROW('Water Data'!F137)))</f>
        <v/>
      </c>
      <c r="BZ143" s="274" t="str">
        <f ca="true">+IF(OFFSET('Water Data'!$F$28,0,10*ROW('Water Data'!F137))="","",OFFSET('Water Data'!$F$28,0,10*ROW('Water Data'!F137)))</f>
        <v/>
      </c>
      <c r="CA143" s="274" t="str">
        <f ca="true">+IF(OFFSET('Water Data'!$F$29,0,10*ROW('Water Data'!F137))="","",OFFSET('Water Data'!$F$29,0,10*ROW('Water Data'!F137)))</f>
        <v/>
      </c>
      <c r="CB143" s="274" t="str">
        <f ca="true">+IF(OFFSET('Water Data'!$G$27,0,10*ROW('Water Data'!G137))="","",OFFSET('Water Data'!$G$27,0,10*ROW('Water Data'!G137)))</f>
        <v/>
      </c>
      <c r="CC143" s="274" t="str">
        <f ca="true">+IF(OFFSET('Water Data'!$G$28,0,10*ROW('Water Data'!G137))="","",OFFSET('Water Data'!$G$28,0,10*ROW('Water Data'!G137)))</f>
        <v/>
      </c>
      <c r="CD143" s="274" t="str">
        <f ca="true">+IF(OFFSET('Water Data'!$G$29,0,10*ROW('Water Data'!G137))="","",OFFSET('Water Data'!$G$29,0,10*ROW('Water Data'!G137)))</f>
        <v/>
      </c>
      <c r="CE143" s="274" t="str">
        <f ca="true">+IF(OFFSET('Water Data'!$H$27,0,10*ROW('Water Data'!H137))="","",OFFSET('Water Data'!$H$27,0,10*ROW('Water Data'!H137)))</f>
        <v/>
      </c>
      <c r="CF143" s="274" t="str">
        <f ca="true">+IF(OFFSET('Water Data'!$H$28,0,10*ROW('Water Data'!H137))="","",OFFSET('Water Data'!$H$28,0,10*ROW('Water Data'!H137)))</f>
        <v/>
      </c>
      <c r="CG143" s="274" t="str">
        <f ca="true">+IF(OFFSET('Water Data'!$H$29,0,10*ROW('Water Data'!H137))="","",OFFSET('Water Data'!$H$29,0,10*ROW('Water Data'!H137)))</f>
        <v/>
      </c>
      <c r="CH143" s="274" t="str">
        <f ca="true">+IF(OFFSET('Water Data'!$I$27,0,10*ROW('Water Data'!I137))="","",OFFSET('Water Data'!$I$27,0,10*ROW('Water Data'!I137)))</f>
        <v/>
      </c>
      <c r="CI143" s="274" t="str">
        <f ca="true">+IF(OFFSET('Water Data'!$I$28,0,10*ROW('Water Data'!I137))="","",OFFSET('Water Data'!$I$28,0,10*ROW('Water Data'!I137)))</f>
        <v/>
      </c>
      <c r="CJ143" s="274" t="str">
        <f ca="true">+IF(OFFSET('Water Data'!$I$29,0,10*ROW('Water Data'!I137))="","",OFFSET('Water Data'!$I$29,0,10*ROW('Water Data'!I137)))</f>
        <v/>
      </c>
      <c r="CK143" s="274" t="str">
        <f ca="true">+IF(OFFSET('Sanitation Data'!$D$28,0,10*ROW('Sanitation Data'!D137))="","",OFFSET('Sanitation Data'!$D$28,0,10*ROW('Sanitation Data'!D137)))</f>
        <v/>
      </c>
      <c r="CL143" s="274" t="str">
        <f ca="true">+IF(OFFSET('Sanitation Data'!$D$29,0,10*ROW('Sanitation Data'!D137))="","",OFFSET('Sanitation Data'!$D$29,0,10*ROW('Sanitation Data'!D137)))</f>
        <v/>
      </c>
      <c r="CM143" s="274" t="str">
        <f ca="true">+IF(OFFSET('Sanitation Data'!$D$30,0,10*ROW('Sanitation Data'!D137))="","",OFFSET('Sanitation Data'!$D$30,0,10*ROW('Sanitation Data'!D137)))</f>
        <v/>
      </c>
      <c r="CN143" s="274" t="str">
        <f ca="true">+IF(OFFSET('Sanitation Data'!$D$31,0,10*ROW('Sanitation Data'!D137))="","",OFFSET('Sanitation Data'!$D$31,0,10*ROW('Sanitation Data'!D137)))</f>
        <v/>
      </c>
      <c r="CO143" s="274" t="str">
        <f ca="true">+IF(OFFSET('Sanitation Data'!$D$32,0,10*ROW('Sanitation Data'!D137))="","",OFFSET('Sanitation Data'!$D$32,0,10*ROW('Sanitation Data'!D137)))</f>
        <v/>
      </c>
      <c r="CP143" s="274" t="str">
        <f ca="true">+IF(OFFSET('Sanitation Data'!$E$28,0,10*ROW('Sanitation Data'!E137))="","",OFFSET('Sanitation Data'!$E$28,0,10*ROW('Sanitation Data'!E137)))</f>
        <v/>
      </c>
      <c r="CQ143" s="274" t="str">
        <f ca="true">+IF(OFFSET('Sanitation Data'!$E$29,0,10*ROW('Sanitation Data'!E137))="","",OFFSET('Sanitation Data'!$E$29,0,10*ROW('Sanitation Data'!E137)))</f>
        <v/>
      </c>
      <c r="CR143" s="274" t="str">
        <f ca="true">+IF(OFFSET('Sanitation Data'!$E$30,0,10*ROW('Sanitation Data'!E137))="","",OFFSET('Sanitation Data'!$E$30,0,10*ROW('Sanitation Data'!E137)))</f>
        <v/>
      </c>
      <c r="CS143" s="274" t="str">
        <f ca="true">+IF(OFFSET('Sanitation Data'!$E$31,0,10*ROW('Sanitation Data'!E137))="","",OFFSET('Sanitation Data'!$E$31,0,10*ROW('Sanitation Data'!E137)))</f>
        <v/>
      </c>
      <c r="CT143" s="274" t="str">
        <f ca="true">+IF(OFFSET('Sanitation Data'!$E$32,0,10*ROW('Sanitation Data'!E137))="","",OFFSET('Sanitation Data'!$E$32,0,10*ROW('Sanitation Data'!E137)))</f>
        <v/>
      </c>
      <c r="CU143" s="274" t="str">
        <f ca="true">+IF(OFFSET('Sanitation Data'!$F$28,0,10*ROW('Sanitation Data'!F137))="","",OFFSET('Sanitation Data'!$F$28,0,10*ROW('Sanitation Data'!F137)))</f>
        <v/>
      </c>
      <c r="CV143" s="274" t="str">
        <f ca="true">+IF(OFFSET('Sanitation Data'!$F$29,0,10*ROW('Sanitation Data'!F137))="","",OFFSET('Sanitation Data'!$F$29,0,10*ROW('Sanitation Data'!F137)))</f>
        <v/>
      </c>
      <c r="CW143" s="274" t="str">
        <f ca="true">+IF(OFFSET('Sanitation Data'!$F$30,0,10*ROW('Sanitation Data'!F137))="","",OFFSET('Sanitation Data'!$F$30,0,10*ROW('Sanitation Data'!F137)))</f>
        <v/>
      </c>
      <c r="CX143" s="274" t="str">
        <f ca="true">+IF(OFFSET('Sanitation Data'!$F$31,0,10*ROW('Sanitation Data'!F137))="","",OFFSET('Sanitation Data'!$F$31,0,10*ROW('Sanitation Data'!F137)))</f>
        <v/>
      </c>
      <c r="CY143" s="274" t="str">
        <f ca="true">+IF(OFFSET('Sanitation Data'!$F$32,0,10*ROW('Sanitation Data'!F137))="","",OFFSET('Sanitation Data'!$F$32,0,10*ROW('Sanitation Data'!F137)))</f>
        <v/>
      </c>
      <c r="CZ143" s="274" t="str">
        <f ca="true">+IF(OFFSET('Sanitation Data'!$G$28,0,10*ROW('Sanitation Data'!G137))="","",OFFSET('Sanitation Data'!$G$28,0,10*ROW('Sanitation Data'!G137)))</f>
        <v/>
      </c>
      <c r="DA143" s="274" t="str">
        <f ca="true">+IF(OFFSET('Sanitation Data'!$G$29,0,10*ROW('Sanitation Data'!G137))="","",OFFSET('Sanitation Data'!$G$29,0,10*ROW('Sanitation Data'!G137)))</f>
        <v/>
      </c>
      <c r="DB143" s="274" t="str">
        <f ca="true">+IF(OFFSET('Sanitation Data'!$G$30,0,10*ROW('Sanitation Data'!G137))="","",OFFSET('Sanitation Data'!$G$30,0,10*ROW('Sanitation Data'!G137)))</f>
        <v/>
      </c>
      <c r="DC143" s="274" t="str">
        <f ca="true">+IF(OFFSET('Sanitation Data'!$G$31,0,10*ROW('Sanitation Data'!G137))="","",OFFSET('Sanitation Data'!$G$31,0,10*ROW('Sanitation Data'!G137)))</f>
        <v/>
      </c>
      <c r="DD143" s="274" t="str">
        <f ca="true">+IF(OFFSET('Sanitation Data'!$G$32,0,10*ROW('Sanitation Data'!G137))="","",OFFSET('Sanitation Data'!$G$32,0,10*ROW('Sanitation Data'!G137)))</f>
        <v/>
      </c>
      <c r="DE143" s="274" t="str">
        <f ca="true">+IF(OFFSET('Sanitation Data'!$H$28,0,10*ROW('Sanitation Data'!H137))="","",OFFSET('Sanitation Data'!$H$28,0,10*ROW('Sanitation Data'!H137)))</f>
        <v/>
      </c>
      <c r="DF143" s="274" t="str">
        <f ca="true">+IF(OFFSET('Sanitation Data'!$H$29,0,10*ROW('Sanitation Data'!H137))="","",OFFSET('Sanitation Data'!$H$29,0,10*ROW('Sanitation Data'!H137)))</f>
        <v/>
      </c>
      <c r="DG143" s="274" t="str">
        <f ca="true">+IF(OFFSET('Sanitation Data'!$H$30,0,10*ROW('Sanitation Data'!H137))="","",OFFSET('Sanitation Data'!$H$30,0,10*ROW('Sanitation Data'!H137)))</f>
        <v/>
      </c>
      <c r="DH143" s="274" t="str">
        <f ca="true">+IF(OFFSET('Sanitation Data'!$H$31,0,10*ROW('Sanitation Data'!H137))="","",OFFSET('Sanitation Data'!$H$31,0,10*ROW('Sanitation Data'!H137)))</f>
        <v/>
      </c>
      <c r="DI143" s="274" t="str">
        <f ca="true">+IF(OFFSET('Sanitation Data'!$H$32,0,10*ROW('Sanitation Data'!H137))="","",OFFSET('Sanitation Data'!$H$32,0,10*ROW('Sanitation Data'!H137)))</f>
        <v/>
      </c>
      <c r="DJ143" s="274" t="str">
        <f ca="true">+IF(OFFSET('Sanitation Data'!$I$28,0,10*ROW('Sanitation Data'!I137))="","",OFFSET('Sanitation Data'!$I$28,0,10*ROW('Sanitation Data'!I137)))</f>
        <v/>
      </c>
      <c r="DK143" s="274" t="str">
        <f ca="true">+IF(OFFSET('Sanitation Data'!$I$29,0,10*ROW('Sanitation Data'!I137))="","",OFFSET('Sanitation Data'!$I$29,0,10*ROW('Sanitation Data'!I137)))</f>
        <v/>
      </c>
      <c r="DL143" s="274" t="str">
        <f ca="true">+IF(OFFSET('Sanitation Data'!$I$30,0,10*ROW('Sanitation Data'!I137))="","",OFFSET('Sanitation Data'!$I$30,0,10*ROW('Sanitation Data'!I137)))</f>
        <v/>
      </c>
      <c r="DM143" s="274" t="str">
        <f ca="true">+IF(OFFSET('Sanitation Data'!$I$31,0,10*ROW('Sanitation Data'!I137))="","",OFFSET('Sanitation Data'!$I$31,0,10*ROW('Sanitation Data'!I137)))</f>
        <v/>
      </c>
      <c r="DN143" s="274" t="str">
        <f ca="true">+IF(OFFSET('Sanitation Data'!$I$32,0,10*ROW('Sanitation Data'!I137))="","",OFFSET('Sanitation Data'!$I$32,0,10*ROW('Sanitation Data'!I137)))</f>
        <v/>
      </c>
      <c r="DO143" s="274" t="str">
        <f ca="true">+IF(OFFSET('Hygiene Data'!$D$11,0,10*ROW('Hygiene Data'!D137))="","",OFFSET('Hygiene Data'!$D$11,0,10*ROW('Hygiene Data'!D137)))</f>
        <v/>
      </c>
      <c r="DP143" s="274" t="str">
        <f ca="true">+IF(OFFSET('Hygiene Data'!$D$12,0,10*ROW('Hygiene Data'!D137))="","",OFFSET('Hygiene Data'!$D$12,0,10*ROW('Hygiene Data'!D137)))</f>
        <v/>
      </c>
      <c r="DQ143" s="274" t="str">
        <f ca="true">+IF(OFFSET('Hygiene Data'!$D$13,0,10*ROW('Hygiene Data'!D137))="","",OFFSET('Hygiene Data'!$D$13,0,10*ROW('Hygiene Data'!D137)))</f>
        <v/>
      </c>
      <c r="DR143" s="274" t="str">
        <f ca="true">+IF(OFFSET('Hygiene Data'!$E$11,0,10*ROW('Hygiene Data'!E137))="","",OFFSET('Hygiene Data'!$E$11,0,10*ROW('Hygiene Data'!E137)))</f>
        <v/>
      </c>
      <c r="DS143" s="274" t="str">
        <f ca="true">+IF(OFFSET('Hygiene Data'!$E$12,0,10*ROW('Hygiene Data'!E137))="","",OFFSET('Hygiene Data'!$E$12,0,10*ROW('Hygiene Data'!E137)))</f>
        <v/>
      </c>
      <c r="DT143" s="274" t="str">
        <f ca="true">+IF(OFFSET('Hygiene Data'!$E$13,0,10*ROW('Hygiene Data'!E137))="","",OFFSET('Hygiene Data'!$E$13,0,10*ROW('Hygiene Data'!E137)))</f>
        <v/>
      </c>
      <c r="DU143" s="274" t="str">
        <f ca="true">+IF(OFFSET('Hygiene Data'!$F$11,0,10*ROW('Hygiene Data'!F137))="","",OFFSET('Hygiene Data'!$F$11,0,10*ROW('Hygiene Data'!F137)))</f>
        <v/>
      </c>
      <c r="DV143" s="274" t="str">
        <f ca="true">+IF(OFFSET('Hygiene Data'!$F$12,0,10*ROW('Hygiene Data'!F137))="","",OFFSET('Hygiene Data'!$F$12,0,10*ROW('Hygiene Data'!F137)))</f>
        <v/>
      </c>
      <c r="DW143" s="274" t="str">
        <f ca="true">+IF(OFFSET('Hygiene Data'!$F$13,0,10*ROW('Hygiene Data'!F137))="","",OFFSET('Hygiene Data'!$F$13,0,10*ROW('Hygiene Data'!F137)))</f>
        <v/>
      </c>
      <c r="DX143" s="274" t="str">
        <f ca="true">+IF(OFFSET('Hygiene Data'!$G$11,0,10*ROW('Hygiene Data'!G137))="","",OFFSET('Hygiene Data'!$G$11,0,10*ROW('Hygiene Data'!G137)))</f>
        <v/>
      </c>
      <c r="DY143" s="274" t="str">
        <f ca="true">+IF(OFFSET('Hygiene Data'!$G$12,0,10*ROW('Hygiene Data'!G137))="","",OFFSET('Hygiene Data'!$G$12,0,10*ROW('Hygiene Data'!G137)))</f>
        <v/>
      </c>
      <c r="DZ143" s="274" t="str">
        <f ca="true">+IF(OFFSET('Hygiene Data'!$G$13,0,10*ROW('Hygiene Data'!G137))="","",OFFSET('Hygiene Data'!$G$13,0,10*ROW('Hygiene Data'!G137)))</f>
        <v/>
      </c>
      <c r="EA143" s="274" t="str">
        <f ca="true">+IF(OFFSET('Hygiene Data'!$H$11,0,10*ROW('Hygiene Data'!H137))="","",OFFSET('Hygiene Data'!$H$11,0,10*ROW('Hygiene Data'!H137)))</f>
        <v/>
      </c>
      <c r="EB143" s="274" t="str">
        <f ca="true">+IF(OFFSET('Hygiene Data'!$H$12,0,10*ROW('Hygiene Data'!H137))="","",OFFSET('Hygiene Data'!$H$12,0,10*ROW('Hygiene Data'!H137)))</f>
        <v/>
      </c>
      <c r="EC143" s="274" t="str">
        <f ca="true">+IF(OFFSET('Hygiene Data'!$H$13,0,10*ROW('Hygiene Data'!H137))="","",OFFSET('Hygiene Data'!$H$13,0,10*ROW('Hygiene Data'!H137)))</f>
        <v/>
      </c>
      <c r="ED143" s="274" t="str">
        <f ca="true">+IF(OFFSET('Hygiene Data'!$I$11,0,10*ROW('Hygiene Data'!I137))="","",OFFSET('Hygiene Data'!$I$11,0,10*ROW('Hygiene Data'!I137)))</f>
        <v/>
      </c>
      <c r="EE143" s="274" t="str">
        <f ca="true">+IF(OFFSET('Hygiene Data'!$I$12,0,10*ROW('Hygiene Data'!I137))="","",OFFSET('Hygiene Data'!$I$12,0,10*ROW('Hygiene Data'!I137)))</f>
        <v/>
      </c>
      <c r="EF143" s="274"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30" t="str">
        <f t="shared" ca="true" si="2"/>
        <v/>
      </c>
      <c r="D144" s="99"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9"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9"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9"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9"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9"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9"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9"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9"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9"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9"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9"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9"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9"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9"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9"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9"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9"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100"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100"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100"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100"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100"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100"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100"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100"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100"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100"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100"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100"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100"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100"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100"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100"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100"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100"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100"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100"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100"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100"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100"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100"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100"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100"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100"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100"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100"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100"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101"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101"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101"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101"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101"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101"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101"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101"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101"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101"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101"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101"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101"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101"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101"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101"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101"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101"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4"/>
      <c r="BS144" s="274" t="str">
        <f ca="true">+IF(OFFSET('Water Data'!$D$27,0,10*ROW('Water Data'!D138))="","",OFFSET('Water Data'!$D$27,0,10*ROW('Water Data'!D138)))</f>
        <v/>
      </c>
      <c r="BT144" s="274" t="str">
        <f ca="true">+IF(OFFSET('Water Data'!$D$28,0,10*ROW('Water Data'!D138))="","",OFFSET('Water Data'!$D$28,0,10*ROW('Water Data'!D138)))</f>
        <v/>
      </c>
      <c r="BU144" s="274" t="str">
        <f ca="true">+IF(OFFSET('Water Data'!$D$29,0,10*ROW('Water Data'!D138))="","",OFFSET('Water Data'!$D$29,0,10*ROW('Water Data'!D138)))</f>
        <v/>
      </c>
      <c r="BV144" s="274" t="str">
        <f ca="true">+IF(OFFSET('Water Data'!$E$27,0,10*ROW('Water Data'!E138))="","",OFFSET('Water Data'!$E$27,0,10*ROW('Water Data'!E138)))</f>
        <v/>
      </c>
      <c r="BW144" s="274" t="str">
        <f ca="true">+IF(OFFSET('Water Data'!$E$28,0,10*ROW('Water Data'!E138))="","",OFFSET('Water Data'!$E$28,0,10*ROW('Water Data'!E138)))</f>
        <v/>
      </c>
      <c r="BX144" s="274" t="str">
        <f ca="true">+IF(OFFSET('Water Data'!$E$29,0,10*ROW('Water Data'!E138))="","",OFFSET('Water Data'!$E$29,0,10*ROW('Water Data'!E138)))</f>
        <v/>
      </c>
      <c r="BY144" s="274" t="str">
        <f ca="true">+IF(OFFSET('Water Data'!$F$27,0,10*ROW('Water Data'!F138))="","",OFFSET('Water Data'!$F$27,0,10*ROW('Water Data'!F138)))</f>
        <v/>
      </c>
      <c r="BZ144" s="274" t="str">
        <f ca="true">+IF(OFFSET('Water Data'!$F$28,0,10*ROW('Water Data'!F138))="","",OFFSET('Water Data'!$F$28,0,10*ROW('Water Data'!F138)))</f>
        <v/>
      </c>
      <c r="CA144" s="274" t="str">
        <f ca="true">+IF(OFFSET('Water Data'!$F$29,0,10*ROW('Water Data'!F138))="","",OFFSET('Water Data'!$F$29,0,10*ROW('Water Data'!F138)))</f>
        <v/>
      </c>
      <c r="CB144" s="274" t="str">
        <f ca="true">+IF(OFFSET('Water Data'!$G$27,0,10*ROW('Water Data'!G138))="","",OFFSET('Water Data'!$G$27,0,10*ROW('Water Data'!G138)))</f>
        <v/>
      </c>
      <c r="CC144" s="274" t="str">
        <f ca="true">+IF(OFFSET('Water Data'!$G$28,0,10*ROW('Water Data'!G138))="","",OFFSET('Water Data'!$G$28,0,10*ROW('Water Data'!G138)))</f>
        <v/>
      </c>
      <c r="CD144" s="274" t="str">
        <f ca="true">+IF(OFFSET('Water Data'!$G$29,0,10*ROW('Water Data'!G138))="","",OFFSET('Water Data'!$G$29,0,10*ROW('Water Data'!G138)))</f>
        <v/>
      </c>
      <c r="CE144" s="274" t="str">
        <f ca="true">+IF(OFFSET('Water Data'!$H$27,0,10*ROW('Water Data'!H138))="","",OFFSET('Water Data'!$H$27,0,10*ROW('Water Data'!H138)))</f>
        <v/>
      </c>
      <c r="CF144" s="274" t="str">
        <f ca="true">+IF(OFFSET('Water Data'!$H$28,0,10*ROW('Water Data'!H138))="","",OFFSET('Water Data'!$H$28,0,10*ROW('Water Data'!H138)))</f>
        <v/>
      </c>
      <c r="CG144" s="274" t="str">
        <f ca="true">+IF(OFFSET('Water Data'!$H$29,0,10*ROW('Water Data'!H138))="","",OFFSET('Water Data'!$H$29,0,10*ROW('Water Data'!H138)))</f>
        <v/>
      </c>
      <c r="CH144" s="274" t="str">
        <f ca="true">+IF(OFFSET('Water Data'!$I$27,0,10*ROW('Water Data'!I138))="","",OFFSET('Water Data'!$I$27,0,10*ROW('Water Data'!I138)))</f>
        <v/>
      </c>
      <c r="CI144" s="274" t="str">
        <f ca="true">+IF(OFFSET('Water Data'!$I$28,0,10*ROW('Water Data'!I138))="","",OFFSET('Water Data'!$I$28,0,10*ROW('Water Data'!I138)))</f>
        <v/>
      </c>
      <c r="CJ144" s="274" t="str">
        <f ca="true">+IF(OFFSET('Water Data'!$I$29,0,10*ROW('Water Data'!I138))="","",OFFSET('Water Data'!$I$29,0,10*ROW('Water Data'!I138)))</f>
        <v/>
      </c>
      <c r="CK144" s="274" t="str">
        <f ca="true">+IF(OFFSET('Sanitation Data'!$D$28,0,10*ROW('Sanitation Data'!D138))="","",OFFSET('Sanitation Data'!$D$28,0,10*ROW('Sanitation Data'!D138)))</f>
        <v/>
      </c>
      <c r="CL144" s="274" t="str">
        <f ca="true">+IF(OFFSET('Sanitation Data'!$D$29,0,10*ROW('Sanitation Data'!D138))="","",OFFSET('Sanitation Data'!$D$29,0,10*ROW('Sanitation Data'!D138)))</f>
        <v/>
      </c>
      <c r="CM144" s="274" t="str">
        <f ca="true">+IF(OFFSET('Sanitation Data'!$D$30,0,10*ROW('Sanitation Data'!D138))="","",OFFSET('Sanitation Data'!$D$30,0,10*ROW('Sanitation Data'!D138)))</f>
        <v/>
      </c>
      <c r="CN144" s="274" t="str">
        <f ca="true">+IF(OFFSET('Sanitation Data'!$D$31,0,10*ROW('Sanitation Data'!D138))="","",OFFSET('Sanitation Data'!$D$31,0,10*ROW('Sanitation Data'!D138)))</f>
        <v/>
      </c>
      <c r="CO144" s="274" t="str">
        <f ca="true">+IF(OFFSET('Sanitation Data'!$D$32,0,10*ROW('Sanitation Data'!D138))="","",OFFSET('Sanitation Data'!$D$32,0,10*ROW('Sanitation Data'!D138)))</f>
        <v/>
      </c>
      <c r="CP144" s="274" t="str">
        <f ca="true">+IF(OFFSET('Sanitation Data'!$E$28,0,10*ROW('Sanitation Data'!E138))="","",OFFSET('Sanitation Data'!$E$28,0,10*ROW('Sanitation Data'!E138)))</f>
        <v/>
      </c>
      <c r="CQ144" s="274" t="str">
        <f ca="true">+IF(OFFSET('Sanitation Data'!$E$29,0,10*ROW('Sanitation Data'!E138))="","",OFFSET('Sanitation Data'!$E$29,0,10*ROW('Sanitation Data'!E138)))</f>
        <v/>
      </c>
      <c r="CR144" s="274" t="str">
        <f ca="true">+IF(OFFSET('Sanitation Data'!$E$30,0,10*ROW('Sanitation Data'!E138))="","",OFFSET('Sanitation Data'!$E$30,0,10*ROW('Sanitation Data'!E138)))</f>
        <v/>
      </c>
      <c r="CS144" s="274" t="str">
        <f ca="true">+IF(OFFSET('Sanitation Data'!$E$31,0,10*ROW('Sanitation Data'!E138))="","",OFFSET('Sanitation Data'!$E$31,0,10*ROW('Sanitation Data'!E138)))</f>
        <v/>
      </c>
      <c r="CT144" s="274" t="str">
        <f ca="true">+IF(OFFSET('Sanitation Data'!$E$32,0,10*ROW('Sanitation Data'!E138))="","",OFFSET('Sanitation Data'!$E$32,0,10*ROW('Sanitation Data'!E138)))</f>
        <v/>
      </c>
      <c r="CU144" s="274" t="str">
        <f ca="true">+IF(OFFSET('Sanitation Data'!$F$28,0,10*ROW('Sanitation Data'!F138))="","",OFFSET('Sanitation Data'!$F$28,0,10*ROW('Sanitation Data'!F138)))</f>
        <v/>
      </c>
      <c r="CV144" s="274" t="str">
        <f ca="true">+IF(OFFSET('Sanitation Data'!$F$29,0,10*ROW('Sanitation Data'!F138))="","",OFFSET('Sanitation Data'!$F$29,0,10*ROW('Sanitation Data'!F138)))</f>
        <v/>
      </c>
      <c r="CW144" s="274" t="str">
        <f ca="true">+IF(OFFSET('Sanitation Data'!$F$30,0,10*ROW('Sanitation Data'!F138))="","",OFFSET('Sanitation Data'!$F$30,0,10*ROW('Sanitation Data'!F138)))</f>
        <v/>
      </c>
      <c r="CX144" s="274" t="str">
        <f ca="true">+IF(OFFSET('Sanitation Data'!$F$31,0,10*ROW('Sanitation Data'!F138))="","",OFFSET('Sanitation Data'!$F$31,0,10*ROW('Sanitation Data'!F138)))</f>
        <v/>
      </c>
      <c r="CY144" s="274" t="str">
        <f ca="true">+IF(OFFSET('Sanitation Data'!$F$32,0,10*ROW('Sanitation Data'!F138))="","",OFFSET('Sanitation Data'!$F$32,0,10*ROW('Sanitation Data'!F138)))</f>
        <v/>
      </c>
      <c r="CZ144" s="274" t="str">
        <f ca="true">+IF(OFFSET('Sanitation Data'!$G$28,0,10*ROW('Sanitation Data'!G138))="","",OFFSET('Sanitation Data'!$G$28,0,10*ROW('Sanitation Data'!G138)))</f>
        <v/>
      </c>
      <c r="DA144" s="274" t="str">
        <f ca="true">+IF(OFFSET('Sanitation Data'!$G$29,0,10*ROW('Sanitation Data'!G138))="","",OFFSET('Sanitation Data'!$G$29,0,10*ROW('Sanitation Data'!G138)))</f>
        <v/>
      </c>
      <c r="DB144" s="274" t="str">
        <f ca="true">+IF(OFFSET('Sanitation Data'!$G$30,0,10*ROW('Sanitation Data'!G138))="","",OFFSET('Sanitation Data'!$G$30,0,10*ROW('Sanitation Data'!G138)))</f>
        <v/>
      </c>
      <c r="DC144" s="274" t="str">
        <f ca="true">+IF(OFFSET('Sanitation Data'!$G$31,0,10*ROW('Sanitation Data'!G138))="","",OFFSET('Sanitation Data'!$G$31,0,10*ROW('Sanitation Data'!G138)))</f>
        <v/>
      </c>
      <c r="DD144" s="274" t="str">
        <f ca="true">+IF(OFFSET('Sanitation Data'!$G$32,0,10*ROW('Sanitation Data'!G138))="","",OFFSET('Sanitation Data'!$G$32,0,10*ROW('Sanitation Data'!G138)))</f>
        <v/>
      </c>
      <c r="DE144" s="274" t="str">
        <f ca="true">+IF(OFFSET('Sanitation Data'!$H$28,0,10*ROW('Sanitation Data'!H138))="","",OFFSET('Sanitation Data'!$H$28,0,10*ROW('Sanitation Data'!H138)))</f>
        <v/>
      </c>
      <c r="DF144" s="274" t="str">
        <f ca="true">+IF(OFFSET('Sanitation Data'!$H$29,0,10*ROW('Sanitation Data'!H138))="","",OFFSET('Sanitation Data'!$H$29,0,10*ROW('Sanitation Data'!H138)))</f>
        <v/>
      </c>
      <c r="DG144" s="274" t="str">
        <f ca="true">+IF(OFFSET('Sanitation Data'!$H$30,0,10*ROW('Sanitation Data'!H138))="","",OFFSET('Sanitation Data'!$H$30,0,10*ROW('Sanitation Data'!H138)))</f>
        <v/>
      </c>
      <c r="DH144" s="274" t="str">
        <f ca="true">+IF(OFFSET('Sanitation Data'!$H$31,0,10*ROW('Sanitation Data'!H138))="","",OFFSET('Sanitation Data'!$H$31,0,10*ROW('Sanitation Data'!H138)))</f>
        <v/>
      </c>
      <c r="DI144" s="274" t="str">
        <f ca="true">+IF(OFFSET('Sanitation Data'!$H$32,0,10*ROW('Sanitation Data'!H138))="","",OFFSET('Sanitation Data'!$H$32,0,10*ROW('Sanitation Data'!H138)))</f>
        <v/>
      </c>
      <c r="DJ144" s="274" t="str">
        <f ca="true">+IF(OFFSET('Sanitation Data'!$I$28,0,10*ROW('Sanitation Data'!I138))="","",OFFSET('Sanitation Data'!$I$28,0,10*ROW('Sanitation Data'!I138)))</f>
        <v/>
      </c>
      <c r="DK144" s="274" t="str">
        <f ca="true">+IF(OFFSET('Sanitation Data'!$I$29,0,10*ROW('Sanitation Data'!I138))="","",OFFSET('Sanitation Data'!$I$29,0,10*ROW('Sanitation Data'!I138)))</f>
        <v/>
      </c>
      <c r="DL144" s="274" t="str">
        <f ca="true">+IF(OFFSET('Sanitation Data'!$I$30,0,10*ROW('Sanitation Data'!I138))="","",OFFSET('Sanitation Data'!$I$30,0,10*ROW('Sanitation Data'!I138)))</f>
        <v/>
      </c>
      <c r="DM144" s="274" t="str">
        <f ca="true">+IF(OFFSET('Sanitation Data'!$I$31,0,10*ROW('Sanitation Data'!I138))="","",OFFSET('Sanitation Data'!$I$31,0,10*ROW('Sanitation Data'!I138)))</f>
        <v/>
      </c>
      <c r="DN144" s="274" t="str">
        <f ca="true">+IF(OFFSET('Sanitation Data'!$I$32,0,10*ROW('Sanitation Data'!I138))="","",OFFSET('Sanitation Data'!$I$32,0,10*ROW('Sanitation Data'!I138)))</f>
        <v/>
      </c>
      <c r="DO144" s="274" t="str">
        <f ca="true">+IF(OFFSET('Hygiene Data'!$D$11,0,10*ROW('Hygiene Data'!D138))="","",OFFSET('Hygiene Data'!$D$11,0,10*ROW('Hygiene Data'!D138)))</f>
        <v/>
      </c>
      <c r="DP144" s="274" t="str">
        <f ca="true">+IF(OFFSET('Hygiene Data'!$D$12,0,10*ROW('Hygiene Data'!D138))="","",OFFSET('Hygiene Data'!$D$12,0,10*ROW('Hygiene Data'!D138)))</f>
        <v/>
      </c>
      <c r="DQ144" s="274" t="str">
        <f ca="true">+IF(OFFSET('Hygiene Data'!$D$13,0,10*ROW('Hygiene Data'!D138))="","",OFFSET('Hygiene Data'!$D$13,0,10*ROW('Hygiene Data'!D138)))</f>
        <v/>
      </c>
      <c r="DR144" s="274" t="str">
        <f ca="true">+IF(OFFSET('Hygiene Data'!$E$11,0,10*ROW('Hygiene Data'!E138))="","",OFFSET('Hygiene Data'!$E$11,0,10*ROW('Hygiene Data'!E138)))</f>
        <v/>
      </c>
      <c r="DS144" s="274" t="str">
        <f ca="true">+IF(OFFSET('Hygiene Data'!$E$12,0,10*ROW('Hygiene Data'!E138))="","",OFFSET('Hygiene Data'!$E$12,0,10*ROW('Hygiene Data'!E138)))</f>
        <v/>
      </c>
      <c r="DT144" s="274" t="str">
        <f ca="true">+IF(OFFSET('Hygiene Data'!$E$13,0,10*ROW('Hygiene Data'!E138))="","",OFFSET('Hygiene Data'!$E$13,0,10*ROW('Hygiene Data'!E138)))</f>
        <v/>
      </c>
      <c r="DU144" s="274" t="str">
        <f ca="true">+IF(OFFSET('Hygiene Data'!$F$11,0,10*ROW('Hygiene Data'!F138))="","",OFFSET('Hygiene Data'!$F$11,0,10*ROW('Hygiene Data'!F138)))</f>
        <v/>
      </c>
      <c r="DV144" s="274" t="str">
        <f ca="true">+IF(OFFSET('Hygiene Data'!$F$12,0,10*ROW('Hygiene Data'!F138))="","",OFFSET('Hygiene Data'!$F$12,0,10*ROW('Hygiene Data'!F138)))</f>
        <v/>
      </c>
      <c r="DW144" s="274" t="str">
        <f ca="true">+IF(OFFSET('Hygiene Data'!$F$13,0,10*ROW('Hygiene Data'!F138))="","",OFFSET('Hygiene Data'!$F$13,0,10*ROW('Hygiene Data'!F138)))</f>
        <v/>
      </c>
      <c r="DX144" s="274" t="str">
        <f ca="true">+IF(OFFSET('Hygiene Data'!$G$11,0,10*ROW('Hygiene Data'!G138))="","",OFFSET('Hygiene Data'!$G$11,0,10*ROW('Hygiene Data'!G138)))</f>
        <v/>
      </c>
      <c r="DY144" s="274" t="str">
        <f ca="true">+IF(OFFSET('Hygiene Data'!$G$12,0,10*ROW('Hygiene Data'!G138))="","",OFFSET('Hygiene Data'!$G$12,0,10*ROW('Hygiene Data'!G138)))</f>
        <v/>
      </c>
      <c r="DZ144" s="274" t="str">
        <f ca="true">+IF(OFFSET('Hygiene Data'!$G$13,0,10*ROW('Hygiene Data'!G138))="","",OFFSET('Hygiene Data'!$G$13,0,10*ROW('Hygiene Data'!G138)))</f>
        <v/>
      </c>
      <c r="EA144" s="274" t="str">
        <f ca="true">+IF(OFFSET('Hygiene Data'!$H$11,0,10*ROW('Hygiene Data'!H138))="","",OFFSET('Hygiene Data'!$H$11,0,10*ROW('Hygiene Data'!H138)))</f>
        <v/>
      </c>
      <c r="EB144" s="274" t="str">
        <f ca="true">+IF(OFFSET('Hygiene Data'!$H$12,0,10*ROW('Hygiene Data'!H138))="","",OFFSET('Hygiene Data'!$H$12,0,10*ROW('Hygiene Data'!H138)))</f>
        <v/>
      </c>
      <c r="EC144" s="274" t="str">
        <f ca="true">+IF(OFFSET('Hygiene Data'!$H$13,0,10*ROW('Hygiene Data'!H138))="","",OFFSET('Hygiene Data'!$H$13,0,10*ROW('Hygiene Data'!H138)))</f>
        <v/>
      </c>
      <c r="ED144" s="274" t="str">
        <f ca="true">+IF(OFFSET('Hygiene Data'!$I$11,0,10*ROW('Hygiene Data'!I138))="","",OFFSET('Hygiene Data'!$I$11,0,10*ROW('Hygiene Data'!I138)))</f>
        <v/>
      </c>
      <c r="EE144" s="274" t="str">
        <f ca="true">+IF(OFFSET('Hygiene Data'!$I$12,0,10*ROW('Hygiene Data'!I138))="","",OFFSET('Hygiene Data'!$I$12,0,10*ROW('Hygiene Data'!I138)))</f>
        <v/>
      </c>
      <c r="EF144" s="274"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30" t="str">
        <f t="shared" ca="true" si="2"/>
        <v/>
      </c>
      <c r="D145" s="99"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9"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9"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9"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9"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9"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9"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9"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9"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9"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9"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9"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9"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9"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9"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9"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9"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9"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100"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100"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100"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100"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100"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100"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100"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100"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100"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100"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100"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100"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100"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100"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100"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100"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100"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100"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100"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100"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100"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100"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100"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100"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100"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100"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100"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100"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100"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100"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101"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101"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101"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101"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101"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101"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101"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101"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101"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101"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101"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101"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101"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101"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101"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101"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101"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101"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4"/>
      <c r="BS145" s="274" t="str">
        <f ca="true">+IF(OFFSET('Water Data'!$D$27,0,10*ROW('Water Data'!D139))="","",OFFSET('Water Data'!$D$27,0,10*ROW('Water Data'!D139)))</f>
        <v/>
      </c>
      <c r="BT145" s="274" t="str">
        <f ca="true">+IF(OFFSET('Water Data'!$D$28,0,10*ROW('Water Data'!D139))="","",OFFSET('Water Data'!$D$28,0,10*ROW('Water Data'!D139)))</f>
        <v/>
      </c>
      <c r="BU145" s="274" t="str">
        <f ca="true">+IF(OFFSET('Water Data'!$D$29,0,10*ROW('Water Data'!D139))="","",OFFSET('Water Data'!$D$29,0,10*ROW('Water Data'!D139)))</f>
        <v/>
      </c>
      <c r="BV145" s="274" t="str">
        <f ca="true">+IF(OFFSET('Water Data'!$E$27,0,10*ROW('Water Data'!E139))="","",OFFSET('Water Data'!$E$27,0,10*ROW('Water Data'!E139)))</f>
        <v/>
      </c>
      <c r="BW145" s="274" t="str">
        <f ca="true">+IF(OFFSET('Water Data'!$E$28,0,10*ROW('Water Data'!E139))="","",OFFSET('Water Data'!$E$28,0,10*ROW('Water Data'!E139)))</f>
        <v/>
      </c>
      <c r="BX145" s="274" t="str">
        <f ca="true">+IF(OFFSET('Water Data'!$E$29,0,10*ROW('Water Data'!E139))="","",OFFSET('Water Data'!$E$29,0,10*ROW('Water Data'!E139)))</f>
        <v/>
      </c>
      <c r="BY145" s="274" t="str">
        <f ca="true">+IF(OFFSET('Water Data'!$F$27,0,10*ROW('Water Data'!F139))="","",OFFSET('Water Data'!$F$27,0,10*ROW('Water Data'!F139)))</f>
        <v/>
      </c>
      <c r="BZ145" s="274" t="str">
        <f ca="true">+IF(OFFSET('Water Data'!$F$28,0,10*ROW('Water Data'!F139))="","",OFFSET('Water Data'!$F$28,0,10*ROW('Water Data'!F139)))</f>
        <v/>
      </c>
      <c r="CA145" s="274" t="str">
        <f ca="true">+IF(OFFSET('Water Data'!$F$29,0,10*ROW('Water Data'!F139))="","",OFFSET('Water Data'!$F$29,0,10*ROW('Water Data'!F139)))</f>
        <v/>
      </c>
      <c r="CB145" s="274" t="str">
        <f ca="true">+IF(OFFSET('Water Data'!$G$27,0,10*ROW('Water Data'!G139))="","",OFFSET('Water Data'!$G$27,0,10*ROW('Water Data'!G139)))</f>
        <v/>
      </c>
      <c r="CC145" s="274" t="str">
        <f ca="true">+IF(OFFSET('Water Data'!$G$28,0,10*ROW('Water Data'!G139))="","",OFFSET('Water Data'!$G$28,0,10*ROW('Water Data'!G139)))</f>
        <v/>
      </c>
      <c r="CD145" s="274" t="str">
        <f ca="true">+IF(OFFSET('Water Data'!$G$29,0,10*ROW('Water Data'!G139))="","",OFFSET('Water Data'!$G$29,0,10*ROW('Water Data'!G139)))</f>
        <v/>
      </c>
      <c r="CE145" s="274" t="str">
        <f ca="true">+IF(OFFSET('Water Data'!$H$27,0,10*ROW('Water Data'!H139))="","",OFFSET('Water Data'!$H$27,0,10*ROW('Water Data'!H139)))</f>
        <v/>
      </c>
      <c r="CF145" s="274" t="str">
        <f ca="true">+IF(OFFSET('Water Data'!$H$28,0,10*ROW('Water Data'!H139))="","",OFFSET('Water Data'!$H$28,0,10*ROW('Water Data'!H139)))</f>
        <v/>
      </c>
      <c r="CG145" s="274" t="str">
        <f ca="true">+IF(OFFSET('Water Data'!$H$29,0,10*ROW('Water Data'!H139))="","",OFFSET('Water Data'!$H$29,0,10*ROW('Water Data'!H139)))</f>
        <v/>
      </c>
      <c r="CH145" s="274" t="str">
        <f ca="true">+IF(OFFSET('Water Data'!$I$27,0,10*ROW('Water Data'!I139))="","",OFFSET('Water Data'!$I$27,0,10*ROW('Water Data'!I139)))</f>
        <v/>
      </c>
      <c r="CI145" s="274" t="str">
        <f ca="true">+IF(OFFSET('Water Data'!$I$28,0,10*ROW('Water Data'!I139))="","",OFFSET('Water Data'!$I$28,0,10*ROW('Water Data'!I139)))</f>
        <v/>
      </c>
      <c r="CJ145" s="274" t="str">
        <f ca="true">+IF(OFFSET('Water Data'!$I$29,0,10*ROW('Water Data'!I139))="","",OFFSET('Water Data'!$I$29,0,10*ROW('Water Data'!I139)))</f>
        <v/>
      </c>
      <c r="CK145" s="274" t="str">
        <f ca="true">+IF(OFFSET('Sanitation Data'!$D$28,0,10*ROW('Sanitation Data'!D139))="","",OFFSET('Sanitation Data'!$D$28,0,10*ROW('Sanitation Data'!D139)))</f>
        <v/>
      </c>
      <c r="CL145" s="274" t="str">
        <f ca="true">+IF(OFFSET('Sanitation Data'!$D$29,0,10*ROW('Sanitation Data'!D139))="","",OFFSET('Sanitation Data'!$D$29,0,10*ROW('Sanitation Data'!D139)))</f>
        <v/>
      </c>
      <c r="CM145" s="274" t="str">
        <f ca="true">+IF(OFFSET('Sanitation Data'!$D$30,0,10*ROW('Sanitation Data'!D139))="","",OFFSET('Sanitation Data'!$D$30,0,10*ROW('Sanitation Data'!D139)))</f>
        <v/>
      </c>
      <c r="CN145" s="274" t="str">
        <f ca="true">+IF(OFFSET('Sanitation Data'!$D$31,0,10*ROW('Sanitation Data'!D139))="","",OFFSET('Sanitation Data'!$D$31,0,10*ROW('Sanitation Data'!D139)))</f>
        <v/>
      </c>
      <c r="CO145" s="274" t="str">
        <f ca="true">+IF(OFFSET('Sanitation Data'!$D$32,0,10*ROW('Sanitation Data'!D139))="","",OFFSET('Sanitation Data'!$D$32,0,10*ROW('Sanitation Data'!D139)))</f>
        <v/>
      </c>
      <c r="CP145" s="274" t="str">
        <f ca="true">+IF(OFFSET('Sanitation Data'!$E$28,0,10*ROW('Sanitation Data'!E139))="","",OFFSET('Sanitation Data'!$E$28,0,10*ROW('Sanitation Data'!E139)))</f>
        <v/>
      </c>
      <c r="CQ145" s="274" t="str">
        <f ca="true">+IF(OFFSET('Sanitation Data'!$E$29,0,10*ROW('Sanitation Data'!E139))="","",OFFSET('Sanitation Data'!$E$29,0,10*ROW('Sanitation Data'!E139)))</f>
        <v/>
      </c>
      <c r="CR145" s="274" t="str">
        <f ca="true">+IF(OFFSET('Sanitation Data'!$E$30,0,10*ROW('Sanitation Data'!E139))="","",OFFSET('Sanitation Data'!$E$30,0,10*ROW('Sanitation Data'!E139)))</f>
        <v/>
      </c>
      <c r="CS145" s="274" t="str">
        <f ca="true">+IF(OFFSET('Sanitation Data'!$E$31,0,10*ROW('Sanitation Data'!E139))="","",OFFSET('Sanitation Data'!$E$31,0,10*ROW('Sanitation Data'!E139)))</f>
        <v/>
      </c>
      <c r="CT145" s="274" t="str">
        <f ca="true">+IF(OFFSET('Sanitation Data'!$E$32,0,10*ROW('Sanitation Data'!E139))="","",OFFSET('Sanitation Data'!$E$32,0,10*ROW('Sanitation Data'!E139)))</f>
        <v/>
      </c>
      <c r="CU145" s="274" t="str">
        <f ca="true">+IF(OFFSET('Sanitation Data'!$F$28,0,10*ROW('Sanitation Data'!F139))="","",OFFSET('Sanitation Data'!$F$28,0,10*ROW('Sanitation Data'!F139)))</f>
        <v/>
      </c>
      <c r="CV145" s="274" t="str">
        <f ca="true">+IF(OFFSET('Sanitation Data'!$F$29,0,10*ROW('Sanitation Data'!F139))="","",OFFSET('Sanitation Data'!$F$29,0,10*ROW('Sanitation Data'!F139)))</f>
        <v/>
      </c>
      <c r="CW145" s="274" t="str">
        <f ca="true">+IF(OFFSET('Sanitation Data'!$F$30,0,10*ROW('Sanitation Data'!F139))="","",OFFSET('Sanitation Data'!$F$30,0,10*ROW('Sanitation Data'!F139)))</f>
        <v/>
      </c>
      <c r="CX145" s="274" t="str">
        <f ca="true">+IF(OFFSET('Sanitation Data'!$F$31,0,10*ROW('Sanitation Data'!F139))="","",OFFSET('Sanitation Data'!$F$31,0,10*ROW('Sanitation Data'!F139)))</f>
        <v/>
      </c>
      <c r="CY145" s="274" t="str">
        <f ca="true">+IF(OFFSET('Sanitation Data'!$F$32,0,10*ROW('Sanitation Data'!F139))="","",OFFSET('Sanitation Data'!$F$32,0,10*ROW('Sanitation Data'!F139)))</f>
        <v/>
      </c>
      <c r="CZ145" s="274" t="str">
        <f ca="true">+IF(OFFSET('Sanitation Data'!$G$28,0,10*ROW('Sanitation Data'!G139))="","",OFFSET('Sanitation Data'!$G$28,0,10*ROW('Sanitation Data'!G139)))</f>
        <v/>
      </c>
      <c r="DA145" s="274" t="str">
        <f ca="true">+IF(OFFSET('Sanitation Data'!$G$29,0,10*ROW('Sanitation Data'!G139))="","",OFFSET('Sanitation Data'!$G$29,0,10*ROW('Sanitation Data'!G139)))</f>
        <v/>
      </c>
      <c r="DB145" s="274" t="str">
        <f ca="true">+IF(OFFSET('Sanitation Data'!$G$30,0,10*ROW('Sanitation Data'!G139))="","",OFFSET('Sanitation Data'!$G$30,0,10*ROW('Sanitation Data'!G139)))</f>
        <v/>
      </c>
      <c r="DC145" s="274" t="str">
        <f ca="true">+IF(OFFSET('Sanitation Data'!$G$31,0,10*ROW('Sanitation Data'!G139))="","",OFFSET('Sanitation Data'!$G$31,0,10*ROW('Sanitation Data'!G139)))</f>
        <v/>
      </c>
      <c r="DD145" s="274" t="str">
        <f ca="true">+IF(OFFSET('Sanitation Data'!$G$32,0,10*ROW('Sanitation Data'!G139))="","",OFFSET('Sanitation Data'!$G$32,0,10*ROW('Sanitation Data'!G139)))</f>
        <v/>
      </c>
      <c r="DE145" s="274" t="str">
        <f ca="true">+IF(OFFSET('Sanitation Data'!$H$28,0,10*ROW('Sanitation Data'!H139))="","",OFFSET('Sanitation Data'!$H$28,0,10*ROW('Sanitation Data'!H139)))</f>
        <v/>
      </c>
      <c r="DF145" s="274" t="str">
        <f ca="true">+IF(OFFSET('Sanitation Data'!$H$29,0,10*ROW('Sanitation Data'!H139))="","",OFFSET('Sanitation Data'!$H$29,0,10*ROW('Sanitation Data'!H139)))</f>
        <v/>
      </c>
      <c r="DG145" s="274" t="str">
        <f ca="true">+IF(OFFSET('Sanitation Data'!$H$30,0,10*ROW('Sanitation Data'!H139))="","",OFFSET('Sanitation Data'!$H$30,0,10*ROW('Sanitation Data'!H139)))</f>
        <v/>
      </c>
      <c r="DH145" s="274" t="str">
        <f ca="true">+IF(OFFSET('Sanitation Data'!$H$31,0,10*ROW('Sanitation Data'!H139))="","",OFFSET('Sanitation Data'!$H$31,0,10*ROW('Sanitation Data'!H139)))</f>
        <v/>
      </c>
      <c r="DI145" s="274" t="str">
        <f ca="true">+IF(OFFSET('Sanitation Data'!$H$32,0,10*ROW('Sanitation Data'!H139))="","",OFFSET('Sanitation Data'!$H$32,0,10*ROW('Sanitation Data'!H139)))</f>
        <v/>
      </c>
      <c r="DJ145" s="274" t="str">
        <f ca="true">+IF(OFFSET('Sanitation Data'!$I$28,0,10*ROW('Sanitation Data'!I139))="","",OFFSET('Sanitation Data'!$I$28,0,10*ROW('Sanitation Data'!I139)))</f>
        <v/>
      </c>
      <c r="DK145" s="274" t="str">
        <f ca="true">+IF(OFFSET('Sanitation Data'!$I$29,0,10*ROW('Sanitation Data'!I139))="","",OFFSET('Sanitation Data'!$I$29,0,10*ROW('Sanitation Data'!I139)))</f>
        <v/>
      </c>
      <c r="DL145" s="274" t="str">
        <f ca="true">+IF(OFFSET('Sanitation Data'!$I$30,0,10*ROW('Sanitation Data'!I139))="","",OFFSET('Sanitation Data'!$I$30,0,10*ROW('Sanitation Data'!I139)))</f>
        <v/>
      </c>
      <c r="DM145" s="274" t="str">
        <f ca="true">+IF(OFFSET('Sanitation Data'!$I$31,0,10*ROW('Sanitation Data'!I139))="","",OFFSET('Sanitation Data'!$I$31,0,10*ROW('Sanitation Data'!I139)))</f>
        <v/>
      </c>
      <c r="DN145" s="274" t="str">
        <f ca="true">+IF(OFFSET('Sanitation Data'!$I$32,0,10*ROW('Sanitation Data'!I139))="","",OFFSET('Sanitation Data'!$I$32,0,10*ROW('Sanitation Data'!I139)))</f>
        <v/>
      </c>
      <c r="DO145" s="274" t="str">
        <f ca="true">+IF(OFFSET('Hygiene Data'!$D$11,0,10*ROW('Hygiene Data'!D139))="","",OFFSET('Hygiene Data'!$D$11,0,10*ROW('Hygiene Data'!D139)))</f>
        <v/>
      </c>
      <c r="DP145" s="274" t="str">
        <f ca="true">+IF(OFFSET('Hygiene Data'!$D$12,0,10*ROW('Hygiene Data'!D139))="","",OFFSET('Hygiene Data'!$D$12,0,10*ROW('Hygiene Data'!D139)))</f>
        <v/>
      </c>
      <c r="DQ145" s="274" t="str">
        <f ca="true">+IF(OFFSET('Hygiene Data'!$D$13,0,10*ROW('Hygiene Data'!D139))="","",OFFSET('Hygiene Data'!$D$13,0,10*ROW('Hygiene Data'!D139)))</f>
        <v/>
      </c>
      <c r="DR145" s="274" t="str">
        <f ca="true">+IF(OFFSET('Hygiene Data'!$E$11,0,10*ROW('Hygiene Data'!E139))="","",OFFSET('Hygiene Data'!$E$11,0,10*ROW('Hygiene Data'!E139)))</f>
        <v/>
      </c>
      <c r="DS145" s="274" t="str">
        <f ca="true">+IF(OFFSET('Hygiene Data'!$E$12,0,10*ROW('Hygiene Data'!E139))="","",OFFSET('Hygiene Data'!$E$12,0,10*ROW('Hygiene Data'!E139)))</f>
        <v/>
      </c>
      <c r="DT145" s="274" t="str">
        <f ca="true">+IF(OFFSET('Hygiene Data'!$E$13,0,10*ROW('Hygiene Data'!E139))="","",OFFSET('Hygiene Data'!$E$13,0,10*ROW('Hygiene Data'!E139)))</f>
        <v/>
      </c>
      <c r="DU145" s="274" t="str">
        <f ca="true">+IF(OFFSET('Hygiene Data'!$F$11,0,10*ROW('Hygiene Data'!F139))="","",OFFSET('Hygiene Data'!$F$11,0,10*ROW('Hygiene Data'!F139)))</f>
        <v/>
      </c>
      <c r="DV145" s="274" t="str">
        <f ca="true">+IF(OFFSET('Hygiene Data'!$F$12,0,10*ROW('Hygiene Data'!F139))="","",OFFSET('Hygiene Data'!$F$12,0,10*ROW('Hygiene Data'!F139)))</f>
        <v/>
      </c>
      <c r="DW145" s="274" t="str">
        <f ca="true">+IF(OFFSET('Hygiene Data'!$F$13,0,10*ROW('Hygiene Data'!F139))="","",OFFSET('Hygiene Data'!$F$13,0,10*ROW('Hygiene Data'!F139)))</f>
        <v/>
      </c>
      <c r="DX145" s="274" t="str">
        <f ca="true">+IF(OFFSET('Hygiene Data'!$G$11,0,10*ROW('Hygiene Data'!G139))="","",OFFSET('Hygiene Data'!$G$11,0,10*ROW('Hygiene Data'!G139)))</f>
        <v/>
      </c>
      <c r="DY145" s="274" t="str">
        <f ca="true">+IF(OFFSET('Hygiene Data'!$G$12,0,10*ROW('Hygiene Data'!G139))="","",OFFSET('Hygiene Data'!$G$12,0,10*ROW('Hygiene Data'!G139)))</f>
        <v/>
      </c>
      <c r="DZ145" s="274" t="str">
        <f ca="true">+IF(OFFSET('Hygiene Data'!$G$13,0,10*ROW('Hygiene Data'!G139))="","",OFFSET('Hygiene Data'!$G$13,0,10*ROW('Hygiene Data'!G139)))</f>
        <v/>
      </c>
      <c r="EA145" s="274" t="str">
        <f ca="true">+IF(OFFSET('Hygiene Data'!$H$11,0,10*ROW('Hygiene Data'!H139))="","",OFFSET('Hygiene Data'!$H$11,0,10*ROW('Hygiene Data'!H139)))</f>
        <v/>
      </c>
      <c r="EB145" s="274" t="str">
        <f ca="true">+IF(OFFSET('Hygiene Data'!$H$12,0,10*ROW('Hygiene Data'!H139))="","",OFFSET('Hygiene Data'!$H$12,0,10*ROW('Hygiene Data'!H139)))</f>
        <v/>
      </c>
      <c r="EC145" s="274" t="str">
        <f ca="true">+IF(OFFSET('Hygiene Data'!$H$13,0,10*ROW('Hygiene Data'!H139))="","",OFFSET('Hygiene Data'!$H$13,0,10*ROW('Hygiene Data'!H139)))</f>
        <v/>
      </c>
      <c r="ED145" s="274" t="str">
        <f ca="true">+IF(OFFSET('Hygiene Data'!$I$11,0,10*ROW('Hygiene Data'!I139))="","",OFFSET('Hygiene Data'!$I$11,0,10*ROW('Hygiene Data'!I139)))</f>
        <v/>
      </c>
      <c r="EE145" s="274" t="str">
        <f ca="true">+IF(OFFSET('Hygiene Data'!$I$12,0,10*ROW('Hygiene Data'!I139))="","",OFFSET('Hygiene Data'!$I$12,0,10*ROW('Hygiene Data'!I139)))</f>
        <v/>
      </c>
      <c r="EF145" s="274"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30" t="str">
        <f t="shared" ca="true" si="2"/>
        <v/>
      </c>
      <c r="D146" s="99"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9"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9"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9"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9"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9"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9"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9"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9"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9"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9"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9"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9"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9"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9"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9"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9"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9"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100"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100"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100"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100"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100"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100"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100"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100"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100"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100"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100"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100"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100"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100"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100"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100"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100"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100"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100"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100"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100"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100"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100"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100"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100"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100"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100"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100"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100"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100"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101"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101"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101"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101"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101"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101"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101"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101"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101"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101"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101"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101"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101"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101"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101"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101"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101"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101"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4"/>
      <c r="BS146" s="274" t="str">
        <f ca="true">+IF(OFFSET('Water Data'!$D$27,0,10*ROW('Water Data'!D140))="","",OFFSET('Water Data'!$D$27,0,10*ROW('Water Data'!D140)))</f>
        <v/>
      </c>
      <c r="BT146" s="274" t="str">
        <f ca="true">+IF(OFFSET('Water Data'!$D$28,0,10*ROW('Water Data'!D140))="","",OFFSET('Water Data'!$D$28,0,10*ROW('Water Data'!D140)))</f>
        <v/>
      </c>
      <c r="BU146" s="274" t="str">
        <f ca="true">+IF(OFFSET('Water Data'!$D$29,0,10*ROW('Water Data'!D140))="","",OFFSET('Water Data'!$D$29,0,10*ROW('Water Data'!D140)))</f>
        <v/>
      </c>
      <c r="BV146" s="274" t="str">
        <f ca="true">+IF(OFFSET('Water Data'!$E$27,0,10*ROW('Water Data'!E140))="","",OFFSET('Water Data'!$E$27,0,10*ROW('Water Data'!E140)))</f>
        <v/>
      </c>
      <c r="BW146" s="274" t="str">
        <f ca="true">+IF(OFFSET('Water Data'!$E$28,0,10*ROW('Water Data'!E140))="","",OFFSET('Water Data'!$E$28,0,10*ROW('Water Data'!E140)))</f>
        <v/>
      </c>
      <c r="BX146" s="274" t="str">
        <f ca="true">+IF(OFFSET('Water Data'!$E$29,0,10*ROW('Water Data'!E140))="","",OFFSET('Water Data'!$E$29,0,10*ROW('Water Data'!E140)))</f>
        <v/>
      </c>
      <c r="BY146" s="274" t="str">
        <f ca="true">+IF(OFFSET('Water Data'!$F$27,0,10*ROW('Water Data'!F140))="","",OFFSET('Water Data'!$F$27,0,10*ROW('Water Data'!F140)))</f>
        <v/>
      </c>
      <c r="BZ146" s="274" t="str">
        <f ca="true">+IF(OFFSET('Water Data'!$F$28,0,10*ROW('Water Data'!F140))="","",OFFSET('Water Data'!$F$28,0,10*ROW('Water Data'!F140)))</f>
        <v/>
      </c>
      <c r="CA146" s="274" t="str">
        <f ca="true">+IF(OFFSET('Water Data'!$F$29,0,10*ROW('Water Data'!F140))="","",OFFSET('Water Data'!$F$29,0,10*ROW('Water Data'!F140)))</f>
        <v/>
      </c>
      <c r="CB146" s="274" t="str">
        <f ca="true">+IF(OFFSET('Water Data'!$G$27,0,10*ROW('Water Data'!G140))="","",OFFSET('Water Data'!$G$27,0,10*ROW('Water Data'!G140)))</f>
        <v/>
      </c>
      <c r="CC146" s="274" t="str">
        <f ca="true">+IF(OFFSET('Water Data'!$G$28,0,10*ROW('Water Data'!G140))="","",OFFSET('Water Data'!$G$28,0,10*ROW('Water Data'!G140)))</f>
        <v/>
      </c>
      <c r="CD146" s="274" t="str">
        <f ca="true">+IF(OFFSET('Water Data'!$G$29,0,10*ROW('Water Data'!G140))="","",OFFSET('Water Data'!$G$29,0,10*ROW('Water Data'!G140)))</f>
        <v/>
      </c>
      <c r="CE146" s="274" t="str">
        <f ca="true">+IF(OFFSET('Water Data'!$H$27,0,10*ROW('Water Data'!H140))="","",OFFSET('Water Data'!$H$27,0,10*ROW('Water Data'!H140)))</f>
        <v/>
      </c>
      <c r="CF146" s="274" t="str">
        <f ca="true">+IF(OFFSET('Water Data'!$H$28,0,10*ROW('Water Data'!H140))="","",OFFSET('Water Data'!$H$28,0,10*ROW('Water Data'!H140)))</f>
        <v/>
      </c>
      <c r="CG146" s="274" t="str">
        <f ca="true">+IF(OFFSET('Water Data'!$H$29,0,10*ROW('Water Data'!H140))="","",OFFSET('Water Data'!$H$29,0,10*ROW('Water Data'!H140)))</f>
        <v/>
      </c>
      <c r="CH146" s="274" t="str">
        <f ca="true">+IF(OFFSET('Water Data'!$I$27,0,10*ROW('Water Data'!I140))="","",OFFSET('Water Data'!$I$27,0,10*ROW('Water Data'!I140)))</f>
        <v/>
      </c>
      <c r="CI146" s="274" t="str">
        <f ca="true">+IF(OFFSET('Water Data'!$I$28,0,10*ROW('Water Data'!I140))="","",OFFSET('Water Data'!$I$28,0,10*ROW('Water Data'!I140)))</f>
        <v/>
      </c>
      <c r="CJ146" s="274" t="str">
        <f ca="true">+IF(OFFSET('Water Data'!$I$29,0,10*ROW('Water Data'!I140))="","",OFFSET('Water Data'!$I$29,0,10*ROW('Water Data'!I140)))</f>
        <v/>
      </c>
      <c r="CK146" s="274" t="str">
        <f ca="true">+IF(OFFSET('Sanitation Data'!$D$28,0,10*ROW('Sanitation Data'!D140))="","",OFFSET('Sanitation Data'!$D$28,0,10*ROW('Sanitation Data'!D140)))</f>
        <v/>
      </c>
      <c r="CL146" s="274" t="str">
        <f ca="true">+IF(OFFSET('Sanitation Data'!$D$29,0,10*ROW('Sanitation Data'!D140))="","",OFFSET('Sanitation Data'!$D$29,0,10*ROW('Sanitation Data'!D140)))</f>
        <v/>
      </c>
      <c r="CM146" s="274" t="str">
        <f ca="true">+IF(OFFSET('Sanitation Data'!$D$30,0,10*ROW('Sanitation Data'!D140))="","",OFFSET('Sanitation Data'!$D$30,0,10*ROW('Sanitation Data'!D140)))</f>
        <v/>
      </c>
      <c r="CN146" s="274" t="str">
        <f ca="true">+IF(OFFSET('Sanitation Data'!$D$31,0,10*ROW('Sanitation Data'!D140))="","",OFFSET('Sanitation Data'!$D$31,0,10*ROW('Sanitation Data'!D140)))</f>
        <v/>
      </c>
      <c r="CO146" s="274" t="str">
        <f ca="true">+IF(OFFSET('Sanitation Data'!$D$32,0,10*ROW('Sanitation Data'!D140))="","",OFFSET('Sanitation Data'!$D$32,0,10*ROW('Sanitation Data'!D140)))</f>
        <v/>
      </c>
      <c r="CP146" s="274" t="str">
        <f ca="true">+IF(OFFSET('Sanitation Data'!$E$28,0,10*ROW('Sanitation Data'!E140))="","",OFFSET('Sanitation Data'!$E$28,0,10*ROW('Sanitation Data'!E140)))</f>
        <v/>
      </c>
      <c r="CQ146" s="274" t="str">
        <f ca="true">+IF(OFFSET('Sanitation Data'!$E$29,0,10*ROW('Sanitation Data'!E140))="","",OFFSET('Sanitation Data'!$E$29,0,10*ROW('Sanitation Data'!E140)))</f>
        <v/>
      </c>
      <c r="CR146" s="274" t="str">
        <f ca="true">+IF(OFFSET('Sanitation Data'!$E$30,0,10*ROW('Sanitation Data'!E140))="","",OFFSET('Sanitation Data'!$E$30,0,10*ROW('Sanitation Data'!E140)))</f>
        <v/>
      </c>
      <c r="CS146" s="274" t="str">
        <f ca="true">+IF(OFFSET('Sanitation Data'!$E$31,0,10*ROW('Sanitation Data'!E140))="","",OFFSET('Sanitation Data'!$E$31,0,10*ROW('Sanitation Data'!E140)))</f>
        <v/>
      </c>
      <c r="CT146" s="274" t="str">
        <f ca="true">+IF(OFFSET('Sanitation Data'!$E$32,0,10*ROW('Sanitation Data'!E140))="","",OFFSET('Sanitation Data'!$E$32,0,10*ROW('Sanitation Data'!E140)))</f>
        <v/>
      </c>
      <c r="CU146" s="274" t="str">
        <f ca="true">+IF(OFFSET('Sanitation Data'!$F$28,0,10*ROW('Sanitation Data'!F140))="","",OFFSET('Sanitation Data'!$F$28,0,10*ROW('Sanitation Data'!F140)))</f>
        <v/>
      </c>
      <c r="CV146" s="274" t="str">
        <f ca="true">+IF(OFFSET('Sanitation Data'!$F$29,0,10*ROW('Sanitation Data'!F140))="","",OFFSET('Sanitation Data'!$F$29,0,10*ROW('Sanitation Data'!F140)))</f>
        <v/>
      </c>
      <c r="CW146" s="274" t="str">
        <f ca="true">+IF(OFFSET('Sanitation Data'!$F$30,0,10*ROW('Sanitation Data'!F140))="","",OFFSET('Sanitation Data'!$F$30,0,10*ROW('Sanitation Data'!F140)))</f>
        <v/>
      </c>
      <c r="CX146" s="274" t="str">
        <f ca="true">+IF(OFFSET('Sanitation Data'!$F$31,0,10*ROW('Sanitation Data'!F140))="","",OFFSET('Sanitation Data'!$F$31,0,10*ROW('Sanitation Data'!F140)))</f>
        <v/>
      </c>
      <c r="CY146" s="274" t="str">
        <f ca="true">+IF(OFFSET('Sanitation Data'!$F$32,0,10*ROW('Sanitation Data'!F140))="","",OFFSET('Sanitation Data'!$F$32,0,10*ROW('Sanitation Data'!F140)))</f>
        <v/>
      </c>
      <c r="CZ146" s="274" t="str">
        <f ca="true">+IF(OFFSET('Sanitation Data'!$G$28,0,10*ROW('Sanitation Data'!G140))="","",OFFSET('Sanitation Data'!$G$28,0,10*ROW('Sanitation Data'!G140)))</f>
        <v/>
      </c>
      <c r="DA146" s="274" t="str">
        <f ca="true">+IF(OFFSET('Sanitation Data'!$G$29,0,10*ROW('Sanitation Data'!G140))="","",OFFSET('Sanitation Data'!$G$29,0,10*ROW('Sanitation Data'!G140)))</f>
        <v/>
      </c>
      <c r="DB146" s="274" t="str">
        <f ca="true">+IF(OFFSET('Sanitation Data'!$G$30,0,10*ROW('Sanitation Data'!G140))="","",OFFSET('Sanitation Data'!$G$30,0,10*ROW('Sanitation Data'!G140)))</f>
        <v/>
      </c>
      <c r="DC146" s="274" t="str">
        <f ca="true">+IF(OFFSET('Sanitation Data'!$G$31,0,10*ROW('Sanitation Data'!G140))="","",OFFSET('Sanitation Data'!$G$31,0,10*ROW('Sanitation Data'!G140)))</f>
        <v/>
      </c>
      <c r="DD146" s="274" t="str">
        <f ca="true">+IF(OFFSET('Sanitation Data'!$G$32,0,10*ROW('Sanitation Data'!G140))="","",OFFSET('Sanitation Data'!$G$32,0,10*ROW('Sanitation Data'!G140)))</f>
        <v/>
      </c>
      <c r="DE146" s="274" t="str">
        <f ca="true">+IF(OFFSET('Sanitation Data'!$H$28,0,10*ROW('Sanitation Data'!H140))="","",OFFSET('Sanitation Data'!$H$28,0,10*ROW('Sanitation Data'!H140)))</f>
        <v/>
      </c>
      <c r="DF146" s="274" t="str">
        <f ca="true">+IF(OFFSET('Sanitation Data'!$H$29,0,10*ROW('Sanitation Data'!H140))="","",OFFSET('Sanitation Data'!$H$29,0,10*ROW('Sanitation Data'!H140)))</f>
        <v/>
      </c>
      <c r="DG146" s="274" t="str">
        <f ca="true">+IF(OFFSET('Sanitation Data'!$H$30,0,10*ROW('Sanitation Data'!H140))="","",OFFSET('Sanitation Data'!$H$30,0,10*ROW('Sanitation Data'!H140)))</f>
        <v/>
      </c>
      <c r="DH146" s="274" t="str">
        <f ca="true">+IF(OFFSET('Sanitation Data'!$H$31,0,10*ROW('Sanitation Data'!H140))="","",OFFSET('Sanitation Data'!$H$31,0,10*ROW('Sanitation Data'!H140)))</f>
        <v/>
      </c>
      <c r="DI146" s="274" t="str">
        <f ca="true">+IF(OFFSET('Sanitation Data'!$H$32,0,10*ROW('Sanitation Data'!H140))="","",OFFSET('Sanitation Data'!$H$32,0,10*ROW('Sanitation Data'!H140)))</f>
        <v/>
      </c>
      <c r="DJ146" s="274" t="str">
        <f ca="true">+IF(OFFSET('Sanitation Data'!$I$28,0,10*ROW('Sanitation Data'!I140))="","",OFFSET('Sanitation Data'!$I$28,0,10*ROW('Sanitation Data'!I140)))</f>
        <v/>
      </c>
      <c r="DK146" s="274" t="str">
        <f ca="true">+IF(OFFSET('Sanitation Data'!$I$29,0,10*ROW('Sanitation Data'!I140))="","",OFFSET('Sanitation Data'!$I$29,0,10*ROW('Sanitation Data'!I140)))</f>
        <v/>
      </c>
      <c r="DL146" s="274" t="str">
        <f ca="true">+IF(OFFSET('Sanitation Data'!$I$30,0,10*ROW('Sanitation Data'!I140))="","",OFFSET('Sanitation Data'!$I$30,0,10*ROW('Sanitation Data'!I140)))</f>
        <v/>
      </c>
      <c r="DM146" s="274" t="str">
        <f ca="true">+IF(OFFSET('Sanitation Data'!$I$31,0,10*ROW('Sanitation Data'!I140))="","",OFFSET('Sanitation Data'!$I$31,0,10*ROW('Sanitation Data'!I140)))</f>
        <v/>
      </c>
      <c r="DN146" s="274" t="str">
        <f ca="true">+IF(OFFSET('Sanitation Data'!$I$32,0,10*ROW('Sanitation Data'!I140))="","",OFFSET('Sanitation Data'!$I$32,0,10*ROW('Sanitation Data'!I140)))</f>
        <v/>
      </c>
      <c r="DO146" s="274" t="str">
        <f ca="true">+IF(OFFSET('Hygiene Data'!$D$11,0,10*ROW('Hygiene Data'!D140))="","",OFFSET('Hygiene Data'!$D$11,0,10*ROW('Hygiene Data'!D140)))</f>
        <v/>
      </c>
      <c r="DP146" s="274" t="str">
        <f ca="true">+IF(OFFSET('Hygiene Data'!$D$12,0,10*ROW('Hygiene Data'!D140))="","",OFFSET('Hygiene Data'!$D$12,0,10*ROW('Hygiene Data'!D140)))</f>
        <v/>
      </c>
      <c r="DQ146" s="274" t="str">
        <f ca="true">+IF(OFFSET('Hygiene Data'!$D$13,0,10*ROW('Hygiene Data'!D140))="","",OFFSET('Hygiene Data'!$D$13,0,10*ROW('Hygiene Data'!D140)))</f>
        <v/>
      </c>
      <c r="DR146" s="274" t="str">
        <f ca="true">+IF(OFFSET('Hygiene Data'!$E$11,0,10*ROW('Hygiene Data'!E140))="","",OFFSET('Hygiene Data'!$E$11,0,10*ROW('Hygiene Data'!E140)))</f>
        <v/>
      </c>
      <c r="DS146" s="274" t="str">
        <f ca="true">+IF(OFFSET('Hygiene Data'!$E$12,0,10*ROW('Hygiene Data'!E140))="","",OFFSET('Hygiene Data'!$E$12,0,10*ROW('Hygiene Data'!E140)))</f>
        <v/>
      </c>
      <c r="DT146" s="274" t="str">
        <f ca="true">+IF(OFFSET('Hygiene Data'!$E$13,0,10*ROW('Hygiene Data'!E140))="","",OFFSET('Hygiene Data'!$E$13,0,10*ROW('Hygiene Data'!E140)))</f>
        <v/>
      </c>
      <c r="DU146" s="274" t="str">
        <f ca="true">+IF(OFFSET('Hygiene Data'!$F$11,0,10*ROW('Hygiene Data'!F140))="","",OFFSET('Hygiene Data'!$F$11,0,10*ROW('Hygiene Data'!F140)))</f>
        <v/>
      </c>
      <c r="DV146" s="274" t="str">
        <f ca="true">+IF(OFFSET('Hygiene Data'!$F$12,0,10*ROW('Hygiene Data'!F140))="","",OFFSET('Hygiene Data'!$F$12,0,10*ROW('Hygiene Data'!F140)))</f>
        <v/>
      </c>
      <c r="DW146" s="274" t="str">
        <f ca="true">+IF(OFFSET('Hygiene Data'!$F$13,0,10*ROW('Hygiene Data'!F140))="","",OFFSET('Hygiene Data'!$F$13,0,10*ROW('Hygiene Data'!F140)))</f>
        <v/>
      </c>
      <c r="DX146" s="274" t="str">
        <f ca="true">+IF(OFFSET('Hygiene Data'!$G$11,0,10*ROW('Hygiene Data'!G140))="","",OFFSET('Hygiene Data'!$G$11,0,10*ROW('Hygiene Data'!G140)))</f>
        <v/>
      </c>
      <c r="DY146" s="274" t="str">
        <f ca="true">+IF(OFFSET('Hygiene Data'!$G$12,0,10*ROW('Hygiene Data'!G140))="","",OFFSET('Hygiene Data'!$G$12,0,10*ROW('Hygiene Data'!G140)))</f>
        <v/>
      </c>
      <c r="DZ146" s="274" t="str">
        <f ca="true">+IF(OFFSET('Hygiene Data'!$G$13,0,10*ROW('Hygiene Data'!G140))="","",OFFSET('Hygiene Data'!$G$13,0,10*ROW('Hygiene Data'!G140)))</f>
        <v/>
      </c>
      <c r="EA146" s="274" t="str">
        <f ca="true">+IF(OFFSET('Hygiene Data'!$H$11,0,10*ROW('Hygiene Data'!H140))="","",OFFSET('Hygiene Data'!$H$11,0,10*ROW('Hygiene Data'!H140)))</f>
        <v/>
      </c>
      <c r="EB146" s="274" t="str">
        <f ca="true">+IF(OFFSET('Hygiene Data'!$H$12,0,10*ROW('Hygiene Data'!H140))="","",OFFSET('Hygiene Data'!$H$12,0,10*ROW('Hygiene Data'!H140)))</f>
        <v/>
      </c>
      <c r="EC146" s="274" t="str">
        <f ca="true">+IF(OFFSET('Hygiene Data'!$H$13,0,10*ROW('Hygiene Data'!H140))="","",OFFSET('Hygiene Data'!$H$13,0,10*ROW('Hygiene Data'!H140)))</f>
        <v/>
      </c>
      <c r="ED146" s="274" t="str">
        <f ca="true">+IF(OFFSET('Hygiene Data'!$I$11,0,10*ROW('Hygiene Data'!I140))="","",OFFSET('Hygiene Data'!$I$11,0,10*ROW('Hygiene Data'!I140)))</f>
        <v/>
      </c>
      <c r="EE146" s="274" t="str">
        <f ca="true">+IF(OFFSET('Hygiene Data'!$I$12,0,10*ROW('Hygiene Data'!I140))="","",OFFSET('Hygiene Data'!$I$12,0,10*ROW('Hygiene Data'!I140)))</f>
        <v/>
      </c>
      <c r="EF146" s="274"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30" t="str">
        <f t="shared" ca="true" si="2"/>
        <v/>
      </c>
      <c r="D147" s="99"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9"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9"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9"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9"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9"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9"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9"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9"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9"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9"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9"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9"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9"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9"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9"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9"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9"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100"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100"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100"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100"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100"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100"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100"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100"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100"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100"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100"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100"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100"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100"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100"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100"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100"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100"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100"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100"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100"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100"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100"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100"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100"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100"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100"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100"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100"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100"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101"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101"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101"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101"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101"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101"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101"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101"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101"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101"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101"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101"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101"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101"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101"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101"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101"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101"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4"/>
      <c r="BS147" s="274" t="str">
        <f ca="true">+IF(OFFSET('Water Data'!$D$27,0,10*ROW('Water Data'!D141))="","",OFFSET('Water Data'!$D$27,0,10*ROW('Water Data'!D141)))</f>
        <v/>
      </c>
      <c r="BT147" s="274" t="str">
        <f ca="true">+IF(OFFSET('Water Data'!$D$28,0,10*ROW('Water Data'!D141))="","",OFFSET('Water Data'!$D$28,0,10*ROW('Water Data'!D141)))</f>
        <v/>
      </c>
      <c r="BU147" s="274" t="str">
        <f ca="true">+IF(OFFSET('Water Data'!$D$29,0,10*ROW('Water Data'!D141))="","",OFFSET('Water Data'!$D$29,0,10*ROW('Water Data'!D141)))</f>
        <v/>
      </c>
      <c r="BV147" s="274" t="str">
        <f ca="true">+IF(OFFSET('Water Data'!$E$27,0,10*ROW('Water Data'!E141))="","",OFFSET('Water Data'!$E$27,0,10*ROW('Water Data'!E141)))</f>
        <v/>
      </c>
      <c r="BW147" s="274" t="str">
        <f ca="true">+IF(OFFSET('Water Data'!$E$28,0,10*ROW('Water Data'!E141))="","",OFFSET('Water Data'!$E$28,0,10*ROW('Water Data'!E141)))</f>
        <v/>
      </c>
      <c r="BX147" s="274" t="str">
        <f ca="true">+IF(OFFSET('Water Data'!$E$29,0,10*ROW('Water Data'!E141))="","",OFFSET('Water Data'!$E$29,0,10*ROW('Water Data'!E141)))</f>
        <v/>
      </c>
      <c r="BY147" s="274" t="str">
        <f ca="true">+IF(OFFSET('Water Data'!$F$27,0,10*ROW('Water Data'!F141))="","",OFFSET('Water Data'!$F$27,0,10*ROW('Water Data'!F141)))</f>
        <v/>
      </c>
      <c r="BZ147" s="274" t="str">
        <f ca="true">+IF(OFFSET('Water Data'!$F$28,0,10*ROW('Water Data'!F141))="","",OFFSET('Water Data'!$F$28,0,10*ROW('Water Data'!F141)))</f>
        <v/>
      </c>
      <c r="CA147" s="274" t="str">
        <f ca="true">+IF(OFFSET('Water Data'!$F$29,0,10*ROW('Water Data'!F141))="","",OFFSET('Water Data'!$F$29,0,10*ROW('Water Data'!F141)))</f>
        <v/>
      </c>
      <c r="CB147" s="274" t="str">
        <f ca="true">+IF(OFFSET('Water Data'!$G$27,0,10*ROW('Water Data'!G141))="","",OFFSET('Water Data'!$G$27,0,10*ROW('Water Data'!G141)))</f>
        <v/>
      </c>
      <c r="CC147" s="274" t="str">
        <f ca="true">+IF(OFFSET('Water Data'!$G$28,0,10*ROW('Water Data'!G141))="","",OFFSET('Water Data'!$G$28,0,10*ROW('Water Data'!G141)))</f>
        <v/>
      </c>
      <c r="CD147" s="274" t="str">
        <f ca="true">+IF(OFFSET('Water Data'!$G$29,0,10*ROW('Water Data'!G141))="","",OFFSET('Water Data'!$G$29,0,10*ROW('Water Data'!G141)))</f>
        <v/>
      </c>
      <c r="CE147" s="274" t="str">
        <f ca="true">+IF(OFFSET('Water Data'!$H$27,0,10*ROW('Water Data'!H141))="","",OFFSET('Water Data'!$H$27,0,10*ROW('Water Data'!H141)))</f>
        <v/>
      </c>
      <c r="CF147" s="274" t="str">
        <f ca="true">+IF(OFFSET('Water Data'!$H$28,0,10*ROW('Water Data'!H141))="","",OFFSET('Water Data'!$H$28,0,10*ROW('Water Data'!H141)))</f>
        <v/>
      </c>
      <c r="CG147" s="274" t="str">
        <f ca="true">+IF(OFFSET('Water Data'!$H$29,0,10*ROW('Water Data'!H141))="","",OFFSET('Water Data'!$H$29,0,10*ROW('Water Data'!H141)))</f>
        <v/>
      </c>
      <c r="CH147" s="274" t="str">
        <f ca="true">+IF(OFFSET('Water Data'!$I$27,0,10*ROW('Water Data'!I141))="","",OFFSET('Water Data'!$I$27,0,10*ROW('Water Data'!I141)))</f>
        <v/>
      </c>
      <c r="CI147" s="274" t="str">
        <f ca="true">+IF(OFFSET('Water Data'!$I$28,0,10*ROW('Water Data'!I141))="","",OFFSET('Water Data'!$I$28,0,10*ROW('Water Data'!I141)))</f>
        <v/>
      </c>
      <c r="CJ147" s="274" t="str">
        <f ca="true">+IF(OFFSET('Water Data'!$I$29,0,10*ROW('Water Data'!I141))="","",OFFSET('Water Data'!$I$29,0,10*ROW('Water Data'!I141)))</f>
        <v/>
      </c>
      <c r="CK147" s="274" t="str">
        <f ca="true">+IF(OFFSET('Sanitation Data'!$D$28,0,10*ROW('Sanitation Data'!D141))="","",OFFSET('Sanitation Data'!$D$28,0,10*ROW('Sanitation Data'!D141)))</f>
        <v/>
      </c>
      <c r="CL147" s="274" t="str">
        <f ca="true">+IF(OFFSET('Sanitation Data'!$D$29,0,10*ROW('Sanitation Data'!D141))="","",OFFSET('Sanitation Data'!$D$29,0,10*ROW('Sanitation Data'!D141)))</f>
        <v/>
      </c>
      <c r="CM147" s="274" t="str">
        <f ca="true">+IF(OFFSET('Sanitation Data'!$D$30,0,10*ROW('Sanitation Data'!D141))="","",OFFSET('Sanitation Data'!$D$30,0,10*ROW('Sanitation Data'!D141)))</f>
        <v/>
      </c>
      <c r="CN147" s="274" t="str">
        <f ca="true">+IF(OFFSET('Sanitation Data'!$D$31,0,10*ROW('Sanitation Data'!D141))="","",OFFSET('Sanitation Data'!$D$31,0,10*ROW('Sanitation Data'!D141)))</f>
        <v/>
      </c>
      <c r="CO147" s="274" t="str">
        <f ca="true">+IF(OFFSET('Sanitation Data'!$D$32,0,10*ROW('Sanitation Data'!D141))="","",OFFSET('Sanitation Data'!$D$32,0,10*ROW('Sanitation Data'!D141)))</f>
        <v/>
      </c>
      <c r="CP147" s="274" t="str">
        <f ca="true">+IF(OFFSET('Sanitation Data'!$E$28,0,10*ROW('Sanitation Data'!E141))="","",OFFSET('Sanitation Data'!$E$28,0,10*ROW('Sanitation Data'!E141)))</f>
        <v/>
      </c>
      <c r="CQ147" s="274" t="str">
        <f ca="true">+IF(OFFSET('Sanitation Data'!$E$29,0,10*ROW('Sanitation Data'!E141))="","",OFFSET('Sanitation Data'!$E$29,0,10*ROW('Sanitation Data'!E141)))</f>
        <v/>
      </c>
      <c r="CR147" s="274" t="str">
        <f ca="true">+IF(OFFSET('Sanitation Data'!$E$30,0,10*ROW('Sanitation Data'!E141))="","",OFFSET('Sanitation Data'!$E$30,0,10*ROW('Sanitation Data'!E141)))</f>
        <v/>
      </c>
      <c r="CS147" s="274" t="str">
        <f ca="true">+IF(OFFSET('Sanitation Data'!$E$31,0,10*ROW('Sanitation Data'!E141))="","",OFFSET('Sanitation Data'!$E$31,0,10*ROW('Sanitation Data'!E141)))</f>
        <v/>
      </c>
      <c r="CT147" s="274" t="str">
        <f ca="true">+IF(OFFSET('Sanitation Data'!$E$32,0,10*ROW('Sanitation Data'!E141))="","",OFFSET('Sanitation Data'!$E$32,0,10*ROW('Sanitation Data'!E141)))</f>
        <v/>
      </c>
      <c r="CU147" s="274" t="str">
        <f ca="true">+IF(OFFSET('Sanitation Data'!$F$28,0,10*ROW('Sanitation Data'!F141))="","",OFFSET('Sanitation Data'!$F$28,0,10*ROW('Sanitation Data'!F141)))</f>
        <v/>
      </c>
      <c r="CV147" s="274" t="str">
        <f ca="true">+IF(OFFSET('Sanitation Data'!$F$29,0,10*ROW('Sanitation Data'!F141))="","",OFFSET('Sanitation Data'!$F$29,0,10*ROW('Sanitation Data'!F141)))</f>
        <v/>
      </c>
      <c r="CW147" s="274" t="str">
        <f ca="true">+IF(OFFSET('Sanitation Data'!$F$30,0,10*ROW('Sanitation Data'!F141))="","",OFFSET('Sanitation Data'!$F$30,0,10*ROW('Sanitation Data'!F141)))</f>
        <v/>
      </c>
      <c r="CX147" s="274" t="str">
        <f ca="true">+IF(OFFSET('Sanitation Data'!$F$31,0,10*ROW('Sanitation Data'!F141))="","",OFFSET('Sanitation Data'!$F$31,0,10*ROW('Sanitation Data'!F141)))</f>
        <v/>
      </c>
      <c r="CY147" s="274" t="str">
        <f ca="true">+IF(OFFSET('Sanitation Data'!$F$32,0,10*ROW('Sanitation Data'!F141))="","",OFFSET('Sanitation Data'!$F$32,0,10*ROW('Sanitation Data'!F141)))</f>
        <v/>
      </c>
      <c r="CZ147" s="274" t="str">
        <f ca="true">+IF(OFFSET('Sanitation Data'!$G$28,0,10*ROW('Sanitation Data'!G141))="","",OFFSET('Sanitation Data'!$G$28,0,10*ROW('Sanitation Data'!G141)))</f>
        <v/>
      </c>
      <c r="DA147" s="274" t="str">
        <f ca="true">+IF(OFFSET('Sanitation Data'!$G$29,0,10*ROW('Sanitation Data'!G141))="","",OFFSET('Sanitation Data'!$G$29,0,10*ROW('Sanitation Data'!G141)))</f>
        <v/>
      </c>
      <c r="DB147" s="274" t="str">
        <f ca="true">+IF(OFFSET('Sanitation Data'!$G$30,0,10*ROW('Sanitation Data'!G141))="","",OFFSET('Sanitation Data'!$G$30,0,10*ROW('Sanitation Data'!G141)))</f>
        <v/>
      </c>
      <c r="DC147" s="274" t="str">
        <f ca="true">+IF(OFFSET('Sanitation Data'!$G$31,0,10*ROW('Sanitation Data'!G141))="","",OFFSET('Sanitation Data'!$G$31,0,10*ROW('Sanitation Data'!G141)))</f>
        <v/>
      </c>
      <c r="DD147" s="274" t="str">
        <f ca="true">+IF(OFFSET('Sanitation Data'!$G$32,0,10*ROW('Sanitation Data'!G141))="","",OFFSET('Sanitation Data'!$G$32,0,10*ROW('Sanitation Data'!G141)))</f>
        <v/>
      </c>
      <c r="DE147" s="274" t="str">
        <f ca="true">+IF(OFFSET('Sanitation Data'!$H$28,0,10*ROW('Sanitation Data'!H141))="","",OFFSET('Sanitation Data'!$H$28,0,10*ROW('Sanitation Data'!H141)))</f>
        <v/>
      </c>
      <c r="DF147" s="274" t="str">
        <f ca="true">+IF(OFFSET('Sanitation Data'!$H$29,0,10*ROW('Sanitation Data'!H141))="","",OFFSET('Sanitation Data'!$H$29,0,10*ROW('Sanitation Data'!H141)))</f>
        <v/>
      </c>
      <c r="DG147" s="274" t="str">
        <f ca="true">+IF(OFFSET('Sanitation Data'!$H$30,0,10*ROW('Sanitation Data'!H141))="","",OFFSET('Sanitation Data'!$H$30,0,10*ROW('Sanitation Data'!H141)))</f>
        <v/>
      </c>
      <c r="DH147" s="274" t="str">
        <f ca="true">+IF(OFFSET('Sanitation Data'!$H$31,0,10*ROW('Sanitation Data'!H141))="","",OFFSET('Sanitation Data'!$H$31,0,10*ROW('Sanitation Data'!H141)))</f>
        <v/>
      </c>
      <c r="DI147" s="274" t="str">
        <f ca="true">+IF(OFFSET('Sanitation Data'!$H$32,0,10*ROW('Sanitation Data'!H141))="","",OFFSET('Sanitation Data'!$H$32,0,10*ROW('Sanitation Data'!H141)))</f>
        <v/>
      </c>
      <c r="DJ147" s="274" t="str">
        <f ca="true">+IF(OFFSET('Sanitation Data'!$I$28,0,10*ROW('Sanitation Data'!I141))="","",OFFSET('Sanitation Data'!$I$28,0,10*ROW('Sanitation Data'!I141)))</f>
        <v/>
      </c>
      <c r="DK147" s="274" t="str">
        <f ca="true">+IF(OFFSET('Sanitation Data'!$I$29,0,10*ROW('Sanitation Data'!I141))="","",OFFSET('Sanitation Data'!$I$29,0,10*ROW('Sanitation Data'!I141)))</f>
        <v/>
      </c>
      <c r="DL147" s="274" t="str">
        <f ca="true">+IF(OFFSET('Sanitation Data'!$I$30,0,10*ROW('Sanitation Data'!I141))="","",OFFSET('Sanitation Data'!$I$30,0,10*ROW('Sanitation Data'!I141)))</f>
        <v/>
      </c>
      <c r="DM147" s="274" t="str">
        <f ca="true">+IF(OFFSET('Sanitation Data'!$I$31,0,10*ROW('Sanitation Data'!I141))="","",OFFSET('Sanitation Data'!$I$31,0,10*ROW('Sanitation Data'!I141)))</f>
        <v/>
      </c>
      <c r="DN147" s="274" t="str">
        <f ca="true">+IF(OFFSET('Sanitation Data'!$I$32,0,10*ROW('Sanitation Data'!I141))="","",OFFSET('Sanitation Data'!$I$32,0,10*ROW('Sanitation Data'!I141)))</f>
        <v/>
      </c>
      <c r="DO147" s="274" t="str">
        <f ca="true">+IF(OFFSET('Hygiene Data'!$D$11,0,10*ROW('Hygiene Data'!D141))="","",OFFSET('Hygiene Data'!$D$11,0,10*ROW('Hygiene Data'!D141)))</f>
        <v/>
      </c>
      <c r="DP147" s="274" t="str">
        <f ca="true">+IF(OFFSET('Hygiene Data'!$D$12,0,10*ROW('Hygiene Data'!D141))="","",OFFSET('Hygiene Data'!$D$12,0,10*ROW('Hygiene Data'!D141)))</f>
        <v/>
      </c>
      <c r="DQ147" s="274" t="str">
        <f ca="true">+IF(OFFSET('Hygiene Data'!$D$13,0,10*ROW('Hygiene Data'!D141))="","",OFFSET('Hygiene Data'!$D$13,0,10*ROW('Hygiene Data'!D141)))</f>
        <v/>
      </c>
      <c r="DR147" s="274" t="str">
        <f ca="true">+IF(OFFSET('Hygiene Data'!$E$11,0,10*ROW('Hygiene Data'!E141))="","",OFFSET('Hygiene Data'!$E$11,0,10*ROW('Hygiene Data'!E141)))</f>
        <v/>
      </c>
      <c r="DS147" s="274" t="str">
        <f ca="true">+IF(OFFSET('Hygiene Data'!$E$12,0,10*ROW('Hygiene Data'!E141))="","",OFFSET('Hygiene Data'!$E$12,0,10*ROW('Hygiene Data'!E141)))</f>
        <v/>
      </c>
      <c r="DT147" s="274" t="str">
        <f ca="true">+IF(OFFSET('Hygiene Data'!$E$13,0,10*ROW('Hygiene Data'!E141))="","",OFFSET('Hygiene Data'!$E$13,0,10*ROW('Hygiene Data'!E141)))</f>
        <v/>
      </c>
      <c r="DU147" s="274" t="str">
        <f ca="true">+IF(OFFSET('Hygiene Data'!$F$11,0,10*ROW('Hygiene Data'!F141))="","",OFFSET('Hygiene Data'!$F$11,0,10*ROW('Hygiene Data'!F141)))</f>
        <v/>
      </c>
      <c r="DV147" s="274" t="str">
        <f ca="true">+IF(OFFSET('Hygiene Data'!$F$12,0,10*ROW('Hygiene Data'!F141))="","",OFFSET('Hygiene Data'!$F$12,0,10*ROW('Hygiene Data'!F141)))</f>
        <v/>
      </c>
      <c r="DW147" s="274" t="str">
        <f ca="true">+IF(OFFSET('Hygiene Data'!$F$13,0,10*ROW('Hygiene Data'!F141))="","",OFFSET('Hygiene Data'!$F$13,0,10*ROW('Hygiene Data'!F141)))</f>
        <v/>
      </c>
      <c r="DX147" s="274" t="str">
        <f ca="true">+IF(OFFSET('Hygiene Data'!$G$11,0,10*ROW('Hygiene Data'!G141))="","",OFFSET('Hygiene Data'!$G$11,0,10*ROW('Hygiene Data'!G141)))</f>
        <v/>
      </c>
      <c r="DY147" s="274" t="str">
        <f ca="true">+IF(OFFSET('Hygiene Data'!$G$12,0,10*ROW('Hygiene Data'!G141))="","",OFFSET('Hygiene Data'!$G$12,0,10*ROW('Hygiene Data'!G141)))</f>
        <v/>
      </c>
      <c r="DZ147" s="274" t="str">
        <f ca="true">+IF(OFFSET('Hygiene Data'!$G$13,0,10*ROW('Hygiene Data'!G141))="","",OFFSET('Hygiene Data'!$G$13,0,10*ROW('Hygiene Data'!G141)))</f>
        <v/>
      </c>
      <c r="EA147" s="274" t="str">
        <f ca="true">+IF(OFFSET('Hygiene Data'!$H$11,0,10*ROW('Hygiene Data'!H141))="","",OFFSET('Hygiene Data'!$H$11,0,10*ROW('Hygiene Data'!H141)))</f>
        <v/>
      </c>
      <c r="EB147" s="274" t="str">
        <f ca="true">+IF(OFFSET('Hygiene Data'!$H$12,0,10*ROW('Hygiene Data'!H141))="","",OFFSET('Hygiene Data'!$H$12,0,10*ROW('Hygiene Data'!H141)))</f>
        <v/>
      </c>
      <c r="EC147" s="274" t="str">
        <f ca="true">+IF(OFFSET('Hygiene Data'!$H$13,0,10*ROW('Hygiene Data'!H141))="","",OFFSET('Hygiene Data'!$H$13,0,10*ROW('Hygiene Data'!H141)))</f>
        <v/>
      </c>
      <c r="ED147" s="274" t="str">
        <f ca="true">+IF(OFFSET('Hygiene Data'!$I$11,0,10*ROW('Hygiene Data'!I141))="","",OFFSET('Hygiene Data'!$I$11,0,10*ROW('Hygiene Data'!I141)))</f>
        <v/>
      </c>
      <c r="EE147" s="274" t="str">
        <f ca="true">+IF(OFFSET('Hygiene Data'!$I$12,0,10*ROW('Hygiene Data'!I141))="","",OFFSET('Hygiene Data'!$I$12,0,10*ROW('Hygiene Data'!I141)))</f>
        <v/>
      </c>
      <c r="EF147" s="274"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30" t="str">
        <f t="shared" ca="true" si="2"/>
        <v/>
      </c>
      <c r="D148" s="99"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9"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9"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9"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9"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9"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9"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9"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9"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9"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9"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9"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9"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9"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9"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9"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9"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9"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100"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100"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100"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100"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100"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100"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100"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100"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100"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100"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100"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100"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100"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100"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100"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100"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100"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100"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100"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100"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100"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100"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100"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100"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100"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100"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100"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100"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100"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100"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101"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101"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101"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101"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101"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101"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101"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101"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101"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101"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101"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101"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101"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101"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101"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101"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101"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101"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4"/>
      <c r="BS148" s="274" t="str">
        <f ca="true">+IF(OFFSET('Water Data'!$D$27,0,10*ROW('Water Data'!D142))="","",OFFSET('Water Data'!$D$27,0,10*ROW('Water Data'!D142)))</f>
        <v/>
      </c>
      <c r="BT148" s="274" t="str">
        <f ca="true">+IF(OFFSET('Water Data'!$D$28,0,10*ROW('Water Data'!D142))="","",OFFSET('Water Data'!$D$28,0,10*ROW('Water Data'!D142)))</f>
        <v/>
      </c>
      <c r="BU148" s="274" t="str">
        <f ca="true">+IF(OFFSET('Water Data'!$D$29,0,10*ROW('Water Data'!D142))="","",OFFSET('Water Data'!$D$29,0,10*ROW('Water Data'!D142)))</f>
        <v/>
      </c>
      <c r="BV148" s="274" t="str">
        <f ca="true">+IF(OFFSET('Water Data'!$E$27,0,10*ROW('Water Data'!E142))="","",OFFSET('Water Data'!$E$27,0,10*ROW('Water Data'!E142)))</f>
        <v/>
      </c>
      <c r="BW148" s="274" t="str">
        <f ca="true">+IF(OFFSET('Water Data'!$E$28,0,10*ROW('Water Data'!E142))="","",OFFSET('Water Data'!$E$28,0,10*ROW('Water Data'!E142)))</f>
        <v/>
      </c>
      <c r="BX148" s="274" t="str">
        <f ca="true">+IF(OFFSET('Water Data'!$E$29,0,10*ROW('Water Data'!E142))="","",OFFSET('Water Data'!$E$29,0,10*ROW('Water Data'!E142)))</f>
        <v/>
      </c>
      <c r="BY148" s="274" t="str">
        <f ca="true">+IF(OFFSET('Water Data'!$F$27,0,10*ROW('Water Data'!F142))="","",OFFSET('Water Data'!$F$27,0,10*ROW('Water Data'!F142)))</f>
        <v/>
      </c>
      <c r="BZ148" s="274" t="str">
        <f ca="true">+IF(OFFSET('Water Data'!$F$28,0,10*ROW('Water Data'!F142))="","",OFFSET('Water Data'!$F$28,0,10*ROW('Water Data'!F142)))</f>
        <v/>
      </c>
      <c r="CA148" s="274" t="str">
        <f ca="true">+IF(OFFSET('Water Data'!$F$29,0,10*ROW('Water Data'!F142))="","",OFFSET('Water Data'!$F$29,0,10*ROW('Water Data'!F142)))</f>
        <v/>
      </c>
      <c r="CB148" s="274" t="str">
        <f ca="true">+IF(OFFSET('Water Data'!$G$27,0,10*ROW('Water Data'!G142))="","",OFFSET('Water Data'!$G$27,0,10*ROW('Water Data'!G142)))</f>
        <v/>
      </c>
      <c r="CC148" s="274" t="str">
        <f ca="true">+IF(OFFSET('Water Data'!$G$28,0,10*ROW('Water Data'!G142))="","",OFFSET('Water Data'!$G$28,0,10*ROW('Water Data'!G142)))</f>
        <v/>
      </c>
      <c r="CD148" s="274" t="str">
        <f ca="true">+IF(OFFSET('Water Data'!$G$29,0,10*ROW('Water Data'!G142))="","",OFFSET('Water Data'!$G$29,0,10*ROW('Water Data'!G142)))</f>
        <v/>
      </c>
      <c r="CE148" s="274" t="str">
        <f ca="true">+IF(OFFSET('Water Data'!$H$27,0,10*ROW('Water Data'!H142))="","",OFFSET('Water Data'!$H$27,0,10*ROW('Water Data'!H142)))</f>
        <v/>
      </c>
      <c r="CF148" s="274" t="str">
        <f ca="true">+IF(OFFSET('Water Data'!$H$28,0,10*ROW('Water Data'!H142))="","",OFFSET('Water Data'!$H$28,0,10*ROW('Water Data'!H142)))</f>
        <v/>
      </c>
      <c r="CG148" s="274" t="str">
        <f ca="true">+IF(OFFSET('Water Data'!$H$29,0,10*ROW('Water Data'!H142))="","",OFFSET('Water Data'!$H$29,0,10*ROW('Water Data'!H142)))</f>
        <v/>
      </c>
      <c r="CH148" s="274" t="str">
        <f ca="true">+IF(OFFSET('Water Data'!$I$27,0,10*ROW('Water Data'!I142))="","",OFFSET('Water Data'!$I$27,0,10*ROW('Water Data'!I142)))</f>
        <v/>
      </c>
      <c r="CI148" s="274" t="str">
        <f ca="true">+IF(OFFSET('Water Data'!$I$28,0,10*ROW('Water Data'!I142))="","",OFFSET('Water Data'!$I$28,0,10*ROW('Water Data'!I142)))</f>
        <v/>
      </c>
      <c r="CJ148" s="274" t="str">
        <f ca="true">+IF(OFFSET('Water Data'!$I$29,0,10*ROW('Water Data'!I142))="","",OFFSET('Water Data'!$I$29,0,10*ROW('Water Data'!I142)))</f>
        <v/>
      </c>
      <c r="CK148" s="274" t="str">
        <f ca="true">+IF(OFFSET('Sanitation Data'!$D$28,0,10*ROW('Sanitation Data'!D142))="","",OFFSET('Sanitation Data'!$D$28,0,10*ROW('Sanitation Data'!D142)))</f>
        <v/>
      </c>
      <c r="CL148" s="274" t="str">
        <f ca="true">+IF(OFFSET('Sanitation Data'!$D$29,0,10*ROW('Sanitation Data'!D142))="","",OFFSET('Sanitation Data'!$D$29,0,10*ROW('Sanitation Data'!D142)))</f>
        <v/>
      </c>
      <c r="CM148" s="274" t="str">
        <f ca="true">+IF(OFFSET('Sanitation Data'!$D$30,0,10*ROW('Sanitation Data'!D142))="","",OFFSET('Sanitation Data'!$D$30,0,10*ROW('Sanitation Data'!D142)))</f>
        <v/>
      </c>
      <c r="CN148" s="274" t="str">
        <f ca="true">+IF(OFFSET('Sanitation Data'!$D$31,0,10*ROW('Sanitation Data'!D142))="","",OFFSET('Sanitation Data'!$D$31,0,10*ROW('Sanitation Data'!D142)))</f>
        <v/>
      </c>
      <c r="CO148" s="274" t="str">
        <f ca="true">+IF(OFFSET('Sanitation Data'!$D$32,0,10*ROW('Sanitation Data'!D142))="","",OFFSET('Sanitation Data'!$D$32,0,10*ROW('Sanitation Data'!D142)))</f>
        <v/>
      </c>
      <c r="CP148" s="274" t="str">
        <f ca="true">+IF(OFFSET('Sanitation Data'!$E$28,0,10*ROW('Sanitation Data'!E142))="","",OFFSET('Sanitation Data'!$E$28,0,10*ROW('Sanitation Data'!E142)))</f>
        <v/>
      </c>
      <c r="CQ148" s="274" t="str">
        <f ca="true">+IF(OFFSET('Sanitation Data'!$E$29,0,10*ROW('Sanitation Data'!E142))="","",OFFSET('Sanitation Data'!$E$29,0,10*ROW('Sanitation Data'!E142)))</f>
        <v/>
      </c>
      <c r="CR148" s="274" t="str">
        <f ca="true">+IF(OFFSET('Sanitation Data'!$E$30,0,10*ROW('Sanitation Data'!E142))="","",OFFSET('Sanitation Data'!$E$30,0,10*ROW('Sanitation Data'!E142)))</f>
        <v/>
      </c>
      <c r="CS148" s="274" t="str">
        <f ca="true">+IF(OFFSET('Sanitation Data'!$E$31,0,10*ROW('Sanitation Data'!E142))="","",OFFSET('Sanitation Data'!$E$31,0,10*ROW('Sanitation Data'!E142)))</f>
        <v/>
      </c>
      <c r="CT148" s="274" t="str">
        <f ca="true">+IF(OFFSET('Sanitation Data'!$E$32,0,10*ROW('Sanitation Data'!E142))="","",OFFSET('Sanitation Data'!$E$32,0,10*ROW('Sanitation Data'!E142)))</f>
        <v/>
      </c>
      <c r="CU148" s="274" t="str">
        <f ca="true">+IF(OFFSET('Sanitation Data'!$F$28,0,10*ROW('Sanitation Data'!F142))="","",OFFSET('Sanitation Data'!$F$28,0,10*ROW('Sanitation Data'!F142)))</f>
        <v/>
      </c>
      <c r="CV148" s="274" t="str">
        <f ca="true">+IF(OFFSET('Sanitation Data'!$F$29,0,10*ROW('Sanitation Data'!F142))="","",OFFSET('Sanitation Data'!$F$29,0,10*ROW('Sanitation Data'!F142)))</f>
        <v/>
      </c>
      <c r="CW148" s="274" t="str">
        <f ca="true">+IF(OFFSET('Sanitation Data'!$F$30,0,10*ROW('Sanitation Data'!F142))="","",OFFSET('Sanitation Data'!$F$30,0,10*ROW('Sanitation Data'!F142)))</f>
        <v/>
      </c>
      <c r="CX148" s="274" t="str">
        <f ca="true">+IF(OFFSET('Sanitation Data'!$F$31,0,10*ROW('Sanitation Data'!F142))="","",OFFSET('Sanitation Data'!$F$31,0,10*ROW('Sanitation Data'!F142)))</f>
        <v/>
      </c>
      <c r="CY148" s="274" t="str">
        <f ca="true">+IF(OFFSET('Sanitation Data'!$F$32,0,10*ROW('Sanitation Data'!F142))="","",OFFSET('Sanitation Data'!$F$32,0,10*ROW('Sanitation Data'!F142)))</f>
        <v/>
      </c>
      <c r="CZ148" s="274" t="str">
        <f ca="true">+IF(OFFSET('Sanitation Data'!$G$28,0,10*ROW('Sanitation Data'!G142))="","",OFFSET('Sanitation Data'!$G$28,0,10*ROW('Sanitation Data'!G142)))</f>
        <v/>
      </c>
      <c r="DA148" s="274" t="str">
        <f ca="true">+IF(OFFSET('Sanitation Data'!$G$29,0,10*ROW('Sanitation Data'!G142))="","",OFFSET('Sanitation Data'!$G$29,0,10*ROW('Sanitation Data'!G142)))</f>
        <v/>
      </c>
      <c r="DB148" s="274" t="str">
        <f ca="true">+IF(OFFSET('Sanitation Data'!$G$30,0,10*ROW('Sanitation Data'!G142))="","",OFFSET('Sanitation Data'!$G$30,0,10*ROW('Sanitation Data'!G142)))</f>
        <v/>
      </c>
      <c r="DC148" s="274" t="str">
        <f ca="true">+IF(OFFSET('Sanitation Data'!$G$31,0,10*ROW('Sanitation Data'!G142))="","",OFFSET('Sanitation Data'!$G$31,0,10*ROW('Sanitation Data'!G142)))</f>
        <v/>
      </c>
      <c r="DD148" s="274" t="str">
        <f ca="true">+IF(OFFSET('Sanitation Data'!$G$32,0,10*ROW('Sanitation Data'!G142))="","",OFFSET('Sanitation Data'!$G$32,0,10*ROW('Sanitation Data'!G142)))</f>
        <v/>
      </c>
      <c r="DE148" s="274" t="str">
        <f ca="true">+IF(OFFSET('Sanitation Data'!$H$28,0,10*ROW('Sanitation Data'!H142))="","",OFFSET('Sanitation Data'!$H$28,0,10*ROW('Sanitation Data'!H142)))</f>
        <v/>
      </c>
      <c r="DF148" s="274" t="str">
        <f ca="true">+IF(OFFSET('Sanitation Data'!$H$29,0,10*ROW('Sanitation Data'!H142))="","",OFFSET('Sanitation Data'!$H$29,0,10*ROW('Sanitation Data'!H142)))</f>
        <v/>
      </c>
      <c r="DG148" s="274" t="str">
        <f ca="true">+IF(OFFSET('Sanitation Data'!$H$30,0,10*ROW('Sanitation Data'!H142))="","",OFFSET('Sanitation Data'!$H$30,0,10*ROW('Sanitation Data'!H142)))</f>
        <v/>
      </c>
      <c r="DH148" s="274" t="str">
        <f ca="true">+IF(OFFSET('Sanitation Data'!$H$31,0,10*ROW('Sanitation Data'!H142))="","",OFFSET('Sanitation Data'!$H$31,0,10*ROW('Sanitation Data'!H142)))</f>
        <v/>
      </c>
      <c r="DI148" s="274" t="str">
        <f ca="true">+IF(OFFSET('Sanitation Data'!$H$32,0,10*ROW('Sanitation Data'!H142))="","",OFFSET('Sanitation Data'!$H$32,0,10*ROW('Sanitation Data'!H142)))</f>
        <v/>
      </c>
      <c r="DJ148" s="274" t="str">
        <f ca="true">+IF(OFFSET('Sanitation Data'!$I$28,0,10*ROW('Sanitation Data'!I142))="","",OFFSET('Sanitation Data'!$I$28,0,10*ROW('Sanitation Data'!I142)))</f>
        <v/>
      </c>
      <c r="DK148" s="274" t="str">
        <f ca="true">+IF(OFFSET('Sanitation Data'!$I$29,0,10*ROW('Sanitation Data'!I142))="","",OFFSET('Sanitation Data'!$I$29,0,10*ROW('Sanitation Data'!I142)))</f>
        <v/>
      </c>
      <c r="DL148" s="274" t="str">
        <f ca="true">+IF(OFFSET('Sanitation Data'!$I$30,0,10*ROW('Sanitation Data'!I142))="","",OFFSET('Sanitation Data'!$I$30,0,10*ROW('Sanitation Data'!I142)))</f>
        <v/>
      </c>
      <c r="DM148" s="274" t="str">
        <f ca="true">+IF(OFFSET('Sanitation Data'!$I$31,0,10*ROW('Sanitation Data'!I142))="","",OFFSET('Sanitation Data'!$I$31,0,10*ROW('Sanitation Data'!I142)))</f>
        <v/>
      </c>
      <c r="DN148" s="274" t="str">
        <f ca="true">+IF(OFFSET('Sanitation Data'!$I$32,0,10*ROW('Sanitation Data'!I142))="","",OFFSET('Sanitation Data'!$I$32,0,10*ROW('Sanitation Data'!I142)))</f>
        <v/>
      </c>
      <c r="DO148" s="274" t="str">
        <f ca="true">+IF(OFFSET('Hygiene Data'!$D$11,0,10*ROW('Hygiene Data'!D142))="","",OFFSET('Hygiene Data'!$D$11,0,10*ROW('Hygiene Data'!D142)))</f>
        <v/>
      </c>
      <c r="DP148" s="274" t="str">
        <f ca="true">+IF(OFFSET('Hygiene Data'!$D$12,0,10*ROW('Hygiene Data'!D142))="","",OFFSET('Hygiene Data'!$D$12,0,10*ROW('Hygiene Data'!D142)))</f>
        <v/>
      </c>
      <c r="DQ148" s="274" t="str">
        <f ca="true">+IF(OFFSET('Hygiene Data'!$D$13,0,10*ROW('Hygiene Data'!D142))="","",OFFSET('Hygiene Data'!$D$13,0,10*ROW('Hygiene Data'!D142)))</f>
        <v/>
      </c>
      <c r="DR148" s="274" t="str">
        <f ca="true">+IF(OFFSET('Hygiene Data'!$E$11,0,10*ROW('Hygiene Data'!E142))="","",OFFSET('Hygiene Data'!$E$11,0,10*ROW('Hygiene Data'!E142)))</f>
        <v/>
      </c>
      <c r="DS148" s="274" t="str">
        <f ca="true">+IF(OFFSET('Hygiene Data'!$E$12,0,10*ROW('Hygiene Data'!E142))="","",OFFSET('Hygiene Data'!$E$12,0,10*ROW('Hygiene Data'!E142)))</f>
        <v/>
      </c>
      <c r="DT148" s="274" t="str">
        <f ca="true">+IF(OFFSET('Hygiene Data'!$E$13,0,10*ROW('Hygiene Data'!E142))="","",OFFSET('Hygiene Data'!$E$13,0,10*ROW('Hygiene Data'!E142)))</f>
        <v/>
      </c>
      <c r="DU148" s="274" t="str">
        <f ca="true">+IF(OFFSET('Hygiene Data'!$F$11,0,10*ROW('Hygiene Data'!F142))="","",OFFSET('Hygiene Data'!$F$11,0,10*ROW('Hygiene Data'!F142)))</f>
        <v/>
      </c>
      <c r="DV148" s="274" t="str">
        <f ca="true">+IF(OFFSET('Hygiene Data'!$F$12,0,10*ROW('Hygiene Data'!F142))="","",OFFSET('Hygiene Data'!$F$12,0,10*ROW('Hygiene Data'!F142)))</f>
        <v/>
      </c>
      <c r="DW148" s="274" t="str">
        <f ca="true">+IF(OFFSET('Hygiene Data'!$F$13,0,10*ROW('Hygiene Data'!F142))="","",OFFSET('Hygiene Data'!$F$13,0,10*ROW('Hygiene Data'!F142)))</f>
        <v/>
      </c>
      <c r="DX148" s="274" t="str">
        <f ca="true">+IF(OFFSET('Hygiene Data'!$G$11,0,10*ROW('Hygiene Data'!G142))="","",OFFSET('Hygiene Data'!$G$11,0,10*ROW('Hygiene Data'!G142)))</f>
        <v/>
      </c>
      <c r="DY148" s="274" t="str">
        <f ca="true">+IF(OFFSET('Hygiene Data'!$G$12,0,10*ROW('Hygiene Data'!G142))="","",OFFSET('Hygiene Data'!$G$12,0,10*ROW('Hygiene Data'!G142)))</f>
        <v/>
      </c>
      <c r="DZ148" s="274" t="str">
        <f ca="true">+IF(OFFSET('Hygiene Data'!$G$13,0,10*ROW('Hygiene Data'!G142))="","",OFFSET('Hygiene Data'!$G$13,0,10*ROW('Hygiene Data'!G142)))</f>
        <v/>
      </c>
      <c r="EA148" s="274" t="str">
        <f ca="true">+IF(OFFSET('Hygiene Data'!$H$11,0,10*ROW('Hygiene Data'!H142))="","",OFFSET('Hygiene Data'!$H$11,0,10*ROW('Hygiene Data'!H142)))</f>
        <v/>
      </c>
      <c r="EB148" s="274" t="str">
        <f ca="true">+IF(OFFSET('Hygiene Data'!$H$12,0,10*ROW('Hygiene Data'!H142))="","",OFFSET('Hygiene Data'!$H$12,0,10*ROW('Hygiene Data'!H142)))</f>
        <v/>
      </c>
      <c r="EC148" s="274" t="str">
        <f ca="true">+IF(OFFSET('Hygiene Data'!$H$13,0,10*ROW('Hygiene Data'!H142))="","",OFFSET('Hygiene Data'!$H$13,0,10*ROW('Hygiene Data'!H142)))</f>
        <v/>
      </c>
      <c r="ED148" s="274" t="str">
        <f ca="true">+IF(OFFSET('Hygiene Data'!$I$11,0,10*ROW('Hygiene Data'!I142))="","",OFFSET('Hygiene Data'!$I$11,0,10*ROW('Hygiene Data'!I142)))</f>
        <v/>
      </c>
      <c r="EE148" s="274" t="str">
        <f ca="true">+IF(OFFSET('Hygiene Data'!$I$12,0,10*ROW('Hygiene Data'!I142))="","",OFFSET('Hygiene Data'!$I$12,0,10*ROW('Hygiene Data'!I142)))</f>
        <v/>
      </c>
      <c r="EF148" s="274"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30" t="str">
        <f t="shared" ca="true" si="2"/>
        <v/>
      </c>
      <c r="D149" s="99"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9"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9"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9"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9"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9"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9"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9"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9"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9"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9"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9"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9"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9"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9"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9"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9"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9"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100"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100"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100"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100"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100"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100"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100"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100"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100"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100"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100"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100"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100"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100"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100"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100"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100"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100"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100"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100"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100"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100"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100"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100"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100"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100"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100"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100"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100"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100"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101"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101"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101"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101"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101"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101"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101"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101"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101"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101"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101"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101"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101"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101"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101"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101"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101"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101"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4"/>
      <c r="BS149" s="274" t="str">
        <f ca="true">+IF(OFFSET('Water Data'!$D$27,0,10*ROW('Water Data'!D143))="","",OFFSET('Water Data'!$D$27,0,10*ROW('Water Data'!D143)))</f>
        <v/>
      </c>
      <c r="BT149" s="274" t="str">
        <f ca="true">+IF(OFFSET('Water Data'!$D$28,0,10*ROW('Water Data'!D143))="","",OFFSET('Water Data'!$D$28,0,10*ROW('Water Data'!D143)))</f>
        <v/>
      </c>
      <c r="BU149" s="274" t="str">
        <f ca="true">+IF(OFFSET('Water Data'!$D$29,0,10*ROW('Water Data'!D143))="","",OFFSET('Water Data'!$D$29,0,10*ROW('Water Data'!D143)))</f>
        <v/>
      </c>
      <c r="BV149" s="274" t="str">
        <f ca="true">+IF(OFFSET('Water Data'!$E$27,0,10*ROW('Water Data'!E143))="","",OFFSET('Water Data'!$E$27,0,10*ROW('Water Data'!E143)))</f>
        <v/>
      </c>
      <c r="BW149" s="274" t="str">
        <f ca="true">+IF(OFFSET('Water Data'!$E$28,0,10*ROW('Water Data'!E143))="","",OFFSET('Water Data'!$E$28,0,10*ROW('Water Data'!E143)))</f>
        <v/>
      </c>
      <c r="BX149" s="274" t="str">
        <f ca="true">+IF(OFFSET('Water Data'!$E$29,0,10*ROW('Water Data'!E143))="","",OFFSET('Water Data'!$E$29,0,10*ROW('Water Data'!E143)))</f>
        <v/>
      </c>
      <c r="BY149" s="274" t="str">
        <f ca="true">+IF(OFFSET('Water Data'!$F$27,0,10*ROW('Water Data'!F143))="","",OFFSET('Water Data'!$F$27,0,10*ROW('Water Data'!F143)))</f>
        <v/>
      </c>
      <c r="BZ149" s="274" t="str">
        <f ca="true">+IF(OFFSET('Water Data'!$F$28,0,10*ROW('Water Data'!F143))="","",OFFSET('Water Data'!$F$28,0,10*ROW('Water Data'!F143)))</f>
        <v/>
      </c>
      <c r="CA149" s="274" t="str">
        <f ca="true">+IF(OFFSET('Water Data'!$F$29,0,10*ROW('Water Data'!F143))="","",OFFSET('Water Data'!$F$29,0,10*ROW('Water Data'!F143)))</f>
        <v/>
      </c>
      <c r="CB149" s="274" t="str">
        <f ca="true">+IF(OFFSET('Water Data'!$G$27,0,10*ROW('Water Data'!G143))="","",OFFSET('Water Data'!$G$27,0,10*ROW('Water Data'!G143)))</f>
        <v/>
      </c>
      <c r="CC149" s="274" t="str">
        <f ca="true">+IF(OFFSET('Water Data'!$G$28,0,10*ROW('Water Data'!G143))="","",OFFSET('Water Data'!$G$28,0,10*ROW('Water Data'!G143)))</f>
        <v/>
      </c>
      <c r="CD149" s="274" t="str">
        <f ca="true">+IF(OFFSET('Water Data'!$G$29,0,10*ROW('Water Data'!G143))="","",OFFSET('Water Data'!$G$29,0,10*ROW('Water Data'!G143)))</f>
        <v/>
      </c>
      <c r="CE149" s="274" t="str">
        <f ca="true">+IF(OFFSET('Water Data'!$H$27,0,10*ROW('Water Data'!H143))="","",OFFSET('Water Data'!$H$27,0,10*ROW('Water Data'!H143)))</f>
        <v/>
      </c>
      <c r="CF149" s="274" t="str">
        <f ca="true">+IF(OFFSET('Water Data'!$H$28,0,10*ROW('Water Data'!H143))="","",OFFSET('Water Data'!$H$28,0,10*ROW('Water Data'!H143)))</f>
        <v/>
      </c>
      <c r="CG149" s="274" t="str">
        <f ca="true">+IF(OFFSET('Water Data'!$H$29,0,10*ROW('Water Data'!H143))="","",OFFSET('Water Data'!$H$29,0,10*ROW('Water Data'!H143)))</f>
        <v/>
      </c>
      <c r="CH149" s="274" t="str">
        <f ca="true">+IF(OFFSET('Water Data'!$I$27,0,10*ROW('Water Data'!I143))="","",OFFSET('Water Data'!$I$27,0,10*ROW('Water Data'!I143)))</f>
        <v/>
      </c>
      <c r="CI149" s="274" t="str">
        <f ca="true">+IF(OFFSET('Water Data'!$I$28,0,10*ROW('Water Data'!I143))="","",OFFSET('Water Data'!$I$28,0,10*ROW('Water Data'!I143)))</f>
        <v/>
      </c>
      <c r="CJ149" s="274" t="str">
        <f ca="true">+IF(OFFSET('Water Data'!$I$29,0,10*ROW('Water Data'!I143))="","",OFFSET('Water Data'!$I$29,0,10*ROW('Water Data'!I143)))</f>
        <v/>
      </c>
      <c r="CK149" s="274" t="str">
        <f ca="true">+IF(OFFSET('Sanitation Data'!$D$28,0,10*ROW('Sanitation Data'!D143))="","",OFFSET('Sanitation Data'!$D$28,0,10*ROW('Sanitation Data'!D143)))</f>
        <v/>
      </c>
      <c r="CL149" s="274" t="str">
        <f ca="true">+IF(OFFSET('Sanitation Data'!$D$29,0,10*ROW('Sanitation Data'!D143))="","",OFFSET('Sanitation Data'!$D$29,0,10*ROW('Sanitation Data'!D143)))</f>
        <v/>
      </c>
      <c r="CM149" s="274" t="str">
        <f ca="true">+IF(OFFSET('Sanitation Data'!$D$30,0,10*ROW('Sanitation Data'!D143))="","",OFFSET('Sanitation Data'!$D$30,0,10*ROW('Sanitation Data'!D143)))</f>
        <v/>
      </c>
      <c r="CN149" s="274" t="str">
        <f ca="true">+IF(OFFSET('Sanitation Data'!$D$31,0,10*ROW('Sanitation Data'!D143))="","",OFFSET('Sanitation Data'!$D$31,0,10*ROW('Sanitation Data'!D143)))</f>
        <v/>
      </c>
      <c r="CO149" s="274" t="str">
        <f ca="true">+IF(OFFSET('Sanitation Data'!$D$32,0,10*ROW('Sanitation Data'!D143))="","",OFFSET('Sanitation Data'!$D$32,0,10*ROW('Sanitation Data'!D143)))</f>
        <v/>
      </c>
      <c r="CP149" s="274" t="str">
        <f ca="true">+IF(OFFSET('Sanitation Data'!$E$28,0,10*ROW('Sanitation Data'!E143))="","",OFFSET('Sanitation Data'!$E$28,0,10*ROW('Sanitation Data'!E143)))</f>
        <v/>
      </c>
      <c r="CQ149" s="274" t="str">
        <f ca="true">+IF(OFFSET('Sanitation Data'!$E$29,0,10*ROW('Sanitation Data'!E143))="","",OFFSET('Sanitation Data'!$E$29,0,10*ROW('Sanitation Data'!E143)))</f>
        <v/>
      </c>
      <c r="CR149" s="274" t="str">
        <f ca="true">+IF(OFFSET('Sanitation Data'!$E$30,0,10*ROW('Sanitation Data'!E143))="","",OFFSET('Sanitation Data'!$E$30,0,10*ROW('Sanitation Data'!E143)))</f>
        <v/>
      </c>
      <c r="CS149" s="274" t="str">
        <f ca="true">+IF(OFFSET('Sanitation Data'!$E$31,0,10*ROW('Sanitation Data'!E143))="","",OFFSET('Sanitation Data'!$E$31,0,10*ROW('Sanitation Data'!E143)))</f>
        <v/>
      </c>
      <c r="CT149" s="274" t="str">
        <f ca="true">+IF(OFFSET('Sanitation Data'!$E$32,0,10*ROW('Sanitation Data'!E143))="","",OFFSET('Sanitation Data'!$E$32,0,10*ROW('Sanitation Data'!E143)))</f>
        <v/>
      </c>
      <c r="CU149" s="274" t="str">
        <f ca="true">+IF(OFFSET('Sanitation Data'!$F$28,0,10*ROW('Sanitation Data'!F143))="","",OFFSET('Sanitation Data'!$F$28,0,10*ROW('Sanitation Data'!F143)))</f>
        <v/>
      </c>
      <c r="CV149" s="274" t="str">
        <f ca="true">+IF(OFFSET('Sanitation Data'!$F$29,0,10*ROW('Sanitation Data'!F143))="","",OFFSET('Sanitation Data'!$F$29,0,10*ROW('Sanitation Data'!F143)))</f>
        <v/>
      </c>
      <c r="CW149" s="274" t="str">
        <f ca="true">+IF(OFFSET('Sanitation Data'!$F$30,0,10*ROW('Sanitation Data'!F143))="","",OFFSET('Sanitation Data'!$F$30,0,10*ROW('Sanitation Data'!F143)))</f>
        <v/>
      </c>
      <c r="CX149" s="274" t="str">
        <f ca="true">+IF(OFFSET('Sanitation Data'!$F$31,0,10*ROW('Sanitation Data'!F143))="","",OFFSET('Sanitation Data'!$F$31,0,10*ROW('Sanitation Data'!F143)))</f>
        <v/>
      </c>
      <c r="CY149" s="274" t="str">
        <f ca="true">+IF(OFFSET('Sanitation Data'!$F$32,0,10*ROW('Sanitation Data'!F143))="","",OFFSET('Sanitation Data'!$F$32,0,10*ROW('Sanitation Data'!F143)))</f>
        <v/>
      </c>
      <c r="CZ149" s="274" t="str">
        <f ca="true">+IF(OFFSET('Sanitation Data'!$G$28,0,10*ROW('Sanitation Data'!G143))="","",OFFSET('Sanitation Data'!$G$28,0,10*ROW('Sanitation Data'!G143)))</f>
        <v/>
      </c>
      <c r="DA149" s="274" t="str">
        <f ca="true">+IF(OFFSET('Sanitation Data'!$G$29,0,10*ROW('Sanitation Data'!G143))="","",OFFSET('Sanitation Data'!$G$29,0,10*ROW('Sanitation Data'!G143)))</f>
        <v/>
      </c>
      <c r="DB149" s="274" t="str">
        <f ca="true">+IF(OFFSET('Sanitation Data'!$G$30,0,10*ROW('Sanitation Data'!G143))="","",OFFSET('Sanitation Data'!$G$30,0,10*ROW('Sanitation Data'!G143)))</f>
        <v/>
      </c>
      <c r="DC149" s="274" t="str">
        <f ca="true">+IF(OFFSET('Sanitation Data'!$G$31,0,10*ROW('Sanitation Data'!G143))="","",OFFSET('Sanitation Data'!$G$31,0,10*ROW('Sanitation Data'!G143)))</f>
        <v/>
      </c>
      <c r="DD149" s="274" t="str">
        <f ca="true">+IF(OFFSET('Sanitation Data'!$G$32,0,10*ROW('Sanitation Data'!G143))="","",OFFSET('Sanitation Data'!$G$32,0,10*ROW('Sanitation Data'!G143)))</f>
        <v/>
      </c>
      <c r="DE149" s="274" t="str">
        <f ca="true">+IF(OFFSET('Sanitation Data'!$H$28,0,10*ROW('Sanitation Data'!H143))="","",OFFSET('Sanitation Data'!$H$28,0,10*ROW('Sanitation Data'!H143)))</f>
        <v/>
      </c>
      <c r="DF149" s="274" t="str">
        <f ca="true">+IF(OFFSET('Sanitation Data'!$H$29,0,10*ROW('Sanitation Data'!H143))="","",OFFSET('Sanitation Data'!$H$29,0,10*ROW('Sanitation Data'!H143)))</f>
        <v/>
      </c>
      <c r="DG149" s="274" t="str">
        <f ca="true">+IF(OFFSET('Sanitation Data'!$H$30,0,10*ROW('Sanitation Data'!H143))="","",OFFSET('Sanitation Data'!$H$30,0,10*ROW('Sanitation Data'!H143)))</f>
        <v/>
      </c>
      <c r="DH149" s="274" t="str">
        <f ca="true">+IF(OFFSET('Sanitation Data'!$H$31,0,10*ROW('Sanitation Data'!H143))="","",OFFSET('Sanitation Data'!$H$31,0,10*ROW('Sanitation Data'!H143)))</f>
        <v/>
      </c>
      <c r="DI149" s="274" t="str">
        <f ca="true">+IF(OFFSET('Sanitation Data'!$H$32,0,10*ROW('Sanitation Data'!H143))="","",OFFSET('Sanitation Data'!$H$32,0,10*ROW('Sanitation Data'!H143)))</f>
        <v/>
      </c>
      <c r="DJ149" s="274" t="str">
        <f ca="true">+IF(OFFSET('Sanitation Data'!$I$28,0,10*ROW('Sanitation Data'!I143))="","",OFFSET('Sanitation Data'!$I$28,0,10*ROW('Sanitation Data'!I143)))</f>
        <v/>
      </c>
      <c r="DK149" s="274" t="str">
        <f ca="true">+IF(OFFSET('Sanitation Data'!$I$29,0,10*ROW('Sanitation Data'!I143))="","",OFFSET('Sanitation Data'!$I$29,0,10*ROW('Sanitation Data'!I143)))</f>
        <v/>
      </c>
      <c r="DL149" s="274" t="str">
        <f ca="true">+IF(OFFSET('Sanitation Data'!$I$30,0,10*ROW('Sanitation Data'!I143))="","",OFFSET('Sanitation Data'!$I$30,0,10*ROW('Sanitation Data'!I143)))</f>
        <v/>
      </c>
      <c r="DM149" s="274" t="str">
        <f ca="true">+IF(OFFSET('Sanitation Data'!$I$31,0,10*ROW('Sanitation Data'!I143))="","",OFFSET('Sanitation Data'!$I$31,0,10*ROW('Sanitation Data'!I143)))</f>
        <v/>
      </c>
      <c r="DN149" s="274" t="str">
        <f ca="true">+IF(OFFSET('Sanitation Data'!$I$32,0,10*ROW('Sanitation Data'!I143))="","",OFFSET('Sanitation Data'!$I$32,0,10*ROW('Sanitation Data'!I143)))</f>
        <v/>
      </c>
      <c r="DO149" s="274" t="str">
        <f ca="true">+IF(OFFSET('Hygiene Data'!$D$11,0,10*ROW('Hygiene Data'!D143))="","",OFFSET('Hygiene Data'!$D$11,0,10*ROW('Hygiene Data'!D143)))</f>
        <v/>
      </c>
      <c r="DP149" s="274" t="str">
        <f ca="true">+IF(OFFSET('Hygiene Data'!$D$12,0,10*ROW('Hygiene Data'!D143))="","",OFFSET('Hygiene Data'!$D$12,0,10*ROW('Hygiene Data'!D143)))</f>
        <v/>
      </c>
      <c r="DQ149" s="274" t="str">
        <f ca="true">+IF(OFFSET('Hygiene Data'!$D$13,0,10*ROW('Hygiene Data'!D143))="","",OFFSET('Hygiene Data'!$D$13,0,10*ROW('Hygiene Data'!D143)))</f>
        <v/>
      </c>
      <c r="DR149" s="274" t="str">
        <f ca="true">+IF(OFFSET('Hygiene Data'!$E$11,0,10*ROW('Hygiene Data'!E143))="","",OFFSET('Hygiene Data'!$E$11,0,10*ROW('Hygiene Data'!E143)))</f>
        <v/>
      </c>
      <c r="DS149" s="274" t="str">
        <f ca="true">+IF(OFFSET('Hygiene Data'!$E$12,0,10*ROW('Hygiene Data'!E143))="","",OFFSET('Hygiene Data'!$E$12,0,10*ROW('Hygiene Data'!E143)))</f>
        <v/>
      </c>
      <c r="DT149" s="274" t="str">
        <f ca="true">+IF(OFFSET('Hygiene Data'!$E$13,0,10*ROW('Hygiene Data'!E143))="","",OFFSET('Hygiene Data'!$E$13,0,10*ROW('Hygiene Data'!E143)))</f>
        <v/>
      </c>
      <c r="DU149" s="274" t="str">
        <f ca="true">+IF(OFFSET('Hygiene Data'!$F$11,0,10*ROW('Hygiene Data'!F143))="","",OFFSET('Hygiene Data'!$F$11,0,10*ROW('Hygiene Data'!F143)))</f>
        <v/>
      </c>
      <c r="DV149" s="274" t="str">
        <f ca="true">+IF(OFFSET('Hygiene Data'!$F$12,0,10*ROW('Hygiene Data'!F143))="","",OFFSET('Hygiene Data'!$F$12,0,10*ROW('Hygiene Data'!F143)))</f>
        <v/>
      </c>
      <c r="DW149" s="274" t="str">
        <f ca="true">+IF(OFFSET('Hygiene Data'!$F$13,0,10*ROW('Hygiene Data'!F143))="","",OFFSET('Hygiene Data'!$F$13,0,10*ROW('Hygiene Data'!F143)))</f>
        <v/>
      </c>
      <c r="DX149" s="274" t="str">
        <f ca="true">+IF(OFFSET('Hygiene Data'!$G$11,0,10*ROW('Hygiene Data'!G143))="","",OFFSET('Hygiene Data'!$G$11,0,10*ROW('Hygiene Data'!G143)))</f>
        <v/>
      </c>
      <c r="DY149" s="274" t="str">
        <f ca="true">+IF(OFFSET('Hygiene Data'!$G$12,0,10*ROW('Hygiene Data'!G143))="","",OFFSET('Hygiene Data'!$G$12,0,10*ROW('Hygiene Data'!G143)))</f>
        <v/>
      </c>
      <c r="DZ149" s="274" t="str">
        <f ca="true">+IF(OFFSET('Hygiene Data'!$G$13,0,10*ROW('Hygiene Data'!G143))="","",OFFSET('Hygiene Data'!$G$13,0,10*ROW('Hygiene Data'!G143)))</f>
        <v/>
      </c>
      <c r="EA149" s="274" t="str">
        <f ca="true">+IF(OFFSET('Hygiene Data'!$H$11,0,10*ROW('Hygiene Data'!H143))="","",OFFSET('Hygiene Data'!$H$11,0,10*ROW('Hygiene Data'!H143)))</f>
        <v/>
      </c>
      <c r="EB149" s="274" t="str">
        <f ca="true">+IF(OFFSET('Hygiene Data'!$H$12,0,10*ROW('Hygiene Data'!H143))="","",OFFSET('Hygiene Data'!$H$12,0,10*ROW('Hygiene Data'!H143)))</f>
        <v/>
      </c>
      <c r="EC149" s="274" t="str">
        <f ca="true">+IF(OFFSET('Hygiene Data'!$H$13,0,10*ROW('Hygiene Data'!H143))="","",OFFSET('Hygiene Data'!$H$13,0,10*ROW('Hygiene Data'!H143)))</f>
        <v/>
      </c>
      <c r="ED149" s="274" t="str">
        <f ca="true">+IF(OFFSET('Hygiene Data'!$I$11,0,10*ROW('Hygiene Data'!I143))="","",OFFSET('Hygiene Data'!$I$11,0,10*ROW('Hygiene Data'!I143)))</f>
        <v/>
      </c>
      <c r="EE149" s="274" t="str">
        <f ca="true">+IF(OFFSET('Hygiene Data'!$I$12,0,10*ROW('Hygiene Data'!I143))="","",OFFSET('Hygiene Data'!$I$12,0,10*ROW('Hygiene Data'!I143)))</f>
        <v/>
      </c>
      <c r="EF149" s="274"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30" t="str">
        <f t="shared" ca="true" si="2"/>
        <v/>
      </c>
      <c r="D150" s="99"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9"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9"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9"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9"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9"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9"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9"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9"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9"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9"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9"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9"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9"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9"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9"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9"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9"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100"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100"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100"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100"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100"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100"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100"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100"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100"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100"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100"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100"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100"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100"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100"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100"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100"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100"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100"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100"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100"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100"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100"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100"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100"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100"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100"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100"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100"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100"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101"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101"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101"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101"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101"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101"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101"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101"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101"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101"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101"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101"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101"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101"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101"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101"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101"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101"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4"/>
      <c r="BS150" s="274" t="str">
        <f ca="true">+IF(OFFSET('Water Data'!$D$27,0,10*ROW('Water Data'!D144))="","",OFFSET('Water Data'!$D$27,0,10*ROW('Water Data'!D144)))</f>
        <v/>
      </c>
      <c r="BT150" s="274" t="str">
        <f ca="true">+IF(OFFSET('Water Data'!$D$28,0,10*ROW('Water Data'!D144))="","",OFFSET('Water Data'!$D$28,0,10*ROW('Water Data'!D144)))</f>
        <v/>
      </c>
      <c r="BU150" s="274" t="str">
        <f ca="true">+IF(OFFSET('Water Data'!$D$29,0,10*ROW('Water Data'!D144))="","",OFFSET('Water Data'!$D$29,0,10*ROW('Water Data'!D144)))</f>
        <v/>
      </c>
      <c r="BV150" s="274" t="str">
        <f ca="true">+IF(OFFSET('Water Data'!$E$27,0,10*ROW('Water Data'!E144))="","",OFFSET('Water Data'!$E$27,0,10*ROW('Water Data'!E144)))</f>
        <v/>
      </c>
      <c r="BW150" s="274" t="str">
        <f ca="true">+IF(OFFSET('Water Data'!$E$28,0,10*ROW('Water Data'!E144))="","",OFFSET('Water Data'!$E$28,0,10*ROW('Water Data'!E144)))</f>
        <v/>
      </c>
      <c r="BX150" s="274" t="str">
        <f ca="true">+IF(OFFSET('Water Data'!$E$29,0,10*ROW('Water Data'!E144))="","",OFFSET('Water Data'!$E$29,0,10*ROW('Water Data'!E144)))</f>
        <v/>
      </c>
      <c r="BY150" s="274" t="str">
        <f ca="true">+IF(OFFSET('Water Data'!$F$27,0,10*ROW('Water Data'!F144))="","",OFFSET('Water Data'!$F$27,0,10*ROW('Water Data'!F144)))</f>
        <v/>
      </c>
      <c r="BZ150" s="274" t="str">
        <f ca="true">+IF(OFFSET('Water Data'!$F$28,0,10*ROW('Water Data'!F144))="","",OFFSET('Water Data'!$F$28,0,10*ROW('Water Data'!F144)))</f>
        <v/>
      </c>
      <c r="CA150" s="274" t="str">
        <f ca="true">+IF(OFFSET('Water Data'!$F$29,0,10*ROW('Water Data'!F144))="","",OFFSET('Water Data'!$F$29,0,10*ROW('Water Data'!F144)))</f>
        <v/>
      </c>
      <c r="CB150" s="274" t="str">
        <f ca="true">+IF(OFFSET('Water Data'!$G$27,0,10*ROW('Water Data'!G144))="","",OFFSET('Water Data'!$G$27,0,10*ROW('Water Data'!G144)))</f>
        <v/>
      </c>
      <c r="CC150" s="274" t="str">
        <f ca="true">+IF(OFFSET('Water Data'!$G$28,0,10*ROW('Water Data'!G144))="","",OFFSET('Water Data'!$G$28,0,10*ROW('Water Data'!G144)))</f>
        <v/>
      </c>
      <c r="CD150" s="274" t="str">
        <f ca="true">+IF(OFFSET('Water Data'!$G$29,0,10*ROW('Water Data'!G144))="","",OFFSET('Water Data'!$G$29,0,10*ROW('Water Data'!G144)))</f>
        <v/>
      </c>
      <c r="CE150" s="274" t="str">
        <f ca="true">+IF(OFFSET('Water Data'!$H$27,0,10*ROW('Water Data'!H144))="","",OFFSET('Water Data'!$H$27,0,10*ROW('Water Data'!H144)))</f>
        <v/>
      </c>
      <c r="CF150" s="274" t="str">
        <f ca="true">+IF(OFFSET('Water Data'!$H$28,0,10*ROW('Water Data'!H144))="","",OFFSET('Water Data'!$H$28,0,10*ROW('Water Data'!H144)))</f>
        <v/>
      </c>
      <c r="CG150" s="274" t="str">
        <f ca="true">+IF(OFFSET('Water Data'!$H$29,0,10*ROW('Water Data'!H144))="","",OFFSET('Water Data'!$H$29,0,10*ROW('Water Data'!H144)))</f>
        <v/>
      </c>
      <c r="CH150" s="274" t="str">
        <f ca="true">+IF(OFFSET('Water Data'!$I$27,0,10*ROW('Water Data'!I144))="","",OFFSET('Water Data'!$I$27,0,10*ROW('Water Data'!I144)))</f>
        <v/>
      </c>
      <c r="CI150" s="274" t="str">
        <f ca="true">+IF(OFFSET('Water Data'!$I$28,0,10*ROW('Water Data'!I144))="","",OFFSET('Water Data'!$I$28,0,10*ROW('Water Data'!I144)))</f>
        <v/>
      </c>
      <c r="CJ150" s="274" t="str">
        <f ca="true">+IF(OFFSET('Water Data'!$I$29,0,10*ROW('Water Data'!I144))="","",OFFSET('Water Data'!$I$29,0,10*ROW('Water Data'!I144)))</f>
        <v/>
      </c>
      <c r="CK150" s="274" t="str">
        <f ca="true">+IF(OFFSET('Sanitation Data'!$D$28,0,10*ROW('Sanitation Data'!D144))="","",OFFSET('Sanitation Data'!$D$28,0,10*ROW('Sanitation Data'!D144)))</f>
        <v/>
      </c>
      <c r="CL150" s="274" t="str">
        <f ca="true">+IF(OFFSET('Sanitation Data'!$D$29,0,10*ROW('Sanitation Data'!D144))="","",OFFSET('Sanitation Data'!$D$29,0,10*ROW('Sanitation Data'!D144)))</f>
        <v/>
      </c>
      <c r="CM150" s="274" t="str">
        <f ca="true">+IF(OFFSET('Sanitation Data'!$D$30,0,10*ROW('Sanitation Data'!D144))="","",OFFSET('Sanitation Data'!$D$30,0,10*ROW('Sanitation Data'!D144)))</f>
        <v/>
      </c>
      <c r="CN150" s="274" t="str">
        <f ca="true">+IF(OFFSET('Sanitation Data'!$D$31,0,10*ROW('Sanitation Data'!D144))="","",OFFSET('Sanitation Data'!$D$31,0,10*ROW('Sanitation Data'!D144)))</f>
        <v/>
      </c>
      <c r="CO150" s="274" t="str">
        <f ca="true">+IF(OFFSET('Sanitation Data'!$D$32,0,10*ROW('Sanitation Data'!D144))="","",OFFSET('Sanitation Data'!$D$32,0,10*ROW('Sanitation Data'!D144)))</f>
        <v/>
      </c>
      <c r="CP150" s="274" t="str">
        <f ca="true">+IF(OFFSET('Sanitation Data'!$E$28,0,10*ROW('Sanitation Data'!E144))="","",OFFSET('Sanitation Data'!$E$28,0,10*ROW('Sanitation Data'!E144)))</f>
        <v/>
      </c>
      <c r="CQ150" s="274" t="str">
        <f ca="true">+IF(OFFSET('Sanitation Data'!$E$29,0,10*ROW('Sanitation Data'!E144))="","",OFFSET('Sanitation Data'!$E$29,0,10*ROW('Sanitation Data'!E144)))</f>
        <v/>
      </c>
      <c r="CR150" s="274" t="str">
        <f ca="true">+IF(OFFSET('Sanitation Data'!$E$30,0,10*ROW('Sanitation Data'!E144))="","",OFFSET('Sanitation Data'!$E$30,0,10*ROW('Sanitation Data'!E144)))</f>
        <v/>
      </c>
      <c r="CS150" s="274" t="str">
        <f ca="true">+IF(OFFSET('Sanitation Data'!$E$31,0,10*ROW('Sanitation Data'!E144))="","",OFFSET('Sanitation Data'!$E$31,0,10*ROW('Sanitation Data'!E144)))</f>
        <v/>
      </c>
      <c r="CT150" s="274" t="str">
        <f ca="true">+IF(OFFSET('Sanitation Data'!$E$32,0,10*ROW('Sanitation Data'!E144))="","",OFFSET('Sanitation Data'!$E$32,0,10*ROW('Sanitation Data'!E144)))</f>
        <v/>
      </c>
      <c r="CU150" s="274" t="str">
        <f ca="true">+IF(OFFSET('Sanitation Data'!$F$28,0,10*ROW('Sanitation Data'!F144))="","",OFFSET('Sanitation Data'!$F$28,0,10*ROW('Sanitation Data'!F144)))</f>
        <v/>
      </c>
      <c r="CV150" s="274" t="str">
        <f ca="true">+IF(OFFSET('Sanitation Data'!$F$29,0,10*ROW('Sanitation Data'!F144))="","",OFFSET('Sanitation Data'!$F$29,0,10*ROW('Sanitation Data'!F144)))</f>
        <v/>
      </c>
      <c r="CW150" s="274" t="str">
        <f ca="true">+IF(OFFSET('Sanitation Data'!$F$30,0,10*ROW('Sanitation Data'!F144))="","",OFFSET('Sanitation Data'!$F$30,0,10*ROW('Sanitation Data'!F144)))</f>
        <v/>
      </c>
      <c r="CX150" s="274" t="str">
        <f ca="true">+IF(OFFSET('Sanitation Data'!$F$31,0,10*ROW('Sanitation Data'!F144))="","",OFFSET('Sanitation Data'!$F$31,0,10*ROW('Sanitation Data'!F144)))</f>
        <v/>
      </c>
      <c r="CY150" s="274" t="str">
        <f ca="true">+IF(OFFSET('Sanitation Data'!$F$32,0,10*ROW('Sanitation Data'!F144))="","",OFFSET('Sanitation Data'!$F$32,0,10*ROW('Sanitation Data'!F144)))</f>
        <v/>
      </c>
      <c r="CZ150" s="274" t="str">
        <f ca="true">+IF(OFFSET('Sanitation Data'!$G$28,0,10*ROW('Sanitation Data'!G144))="","",OFFSET('Sanitation Data'!$G$28,0,10*ROW('Sanitation Data'!G144)))</f>
        <v/>
      </c>
      <c r="DA150" s="274" t="str">
        <f ca="true">+IF(OFFSET('Sanitation Data'!$G$29,0,10*ROW('Sanitation Data'!G144))="","",OFFSET('Sanitation Data'!$G$29,0,10*ROW('Sanitation Data'!G144)))</f>
        <v/>
      </c>
      <c r="DB150" s="274" t="str">
        <f ca="true">+IF(OFFSET('Sanitation Data'!$G$30,0,10*ROW('Sanitation Data'!G144))="","",OFFSET('Sanitation Data'!$G$30,0,10*ROW('Sanitation Data'!G144)))</f>
        <v/>
      </c>
      <c r="DC150" s="274" t="str">
        <f ca="true">+IF(OFFSET('Sanitation Data'!$G$31,0,10*ROW('Sanitation Data'!G144))="","",OFFSET('Sanitation Data'!$G$31,0,10*ROW('Sanitation Data'!G144)))</f>
        <v/>
      </c>
      <c r="DD150" s="274" t="str">
        <f ca="true">+IF(OFFSET('Sanitation Data'!$G$32,0,10*ROW('Sanitation Data'!G144))="","",OFFSET('Sanitation Data'!$G$32,0,10*ROW('Sanitation Data'!G144)))</f>
        <v/>
      </c>
      <c r="DE150" s="274" t="str">
        <f ca="true">+IF(OFFSET('Sanitation Data'!$H$28,0,10*ROW('Sanitation Data'!H144))="","",OFFSET('Sanitation Data'!$H$28,0,10*ROW('Sanitation Data'!H144)))</f>
        <v/>
      </c>
      <c r="DF150" s="274" t="str">
        <f ca="true">+IF(OFFSET('Sanitation Data'!$H$29,0,10*ROW('Sanitation Data'!H144))="","",OFFSET('Sanitation Data'!$H$29,0,10*ROW('Sanitation Data'!H144)))</f>
        <v/>
      </c>
      <c r="DG150" s="274" t="str">
        <f ca="true">+IF(OFFSET('Sanitation Data'!$H$30,0,10*ROW('Sanitation Data'!H144))="","",OFFSET('Sanitation Data'!$H$30,0,10*ROW('Sanitation Data'!H144)))</f>
        <v/>
      </c>
      <c r="DH150" s="274" t="str">
        <f ca="true">+IF(OFFSET('Sanitation Data'!$H$31,0,10*ROW('Sanitation Data'!H144))="","",OFFSET('Sanitation Data'!$H$31,0,10*ROW('Sanitation Data'!H144)))</f>
        <v/>
      </c>
      <c r="DI150" s="274" t="str">
        <f ca="true">+IF(OFFSET('Sanitation Data'!$H$32,0,10*ROW('Sanitation Data'!H144))="","",OFFSET('Sanitation Data'!$H$32,0,10*ROW('Sanitation Data'!H144)))</f>
        <v/>
      </c>
      <c r="DJ150" s="274" t="str">
        <f ca="true">+IF(OFFSET('Sanitation Data'!$I$28,0,10*ROW('Sanitation Data'!I144))="","",OFFSET('Sanitation Data'!$I$28,0,10*ROW('Sanitation Data'!I144)))</f>
        <v/>
      </c>
      <c r="DK150" s="274" t="str">
        <f ca="true">+IF(OFFSET('Sanitation Data'!$I$29,0,10*ROW('Sanitation Data'!I144))="","",OFFSET('Sanitation Data'!$I$29,0,10*ROW('Sanitation Data'!I144)))</f>
        <v/>
      </c>
      <c r="DL150" s="274" t="str">
        <f ca="true">+IF(OFFSET('Sanitation Data'!$I$30,0,10*ROW('Sanitation Data'!I144))="","",OFFSET('Sanitation Data'!$I$30,0,10*ROW('Sanitation Data'!I144)))</f>
        <v/>
      </c>
      <c r="DM150" s="274" t="str">
        <f ca="true">+IF(OFFSET('Sanitation Data'!$I$31,0,10*ROW('Sanitation Data'!I144))="","",OFFSET('Sanitation Data'!$I$31,0,10*ROW('Sanitation Data'!I144)))</f>
        <v/>
      </c>
      <c r="DN150" s="274" t="str">
        <f ca="true">+IF(OFFSET('Sanitation Data'!$I$32,0,10*ROW('Sanitation Data'!I144))="","",OFFSET('Sanitation Data'!$I$32,0,10*ROW('Sanitation Data'!I144)))</f>
        <v/>
      </c>
      <c r="DO150" s="274" t="str">
        <f ca="true">+IF(OFFSET('Hygiene Data'!$D$11,0,10*ROW('Hygiene Data'!D144))="","",OFFSET('Hygiene Data'!$D$11,0,10*ROW('Hygiene Data'!D144)))</f>
        <v/>
      </c>
      <c r="DP150" s="274" t="str">
        <f ca="true">+IF(OFFSET('Hygiene Data'!$D$12,0,10*ROW('Hygiene Data'!D144))="","",OFFSET('Hygiene Data'!$D$12,0,10*ROW('Hygiene Data'!D144)))</f>
        <v/>
      </c>
      <c r="DQ150" s="274" t="str">
        <f ca="true">+IF(OFFSET('Hygiene Data'!$D$13,0,10*ROW('Hygiene Data'!D144))="","",OFFSET('Hygiene Data'!$D$13,0,10*ROW('Hygiene Data'!D144)))</f>
        <v/>
      </c>
      <c r="DR150" s="274" t="str">
        <f ca="true">+IF(OFFSET('Hygiene Data'!$E$11,0,10*ROW('Hygiene Data'!E144))="","",OFFSET('Hygiene Data'!$E$11,0,10*ROW('Hygiene Data'!E144)))</f>
        <v/>
      </c>
      <c r="DS150" s="274" t="str">
        <f ca="true">+IF(OFFSET('Hygiene Data'!$E$12,0,10*ROW('Hygiene Data'!E144))="","",OFFSET('Hygiene Data'!$E$12,0,10*ROW('Hygiene Data'!E144)))</f>
        <v/>
      </c>
      <c r="DT150" s="274" t="str">
        <f ca="true">+IF(OFFSET('Hygiene Data'!$E$13,0,10*ROW('Hygiene Data'!E144))="","",OFFSET('Hygiene Data'!$E$13,0,10*ROW('Hygiene Data'!E144)))</f>
        <v/>
      </c>
      <c r="DU150" s="274" t="str">
        <f ca="true">+IF(OFFSET('Hygiene Data'!$F$11,0,10*ROW('Hygiene Data'!F144))="","",OFFSET('Hygiene Data'!$F$11,0,10*ROW('Hygiene Data'!F144)))</f>
        <v/>
      </c>
      <c r="DV150" s="274" t="str">
        <f ca="true">+IF(OFFSET('Hygiene Data'!$F$12,0,10*ROW('Hygiene Data'!F144))="","",OFFSET('Hygiene Data'!$F$12,0,10*ROW('Hygiene Data'!F144)))</f>
        <v/>
      </c>
      <c r="DW150" s="274" t="str">
        <f ca="true">+IF(OFFSET('Hygiene Data'!$F$13,0,10*ROW('Hygiene Data'!F144))="","",OFFSET('Hygiene Data'!$F$13,0,10*ROW('Hygiene Data'!F144)))</f>
        <v/>
      </c>
      <c r="DX150" s="274" t="str">
        <f ca="true">+IF(OFFSET('Hygiene Data'!$G$11,0,10*ROW('Hygiene Data'!G144))="","",OFFSET('Hygiene Data'!$G$11,0,10*ROW('Hygiene Data'!G144)))</f>
        <v/>
      </c>
      <c r="DY150" s="274" t="str">
        <f ca="true">+IF(OFFSET('Hygiene Data'!$G$12,0,10*ROW('Hygiene Data'!G144))="","",OFFSET('Hygiene Data'!$G$12,0,10*ROW('Hygiene Data'!G144)))</f>
        <v/>
      </c>
      <c r="DZ150" s="274" t="str">
        <f ca="true">+IF(OFFSET('Hygiene Data'!$G$13,0,10*ROW('Hygiene Data'!G144))="","",OFFSET('Hygiene Data'!$G$13,0,10*ROW('Hygiene Data'!G144)))</f>
        <v/>
      </c>
      <c r="EA150" s="274" t="str">
        <f ca="true">+IF(OFFSET('Hygiene Data'!$H$11,0,10*ROW('Hygiene Data'!H144))="","",OFFSET('Hygiene Data'!$H$11,0,10*ROW('Hygiene Data'!H144)))</f>
        <v/>
      </c>
      <c r="EB150" s="274" t="str">
        <f ca="true">+IF(OFFSET('Hygiene Data'!$H$12,0,10*ROW('Hygiene Data'!H144))="","",OFFSET('Hygiene Data'!$H$12,0,10*ROW('Hygiene Data'!H144)))</f>
        <v/>
      </c>
      <c r="EC150" s="274" t="str">
        <f ca="true">+IF(OFFSET('Hygiene Data'!$H$13,0,10*ROW('Hygiene Data'!H144))="","",OFFSET('Hygiene Data'!$H$13,0,10*ROW('Hygiene Data'!H144)))</f>
        <v/>
      </c>
      <c r="ED150" s="274" t="str">
        <f ca="true">+IF(OFFSET('Hygiene Data'!$I$11,0,10*ROW('Hygiene Data'!I144))="","",OFFSET('Hygiene Data'!$I$11,0,10*ROW('Hygiene Data'!I144)))</f>
        <v/>
      </c>
      <c r="EE150" s="274" t="str">
        <f ca="true">+IF(OFFSET('Hygiene Data'!$I$12,0,10*ROW('Hygiene Data'!I144))="","",OFFSET('Hygiene Data'!$I$12,0,10*ROW('Hygiene Data'!I144)))</f>
        <v/>
      </c>
      <c r="EF150" s="274"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30" t="str">
        <f t="shared" ca="true" si="2"/>
        <v/>
      </c>
      <c r="D151" s="99"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9"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9"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9"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9"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9"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9"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9"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9"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9"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9"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9"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9"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9"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9"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9"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9"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9"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100"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100"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100"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100"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100"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100"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100"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100"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100"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100"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100"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100"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100"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100"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100"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100"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100"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100"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100"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100"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100"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100"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100"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100"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100"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100"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100"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100"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100"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100"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101"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101"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101"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101"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101"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101"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101"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101"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101"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101"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101"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101"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101"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101"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101"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101"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101"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101"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4"/>
      <c r="BS151" s="274" t="str">
        <f ca="true">+IF(OFFSET('Water Data'!$D$27,0,10*ROW('Water Data'!D145))="","",OFFSET('Water Data'!$D$27,0,10*ROW('Water Data'!D145)))</f>
        <v/>
      </c>
      <c r="BT151" s="274" t="str">
        <f ca="true">+IF(OFFSET('Water Data'!$D$28,0,10*ROW('Water Data'!D145))="","",OFFSET('Water Data'!$D$28,0,10*ROW('Water Data'!D145)))</f>
        <v/>
      </c>
      <c r="BU151" s="274" t="str">
        <f ca="true">+IF(OFFSET('Water Data'!$D$29,0,10*ROW('Water Data'!D145))="","",OFFSET('Water Data'!$D$29,0,10*ROW('Water Data'!D145)))</f>
        <v/>
      </c>
      <c r="BV151" s="274" t="str">
        <f ca="true">+IF(OFFSET('Water Data'!$E$27,0,10*ROW('Water Data'!E145))="","",OFFSET('Water Data'!$E$27,0,10*ROW('Water Data'!E145)))</f>
        <v/>
      </c>
      <c r="BW151" s="274" t="str">
        <f ca="true">+IF(OFFSET('Water Data'!$E$28,0,10*ROW('Water Data'!E145))="","",OFFSET('Water Data'!$E$28,0,10*ROW('Water Data'!E145)))</f>
        <v/>
      </c>
      <c r="BX151" s="274" t="str">
        <f ca="true">+IF(OFFSET('Water Data'!$E$29,0,10*ROW('Water Data'!E145))="","",OFFSET('Water Data'!$E$29,0,10*ROW('Water Data'!E145)))</f>
        <v/>
      </c>
      <c r="BY151" s="274" t="str">
        <f ca="true">+IF(OFFSET('Water Data'!$F$27,0,10*ROW('Water Data'!F145))="","",OFFSET('Water Data'!$F$27,0,10*ROW('Water Data'!F145)))</f>
        <v/>
      </c>
      <c r="BZ151" s="274" t="str">
        <f ca="true">+IF(OFFSET('Water Data'!$F$28,0,10*ROW('Water Data'!F145))="","",OFFSET('Water Data'!$F$28,0,10*ROW('Water Data'!F145)))</f>
        <v/>
      </c>
      <c r="CA151" s="274" t="str">
        <f ca="true">+IF(OFFSET('Water Data'!$F$29,0,10*ROW('Water Data'!F145))="","",OFFSET('Water Data'!$F$29,0,10*ROW('Water Data'!F145)))</f>
        <v/>
      </c>
      <c r="CB151" s="274" t="str">
        <f ca="true">+IF(OFFSET('Water Data'!$G$27,0,10*ROW('Water Data'!G145))="","",OFFSET('Water Data'!$G$27,0,10*ROW('Water Data'!G145)))</f>
        <v/>
      </c>
      <c r="CC151" s="274" t="str">
        <f ca="true">+IF(OFFSET('Water Data'!$G$28,0,10*ROW('Water Data'!G145))="","",OFFSET('Water Data'!$G$28,0,10*ROW('Water Data'!G145)))</f>
        <v/>
      </c>
      <c r="CD151" s="274" t="str">
        <f ca="true">+IF(OFFSET('Water Data'!$G$29,0,10*ROW('Water Data'!G145))="","",OFFSET('Water Data'!$G$29,0,10*ROW('Water Data'!G145)))</f>
        <v/>
      </c>
      <c r="CE151" s="274" t="str">
        <f ca="true">+IF(OFFSET('Water Data'!$H$27,0,10*ROW('Water Data'!H145))="","",OFFSET('Water Data'!$H$27,0,10*ROW('Water Data'!H145)))</f>
        <v/>
      </c>
      <c r="CF151" s="274" t="str">
        <f ca="true">+IF(OFFSET('Water Data'!$H$28,0,10*ROW('Water Data'!H145))="","",OFFSET('Water Data'!$H$28,0,10*ROW('Water Data'!H145)))</f>
        <v/>
      </c>
      <c r="CG151" s="274" t="str">
        <f ca="true">+IF(OFFSET('Water Data'!$H$29,0,10*ROW('Water Data'!H145))="","",OFFSET('Water Data'!$H$29,0,10*ROW('Water Data'!H145)))</f>
        <v/>
      </c>
      <c r="CH151" s="274" t="str">
        <f ca="true">+IF(OFFSET('Water Data'!$I$27,0,10*ROW('Water Data'!I145))="","",OFFSET('Water Data'!$I$27,0,10*ROW('Water Data'!I145)))</f>
        <v/>
      </c>
      <c r="CI151" s="274" t="str">
        <f ca="true">+IF(OFFSET('Water Data'!$I$28,0,10*ROW('Water Data'!I145))="","",OFFSET('Water Data'!$I$28,0,10*ROW('Water Data'!I145)))</f>
        <v/>
      </c>
      <c r="CJ151" s="274" t="str">
        <f ca="true">+IF(OFFSET('Water Data'!$I$29,0,10*ROW('Water Data'!I145))="","",OFFSET('Water Data'!$I$29,0,10*ROW('Water Data'!I145)))</f>
        <v/>
      </c>
      <c r="CK151" s="274" t="str">
        <f ca="true">+IF(OFFSET('Sanitation Data'!$D$28,0,10*ROW('Sanitation Data'!D145))="","",OFFSET('Sanitation Data'!$D$28,0,10*ROW('Sanitation Data'!D145)))</f>
        <v/>
      </c>
      <c r="CL151" s="274" t="str">
        <f ca="true">+IF(OFFSET('Sanitation Data'!$D$29,0,10*ROW('Sanitation Data'!D145))="","",OFFSET('Sanitation Data'!$D$29,0,10*ROW('Sanitation Data'!D145)))</f>
        <v/>
      </c>
      <c r="CM151" s="274" t="str">
        <f ca="true">+IF(OFFSET('Sanitation Data'!$D$30,0,10*ROW('Sanitation Data'!D145))="","",OFFSET('Sanitation Data'!$D$30,0,10*ROW('Sanitation Data'!D145)))</f>
        <v/>
      </c>
      <c r="CN151" s="274" t="str">
        <f ca="true">+IF(OFFSET('Sanitation Data'!$D$31,0,10*ROW('Sanitation Data'!D145))="","",OFFSET('Sanitation Data'!$D$31,0,10*ROW('Sanitation Data'!D145)))</f>
        <v/>
      </c>
      <c r="CO151" s="274" t="str">
        <f ca="true">+IF(OFFSET('Sanitation Data'!$D$32,0,10*ROW('Sanitation Data'!D145))="","",OFFSET('Sanitation Data'!$D$32,0,10*ROW('Sanitation Data'!D145)))</f>
        <v/>
      </c>
      <c r="CP151" s="274" t="str">
        <f ca="true">+IF(OFFSET('Sanitation Data'!$E$28,0,10*ROW('Sanitation Data'!E145))="","",OFFSET('Sanitation Data'!$E$28,0,10*ROW('Sanitation Data'!E145)))</f>
        <v/>
      </c>
      <c r="CQ151" s="274" t="str">
        <f ca="true">+IF(OFFSET('Sanitation Data'!$E$29,0,10*ROW('Sanitation Data'!E145))="","",OFFSET('Sanitation Data'!$E$29,0,10*ROW('Sanitation Data'!E145)))</f>
        <v/>
      </c>
      <c r="CR151" s="274" t="str">
        <f ca="true">+IF(OFFSET('Sanitation Data'!$E$30,0,10*ROW('Sanitation Data'!E145))="","",OFFSET('Sanitation Data'!$E$30,0,10*ROW('Sanitation Data'!E145)))</f>
        <v/>
      </c>
      <c r="CS151" s="274" t="str">
        <f ca="true">+IF(OFFSET('Sanitation Data'!$E$31,0,10*ROW('Sanitation Data'!E145))="","",OFFSET('Sanitation Data'!$E$31,0,10*ROW('Sanitation Data'!E145)))</f>
        <v/>
      </c>
      <c r="CT151" s="274" t="str">
        <f ca="true">+IF(OFFSET('Sanitation Data'!$E$32,0,10*ROW('Sanitation Data'!E145))="","",OFFSET('Sanitation Data'!$E$32,0,10*ROW('Sanitation Data'!E145)))</f>
        <v/>
      </c>
      <c r="CU151" s="274" t="str">
        <f ca="true">+IF(OFFSET('Sanitation Data'!$F$28,0,10*ROW('Sanitation Data'!F145))="","",OFFSET('Sanitation Data'!$F$28,0,10*ROW('Sanitation Data'!F145)))</f>
        <v/>
      </c>
      <c r="CV151" s="274" t="str">
        <f ca="true">+IF(OFFSET('Sanitation Data'!$F$29,0,10*ROW('Sanitation Data'!F145))="","",OFFSET('Sanitation Data'!$F$29,0,10*ROW('Sanitation Data'!F145)))</f>
        <v/>
      </c>
      <c r="CW151" s="274" t="str">
        <f ca="true">+IF(OFFSET('Sanitation Data'!$F$30,0,10*ROW('Sanitation Data'!F145))="","",OFFSET('Sanitation Data'!$F$30,0,10*ROW('Sanitation Data'!F145)))</f>
        <v/>
      </c>
      <c r="CX151" s="274" t="str">
        <f ca="true">+IF(OFFSET('Sanitation Data'!$F$31,0,10*ROW('Sanitation Data'!F145))="","",OFFSET('Sanitation Data'!$F$31,0,10*ROW('Sanitation Data'!F145)))</f>
        <v/>
      </c>
      <c r="CY151" s="274" t="str">
        <f ca="true">+IF(OFFSET('Sanitation Data'!$F$32,0,10*ROW('Sanitation Data'!F145))="","",OFFSET('Sanitation Data'!$F$32,0,10*ROW('Sanitation Data'!F145)))</f>
        <v/>
      </c>
      <c r="CZ151" s="274" t="str">
        <f ca="true">+IF(OFFSET('Sanitation Data'!$G$28,0,10*ROW('Sanitation Data'!G145))="","",OFFSET('Sanitation Data'!$G$28,0,10*ROW('Sanitation Data'!G145)))</f>
        <v/>
      </c>
      <c r="DA151" s="274" t="str">
        <f ca="true">+IF(OFFSET('Sanitation Data'!$G$29,0,10*ROW('Sanitation Data'!G145))="","",OFFSET('Sanitation Data'!$G$29,0,10*ROW('Sanitation Data'!G145)))</f>
        <v/>
      </c>
      <c r="DB151" s="274" t="str">
        <f ca="true">+IF(OFFSET('Sanitation Data'!$G$30,0,10*ROW('Sanitation Data'!G145))="","",OFFSET('Sanitation Data'!$G$30,0,10*ROW('Sanitation Data'!G145)))</f>
        <v/>
      </c>
      <c r="DC151" s="274" t="str">
        <f ca="true">+IF(OFFSET('Sanitation Data'!$G$31,0,10*ROW('Sanitation Data'!G145))="","",OFFSET('Sanitation Data'!$G$31,0,10*ROW('Sanitation Data'!G145)))</f>
        <v/>
      </c>
      <c r="DD151" s="274" t="str">
        <f ca="true">+IF(OFFSET('Sanitation Data'!$G$32,0,10*ROW('Sanitation Data'!G145))="","",OFFSET('Sanitation Data'!$G$32,0,10*ROW('Sanitation Data'!G145)))</f>
        <v/>
      </c>
      <c r="DE151" s="274" t="str">
        <f ca="true">+IF(OFFSET('Sanitation Data'!$H$28,0,10*ROW('Sanitation Data'!H145))="","",OFFSET('Sanitation Data'!$H$28,0,10*ROW('Sanitation Data'!H145)))</f>
        <v/>
      </c>
      <c r="DF151" s="274" t="str">
        <f ca="true">+IF(OFFSET('Sanitation Data'!$H$29,0,10*ROW('Sanitation Data'!H145))="","",OFFSET('Sanitation Data'!$H$29,0,10*ROW('Sanitation Data'!H145)))</f>
        <v/>
      </c>
      <c r="DG151" s="274" t="str">
        <f ca="true">+IF(OFFSET('Sanitation Data'!$H$30,0,10*ROW('Sanitation Data'!H145))="","",OFFSET('Sanitation Data'!$H$30,0,10*ROW('Sanitation Data'!H145)))</f>
        <v/>
      </c>
      <c r="DH151" s="274" t="str">
        <f ca="true">+IF(OFFSET('Sanitation Data'!$H$31,0,10*ROW('Sanitation Data'!H145))="","",OFFSET('Sanitation Data'!$H$31,0,10*ROW('Sanitation Data'!H145)))</f>
        <v/>
      </c>
      <c r="DI151" s="274" t="str">
        <f ca="true">+IF(OFFSET('Sanitation Data'!$H$32,0,10*ROW('Sanitation Data'!H145))="","",OFFSET('Sanitation Data'!$H$32,0,10*ROW('Sanitation Data'!H145)))</f>
        <v/>
      </c>
      <c r="DJ151" s="274" t="str">
        <f ca="true">+IF(OFFSET('Sanitation Data'!$I$28,0,10*ROW('Sanitation Data'!I145))="","",OFFSET('Sanitation Data'!$I$28,0,10*ROW('Sanitation Data'!I145)))</f>
        <v/>
      </c>
      <c r="DK151" s="274" t="str">
        <f ca="true">+IF(OFFSET('Sanitation Data'!$I$29,0,10*ROW('Sanitation Data'!I145))="","",OFFSET('Sanitation Data'!$I$29,0,10*ROW('Sanitation Data'!I145)))</f>
        <v/>
      </c>
      <c r="DL151" s="274" t="str">
        <f ca="true">+IF(OFFSET('Sanitation Data'!$I$30,0,10*ROW('Sanitation Data'!I145))="","",OFFSET('Sanitation Data'!$I$30,0,10*ROW('Sanitation Data'!I145)))</f>
        <v/>
      </c>
      <c r="DM151" s="274" t="str">
        <f ca="true">+IF(OFFSET('Sanitation Data'!$I$31,0,10*ROW('Sanitation Data'!I145))="","",OFFSET('Sanitation Data'!$I$31,0,10*ROW('Sanitation Data'!I145)))</f>
        <v/>
      </c>
      <c r="DN151" s="274" t="str">
        <f ca="true">+IF(OFFSET('Sanitation Data'!$I$32,0,10*ROW('Sanitation Data'!I145))="","",OFFSET('Sanitation Data'!$I$32,0,10*ROW('Sanitation Data'!I145)))</f>
        <v/>
      </c>
      <c r="DO151" s="274" t="str">
        <f ca="true">+IF(OFFSET('Hygiene Data'!$D$11,0,10*ROW('Hygiene Data'!D145))="","",OFFSET('Hygiene Data'!$D$11,0,10*ROW('Hygiene Data'!D145)))</f>
        <v/>
      </c>
      <c r="DP151" s="274" t="str">
        <f ca="true">+IF(OFFSET('Hygiene Data'!$D$12,0,10*ROW('Hygiene Data'!D145))="","",OFFSET('Hygiene Data'!$D$12,0,10*ROW('Hygiene Data'!D145)))</f>
        <v/>
      </c>
      <c r="DQ151" s="274" t="str">
        <f ca="true">+IF(OFFSET('Hygiene Data'!$D$13,0,10*ROW('Hygiene Data'!D145))="","",OFFSET('Hygiene Data'!$D$13,0,10*ROW('Hygiene Data'!D145)))</f>
        <v/>
      </c>
      <c r="DR151" s="274" t="str">
        <f ca="true">+IF(OFFSET('Hygiene Data'!$E$11,0,10*ROW('Hygiene Data'!E145))="","",OFFSET('Hygiene Data'!$E$11,0,10*ROW('Hygiene Data'!E145)))</f>
        <v/>
      </c>
      <c r="DS151" s="274" t="str">
        <f ca="true">+IF(OFFSET('Hygiene Data'!$E$12,0,10*ROW('Hygiene Data'!E145))="","",OFFSET('Hygiene Data'!$E$12,0,10*ROW('Hygiene Data'!E145)))</f>
        <v/>
      </c>
      <c r="DT151" s="274" t="str">
        <f ca="true">+IF(OFFSET('Hygiene Data'!$E$13,0,10*ROW('Hygiene Data'!E145))="","",OFFSET('Hygiene Data'!$E$13,0,10*ROW('Hygiene Data'!E145)))</f>
        <v/>
      </c>
      <c r="DU151" s="274" t="str">
        <f ca="true">+IF(OFFSET('Hygiene Data'!$F$11,0,10*ROW('Hygiene Data'!F145))="","",OFFSET('Hygiene Data'!$F$11,0,10*ROW('Hygiene Data'!F145)))</f>
        <v/>
      </c>
      <c r="DV151" s="274" t="str">
        <f ca="true">+IF(OFFSET('Hygiene Data'!$F$12,0,10*ROW('Hygiene Data'!F145))="","",OFFSET('Hygiene Data'!$F$12,0,10*ROW('Hygiene Data'!F145)))</f>
        <v/>
      </c>
      <c r="DW151" s="274" t="str">
        <f ca="true">+IF(OFFSET('Hygiene Data'!$F$13,0,10*ROW('Hygiene Data'!F145))="","",OFFSET('Hygiene Data'!$F$13,0,10*ROW('Hygiene Data'!F145)))</f>
        <v/>
      </c>
      <c r="DX151" s="274" t="str">
        <f ca="true">+IF(OFFSET('Hygiene Data'!$G$11,0,10*ROW('Hygiene Data'!G145))="","",OFFSET('Hygiene Data'!$G$11,0,10*ROW('Hygiene Data'!G145)))</f>
        <v/>
      </c>
      <c r="DY151" s="274" t="str">
        <f ca="true">+IF(OFFSET('Hygiene Data'!$G$12,0,10*ROW('Hygiene Data'!G145))="","",OFFSET('Hygiene Data'!$G$12,0,10*ROW('Hygiene Data'!G145)))</f>
        <v/>
      </c>
      <c r="DZ151" s="274" t="str">
        <f ca="true">+IF(OFFSET('Hygiene Data'!$G$13,0,10*ROW('Hygiene Data'!G145))="","",OFFSET('Hygiene Data'!$G$13,0,10*ROW('Hygiene Data'!G145)))</f>
        <v/>
      </c>
      <c r="EA151" s="274" t="str">
        <f ca="true">+IF(OFFSET('Hygiene Data'!$H$11,0,10*ROW('Hygiene Data'!H145))="","",OFFSET('Hygiene Data'!$H$11,0,10*ROW('Hygiene Data'!H145)))</f>
        <v/>
      </c>
      <c r="EB151" s="274" t="str">
        <f ca="true">+IF(OFFSET('Hygiene Data'!$H$12,0,10*ROW('Hygiene Data'!H145))="","",OFFSET('Hygiene Data'!$H$12,0,10*ROW('Hygiene Data'!H145)))</f>
        <v/>
      </c>
      <c r="EC151" s="274" t="str">
        <f ca="true">+IF(OFFSET('Hygiene Data'!$H$13,0,10*ROW('Hygiene Data'!H145))="","",OFFSET('Hygiene Data'!$H$13,0,10*ROW('Hygiene Data'!H145)))</f>
        <v/>
      </c>
      <c r="ED151" s="274" t="str">
        <f ca="true">+IF(OFFSET('Hygiene Data'!$I$11,0,10*ROW('Hygiene Data'!I145))="","",OFFSET('Hygiene Data'!$I$11,0,10*ROW('Hygiene Data'!I145)))</f>
        <v/>
      </c>
      <c r="EE151" s="274" t="str">
        <f ca="true">+IF(OFFSET('Hygiene Data'!$I$12,0,10*ROW('Hygiene Data'!I145))="","",OFFSET('Hygiene Data'!$I$12,0,10*ROW('Hygiene Data'!I145)))</f>
        <v/>
      </c>
      <c r="EF151" s="274"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30" t="str">
        <f t="shared" ca="true" si="2"/>
        <v/>
      </c>
      <c r="D152" s="99"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9"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9"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9"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9"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9"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9"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9"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9"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9"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9"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9"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9"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9"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9"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9"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9"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9"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100"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100"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100"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100"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100"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100"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100"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100"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100"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100"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100"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100"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100"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100"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100"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100"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100"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100"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100"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100"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100"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100"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100"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100"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100"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100"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100"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100"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100"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100"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101"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101"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101"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101"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101"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101"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101"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101"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101"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101"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101"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101"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101"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101"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101"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101"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101"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101"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4"/>
      <c r="BS152" s="274" t="str">
        <f ca="true">+IF(OFFSET('Water Data'!$D$27,0,10*ROW('Water Data'!D146))="","",OFFSET('Water Data'!$D$27,0,10*ROW('Water Data'!D146)))</f>
        <v/>
      </c>
      <c r="BT152" s="274" t="str">
        <f ca="true">+IF(OFFSET('Water Data'!$D$28,0,10*ROW('Water Data'!D146))="","",OFFSET('Water Data'!$D$28,0,10*ROW('Water Data'!D146)))</f>
        <v/>
      </c>
      <c r="BU152" s="274" t="str">
        <f ca="true">+IF(OFFSET('Water Data'!$D$29,0,10*ROW('Water Data'!D146))="","",OFFSET('Water Data'!$D$29,0,10*ROW('Water Data'!D146)))</f>
        <v/>
      </c>
      <c r="BV152" s="274" t="str">
        <f ca="true">+IF(OFFSET('Water Data'!$E$27,0,10*ROW('Water Data'!E146))="","",OFFSET('Water Data'!$E$27,0,10*ROW('Water Data'!E146)))</f>
        <v/>
      </c>
      <c r="BW152" s="274" t="str">
        <f ca="true">+IF(OFFSET('Water Data'!$E$28,0,10*ROW('Water Data'!E146))="","",OFFSET('Water Data'!$E$28,0,10*ROW('Water Data'!E146)))</f>
        <v/>
      </c>
      <c r="BX152" s="274" t="str">
        <f ca="true">+IF(OFFSET('Water Data'!$E$29,0,10*ROW('Water Data'!E146))="","",OFFSET('Water Data'!$E$29,0,10*ROW('Water Data'!E146)))</f>
        <v/>
      </c>
      <c r="BY152" s="274" t="str">
        <f ca="true">+IF(OFFSET('Water Data'!$F$27,0,10*ROW('Water Data'!F146))="","",OFFSET('Water Data'!$F$27,0,10*ROW('Water Data'!F146)))</f>
        <v/>
      </c>
      <c r="BZ152" s="274" t="str">
        <f ca="true">+IF(OFFSET('Water Data'!$F$28,0,10*ROW('Water Data'!F146))="","",OFFSET('Water Data'!$F$28,0,10*ROW('Water Data'!F146)))</f>
        <v/>
      </c>
      <c r="CA152" s="274" t="str">
        <f ca="true">+IF(OFFSET('Water Data'!$F$29,0,10*ROW('Water Data'!F146))="","",OFFSET('Water Data'!$F$29,0,10*ROW('Water Data'!F146)))</f>
        <v/>
      </c>
      <c r="CB152" s="274" t="str">
        <f ca="true">+IF(OFFSET('Water Data'!$G$27,0,10*ROW('Water Data'!G146))="","",OFFSET('Water Data'!$G$27,0,10*ROW('Water Data'!G146)))</f>
        <v/>
      </c>
      <c r="CC152" s="274" t="str">
        <f ca="true">+IF(OFFSET('Water Data'!$G$28,0,10*ROW('Water Data'!G146))="","",OFFSET('Water Data'!$G$28,0,10*ROW('Water Data'!G146)))</f>
        <v/>
      </c>
      <c r="CD152" s="274" t="str">
        <f ca="true">+IF(OFFSET('Water Data'!$G$29,0,10*ROW('Water Data'!G146))="","",OFFSET('Water Data'!$G$29,0,10*ROW('Water Data'!G146)))</f>
        <v/>
      </c>
      <c r="CE152" s="274" t="str">
        <f ca="true">+IF(OFFSET('Water Data'!$H$27,0,10*ROW('Water Data'!H146))="","",OFFSET('Water Data'!$H$27,0,10*ROW('Water Data'!H146)))</f>
        <v/>
      </c>
      <c r="CF152" s="274" t="str">
        <f ca="true">+IF(OFFSET('Water Data'!$H$28,0,10*ROW('Water Data'!H146))="","",OFFSET('Water Data'!$H$28,0,10*ROW('Water Data'!H146)))</f>
        <v/>
      </c>
      <c r="CG152" s="274" t="str">
        <f ca="true">+IF(OFFSET('Water Data'!$H$29,0,10*ROW('Water Data'!H146))="","",OFFSET('Water Data'!$H$29,0,10*ROW('Water Data'!H146)))</f>
        <v/>
      </c>
      <c r="CH152" s="274" t="str">
        <f ca="true">+IF(OFFSET('Water Data'!$I$27,0,10*ROW('Water Data'!I146))="","",OFFSET('Water Data'!$I$27,0,10*ROW('Water Data'!I146)))</f>
        <v/>
      </c>
      <c r="CI152" s="274" t="str">
        <f ca="true">+IF(OFFSET('Water Data'!$I$28,0,10*ROW('Water Data'!I146))="","",OFFSET('Water Data'!$I$28,0,10*ROW('Water Data'!I146)))</f>
        <v/>
      </c>
      <c r="CJ152" s="274" t="str">
        <f ca="true">+IF(OFFSET('Water Data'!$I$29,0,10*ROW('Water Data'!I146))="","",OFFSET('Water Data'!$I$29,0,10*ROW('Water Data'!I146)))</f>
        <v/>
      </c>
      <c r="CK152" s="274" t="str">
        <f ca="true">+IF(OFFSET('Sanitation Data'!$D$28,0,10*ROW('Sanitation Data'!D146))="","",OFFSET('Sanitation Data'!$D$28,0,10*ROW('Sanitation Data'!D146)))</f>
        <v/>
      </c>
      <c r="CL152" s="274" t="str">
        <f ca="true">+IF(OFFSET('Sanitation Data'!$D$29,0,10*ROW('Sanitation Data'!D146))="","",OFFSET('Sanitation Data'!$D$29,0,10*ROW('Sanitation Data'!D146)))</f>
        <v/>
      </c>
      <c r="CM152" s="274" t="str">
        <f ca="true">+IF(OFFSET('Sanitation Data'!$D$30,0,10*ROW('Sanitation Data'!D146))="","",OFFSET('Sanitation Data'!$D$30,0,10*ROW('Sanitation Data'!D146)))</f>
        <v/>
      </c>
      <c r="CN152" s="274" t="str">
        <f ca="true">+IF(OFFSET('Sanitation Data'!$D$31,0,10*ROW('Sanitation Data'!D146))="","",OFFSET('Sanitation Data'!$D$31,0,10*ROW('Sanitation Data'!D146)))</f>
        <v/>
      </c>
      <c r="CO152" s="274" t="str">
        <f ca="true">+IF(OFFSET('Sanitation Data'!$D$32,0,10*ROW('Sanitation Data'!D146))="","",OFFSET('Sanitation Data'!$D$32,0,10*ROW('Sanitation Data'!D146)))</f>
        <v/>
      </c>
      <c r="CP152" s="274" t="str">
        <f ca="true">+IF(OFFSET('Sanitation Data'!$E$28,0,10*ROW('Sanitation Data'!E146))="","",OFFSET('Sanitation Data'!$E$28,0,10*ROW('Sanitation Data'!E146)))</f>
        <v/>
      </c>
      <c r="CQ152" s="274" t="str">
        <f ca="true">+IF(OFFSET('Sanitation Data'!$E$29,0,10*ROW('Sanitation Data'!E146))="","",OFFSET('Sanitation Data'!$E$29,0,10*ROW('Sanitation Data'!E146)))</f>
        <v/>
      </c>
      <c r="CR152" s="274" t="str">
        <f ca="true">+IF(OFFSET('Sanitation Data'!$E$30,0,10*ROW('Sanitation Data'!E146))="","",OFFSET('Sanitation Data'!$E$30,0,10*ROW('Sanitation Data'!E146)))</f>
        <v/>
      </c>
      <c r="CS152" s="274" t="str">
        <f ca="true">+IF(OFFSET('Sanitation Data'!$E$31,0,10*ROW('Sanitation Data'!E146))="","",OFFSET('Sanitation Data'!$E$31,0,10*ROW('Sanitation Data'!E146)))</f>
        <v/>
      </c>
      <c r="CT152" s="274" t="str">
        <f ca="true">+IF(OFFSET('Sanitation Data'!$E$32,0,10*ROW('Sanitation Data'!E146))="","",OFFSET('Sanitation Data'!$E$32,0,10*ROW('Sanitation Data'!E146)))</f>
        <v/>
      </c>
      <c r="CU152" s="274" t="str">
        <f ca="true">+IF(OFFSET('Sanitation Data'!$F$28,0,10*ROW('Sanitation Data'!F146))="","",OFFSET('Sanitation Data'!$F$28,0,10*ROW('Sanitation Data'!F146)))</f>
        <v/>
      </c>
      <c r="CV152" s="274" t="str">
        <f ca="true">+IF(OFFSET('Sanitation Data'!$F$29,0,10*ROW('Sanitation Data'!F146))="","",OFFSET('Sanitation Data'!$F$29,0,10*ROW('Sanitation Data'!F146)))</f>
        <v/>
      </c>
      <c r="CW152" s="274" t="str">
        <f ca="true">+IF(OFFSET('Sanitation Data'!$F$30,0,10*ROW('Sanitation Data'!F146))="","",OFFSET('Sanitation Data'!$F$30,0,10*ROW('Sanitation Data'!F146)))</f>
        <v/>
      </c>
      <c r="CX152" s="274" t="str">
        <f ca="true">+IF(OFFSET('Sanitation Data'!$F$31,0,10*ROW('Sanitation Data'!F146))="","",OFFSET('Sanitation Data'!$F$31,0,10*ROW('Sanitation Data'!F146)))</f>
        <v/>
      </c>
      <c r="CY152" s="274" t="str">
        <f ca="true">+IF(OFFSET('Sanitation Data'!$F$32,0,10*ROW('Sanitation Data'!F146))="","",OFFSET('Sanitation Data'!$F$32,0,10*ROW('Sanitation Data'!F146)))</f>
        <v/>
      </c>
      <c r="CZ152" s="274" t="str">
        <f ca="true">+IF(OFFSET('Sanitation Data'!$G$28,0,10*ROW('Sanitation Data'!G146))="","",OFFSET('Sanitation Data'!$G$28,0,10*ROW('Sanitation Data'!G146)))</f>
        <v/>
      </c>
      <c r="DA152" s="274" t="str">
        <f ca="true">+IF(OFFSET('Sanitation Data'!$G$29,0,10*ROW('Sanitation Data'!G146))="","",OFFSET('Sanitation Data'!$G$29,0,10*ROW('Sanitation Data'!G146)))</f>
        <v/>
      </c>
      <c r="DB152" s="274" t="str">
        <f ca="true">+IF(OFFSET('Sanitation Data'!$G$30,0,10*ROW('Sanitation Data'!G146))="","",OFFSET('Sanitation Data'!$G$30,0,10*ROW('Sanitation Data'!G146)))</f>
        <v/>
      </c>
      <c r="DC152" s="274" t="str">
        <f ca="true">+IF(OFFSET('Sanitation Data'!$G$31,0,10*ROW('Sanitation Data'!G146))="","",OFFSET('Sanitation Data'!$G$31,0,10*ROW('Sanitation Data'!G146)))</f>
        <v/>
      </c>
      <c r="DD152" s="274" t="str">
        <f ca="true">+IF(OFFSET('Sanitation Data'!$G$32,0,10*ROW('Sanitation Data'!G146))="","",OFFSET('Sanitation Data'!$G$32,0,10*ROW('Sanitation Data'!G146)))</f>
        <v/>
      </c>
      <c r="DE152" s="274" t="str">
        <f ca="true">+IF(OFFSET('Sanitation Data'!$H$28,0,10*ROW('Sanitation Data'!H146))="","",OFFSET('Sanitation Data'!$H$28,0,10*ROW('Sanitation Data'!H146)))</f>
        <v/>
      </c>
      <c r="DF152" s="274" t="str">
        <f ca="true">+IF(OFFSET('Sanitation Data'!$H$29,0,10*ROW('Sanitation Data'!H146))="","",OFFSET('Sanitation Data'!$H$29,0,10*ROW('Sanitation Data'!H146)))</f>
        <v/>
      </c>
      <c r="DG152" s="274" t="str">
        <f ca="true">+IF(OFFSET('Sanitation Data'!$H$30,0,10*ROW('Sanitation Data'!H146))="","",OFFSET('Sanitation Data'!$H$30,0,10*ROW('Sanitation Data'!H146)))</f>
        <v/>
      </c>
      <c r="DH152" s="274" t="str">
        <f ca="true">+IF(OFFSET('Sanitation Data'!$H$31,0,10*ROW('Sanitation Data'!H146))="","",OFFSET('Sanitation Data'!$H$31,0,10*ROW('Sanitation Data'!H146)))</f>
        <v/>
      </c>
      <c r="DI152" s="274" t="str">
        <f ca="true">+IF(OFFSET('Sanitation Data'!$H$32,0,10*ROW('Sanitation Data'!H146))="","",OFFSET('Sanitation Data'!$H$32,0,10*ROW('Sanitation Data'!H146)))</f>
        <v/>
      </c>
      <c r="DJ152" s="274" t="str">
        <f ca="true">+IF(OFFSET('Sanitation Data'!$I$28,0,10*ROW('Sanitation Data'!I146))="","",OFFSET('Sanitation Data'!$I$28,0,10*ROW('Sanitation Data'!I146)))</f>
        <v/>
      </c>
      <c r="DK152" s="274" t="str">
        <f ca="true">+IF(OFFSET('Sanitation Data'!$I$29,0,10*ROW('Sanitation Data'!I146))="","",OFFSET('Sanitation Data'!$I$29,0,10*ROW('Sanitation Data'!I146)))</f>
        <v/>
      </c>
      <c r="DL152" s="274" t="str">
        <f ca="true">+IF(OFFSET('Sanitation Data'!$I$30,0,10*ROW('Sanitation Data'!I146))="","",OFFSET('Sanitation Data'!$I$30,0,10*ROW('Sanitation Data'!I146)))</f>
        <v/>
      </c>
      <c r="DM152" s="274" t="str">
        <f ca="true">+IF(OFFSET('Sanitation Data'!$I$31,0,10*ROW('Sanitation Data'!I146))="","",OFFSET('Sanitation Data'!$I$31,0,10*ROW('Sanitation Data'!I146)))</f>
        <v/>
      </c>
      <c r="DN152" s="274" t="str">
        <f ca="true">+IF(OFFSET('Sanitation Data'!$I$32,0,10*ROW('Sanitation Data'!I146))="","",OFFSET('Sanitation Data'!$I$32,0,10*ROW('Sanitation Data'!I146)))</f>
        <v/>
      </c>
      <c r="DO152" s="274" t="str">
        <f ca="true">+IF(OFFSET('Hygiene Data'!$D$11,0,10*ROW('Hygiene Data'!D146))="","",OFFSET('Hygiene Data'!$D$11,0,10*ROW('Hygiene Data'!D146)))</f>
        <v/>
      </c>
      <c r="DP152" s="274" t="str">
        <f ca="true">+IF(OFFSET('Hygiene Data'!$D$12,0,10*ROW('Hygiene Data'!D146))="","",OFFSET('Hygiene Data'!$D$12,0,10*ROW('Hygiene Data'!D146)))</f>
        <v/>
      </c>
      <c r="DQ152" s="274" t="str">
        <f ca="true">+IF(OFFSET('Hygiene Data'!$D$13,0,10*ROW('Hygiene Data'!D146))="","",OFFSET('Hygiene Data'!$D$13,0,10*ROW('Hygiene Data'!D146)))</f>
        <v/>
      </c>
      <c r="DR152" s="274" t="str">
        <f ca="true">+IF(OFFSET('Hygiene Data'!$E$11,0,10*ROW('Hygiene Data'!E146))="","",OFFSET('Hygiene Data'!$E$11,0,10*ROW('Hygiene Data'!E146)))</f>
        <v/>
      </c>
      <c r="DS152" s="274" t="str">
        <f ca="true">+IF(OFFSET('Hygiene Data'!$E$12,0,10*ROW('Hygiene Data'!E146))="","",OFFSET('Hygiene Data'!$E$12,0,10*ROW('Hygiene Data'!E146)))</f>
        <v/>
      </c>
      <c r="DT152" s="274" t="str">
        <f ca="true">+IF(OFFSET('Hygiene Data'!$E$13,0,10*ROW('Hygiene Data'!E146))="","",OFFSET('Hygiene Data'!$E$13,0,10*ROW('Hygiene Data'!E146)))</f>
        <v/>
      </c>
      <c r="DU152" s="274" t="str">
        <f ca="true">+IF(OFFSET('Hygiene Data'!$F$11,0,10*ROW('Hygiene Data'!F146))="","",OFFSET('Hygiene Data'!$F$11,0,10*ROW('Hygiene Data'!F146)))</f>
        <v/>
      </c>
      <c r="DV152" s="274" t="str">
        <f ca="true">+IF(OFFSET('Hygiene Data'!$F$12,0,10*ROW('Hygiene Data'!F146))="","",OFFSET('Hygiene Data'!$F$12,0,10*ROW('Hygiene Data'!F146)))</f>
        <v/>
      </c>
      <c r="DW152" s="274" t="str">
        <f ca="true">+IF(OFFSET('Hygiene Data'!$F$13,0,10*ROW('Hygiene Data'!F146))="","",OFFSET('Hygiene Data'!$F$13,0,10*ROW('Hygiene Data'!F146)))</f>
        <v/>
      </c>
      <c r="DX152" s="274" t="str">
        <f ca="true">+IF(OFFSET('Hygiene Data'!$G$11,0,10*ROW('Hygiene Data'!G146))="","",OFFSET('Hygiene Data'!$G$11,0,10*ROW('Hygiene Data'!G146)))</f>
        <v/>
      </c>
      <c r="DY152" s="274" t="str">
        <f ca="true">+IF(OFFSET('Hygiene Data'!$G$12,0,10*ROW('Hygiene Data'!G146))="","",OFFSET('Hygiene Data'!$G$12,0,10*ROW('Hygiene Data'!G146)))</f>
        <v/>
      </c>
      <c r="DZ152" s="274" t="str">
        <f ca="true">+IF(OFFSET('Hygiene Data'!$G$13,0,10*ROW('Hygiene Data'!G146))="","",OFFSET('Hygiene Data'!$G$13,0,10*ROW('Hygiene Data'!G146)))</f>
        <v/>
      </c>
      <c r="EA152" s="274" t="str">
        <f ca="true">+IF(OFFSET('Hygiene Data'!$H$11,0,10*ROW('Hygiene Data'!H146))="","",OFFSET('Hygiene Data'!$H$11,0,10*ROW('Hygiene Data'!H146)))</f>
        <v/>
      </c>
      <c r="EB152" s="274" t="str">
        <f ca="true">+IF(OFFSET('Hygiene Data'!$H$12,0,10*ROW('Hygiene Data'!H146))="","",OFFSET('Hygiene Data'!$H$12,0,10*ROW('Hygiene Data'!H146)))</f>
        <v/>
      </c>
      <c r="EC152" s="274" t="str">
        <f ca="true">+IF(OFFSET('Hygiene Data'!$H$13,0,10*ROW('Hygiene Data'!H146))="","",OFFSET('Hygiene Data'!$H$13,0,10*ROW('Hygiene Data'!H146)))</f>
        <v/>
      </c>
      <c r="ED152" s="274" t="str">
        <f ca="true">+IF(OFFSET('Hygiene Data'!$I$11,0,10*ROW('Hygiene Data'!I146))="","",OFFSET('Hygiene Data'!$I$11,0,10*ROW('Hygiene Data'!I146)))</f>
        <v/>
      </c>
      <c r="EE152" s="274" t="str">
        <f ca="true">+IF(OFFSET('Hygiene Data'!$I$12,0,10*ROW('Hygiene Data'!I146))="","",OFFSET('Hygiene Data'!$I$12,0,10*ROW('Hygiene Data'!I146)))</f>
        <v/>
      </c>
      <c r="EF152" s="274"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30" t="str">
        <f t="shared" ca="true" si="2"/>
        <v/>
      </c>
      <c r="D153" s="99"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9"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9"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9"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9"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9"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9"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9"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9"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9"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9"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9"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9"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9"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9"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9"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9"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9"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100"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100"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100"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100"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100"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100"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100"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100"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100"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100"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100"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100"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100"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100"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100"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100"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100"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100"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100"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100"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100"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100"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100"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100"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100"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100"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100"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100"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100"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100"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101"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101"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101"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101"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101"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101"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101"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101"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101"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101"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101"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101"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101"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101"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101"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101"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101"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101"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4"/>
      <c r="BS153" s="274" t="str">
        <f ca="true">+IF(OFFSET('Water Data'!$D$27,0,10*ROW('Water Data'!D147))="","",OFFSET('Water Data'!$D$27,0,10*ROW('Water Data'!D147)))</f>
        <v/>
      </c>
      <c r="BT153" s="274" t="str">
        <f ca="true">+IF(OFFSET('Water Data'!$D$28,0,10*ROW('Water Data'!D147))="","",OFFSET('Water Data'!$D$28,0,10*ROW('Water Data'!D147)))</f>
        <v/>
      </c>
      <c r="BU153" s="274" t="str">
        <f ca="true">+IF(OFFSET('Water Data'!$D$29,0,10*ROW('Water Data'!D147))="","",OFFSET('Water Data'!$D$29,0,10*ROW('Water Data'!D147)))</f>
        <v/>
      </c>
      <c r="BV153" s="274" t="str">
        <f ca="true">+IF(OFFSET('Water Data'!$E$27,0,10*ROW('Water Data'!E147))="","",OFFSET('Water Data'!$E$27,0,10*ROW('Water Data'!E147)))</f>
        <v/>
      </c>
      <c r="BW153" s="274" t="str">
        <f ca="true">+IF(OFFSET('Water Data'!$E$28,0,10*ROW('Water Data'!E147))="","",OFFSET('Water Data'!$E$28,0,10*ROW('Water Data'!E147)))</f>
        <v/>
      </c>
      <c r="BX153" s="274" t="str">
        <f ca="true">+IF(OFFSET('Water Data'!$E$29,0,10*ROW('Water Data'!E147))="","",OFFSET('Water Data'!$E$29,0,10*ROW('Water Data'!E147)))</f>
        <v/>
      </c>
      <c r="BY153" s="274" t="str">
        <f ca="true">+IF(OFFSET('Water Data'!$F$27,0,10*ROW('Water Data'!F147))="","",OFFSET('Water Data'!$F$27,0,10*ROW('Water Data'!F147)))</f>
        <v/>
      </c>
      <c r="BZ153" s="274" t="str">
        <f ca="true">+IF(OFFSET('Water Data'!$F$28,0,10*ROW('Water Data'!F147))="","",OFFSET('Water Data'!$F$28,0,10*ROW('Water Data'!F147)))</f>
        <v/>
      </c>
      <c r="CA153" s="274" t="str">
        <f ca="true">+IF(OFFSET('Water Data'!$F$29,0,10*ROW('Water Data'!F147))="","",OFFSET('Water Data'!$F$29,0,10*ROW('Water Data'!F147)))</f>
        <v/>
      </c>
      <c r="CB153" s="274" t="str">
        <f ca="true">+IF(OFFSET('Water Data'!$G$27,0,10*ROW('Water Data'!G147))="","",OFFSET('Water Data'!$G$27,0,10*ROW('Water Data'!G147)))</f>
        <v/>
      </c>
      <c r="CC153" s="274" t="str">
        <f ca="true">+IF(OFFSET('Water Data'!$G$28,0,10*ROW('Water Data'!G147))="","",OFFSET('Water Data'!$G$28,0,10*ROW('Water Data'!G147)))</f>
        <v/>
      </c>
      <c r="CD153" s="274" t="str">
        <f ca="true">+IF(OFFSET('Water Data'!$G$29,0,10*ROW('Water Data'!G147))="","",OFFSET('Water Data'!$G$29,0,10*ROW('Water Data'!G147)))</f>
        <v/>
      </c>
      <c r="CE153" s="274" t="str">
        <f ca="true">+IF(OFFSET('Water Data'!$H$27,0,10*ROW('Water Data'!H147))="","",OFFSET('Water Data'!$H$27,0,10*ROW('Water Data'!H147)))</f>
        <v/>
      </c>
      <c r="CF153" s="274" t="str">
        <f ca="true">+IF(OFFSET('Water Data'!$H$28,0,10*ROW('Water Data'!H147))="","",OFFSET('Water Data'!$H$28,0,10*ROW('Water Data'!H147)))</f>
        <v/>
      </c>
      <c r="CG153" s="274" t="str">
        <f ca="true">+IF(OFFSET('Water Data'!$H$29,0,10*ROW('Water Data'!H147))="","",OFFSET('Water Data'!$H$29,0,10*ROW('Water Data'!H147)))</f>
        <v/>
      </c>
      <c r="CH153" s="274" t="str">
        <f ca="true">+IF(OFFSET('Water Data'!$I$27,0,10*ROW('Water Data'!I147))="","",OFFSET('Water Data'!$I$27,0,10*ROW('Water Data'!I147)))</f>
        <v/>
      </c>
      <c r="CI153" s="274" t="str">
        <f ca="true">+IF(OFFSET('Water Data'!$I$28,0,10*ROW('Water Data'!I147))="","",OFFSET('Water Data'!$I$28,0,10*ROW('Water Data'!I147)))</f>
        <v/>
      </c>
      <c r="CJ153" s="274" t="str">
        <f ca="true">+IF(OFFSET('Water Data'!$I$29,0,10*ROW('Water Data'!I147))="","",OFFSET('Water Data'!$I$29,0,10*ROW('Water Data'!I147)))</f>
        <v/>
      </c>
      <c r="CK153" s="274" t="str">
        <f ca="true">+IF(OFFSET('Sanitation Data'!$D$28,0,10*ROW('Sanitation Data'!D147))="","",OFFSET('Sanitation Data'!$D$28,0,10*ROW('Sanitation Data'!D147)))</f>
        <v/>
      </c>
      <c r="CL153" s="274" t="str">
        <f ca="true">+IF(OFFSET('Sanitation Data'!$D$29,0,10*ROW('Sanitation Data'!D147))="","",OFFSET('Sanitation Data'!$D$29,0,10*ROW('Sanitation Data'!D147)))</f>
        <v/>
      </c>
      <c r="CM153" s="274" t="str">
        <f ca="true">+IF(OFFSET('Sanitation Data'!$D$30,0,10*ROW('Sanitation Data'!D147))="","",OFFSET('Sanitation Data'!$D$30,0,10*ROW('Sanitation Data'!D147)))</f>
        <v/>
      </c>
      <c r="CN153" s="274" t="str">
        <f ca="true">+IF(OFFSET('Sanitation Data'!$D$31,0,10*ROW('Sanitation Data'!D147))="","",OFFSET('Sanitation Data'!$D$31,0,10*ROW('Sanitation Data'!D147)))</f>
        <v/>
      </c>
      <c r="CO153" s="274" t="str">
        <f ca="true">+IF(OFFSET('Sanitation Data'!$D$32,0,10*ROW('Sanitation Data'!D147))="","",OFFSET('Sanitation Data'!$D$32,0,10*ROW('Sanitation Data'!D147)))</f>
        <v/>
      </c>
      <c r="CP153" s="274" t="str">
        <f ca="true">+IF(OFFSET('Sanitation Data'!$E$28,0,10*ROW('Sanitation Data'!E147))="","",OFFSET('Sanitation Data'!$E$28,0,10*ROW('Sanitation Data'!E147)))</f>
        <v/>
      </c>
      <c r="CQ153" s="274" t="str">
        <f ca="true">+IF(OFFSET('Sanitation Data'!$E$29,0,10*ROW('Sanitation Data'!E147))="","",OFFSET('Sanitation Data'!$E$29,0,10*ROW('Sanitation Data'!E147)))</f>
        <v/>
      </c>
      <c r="CR153" s="274" t="str">
        <f ca="true">+IF(OFFSET('Sanitation Data'!$E$30,0,10*ROW('Sanitation Data'!E147))="","",OFFSET('Sanitation Data'!$E$30,0,10*ROW('Sanitation Data'!E147)))</f>
        <v/>
      </c>
      <c r="CS153" s="274" t="str">
        <f ca="true">+IF(OFFSET('Sanitation Data'!$E$31,0,10*ROW('Sanitation Data'!E147))="","",OFFSET('Sanitation Data'!$E$31,0,10*ROW('Sanitation Data'!E147)))</f>
        <v/>
      </c>
      <c r="CT153" s="274" t="str">
        <f ca="true">+IF(OFFSET('Sanitation Data'!$E$32,0,10*ROW('Sanitation Data'!E147))="","",OFFSET('Sanitation Data'!$E$32,0,10*ROW('Sanitation Data'!E147)))</f>
        <v/>
      </c>
      <c r="CU153" s="274" t="str">
        <f ca="true">+IF(OFFSET('Sanitation Data'!$F$28,0,10*ROW('Sanitation Data'!F147))="","",OFFSET('Sanitation Data'!$F$28,0,10*ROW('Sanitation Data'!F147)))</f>
        <v/>
      </c>
      <c r="CV153" s="274" t="str">
        <f ca="true">+IF(OFFSET('Sanitation Data'!$F$29,0,10*ROW('Sanitation Data'!F147))="","",OFFSET('Sanitation Data'!$F$29,0,10*ROW('Sanitation Data'!F147)))</f>
        <v/>
      </c>
      <c r="CW153" s="274" t="str">
        <f ca="true">+IF(OFFSET('Sanitation Data'!$F$30,0,10*ROW('Sanitation Data'!F147))="","",OFFSET('Sanitation Data'!$F$30,0,10*ROW('Sanitation Data'!F147)))</f>
        <v/>
      </c>
      <c r="CX153" s="274" t="str">
        <f ca="true">+IF(OFFSET('Sanitation Data'!$F$31,0,10*ROW('Sanitation Data'!F147))="","",OFFSET('Sanitation Data'!$F$31,0,10*ROW('Sanitation Data'!F147)))</f>
        <v/>
      </c>
      <c r="CY153" s="274" t="str">
        <f ca="true">+IF(OFFSET('Sanitation Data'!$F$32,0,10*ROW('Sanitation Data'!F147))="","",OFFSET('Sanitation Data'!$F$32,0,10*ROW('Sanitation Data'!F147)))</f>
        <v/>
      </c>
      <c r="CZ153" s="274" t="str">
        <f ca="true">+IF(OFFSET('Sanitation Data'!$G$28,0,10*ROW('Sanitation Data'!G147))="","",OFFSET('Sanitation Data'!$G$28,0,10*ROW('Sanitation Data'!G147)))</f>
        <v/>
      </c>
      <c r="DA153" s="274" t="str">
        <f ca="true">+IF(OFFSET('Sanitation Data'!$G$29,0,10*ROW('Sanitation Data'!G147))="","",OFFSET('Sanitation Data'!$G$29,0,10*ROW('Sanitation Data'!G147)))</f>
        <v/>
      </c>
      <c r="DB153" s="274" t="str">
        <f ca="true">+IF(OFFSET('Sanitation Data'!$G$30,0,10*ROW('Sanitation Data'!G147))="","",OFFSET('Sanitation Data'!$G$30,0,10*ROW('Sanitation Data'!G147)))</f>
        <v/>
      </c>
      <c r="DC153" s="274" t="str">
        <f ca="true">+IF(OFFSET('Sanitation Data'!$G$31,0,10*ROW('Sanitation Data'!G147))="","",OFFSET('Sanitation Data'!$G$31,0,10*ROW('Sanitation Data'!G147)))</f>
        <v/>
      </c>
      <c r="DD153" s="274" t="str">
        <f ca="true">+IF(OFFSET('Sanitation Data'!$G$32,0,10*ROW('Sanitation Data'!G147))="","",OFFSET('Sanitation Data'!$G$32,0,10*ROW('Sanitation Data'!G147)))</f>
        <v/>
      </c>
      <c r="DE153" s="274" t="str">
        <f ca="true">+IF(OFFSET('Sanitation Data'!$H$28,0,10*ROW('Sanitation Data'!H147))="","",OFFSET('Sanitation Data'!$H$28,0,10*ROW('Sanitation Data'!H147)))</f>
        <v/>
      </c>
      <c r="DF153" s="274" t="str">
        <f ca="true">+IF(OFFSET('Sanitation Data'!$H$29,0,10*ROW('Sanitation Data'!H147))="","",OFFSET('Sanitation Data'!$H$29,0,10*ROW('Sanitation Data'!H147)))</f>
        <v/>
      </c>
      <c r="DG153" s="274" t="str">
        <f ca="true">+IF(OFFSET('Sanitation Data'!$H$30,0,10*ROW('Sanitation Data'!H147))="","",OFFSET('Sanitation Data'!$H$30,0,10*ROW('Sanitation Data'!H147)))</f>
        <v/>
      </c>
      <c r="DH153" s="274" t="str">
        <f ca="true">+IF(OFFSET('Sanitation Data'!$H$31,0,10*ROW('Sanitation Data'!H147))="","",OFFSET('Sanitation Data'!$H$31,0,10*ROW('Sanitation Data'!H147)))</f>
        <v/>
      </c>
      <c r="DI153" s="274" t="str">
        <f ca="true">+IF(OFFSET('Sanitation Data'!$H$32,0,10*ROW('Sanitation Data'!H147))="","",OFFSET('Sanitation Data'!$H$32,0,10*ROW('Sanitation Data'!H147)))</f>
        <v/>
      </c>
      <c r="DJ153" s="274" t="str">
        <f ca="true">+IF(OFFSET('Sanitation Data'!$I$28,0,10*ROW('Sanitation Data'!I147))="","",OFFSET('Sanitation Data'!$I$28,0,10*ROW('Sanitation Data'!I147)))</f>
        <v/>
      </c>
      <c r="DK153" s="274" t="str">
        <f ca="true">+IF(OFFSET('Sanitation Data'!$I$29,0,10*ROW('Sanitation Data'!I147))="","",OFFSET('Sanitation Data'!$I$29,0,10*ROW('Sanitation Data'!I147)))</f>
        <v/>
      </c>
      <c r="DL153" s="274" t="str">
        <f ca="true">+IF(OFFSET('Sanitation Data'!$I$30,0,10*ROW('Sanitation Data'!I147))="","",OFFSET('Sanitation Data'!$I$30,0,10*ROW('Sanitation Data'!I147)))</f>
        <v/>
      </c>
      <c r="DM153" s="274" t="str">
        <f ca="true">+IF(OFFSET('Sanitation Data'!$I$31,0,10*ROW('Sanitation Data'!I147))="","",OFFSET('Sanitation Data'!$I$31,0,10*ROW('Sanitation Data'!I147)))</f>
        <v/>
      </c>
      <c r="DN153" s="274" t="str">
        <f ca="true">+IF(OFFSET('Sanitation Data'!$I$32,0,10*ROW('Sanitation Data'!I147))="","",OFFSET('Sanitation Data'!$I$32,0,10*ROW('Sanitation Data'!I147)))</f>
        <v/>
      </c>
      <c r="DO153" s="274" t="str">
        <f ca="true">+IF(OFFSET('Hygiene Data'!$D$11,0,10*ROW('Hygiene Data'!D147))="","",OFFSET('Hygiene Data'!$D$11,0,10*ROW('Hygiene Data'!D147)))</f>
        <v/>
      </c>
      <c r="DP153" s="274" t="str">
        <f ca="true">+IF(OFFSET('Hygiene Data'!$D$12,0,10*ROW('Hygiene Data'!D147))="","",OFFSET('Hygiene Data'!$D$12,0,10*ROW('Hygiene Data'!D147)))</f>
        <v/>
      </c>
      <c r="DQ153" s="274" t="str">
        <f ca="true">+IF(OFFSET('Hygiene Data'!$D$13,0,10*ROW('Hygiene Data'!D147))="","",OFFSET('Hygiene Data'!$D$13,0,10*ROW('Hygiene Data'!D147)))</f>
        <v/>
      </c>
      <c r="DR153" s="274" t="str">
        <f ca="true">+IF(OFFSET('Hygiene Data'!$E$11,0,10*ROW('Hygiene Data'!E147))="","",OFFSET('Hygiene Data'!$E$11,0,10*ROW('Hygiene Data'!E147)))</f>
        <v/>
      </c>
      <c r="DS153" s="274" t="str">
        <f ca="true">+IF(OFFSET('Hygiene Data'!$E$12,0,10*ROW('Hygiene Data'!E147))="","",OFFSET('Hygiene Data'!$E$12,0,10*ROW('Hygiene Data'!E147)))</f>
        <v/>
      </c>
      <c r="DT153" s="274" t="str">
        <f ca="true">+IF(OFFSET('Hygiene Data'!$E$13,0,10*ROW('Hygiene Data'!E147))="","",OFFSET('Hygiene Data'!$E$13,0,10*ROW('Hygiene Data'!E147)))</f>
        <v/>
      </c>
      <c r="DU153" s="274" t="str">
        <f ca="true">+IF(OFFSET('Hygiene Data'!$F$11,0,10*ROW('Hygiene Data'!F147))="","",OFFSET('Hygiene Data'!$F$11,0,10*ROW('Hygiene Data'!F147)))</f>
        <v/>
      </c>
      <c r="DV153" s="274" t="str">
        <f ca="true">+IF(OFFSET('Hygiene Data'!$F$12,0,10*ROW('Hygiene Data'!F147))="","",OFFSET('Hygiene Data'!$F$12,0,10*ROW('Hygiene Data'!F147)))</f>
        <v/>
      </c>
      <c r="DW153" s="274" t="str">
        <f ca="true">+IF(OFFSET('Hygiene Data'!$F$13,0,10*ROW('Hygiene Data'!F147))="","",OFFSET('Hygiene Data'!$F$13,0,10*ROW('Hygiene Data'!F147)))</f>
        <v/>
      </c>
      <c r="DX153" s="274" t="str">
        <f ca="true">+IF(OFFSET('Hygiene Data'!$G$11,0,10*ROW('Hygiene Data'!G147))="","",OFFSET('Hygiene Data'!$G$11,0,10*ROW('Hygiene Data'!G147)))</f>
        <v/>
      </c>
      <c r="DY153" s="274" t="str">
        <f ca="true">+IF(OFFSET('Hygiene Data'!$G$12,0,10*ROW('Hygiene Data'!G147))="","",OFFSET('Hygiene Data'!$G$12,0,10*ROW('Hygiene Data'!G147)))</f>
        <v/>
      </c>
      <c r="DZ153" s="274" t="str">
        <f ca="true">+IF(OFFSET('Hygiene Data'!$G$13,0,10*ROW('Hygiene Data'!G147))="","",OFFSET('Hygiene Data'!$G$13,0,10*ROW('Hygiene Data'!G147)))</f>
        <v/>
      </c>
      <c r="EA153" s="274" t="str">
        <f ca="true">+IF(OFFSET('Hygiene Data'!$H$11,0,10*ROW('Hygiene Data'!H147))="","",OFFSET('Hygiene Data'!$H$11,0,10*ROW('Hygiene Data'!H147)))</f>
        <v/>
      </c>
      <c r="EB153" s="274" t="str">
        <f ca="true">+IF(OFFSET('Hygiene Data'!$H$12,0,10*ROW('Hygiene Data'!H147))="","",OFFSET('Hygiene Data'!$H$12,0,10*ROW('Hygiene Data'!H147)))</f>
        <v/>
      </c>
      <c r="EC153" s="274" t="str">
        <f ca="true">+IF(OFFSET('Hygiene Data'!$H$13,0,10*ROW('Hygiene Data'!H147))="","",OFFSET('Hygiene Data'!$H$13,0,10*ROW('Hygiene Data'!H147)))</f>
        <v/>
      </c>
      <c r="ED153" s="274" t="str">
        <f ca="true">+IF(OFFSET('Hygiene Data'!$I$11,0,10*ROW('Hygiene Data'!I147))="","",OFFSET('Hygiene Data'!$I$11,0,10*ROW('Hygiene Data'!I147)))</f>
        <v/>
      </c>
      <c r="EE153" s="274" t="str">
        <f ca="true">+IF(OFFSET('Hygiene Data'!$I$12,0,10*ROW('Hygiene Data'!I147))="","",OFFSET('Hygiene Data'!$I$12,0,10*ROW('Hygiene Data'!I147)))</f>
        <v/>
      </c>
      <c r="EF153" s="274"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30" t="str">
        <f t="shared" ca="true" si="2"/>
        <v/>
      </c>
      <c r="D154" s="99"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9"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9"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9"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9"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9"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9"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9"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9"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9"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9"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9"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9"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9"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9"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9"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9"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9"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100"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100"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100"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100"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100"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100"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100"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100"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100"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100"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100"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100"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100"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100"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100"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100"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100"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100"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100"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100"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100"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100"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100"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100"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100"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100"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100"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100"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100"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100"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101"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101"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101"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101"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101"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101"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101"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101"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101"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101"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101"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101"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101"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101"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101"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101"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101"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101"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4"/>
      <c r="BS154" s="274" t="str">
        <f ca="true">+IF(OFFSET('Water Data'!$D$27,0,10*ROW('Water Data'!D148))="","",OFFSET('Water Data'!$D$27,0,10*ROW('Water Data'!D148)))</f>
        <v/>
      </c>
      <c r="BT154" s="274" t="str">
        <f ca="true">+IF(OFFSET('Water Data'!$D$28,0,10*ROW('Water Data'!D148))="","",OFFSET('Water Data'!$D$28,0,10*ROW('Water Data'!D148)))</f>
        <v/>
      </c>
      <c r="BU154" s="274" t="str">
        <f ca="true">+IF(OFFSET('Water Data'!$D$29,0,10*ROW('Water Data'!D148))="","",OFFSET('Water Data'!$D$29,0,10*ROW('Water Data'!D148)))</f>
        <v/>
      </c>
      <c r="BV154" s="274" t="str">
        <f ca="true">+IF(OFFSET('Water Data'!$E$27,0,10*ROW('Water Data'!E148))="","",OFFSET('Water Data'!$E$27,0,10*ROW('Water Data'!E148)))</f>
        <v/>
      </c>
      <c r="BW154" s="274" t="str">
        <f ca="true">+IF(OFFSET('Water Data'!$E$28,0,10*ROW('Water Data'!E148))="","",OFFSET('Water Data'!$E$28,0,10*ROW('Water Data'!E148)))</f>
        <v/>
      </c>
      <c r="BX154" s="274" t="str">
        <f ca="true">+IF(OFFSET('Water Data'!$E$29,0,10*ROW('Water Data'!E148))="","",OFFSET('Water Data'!$E$29,0,10*ROW('Water Data'!E148)))</f>
        <v/>
      </c>
      <c r="BY154" s="274" t="str">
        <f ca="true">+IF(OFFSET('Water Data'!$F$27,0,10*ROW('Water Data'!F148))="","",OFFSET('Water Data'!$F$27,0,10*ROW('Water Data'!F148)))</f>
        <v/>
      </c>
      <c r="BZ154" s="274" t="str">
        <f ca="true">+IF(OFFSET('Water Data'!$F$28,0,10*ROW('Water Data'!F148))="","",OFFSET('Water Data'!$F$28,0,10*ROW('Water Data'!F148)))</f>
        <v/>
      </c>
      <c r="CA154" s="274" t="str">
        <f ca="true">+IF(OFFSET('Water Data'!$F$29,0,10*ROW('Water Data'!F148))="","",OFFSET('Water Data'!$F$29,0,10*ROW('Water Data'!F148)))</f>
        <v/>
      </c>
      <c r="CB154" s="274" t="str">
        <f ca="true">+IF(OFFSET('Water Data'!$G$27,0,10*ROW('Water Data'!G148))="","",OFFSET('Water Data'!$G$27,0,10*ROW('Water Data'!G148)))</f>
        <v/>
      </c>
      <c r="CC154" s="274" t="str">
        <f ca="true">+IF(OFFSET('Water Data'!$G$28,0,10*ROW('Water Data'!G148))="","",OFFSET('Water Data'!$G$28,0,10*ROW('Water Data'!G148)))</f>
        <v/>
      </c>
      <c r="CD154" s="274" t="str">
        <f ca="true">+IF(OFFSET('Water Data'!$G$29,0,10*ROW('Water Data'!G148))="","",OFFSET('Water Data'!$G$29,0,10*ROW('Water Data'!G148)))</f>
        <v/>
      </c>
      <c r="CE154" s="274" t="str">
        <f ca="true">+IF(OFFSET('Water Data'!$H$27,0,10*ROW('Water Data'!H148))="","",OFFSET('Water Data'!$H$27,0,10*ROW('Water Data'!H148)))</f>
        <v/>
      </c>
      <c r="CF154" s="274" t="str">
        <f ca="true">+IF(OFFSET('Water Data'!$H$28,0,10*ROW('Water Data'!H148))="","",OFFSET('Water Data'!$H$28,0,10*ROW('Water Data'!H148)))</f>
        <v/>
      </c>
      <c r="CG154" s="274" t="str">
        <f ca="true">+IF(OFFSET('Water Data'!$H$29,0,10*ROW('Water Data'!H148))="","",OFFSET('Water Data'!$H$29,0,10*ROW('Water Data'!H148)))</f>
        <v/>
      </c>
      <c r="CH154" s="274" t="str">
        <f ca="true">+IF(OFFSET('Water Data'!$I$27,0,10*ROW('Water Data'!I148))="","",OFFSET('Water Data'!$I$27,0,10*ROW('Water Data'!I148)))</f>
        <v/>
      </c>
      <c r="CI154" s="274" t="str">
        <f ca="true">+IF(OFFSET('Water Data'!$I$28,0,10*ROW('Water Data'!I148))="","",OFFSET('Water Data'!$I$28,0,10*ROW('Water Data'!I148)))</f>
        <v/>
      </c>
      <c r="CJ154" s="274" t="str">
        <f ca="true">+IF(OFFSET('Water Data'!$I$29,0,10*ROW('Water Data'!I148))="","",OFFSET('Water Data'!$I$29,0,10*ROW('Water Data'!I148)))</f>
        <v/>
      </c>
      <c r="CK154" s="274" t="str">
        <f ca="true">+IF(OFFSET('Sanitation Data'!$D$28,0,10*ROW('Sanitation Data'!D148))="","",OFFSET('Sanitation Data'!$D$28,0,10*ROW('Sanitation Data'!D148)))</f>
        <v/>
      </c>
      <c r="CL154" s="274" t="str">
        <f ca="true">+IF(OFFSET('Sanitation Data'!$D$29,0,10*ROW('Sanitation Data'!D148))="","",OFFSET('Sanitation Data'!$D$29,0,10*ROW('Sanitation Data'!D148)))</f>
        <v/>
      </c>
      <c r="CM154" s="274" t="str">
        <f ca="true">+IF(OFFSET('Sanitation Data'!$D$30,0,10*ROW('Sanitation Data'!D148))="","",OFFSET('Sanitation Data'!$D$30,0,10*ROW('Sanitation Data'!D148)))</f>
        <v/>
      </c>
      <c r="CN154" s="274" t="str">
        <f ca="true">+IF(OFFSET('Sanitation Data'!$D$31,0,10*ROW('Sanitation Data'!D148))="","",OFFSET('Sanitation Data'!$D$31,0,10*ROW('Sanitation Data'!D148)))</f>
        <v/>
      </c>
      <c r="CO154" s="274" t="str">
        <f ca="true">+IF(OFFSET('Sanitation Data'!$D$32,0,10*ROW('Sanitation Data'!D148))="","",OFFSET('Sanitation Data'!$D$32,0,10*ROW('Sanitation Data'!D148)))</f>
        <v/>
      </c>
      <c r="CP154" s="274" t="str">
        <f ca="true">+IF(OFFSET('Sanitation Data'!$E$28,0,10*ROW('Sanitation Data'!E148))="","",OFFSET('Sanitation Data'!$E$28,0,10*ROW('Sanitation Data'!E148)))</f>
        <v/>
      </c>
      <c r="CQ154" s="274" t="str">
        <f ca="true">+IF(OFFSET('Sanitation Data'!$E$29,0,10*ROW('Sanitation Data'!E148))="","",OFFSET('Sanitation Data'!$E$29,0,10*ROW('Sanitation Data'!E148)))</f>
        <v/>
      </c>
      <c r="CR154" s="274" t="str">
        <f ca="true">+IF(OFFSET('Sanitation Data'!$E$30,0,10*ROW('Sanitation Data'!E148))="","",OFFSET('Sanitation Data'!$E$30,0,10*ROW('Sanitation Data'!E148)))</f>
        <v/>
      </c>
      <c r="CS154" s="274" t="str">
        <f ca="true">+IF(OFFSET('Sanitation Data'!$E$31,0,10*ROW('Sanitation Data'!E148))="","",OFFSET('Sanitation Data'!$E$31,0,10*ROW('Sanitation Data'!E148)))</f>
        <v/>
      </c>
      <c r="CT154" s="274" t="str">
        <f ca="true">+IF(OFFSET('Sanitation Data'!$E$32,0,10*ROW('Sanitation Data'!E148))="","",OFFSET('Sanitation Data'!$E$32,0,10*ROW('Sanitation Data'!E148)))</f>
        <v/>
      </c>
      <c r="CU154" s="274" t="str">
        <f ca="true">+IF(OFFSET('Sanitation Data'!$F$28,0,10*ROW('Sanitation Data'!F148))="","",OFFSET('Sanitation Data'!$F$28,0,10*ROW('Sanitation Data'!F148)))</f>
        <v/>
      </c>
      <c r="CV154" s="274" t="str">
        <f ca="true">+IF(OFFSET('Sanitation Data'!$F$29,0,10*ROW('Sanitation Data'!F148))="","",OFFSET('Sanitation Data'!$F$29,0,10*ROW('Sanitation Data'!F148)))</f>
        <v/>
      </c>
      <c r="CW154" s="274" t="str">
        <f ca="true">+IF(OFFSET('Sanitation Data'!$F$30,0,10*ROW('Sanitation Data'!F148))="","",OFFSET('Sanitation Data'!$F$30,0,10*ROW('Sanitation Data'!F148)))</f>
        <v/>
      </c>
      <c r="CX154" s="274" t="str">
        <f ca="true">+IF(OFFSET('Sanitation Data'!$F$31,0,10*ROW('Sanitation Data'!F148))="","",OFFSET('Sanitation Data'!$F$31,0,10*ROW('Sanitation Data'!F148)))</f>
        <v/>
      </c>
      <c r="CY154" s="274" t="str">
        <f ca="true">+IF(OFFSET('Sanitation Data'!$F$32,0,10*ROW('Sanitation Data'!F148))="","",OFFSET('Sanitation Data'!$F$32,0,10*ROW('Sanitation Data'!F148)))</f>
        <v/>
      </c>
      <c r="CZ154" s="274" t="str">
        <f ca="true">+IF(OFFSET('Sanitation Data'!$G$28,0,10*ROW('Sanitation Data'!G148))="","",OFFSET('Sanitation Data'!$G$28,0,10*ROW('Sanitation Data'!G148)))</f>
        <v/>
      </c>
      <c r="DA154" s="274" t="str">
        <f ca="true">+IF(OFFSET('Sanitation Data'!$G$29,0,10*ROW('Sanitation Data'!G148))="","",OFFSET('Sanitation Data'!$G$29,0,10*ROW('Sanitation Data'!G148)))</f>
        <v/>
      </c>
      <c r="DB154" s="274" t="str">
        <f ca="true">+IF(OFFSET('Sanitation Data'!$G$30,0,10*ROW('Sanitation Data'!G148))="","",OFFSET('Sanitation Data'!$G$30,0,10*ROW('Sanitation Data'!G148)))</f>
        <v/>
      </c>
      <c r="DC154" s="274" t="str">
        <f ca="true">+IF(OFFSET('Sanitation Data'!$G$31,0,10*ROW('Sanitation Data'!G148))="","",OFFSET('Sanitation Data'!$G$31,0,10*ROW('Sanitation Data'!G148)))</f>
        <v/>
      </c>
      <c r="DD154" s="274" t="str">
        <f ca="true">+IF(OFFSET('Sanitation Data'!$G$32,0,10*ROW('Sanitation Data'!G148))="","",OFFSET('Sanitation Data'!$G$32,0,10*ROW('Sanitation Data'!G148)))</f>
        <v/>
      </c>
      <c r="DE154" s="274" t="str">
        <f ca="true">+IF(OFFSET('Sanitation Data'!$H$28,0,10*ROW('Sanitation Data'!H148))="","",OFFSET('Sanitation Data'!$H$28,0,10*ROW('Sanitation Data'!H148)))</f>
        <v/>
      </c>
      <c r="DF154" s="274" t="str">
        <f ca="true">+IF(OFFSET('Sanitation Data'!$H$29,0,10*ROW('Sanitation Data'!H148))="","",OFFSET('Sanitation Data'!$H$29,0,10*ROW('Sanitation Data'!H148)))</f>
        <v/>
      </c>
      <c r="DG154" s="274" t="str">
        <f ca="true">+IF(OFFSET('Sanitation Data'!$H$30,0,10*ROW('Sanitation Data'!H148))="","",OFFSET('Sanitation Data'!$H$30,0,10*ROW('Sanitation Data'!H148)))</f>
        <v/>
      </c>
      <c r="DH154" s="274" t="str">
        <f ca="true">+IF(OFFSET('Sanitation Data'!$H$31,0,10*ROW('Sanitation Data'!H148))="","",OFFSET('Sanitation Data'!$H$31,0,10*ROW('Sanitation Data'!H148)))</f>
        <v/>
      </c>
      <c r="DI154" s="274" t="str">
        <f ca="true">+IF(OFFSET('Sanitation Data'!$H$32,0,10*ROW('Sanitation Data'!H148))="","",OFFSET('Sanitation Data'!$H$32,0,10*ROW('Sanitation Data'!H148)))</f>
        <v/>
      </c>
      <c r="DJ154" s="274" t="str">
        <f ca="true">+IF(OFFSET('Sanitation Data'!$I$28,0,10*ROW('Sanitation Data'!I148))="","",OFFSET('Sanitation Data'!$I$28,0,10*ROW('Sanitation Data'!I148)))</f>
        <v/>
      </c>
      <c r="DK154" s="274" t="str">
        <f ca="true">+IF(OFFSET('Sanitation Data'!$I$29,0,10*ROW('Sanitation Data'!I148))="","",OFFSET('Sanitation Data'!$I$29,0,10*ROW('Sanitation Data'!I148)))</f>
        <v/>
      </c>
      <c r="DL154" s="274" t="str">
        <f ca="true">+IF(OFFSET('Sanitation Data'!$I$30,0,10*ROW('Sanitation Data'!I148))="","",OFFSET('Sanitation Data'!$I$30,0,10*ROW('Sanitation Data'!I148)))</f>
        <v/>
      </c>
      <c r="DM154" s="274" t="str">
        <f ca="true">+IF(OFFSET('Sanitation Data'!$I$31,0,10*ROW('Sanitation Data'!I148))="","",OFFSET('Sanitation Data'!$I$31,0,10*ROW('Sanitation Data'!I148)))</f>
        <v/>
      </c>
      <c r="DN154" s="274" t="str">
        <f ca="true">+IF(OFFSET('Sanitation Data'!$I$32,0,10*ROW('Sanitation Data'!I148))="","",OFFSET('Sanitation Data'!$I$32,0,10*ROW('Sanitation Data'!I148)))</f>
        <v/>
      </c>
      <c r="DO154" s="274" t="str">
        <f ca="true">+IF(OFFSET('Hygiene Data'!$D$11,0,10*ROW('Hygiene Data'!D148))="","",OFFSET('Hygiene Data'!$D$11,0,10*ROW('Hygiene Data'!D148)))</f>
        <v/>
      </c>
      <c r="DP154" s="274" t="str">
        <f ca="true">+IF(OFFSET('Hygiene Data'!$D$12,0,10*ROW('Hygiene Data'!D148))="","",OFFSET('Hygiene Data'!$D$12,0,10*ROW('Hygiene Data'!D148)))</f>
        <v/>
      </c>
      <c r="DQ154" s="274" t="str">
        <f ca="true">+IF(OFFSET('Hygiene Data'!$D$13,0,10*ROW('Hygiene Data'!D148))="","",OFFSET('Hygiene Data'!$D$13,0,10*ROW('Hygiene Data'!D148)))</f>
        <v/>
      </c>
      <c r="DR154" s="274" t="str">
        <f ca="true">+IF(OFFSET('Hygiene Data'!$E$11,0,10*ROW('Hygiene Data'!E148))="","",OFFSET('Hygiene Data'!$E$11,0,10*ROW('Hygiene Data'!E148)))</f>
        <v/>
      </c>
      <c r="DS154" s="274" t="str">
        <f ca="true">+IF(OFFSET('Hygiene Data'!$E$12,0,10*ROW('Hygiene Data'!E148))="","",OFFSET('Hygiene Data'!$E$12,0,10*ROW('Hygiene Data'!E148)))</f>
        <v/>
      </c>
      <c r="DT154" s="274" t="str">
        <f ca="true">+IF(OFFSET('Hygiene Data'!$E$13,0,10*ROW('Hygiene Data'!E148))="","",OFFSET('Hygiene Data'!$E$13,0,10*ROW('Hygiene Data'!E148)))</f>
        <v/>
      </c>
      <c r="DU154" s="274" t="str">
        <f ca="true">+IF(OFFSET('Hygiene Data'!$F$11,0,10*ROW('Hygiene Data'!F148))="","",OFFSET('Hygiene Data'!$F$11,0,10*ROW('Hygiene Data'!F148)))</f>
        <v/>
      </c>
      <c r="DV154" s="274" t="str">
        <f ca="true">+IF(OFFSET('Hygiene Data'!$F$12,0,10*ROW('Hygiene Data'!F148))="","",OFFSET('Hygiene Data'!$F$12,0,10*ROW('Hygiene Data'!F148)))</f>
        <v/>
      </c>
      <c r="DW154" s="274" t="str">
        <f ca="true">+IF(OFFSET('Hygiene Data'!$F$13,0,10*ROW('Hygiene Data'!F148))="","",OFFSET('Hygiene Data'!$F$13,0,10*ROW('Hygiene Data'!F148)))</f>
        <v/>
      </c>
      <c r="DX154" s="274" t="str">
        <f ca="true">+IF(OFFSET('Hygiene Data'!$G$11,0,10*ROW('Hygiene Data'!G148))="","",OFFSET('Hygiene Data'!$G$11,0,10*ROW('Hygiene Data'!G148)))</f>
        <v/>
      </c>
      <c r="DY154" s="274" t="str">
        <f ca="true">+IF(OFFSET('Hygiene Data'!$G$12,0,10*ROW('Hygiene Data'!G148))="","",OFFSET('Hygiene Data'!$G$12,0,10*ROW('Hygiene Data'!G148)))</f>
        <v/>
      </c>
      <c r="DZ154" s="274" t="str">
        <f ca="true">+IF(OFFSET('Hygiene Data'!$G$13,0,10*ROW('Hygiene Data'!G148))="","",OFFSET('Hygiene Data'!$G$13,0,10*ROW('Hygiene Data'!G148)))</f>
        <v/>
      </c>
      <c r="EA154" s="274" t="str">
        <f ca="true">+IF(OFFSET('Hygiene Data'!$H$11,0,10*ROW('Hygiene Data'!H148))="","",OFFSET('Hygiene Data'!$H$11,0,10*ROW('Hygiene Data'!H148)))</f>
        <v/>
      </c>
      <c r="EB154" s="274" t="str">
        <f ca="true">+IF(OFFSET('Hygiene Data'!$H$12,0,10*ROW('Hygiene Data'!H148))="","",OFFSET('Hygiene Data'!$H$12,0,10*ROW('Hygiene Data'!H148)))</f>
        <v/>
      </c>
      <c r="EC154" s="274" t="str">
        <f ca="true">+IF(OFFSET('Hygiene Data'!$H$13,0,10*ROW('Hygiene Data'!H148))="","",OFFSET('Hygiene Data'!$H$13,0,10*ROW('Hygiene Data'!H148)))</f>
        <v/>
      </c>
      <c r="ED154" s="274" t="str">
        <f ca="true">+IF(OFFSET('Hygiene Data'!$I$11,0,10*ROW('Hygiene Data'!I148))="","",OFFSET('Hygiene Data'!$I$11,0,10*ROW('Hygiene Data'!I148)))</f>
        <v/>
      </c>
      <c r="EE154" s="274" t="str">
        <f ca="true">+IF(OFFSET('Hygiene Data'!$I$12,0,10*ROW('Hygiene Data'!I148))="","",OFFSET('Hygiene Data'!$I$12,0,10*ROW('Hygiene Data'!I148)))</f>
        <v/>
      </c>
      <c r="EF154" s="274"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30" t="str">
        <f t="shared" ca="true" si="2"/>
        <v/>
      </c>
      <c r="D155" s="99"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9"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9"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9"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9"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9"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9"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9"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9"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9"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9"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9"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9"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9"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9"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9"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9"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9"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100"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100"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100"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100"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100"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100"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100"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100"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100"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100"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100"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100"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100"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100"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100"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100"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100"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100"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100"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100"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100"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100"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100"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100"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100"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100"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100"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100"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100"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100"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101"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101"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101"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101"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101"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101"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101"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101"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101"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101"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101"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101"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101"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101"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101"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101"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101"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101"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4"/>
      <c r="BS155" s="274" t="str">
        <f ca="true">+IF(OFFSET('Water Data'!$D$27,0,10*ROW('Water Data'!D149))="","",OFFSET('Water Data'!$D$27,0,10*ROW('Water Data'!D149)))</f>
        <v/>
      </c>
      <c r="BT155" s="274" t="str">
        <f ca="true">+IF(OFFSET('Water Data'!$D$28,0,10*ROW('Water Data'!D149))="","",OFFSET('Water Data'!$D$28,0,10*ROW('Water Data'!D149)))</f>
        <v/>
      </c>
      <c r="BU155" s="274" t="str">
        <f ca="true">+IF(OFFSET('Water Data'!$D$29,0,10*ROW('Water Data'!D149))="","",OFFSET('Water Data'!$D$29,0,10*ROW('Water Data'!D149)))</f>
        <v/>
      </c>
      <c r="BV155" s="274" t="str">
        <f ca="true">+IF(OFFSET('Water Data'!$E$27,0,10*ROW('Water Data'!E149))="","",OFFSET('Water Data'!$E$27,0,10*ROW('Water Data'!E149)))</f>
        <v/>
      </c>
      <c r="BW155" s="274" t="str">
        <f ca="true">+IF(OFFSET('Water Data'!$E$28,0,10*ROW('Water Data'!E149))="","",OFFSET('Water Data'!$E$28,0,10*ROW('Water Data'!E149)))</f>
        <v/>
      </c>
      <c r="BX155" s="274" t="str">
        <f ca="true">+IF(OFFSET('Water Data'!$E$29,0,10*ROW('Water Data'!E149))="","",OFFSET('Water Data'!$E$29,0,10*ROW('Water Data'!E149)))</f>
        <v/>
      </c>
      <c r="BY155" s="274" t="str">
        <f ca="true">+IF(OFFSET('Water Data'!$F$27,0,10*ROW('Water Data'!F149))="","",OFFSET('Water Data'!$F$27,0,10*ROW('Water Data'!F149)))</f>
        <v/>
      </c>
      <c r="BZ155" s="274" t="str">
        <f ca="true">+IF(OFFSET('Water Data'!$F$28,0,10*ROW('Water Data'!F149))="","",OFFSET('Water Data'!$F$28,0,10*ROW('Water Data'!F149)))</f>
        <v/>
      </c>
      <c r="CA155" s="274" t="str">
        <f ca="true">+IF(OFFSET('Water Data'!$F$29,0,10*ROW('Water Data'!F149))="","",OFFSET('Water Data'!$F$29,0,10*ROW('Water Data'!F149)))</f>
        <v/>
      </c>
      <c r="CB155" s="274" t="str">
        <f ca="true">+IF(OFFSET('Water Data'!$G$27,0,10*ROW('Water Data'!G149))="","",OFFSET('Water Data'!$G$27,0,10*ROW('Water Data'!G149)))</f>
        <v/>
      </c>
      <c r="CC155" s="274" t="str">
        <f ca="true">+IF(OFFSET('Water Data'!$G$28,0,10*ROW('Water Data'!G149))="","",OFFSET('Water Data'!$G$28,0,10*ROW('Water Data'!G149)))</f>
        <v/>
      </c>
      <c r="CD155" s="274" t="str">
        <f ca="true">+IF(OFFSET('Water Data'!$G$29,0,10*ROW('Water Data'!G149))="","",OFFSET('Water Data'!$G$29,0,10*ROW('Water Data'!G149)))</f>
        <v/>
      </c>
      <c r="CE155" s="274" t="str">
        <f ca="true">+IF(OFFSET('Water Data'!$H$27,0,10*ROW('Water Data'!H149))="","",OFFSET('Water Data'!$H$27,0,10*ROW('Water Data'!H149)))</f>
        <v/>
      </c>
      <c r="CF155" s="274" t="str">
        <f ca="true">+IF(OFFSET('Water Data'!$H$28,0,10*ROW('Water Data'!H149))="","",OFFSET('Water Data'!$H$28,0,10*ROW('Water Data'!H149)))</f>
        <v/>
      </c>
      <c r="CG155" s="274" t="str">
        <f ca="true">+IF(OFFSET('Water Data'!$H$29,0,10*ROW('Water Data'!H149))="","",OFFSET('Water Data'!$H$29,0,10*ROW('Water Data'!H149)))</f>
        <v/>
      </c>
      <c r="CH155" s="274" t="str">
        <f ca="true">+IF(OFFSET('Water Data'!$I$27,0,10*ROW('Water Data'!I149))="","",OFFSET('Water Data'!$I$27,0,10*ROW('Water Data'!I149)))</f>
        <v/>
      </c>
      <c r="CI155" s="274" t="str">
        <f ca="true">+IF(OFFSET('Water Data'!$I$28,0,10*ROW('Water Data'!I149))="","",OFFSET('Water Data'!$I$28,0,10*ROW('Water Data'!I149)))</f>
        <v/>
      </c>
      <c r="CJ155" s="274" t="str">
        <f ca="true">+IF(OFFSET('Water Data'!$I$29,0,10*ROW('Water Data'!I149))="","",OFFSET('Water Data'!$I$29,0,10*ROW('Water Data'!I149)))</f>
        <v/>
      </c>
      <c r="CK155" s="274" t="str">
        <f ca="true">+IF(OFFSET('Sanitation Data'!$D$28,0,10*ROW('Sanitation Data'!D149))="","",OFFSET('Sanitation Data'!$D$28,0,10*ROW('Sanitation Data'!D149)))</f>
        <v/>
      </c>
      <c r="CL155" s="274" t="str">
        <f ca="true">+IF(OFFSET('Sanitation Data'!$D$29,0,10*ROW('Sanitation Data'!D149))="","",OFFSET('Sanitation Data'!$D$29,0,10*ROW('Sanitation Data'!D149)))</f>
        <v/>
      </c>
      <c r="CM155" s="274" t="str">
        <f ca="true">+IF(OFFSET('Sanitation Data'!$D$30,0,10*ROW('Sanitation Data'!D149))="","",OFFSET('Sanitation Data'!$D$30,0,10*ROW('Sanitation Data'!D149)))</f>
        <v/>
      </c>
      <c r="CN155" s="274" t="str">
        <f ca="true">+IF(OFFSET('Sanitation Data'!$D$31,0,10*ROW('Sanitation Data'!D149))="","",OFFSET('Sanitation Data'!$D$31,0,10*ROW('Sanitation Data'!D149)))</f>
        <v/>
      </c>
      <c r="CO155" s="274" t="str">
        <f ca="true">+IF(OFFSET('Sanitation Data'!$D$32,0,10*ROW('Sanitation Data'!D149))="","",OFFSET('Sanitation Data'!$D$32,0,10*ROW('Sanitation Data'!D149)))</f>
        <v/>
      </c>
      <c r="CP155" s="274" t="str">
        <f ca="true">+IF(OFFSET('Sanitation Data'!$E$28,0,10*ROW('Sanitation Data'!E149))="","",OFFSET('Sanitation Data'!$E$28,0,10*ROW('Sanitation Data'!E149)))</f>
        <v/>
      </c>
      <c r="CQ155" s="274" t="str">
        <f ca="true">+IF(OFFSET('Sanitation Data'!$E$29,0,10*ROW('Sanitation Data'!E149))="","",OFFSET('Sanitation Data'!$E$29,0,10*ROW('Sanitation Data'!E149)))</f>
        <v/>
      </c>
      <c r="CR155" s="274" t="str">
        <f ca="true">+IF(OFFSET('Sanitation Data'!$E$30,0,10*ROW('Sanitation Data'!E149))="","",OFFSET('Sanitation Data'!$E$30,0,10*ROW('Sanitation Data'!E149)))</f>
        <v/>
      </c>
      <c r="CS155" s="274" t="str">
        <f ca="true">+IF(OFFSET('Sanitation Data'!$E$31,0,10*ROW('Sanitation Data'!E149))="","",OFFSET('Sanitation Data'!$E$31,0,10*ROW('Sanitation Data'!E149)))</f>
        <v/>
      </c>
      <c r="CT155" s="274" t="str">
        <f ca="true">+IF(OFFSET('Sanitation Data'!$E$32,0,10*ROW('Sanitation Data'!E149))="","",OFFSET('Sanitation Data'!$E$32,0,10*ROW('Sanitation Data'!E149)))</f>
        <v/>
      </c>
      <c r="CU155" s="274" t="str">
        <f ca="true">+IF(OFFSET('Sanitation Data'!$F$28,0,10*ROW('Sanitation Data'!F149))="","",OFFSET('Sanitation Data'!$F$28,0,10*ROW('Sanitation Data'!F149)))</f>
        <v/>
      </c>
      <c r="CV155" s="274" t="str">
        <f ca="true">+IF(OFFSET('Sanitation Data'!$F$29,0,10*ROW('Sanitation Data'!F149))="","",OFFSET('Sanitation Data'!$F$29,0,10*ROW('Sanitation Data'!F149)))</f>
        <v/>
      </c>
      <c r="CW155" s="274" t="str">
        <f ca="true">+IF(OFFSET('Sanitation Data'!$F$30,0,10*ROW('Sanitation Data'!F149))="","",OFFSET('Sanitation Data'!$F$30,0,10*ROW('Sanitation Data'!F149)))</f>
        <v/>
      </c>
      <c r="CX155" s="274" t="str">
        <f ca="true">+IF(OFFSET('Sanitation Data'!$F$31,0,10*ROW('Sanitation Data'!F149))="","",OFFSET('Sanitation Data'!$F$31,0,10*ROW('Sanitation Data'!F149)))</f>
        <v/>
      </c>
      <c r="CY155" s="274" t="str">
        <f ca="true">+IF(OFFSET('Sanitation Data'!$F$32,0,10*ROW('Sanitation Data'!F149))="","",OFFSET('Sanitation Data'!$F$32,0,10*ROW('Sanitation Data'!F149)))</f>
        <v/>
      </c>
      <c r="CZ155" s="274" t="str">
        <f ca="true">+IF(OFFSET('Sanitation Data'!$G$28,0,10*ROW('Sanitation Data'!G149))="","",OFFSET('Sanitation Data'!$G$28,0,10*ROW('Sanitation Data'!G149)))</f>
        <v/>
      </c>
      <c r="DA155" s="274" t="str">
        <f ca="true">+IF(OFFSET('Sanitation Data'!$G$29,0,10*ROW('Sanitation Data'!G149))="","",OFFSET('Sanitation Data'!$G$29,0,10*ROW('Sanitation Data'!G149)))</f>
        <v/>
      </c>
      <c r="DB155" s="274" t="str">
        <f ca="true">+IF(OFFSET('Sanitation Data'!$G$30,0,10*ROW('Sanitation Data'!G149))="","",OFFSET('Sanitation Data'!$G$30,0,10*ROW('Sanitation Data'!G149)))</f>
        <v/>
      </c>
      <c r="DC155" s="274" t="str">
        <f ca="true">+IF(OFFSET('Sanitation Data'!$G$31,0,10*ROW('Sanitation Data'!G149))="","",OFFSET('Sanitation Data'!$G$31,0,10*ROW('Sanitation Data'!G149)))</f>
        <v/>
      </c>
      <c r="DD155" s="274" t="str">
        <f ca="true">+IF(OFFSET('Sanitation Data'!$G$32,0,10*ROW('Sanitation Data'!G149))="","",OFFSET('Sanitation Data'!$G$32,0,10*ROW('Sanitation Data'!G149)))</f>
        <v/>
      </c>
      <c r="DE155" s="274" t="str">
        <f ca="true">+IF(OFFSET('Sanitation Data'!$H$28,0,10*ROW('Sanitation Data'!H149))="","",OFFSET('Sanitation Data'!$H$28,0,10*ROW('Sanitation Data'!H149)))</f>
        <v/>
      </c>
      <c r="DF155" s="274" t="str">
        <f ca="true">+IF(OFFSET('Sanitation Data'!$H$29,0,10*ROW('Sanitation Data'!H149))="","",OFFSET('Sanitation Data'!$H$29,0,10*ROW('Sanitation Data'!H149)))</f>
        <v/>
      </c>
      <c r="DG155" s="274" t="str">
        <f ca="true">+IF(OFFSET('Sanitation Data'!$H$30,0,10*ROW('Sanitation Data'!H149))="","",OFFSET('Sanitation Data'!$H$30,0,10*ROW('Sanitation Data'!H149)))</f>
        <v/>
      </c>
      <c r="DH155" s="274" t="str">
        <f ca="true">+IF(OFFSET('Sanitation Data'!$H$31,0,10*ROW('Sanitation Data'!H149))="","",OFFSET('Sanitation Data'!$H$31,0,10*ROW('Sanitation Data'!H149)))</f>
        <v/>
      </c>
      <c r="DI155" s="274" t="str">
        <f ca="true">+IF(OFFSET('Sanitation Data'!$H$32,0,10*ROW('Sanitation Data'!H149))="","",OFFSET('Sanitation Data'!$H$32,0,10*ROW('Sanitation Data'!H149)))</f>
        <v/>
      </c>
      <c r="DJ155" s="274" t="str">
        <f ca="true">+IF(OFFSET('Sanitation Data'!$I$28,0,10*ROW('Sanitation Data'!I149))="","",OFFSET('Sanitation Data'!$I$28,0,10*ROW('Sanitation Data'!I149)))</f>
        <v/>
      </c>
      <c r="DK155" s="274" t="str">
        <f ca="true">+IF(OFFSET('Sanitation Data'!$I$29,0,10*ROW('Sanitation Data'!I149))="","",OFFSET('Sanitation Data'!$I$29,0,10*ROW('Sanitation Data'!I149)))</f>
        <v/>
      </c>
      <c r="DL155" s="274" t="str">
        <f ca="true">+IF(OFFSET('Sanitation Data'!$I$30,0,10*ROW('Sanitation Data'!I149))="","",OFFSET('Sanitation Data'!$I$30,0,10*ROW('Sanitation Data'!I149)))</f>
        <v/>
      </c>
      <c r="DM155" s="274" t="str">
        <f ca="true">+IF(OFFSET('Sanitation Data'!$I$31,0,10*ROW('Sanitation Data'!I149))="","",OFFSET('Sanitation Data'!$I$31,0,10*ROW('Sanitation Data'!I149)))</f>
        <v/>
      </c>
      <c r="DN155" s="274" t="str">
        <f ca="true">+IF(OFFSET('Sanitation Data'!$I$32,0,10*ROW('Sanitation Data'!I149))="","",OFFSET('Sanitation Data'!$I$32,0,10*ROW('Sanitation Data'!I149)))</f>
        <v/>
      </c>
      <c r="DO155" s="274" t="str">
        <f ca="true">+IF(OFFSET('Hygiene Data'!$D$11,0,10*ROW('Hygiene Data'!D149))="","",OFFSET('Hygiene Data'!$D$11,0,10*ROW('Hygiene Data'!D149)))</f>
        <v/>
      </c>
      <c r="DP155" s="274" t="str">
        <f ca="true">+IF(OFFSET('Hygiene Data'!$D$12,0,10*ROW('Hygiene Data'!D149))="","",OFFSET('Hygiene Data'!$D$12,0,10*ROW('Hygiene Data'!D149)))</f>
        <v/>
      </c>
      <c r="DQ155" s="274" t="str">
        <f ca="true">+IF(OFFSET('Hygiene Data'!$D$13,0,10*ROW('Hygiene Data'!D149))="","",OFFSET('Hygiene Data'!$D$13,0,10*ROW('Hygiene Data'!D149)))</f>
        <v/>
      </c>
      <c r="DR155" s="274" t="str">
        <f ca="true">+IF(OFFSET('Hygiene Data'!$E$11,0,10*ROW('Hygiene Data'!E149))="","",OFFSET('Hygiene Data'!$E$11,0,10*ROW('Hygiene Data'!E149)))</f>
        <v/>
      </c>
      <c r="DS155" s="274" t="str">
        <f ca="true">+IF(OFFSET('Hygiene Data'!$E$12,0,10*ROW('Hygiene Data'!E149))="","",OFFSET('Hygiene Data'!$E$12,0,10*ROW('Hygiene Data'!E149)))</f>
        <v/>
      </c>
      <c r="DT155" s="274" t="str">
        <f ca="true">+IF(OFFSET('Hygiene Data'!$E$13,0,10*ROW('Hygiene Data'!E149))="","",OFFSET('Hygiene Data'!$E$13,0,10*ROW('Hygiene Data'!E149)))</f>
        <v/>
      </c>
      <c r="DU155" s="274" t="str">
        <f ca="true">+IF(OFFSET('Hygiene Data'!$F$11,0,10*ROW('Hygiene Data'!F149))="","",OFFSET('Hygiene Data'!$F$11,0,10*ROW('Hygiene Data'!F149)))</f>
        <v/>
      </c>
      <c r="DV155" s="274" t="str">
        <f ca="true">+IF(OFFSET('Hygiene Data'!$F$12,0,10*ROW('Hygiene Data'!F149))="","",OFFSET('Hygiene Data'!$F$12,0,10*ROW('Hygiene Data'!F149)))</f>
        <v/>
      </c>
      <c r="DW155" s="274" t="str">
        <f ca="true">+IF(OFFSET('Hygiene Data'!$F$13,0,10*ROW('Hygiene Data'!F149))="","",OFFSET('Hygiene Data'!$F$13,0,10*ROW('Hygiene Data'!F149)))</f>
        <v/>
      </c>
      <c r="DX155" s="274" t="str">
        <f ca="true">+IF(OFFSET('Hygiene Data'!$G$11,0,10*ROW('Hygiene Data'!G149))="","",OFFSET('Hygiene Data'!$G$11,0,10*ROW('Hygiene Data'!G149)))</f>
        <v/>
      </c>
      <c r="DY155" s="274" t="str">
        <f ca="true">+IF(OFFSET('Hygiene Data'!$G$12,0,10*ROW('Hygiene Data'!G149))="","",OFFSET('Hygiene Data'!$G$12,0,10*ROW('Hygiene Data'!G149)))</f>
        <v/>
      </c>
      <c r="DZ155" s="274" t="str">
        <f ca="true">+IF(OFFSET('Hygiene Data'!$G$13,0,10*ROW('Hygiene Data'!G149))="","",OFFSET('Hygiene Data'!$G$13,0,10*ROW('Hygiene Data'!G149)))</f>
        <v/>
      </c>
      <c r="EA155" s="274" t="str">
        <f ca="true">+IF(OFFSET('Hygiene Data'!$H$11,0,10*ROW('Hygiene Data'!H149))="","",OFFSET('Hygiene Data'!$H$11,0,10*ROW('Hygiene Data'!H149)))</f>
        <v/>
      </c>
      <c r="EB155" s="274" t="str">
        <f ca="true">+IF(OFFSET('Hygiene Data'!$H$12,0,10*ROW('Hygiene Data'!H149))="","",OFFSET('Hygiene Data'!$H$12,0,10*ROW('Hygiene Data'!H149)))</f>
        <v/>
      </c>
      <c r="EC155" s="274" t="str">
        <f ca="true">+IF(OFFSET('Hygiene Data'!$H$13,0,10*ROW('Hygiene Data'!H149))="","",OFFSET('Hygiene Data'!$H$13,0,10*ROW('Hygiene Data'!H149)))</f>
        <v/>
      </c>
      <c r="ED155" s="274" t="str">
        <f ca="true">+IF(OFFSET('Hygiene Data'!$I$11,0,10*ROW('Hygiene Data'!I149))="","",OFFSET('Hygiene Data'!$I$11,0,10*ROW('Hygiene Data'!I149)))</f>
        <v/>
      </c>
      <c r="EE155" s="274" t="str">
        <f ca="true">+IF(OFFSET('Hygiene Data'!$I$12,0,10*ROW('Hygiene Data'!I149))="","",OFFSET('Hygiene Data'!$I$12,0,10*ROW('Hygiene Data'!I149)))</f>
        <v/>
      </c>
      <c r="EF155" s="274"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30" t="str">
        <f t="shared" ca="true" si="2"/>
        <v/>
      </c>
      <c r="D156" s="99"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9"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9"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9"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9"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9"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9"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9"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9"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9"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9"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9"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9"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9"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9"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9"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9"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9"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100"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100"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100"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100"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100"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100"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100"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100"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100"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100"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100"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100"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100"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100"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100"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100"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100"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100"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100"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100"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100"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100"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100"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100"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100"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100"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100"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100"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100"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100"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101"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101"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101"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101"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101"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101"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101"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101"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101"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101"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101"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101"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101"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101"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101"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101"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101"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101"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4"/>
      <c r="BS156" s="274" t="str">
        <f ca="true">+IF(OFFSET('Water Data'!$D$27,0,10*ROW('Water Data'!D150))="","",OFFSET('Water Data'!$D$27,0,10*ROW('Water Data'!D150)))</f>
        <v/>
      </c>
      <c r="BT156" s="274" t="str">
        <f ca="true">+IF(OFFSET('Water Data'!$D$28,0,10*ROW('Water Data'!D150))="","",OFFSET('Water Data'!$D$28,0,10*ROW('Water Data'!D150)))</f>
        <v/>
      </c>
      <c r="BU156" s="274" t="str">
        <f ca="true">+IF(OFFSET('Water Data'!$D$29,0,10*ROW('Water Data'!D150))="","",OFFSET('Water Data'!$D$29,0,10*ROW('Water Data'!D150)))</f>
        <v/>
      </c>
      <c r="BV156" s="274" t="str">
        <f ca="true">+IF(OFFSET('Water Data'!$E$27,0,10*ROW('Water Data'!E150))="","",OFFSET('Water Data'!$E$27,0,10*ROW('Water Data'!E150)))</f>
        <v/>
      </c>
      <c r="BW156" s="274" t="str">
        <f ca="true">+IF(OFFSET('Water Data'!$E$28,0,10*ROW('Water Data'!E150))="","",OFFSET('Water Data'!$E$28,0,10*ROW('Water Data'!E150)))</f>
        <v/>
      </c>
      <c r="BX156" s="274" t="str">
        <f ca="true">+IF(OFFSET('Water Data'!$E$29,0,10*ROW('Water Data'!E150))="","",OFFSET('Water Data'!$E$29,0,10*ROW('Water Data'!E150)))</f>
        <v/>
      </c>
      <c r="BY156" s="274" t="str">
        <f ca="true">+IF(OFFSET('Water Data'!$F$27,0,10*ROW('Water Data'!F150))="","",OFFSET('Water Data'!$F$27,0,10*ROW('Water Data'!F150)))</f>
        <v/>
      </c>
      <c r="BZ156" s="274" t="str">
        <f ca="true">+IF(OFFSET('Water Data'!$F$28,0,10*ROW('Water Data'!F150))="","",OFFSET('Water Data'!$F$28,0,10*ROW('Water Data'!F150)))</f>
        <v/>
      </c>
      <c r="CA156" s="274" t="str">
        <f ca="true">+IF(OFFSET('Water Data'!$F$29,0,10*ROW('Water Data'!F150))="","",OFFSET('Water Data'!$F$29,0,10*ROW('Water Data'!F150)))</f>
        <v/>
      </c>
      <c r="CB156" s="274" t="str">
        <f ca="true">+IF(OFFSET('Water Data'!$G$27,0,10*ROW('Water Data'!G150))="","",OFFSET('Water Data'!$G$27,0,10*ROW('Water Data'!G150)))</f>
        <v/>
      </c>
      <c r="CC156" s="274" t="str">
        <f ca="true">+IF(OFFSET('Water Data'!$G$28,0,10*ROW('Water Data'!G150))="","",OFFSET('Water Data'!$G$28,0,10*ROW('Water Data'!G150)))</f>
        <v/>
      </c>
      <c r="CD156" s="274" t="str">
        <f ca="true">+IF(OFFSET('Water Data'!$G$29,0,10*ROW('Water Data'!G150))="","",OFFSET('Water Data'!$G$29,0,10*ROW('Water Data'!G150)))</f>
        <v/>
      </c>
      <c r="CE156" s="274" t="str">
        <f ca="true">+IF(OFFSET('Water Data'!$H$27,0,10*ROW('Water Data'!H150))="","",OFFSET('Water Data'!$H$27,0,10*ROW('Water Data'!H150)))</f>
        <v/>
      </c>
      <c r="CF156" s="274" t="str">
        <f ca="true">+IF(OFFSET('Water Data'!$H$28,0,10*ROW('Water Data'!H150))="","",OFFSET('Water Data'!$H$28,0,10*ROW('Water Data'!H150)))</f>
        <v/>
      </c>
      <c r="CG156" s="274" t="str">
        <f ca="true">+IF(OFFSET('Water Data'!$H$29,0,10*ROW('Water Data'!H150))="","",OFFSET('Water Data'!$H$29,0,10*ROW('Water Data'!H150)))</f>
        <v/>
      </c>
      <c r="CH156" s="274" t="str">
        <f ca="true">+IF(OFFSET('Water Data'!$I$27,0,10*ROW('Water Data'!I150))="","",OFFSET('Water Data'!$I$27,0,10*ROW('Water Data'!I150)))</f>
        <v/>
      </c>
      <c r="CI156" s="274" t="str">
        <f ca="true">+IF(OFFSET('Water Data'!$I$28,0,10*ROW('Water Data'!I150))="","",OFFSET('Water Data'!$I$28,0,10*ROW('Water Data'!I150)))</f>
        <v/>
      </c>
      <c r="CJ156" s="274" t="str">
        <f ca="true">+IF(OFFSET('Water Data'!$I$29,0,10*ROW('Water Data'!I150))="","",OFFSET('Water Data'!$I$29,0,10*ROW('Water Data'!I150)))</f>
        <v/>
      </c>
      <c r="CK156" s="274" t="str">
        <f ca="true">+IF(OFFSET('Sanitation Data'!$D$28,0,10*ROW('Sanitation Data'!D150))="","",OFFSET('Sanitation Data'!$D$28,0,10*ROW('Sanitation Data'!D150)))</f>
        <v/>
      </c>
      <c r="CL156" s="274" t="str">
        <f ca="true">+IF(OFFSET('Sanitation Data'!$D$29,0,10*ROW('Sanitation Data'!D150))="","",OFFSET('Sanitation Data'!$D$29,0,10*ROW('Sanitation Data'!D150)))</f>
        <v/>
      </c>
      <c r="CM156" s="274" t="str">
        <f ca="true">+IF(OFFSET('Sanitation Data'!$D$30,0,10*ROW('Sanitation Data'!D150))="","",OFFSET('Sanitation Data'!$D$30,0,10*ROW('Sanitation Data'!D150)))</f>
        <v/>
      </c>
      <c r="CN156" s="274" t="str">
        <f ca="true">+IF(OFFSET('Sanitation Data'!$D$31,0,10*ROW('Sanitation Data'!D150))="","",OFFSET('Sanitation Data'!$D$31,0,10*ROW('Sanitation Data'!D150)))</f>
        <v/>
      </c>
      <c r="CO156" s="274" t="str">
        <f ca="true">+IF(OFFSET('Sanitation Data'!$D$32,0,10*ROW('Sanitation Data'!D150))="","",OFFSET('Sanitation Data'!$D$32,0,10*ROW('Sanitation Data'!D150)))</f>
        <v/>
      </c>
      <c r="CP156" s="274" t="str">
        <f ca="true">+IF(OFFSET('Sanitation Data'!$E$28,0,10*ROW('Sanitation Data'!E150))="","",OFFSET('Sanitation Data'!$E$28,0,10*ROW('Sanitation Data'!E150)))</f>
        <v/>
      </c>
      <c r="CQ156" s="274" t="str">
        <f ca="true">+IF(OFFSET('Sanitation Data'!$E$29,0,10*ROW('Sanitation Data'!E150))="","",OFFSET('Sanitation Data'!$E$29,0,10*ROW('Sanitation Data'!E150)))</f>
        <v/>
      </c>
      <c r="CR156" s="274" t="str">
        <f ca="true">+IF(OFFSET('Sanitation Data'!$E$30,0,10*ROW('Sanitation Data'!E150))="","",OFFSET('Sanitation Data'!$E$30,0,10*ROW('Sanitation Data'!E150)))</f>
        <v/>
      </c>
      <c r="CS156" s="274" t="str">
        <f ca="true">+IF(OFFSET('Sanitation Data'!$E$31,0,10*ROW('Sanitation Data'!E150))="","",OFFSET('Sanitation Data'!$E$31,0,10*ROW('Sanitation Data'!E150)))</f>
        <v/>
      </c>
      <c r="CT156" s="274" t="str">
        <f ca="true">+IF(OFFSET('Sanitation Data'!$E$32,0,10*ROW('Sanitation Data'!E150))="","",OFFSET('Sanitation Data'!$E$32,0,10*ROW('Sanitation Data'!E150)))</f>
        <v/>
      </c>
      <c r="CU156" s="274" t="str">
        <f ca="true">+IF(OFFSET('Sanitation Data'!$F$28,0,10*ROW('Sanitation Data'!F150))="","",OFFSET('Sanitation Data'!$F$28,0,10*ROW('Sanitation Data'!F150)))</f>
        <v/>
      </c>
      <c r="CV156" s="274" t="str">
        <f ca="true">+IF(OFFSET('Sanitation Data'!$F$29,0,10*ROW('Sanitation Data'!F150))="","",OFFSET('Sanitation Data'!$F$29,0,10*ROW('Sanitation Data'!F150)))</f>
        <v/>
      </c>
      <c r="CW156" s="274" t="str">
        <f ca="true">+IF(OFFSET('Sanitation Data'!$F$30,0,10*ROW('Sanitation Data'!F150))="","",OFFSET('Sanitation Data'!$F$30,0,10*ROW('Sanitation Data'!F150)))</f>
        <v/>
      </c>
      <c r="CX156" s="274" t="str">
        <f ca="true">+IF(OFFSET('Sanitation Data'!$F$31,0,10*ROW('Sanitation Data'!F150))="","",OFFSET('Sanitation Data'!$F$31,0,10*ROW('Sanitation Data'!F150)))</f>
        <v/>
      </c>
      <c r="CY156" s="274" t="str">
        <f ca="true">+IF(OFFSET('Sanitation Data'!$F$32,0,10*ROW('Sanitation Data'!F150))="","",OFFSET('Sanitation Data'!$F$32,0,10*ROW('Sanitation Data'!F150)))</f>
        <v/>
      </c>
      <c r="CZ156" s="274" t="str">
        <f ca="true">+IF(OFFSET('Sanitation Data'!$G$28,0,10*ROW('Sanitation Data'!G150))="","",OFFSET('Sanitation Data'!$G$28,0,10*ROW('Sanitation Data'!G150)))</f>
        <v/>
      </c>
      <c r="DA156" s="274" t="str">
        <f ca="true">+IF(OFFSET('Sanitation Data'!$G$29,0,10*ROW('Sanitation Data'!G150))="","",OFFSET('Sanitation Data'!$G$29,0,10*ROW('Sanitation Data'!G150)))</f>
        <v/>
      </c>
      <c r="DB156" s="274" t="str">
        <f ca="true">+IF(OFFSET('Sanitation Data'!$G$30,0,10*ROW('Sanitation Data'!G150))="","",OFFSET('Sanitation Data'!$G$30,0,10*ROW('Sanitation Data'!G150)))</f>
        <v/>
      </c>
      <c r="DC156" s="274" t="str">
        <f ca="true">+IF(OFFSET('Sanitation Data'!$G$31,0,10*ROW('Sanitation Data'!G150))="","",OFFSET('Sanitation Data'!$G$31,0,10*ROW('Sanitation Data'!G150)))</f>
        <v/>
      </c>
      <c r="DD156" s="274" t="str">
        <f ca="true">+IF(OFFSET('Sanitation Data'!$G$32,0,10*ROW('Sanitation Data'!G150))="","",OFFSET('Sanitation Data'!$G$32,0,10*ROW('Sanitation Data'!G150)))</f>
        <v/>
      </c>
      <c r="DE156" s="274" t="str">
        <f ca="true">+IF(OFFSET('Sanitation Data'!$H$28,0,10*ROW('Sanitation Data'!H150))="","",OFFSET('Sanitation Data'!$H$28,0,10*ROW('Sanitation Data'!H150)))</f>
        <v/>
      </c>
      <c r="DF156" s="274" t="str">
        <f ca="true">+IF(OFFSET('Sanitation Data'!$H$29,0,10*ROW('Sanitation Data'!H150))="","",OFFSET('Sanitation Data'!$H$29,0,10*ROW('Sanitation Data'!H150)))</f>
        <v/>
      </c>
      <c r="DG156" s="274" t="str">
        <f ca="true">+IF(OFFSET('Sanitation Data'!$H$30,0,10*ROW('Sanitation Data'!H150))="","",OFFSET('Sanitation Data'!$H$30,0,10*ROW('Sanitation Data'!H150)))</f>
        <v/>
      </c>
      <c r="DH156" s="274" t="str">
        <f ca="true">+IF(OFFSET('Sanitation Data'!$H$31,0,10*ROW('Sanitation Data'!H150))="","",OFFSET('Sanitation Data'!$H$31,0,10*ROW('Sanitation Data'!H150)))</f>
        <v/>
      </c>
      <c r="DI156" s="274" t="str">
        <f ca="true">+IF(OFFSET('Sanitation Data'!$H$32,0,10*ROW('Sanitation Data'!H150))="","",OFFSET('Sanitation Data'!$H$32,0,10*ROW('Sanitation Data'!H150)))</f>
        <v/>
      </c>
      <c r="DJ156" s="274" t="str">
        <f ca="true">+IF(OFFSET('Sanitation Data'!$I$28,0,10*ROW('Sanitation Data'!I150))="","",OFFSET('Sanitation Data'!$I$28,0,10*ROW('Sanitation Data'!I150)))</f>
        <v/>
      </c>
      <c r="DK156" s="274" t="str">
        <f ca="true">+IF(OFFSET('Sanitation Data'!$I$29,0,10*ROW('Sanitation Data'!I150))="","",OFFSET('Sanitation Data'!$I$29,0,10*ROW('Sanitation Data'!I150)))</f>
        <v/>
      </c>
      <c r="DL156" s="274" t="str">
        <f ca="true">+IF(OFFSET('Sanitation Data'!$I$30,0,10*ROW('Sanitation Data'!I150))="","",OFFSET('Sanitation Data'!$I$30,0,10*ROW('Sanitation Data'!I150)))</f>
        <v/>
      </c>
      <c r="DM156" s="274" t="str">
        <f ca="true">+IF(OFFSET('Sanitation Data'!$I$31,0,10*ROW('Sanitation Data'!I150))="","",OFFSET('Sanitation Data'!$I$31,0,10*ROW('Sanitation Data'!I150)))</f>
        <v/>
      </c>
      <c r="DN156" s="274" t="str">
        <f ca="true">+IF(OFFSET('Sanitation Data'!$I$32,0,10*ROW('Sanitation Data'!I150))="","",OFFSET('Sanitation Data'!$I$32,0,10*ROW('Sanitation Data'!I150)))</f>
        <v/>
      </c>
      <c r="DO156" s="274" t="str">
        <f ca="true">+IF(OFFSET('Hygiene Data'!$D$11,0,10*ROW('Hygiene Data'!D150))="","",OFFSET('Hygiene Data'!$D$11,0,10*ROW('Hygiene Data'!D150)))</f>
        <v/>
      </c>
      <c r="DP156" s="274" t="str">
        <f ca="true">+IF(OFFSET('Hygiene Data'!$D$12,0,10*ROW('Hygiene Data'!D150))="","",OFFSET('Hygiene Data'!$D$12,0,10*ROW('Hygiene Data'!D150)))</f>
        <v/>
      </c>
      <c r="DQ156" s="274" t="str">
        <f ca="true">+IF(OFFSET('Hygiene Data'!$D$13,0,10*ROW('Hygiene Data'!D150))="","",OFFSET('Hygiene Data'!$D$13,0,10*ROW('Hygiene Data'!D150)))</f>
        <v/>
      </c>
      <c r="DR156" s="274" t="str">
        <f ca="true">+IF(OFFSET('Hygiene Data'!$E$11,0,10*ROW('Hygiene Data'!E150))="","",OFFSET('Hygiene Data'!$E$11,0,10*ROW('Hygiene Data'!E150)))</f>
        <v/>
      </c>
      <c r="DS156" s="274" t="str">
        <f ca="true">+IF(OFFSET('Hygiene Data'!$E$12,0,10*ROW('Hygiene Data'!E150))="","",OFFSET('Hygiene Data'!$E$12,0,10*ROW('Hygiene Data'!E150)))</f>
        <v/>
      </c>
      <c r="DT156" s="274" t="str">
        <f ca="true">+IF(OFFSET('Hygiene Data'!$E$13,0,10*ROW('Hygiene Data'!E150))="","",OFFSET('Hygiene Data'!$E$13,0,10*ROW('Hygiene Data'!E150)))</f>
        <v/>
      </c>
      <c r="DU156" s="274" t="str">
        <f ca="true">+IF(OFFSET('Hygiene Data'!$F$11,0,10*ROW('Hygiene Data'!F150))="","",OFFSET('Hygiene Data'!$F$11,0,10*ROW('Hygiene Data'!F150)))</f>
        <v/>
      </c>
      <c r="DV156" s="274" t="str">
        <f ca="true">+IF(OFFSET('Hygiene Data'!$F$12,0,10*ROW('Hygiene Data'!F150))="","",OFFSET('Hygiene Data'!$F$12,0,10*ROW('Hygiene Data'!F150)))</f>
        <v/>
      </c>
      <c r="DW156" s="274" t="str">
        <f ca="true">+IF(OFFSET('Hygiene Data'!$F$13,0,10*ROW('Hygiene Data'!F150))="","",OFFSET('Hygiene Data'!$F$13,0,10*ROW('Hygiene Data'!F150)))</f>
        <v/>
      </c>
      <c r="DX156" s="274" t="str">
        <f ca="true">+IF(OFFSET('Hygiene Data'!$G$11,0,10*ROW('Hygiene Data'!G150))="","",OFFSET('Hygiene Data'!$G$11,0,10*ROW('Hygiene Data'!G150)))</f>
        <v/>
      </c>
      <c r="DY156" s="274" t="str">
        <f ca="true">+IF(OFFSET('Hygiene Data'!$G$12,0,10*ROW('Hygiene Data'!G150))="","",OFFSET('Hygiene Data'!$G$12,0,10*ROW('Hygiene Data'!G150)))</f>
        <v/>
      </c>
      <c r="DZ156" s="274" t="str">
        <f ca="true">+IF(OFFSET('Hygiene Data'!$G$13,0,10*ROW('Hygiene Data'!G150))="","",OFFSET('Hygiene Data'!$G$13,0,10*ROW('Hygiene Data'!G150)))</f>
        <v/>
      </c>
      <c r="EA156" s="274" t="str">
        <f ca="true">+IF(OFFSET('Hygiene Data'!$H$11,0,10*ROW('Hygiene Data'!H150))="","",OFFSET('Hygiene Data'!$H$11,0,10*ROW('Hygiene Data'!H150)))</f>
        <v/>
      </c>
      <c r="EB156" s="274" t="str">
        <f ca="true">+IF(OFFSET('Hygiene Data'!$H$12,0,10*ROW('Hygiene Data'!H150))="","",OFFSET('Hygiene Data'!$H$12,0,10*ROW('Hygiene Data'!H150)))</f>
        <v/>
      </c>
      <c r="EC156" s="274" t="str">
        <f ca="true">+IF(OFFSET('Hygiene Data'!$H$13,0,10*ROW('Hygiene Data'!H150))="","",OFFSET('Hygiene Data'!$H$13,0,10*ROW('Hygiene Data'!H150)))</f>
        <v/>
      </c>
      <c r="ED156" s="274" t="str">
        <f ca="true">+IF(OFFSET('Hygiene Data'!$I$11,0,10*ROW('Hygiene Data'!I150))="","",OFFSET('Hygiene Data'!$I$11,0,10*ROW('Hygiene Data'!I150)))</f>
        <v/>
      </c>
      <c r="EE156" s="274" t="str">
        <f ca="true">+IF(OFFSET('Hygiene Data'!$I$12,0,10*ROW('Hygiene Data'!I150))="","",OFFSET('Hygiene Data'!$I$12,0,10*ROW('Hygiene Data'!I150)))</f>
        <v/>
      </c>
      <c r="EF156" s="274"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30" t="str">
        <f t="shared" ca="true" si="2"/>
        <v/>
      </c>
      <c r="D157" s="99"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9"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9"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9"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9"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9"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9"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9"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9"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9"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9"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9"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9"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9"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9"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9"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9"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9"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100"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100"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100"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100"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100"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100"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100"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100"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100"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100"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100"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100"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100"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100"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100"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100"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100"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100"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100"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100"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100"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100"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100"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100"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100"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100"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100"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100"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100"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100"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101"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101"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101"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101"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101"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101"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101"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101"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101"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101"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101"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101"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101"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101"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101"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101"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101"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101"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4"/>
      <c r="BS157" s="274" t="str">
        <f ca="true">+IF(OFFSET('Water Data'!$D$27,0,10*ROW('Water Data'!D151))="","",OFFSET('Water Data'!$D$27,0,10*ROW('Water Data'!D151)))</f>
        <v/>
      </c>
      <c r="BT157" s="274" t="str">
        <f ca="true">+IF(OFFSET('Water Data'!$D$28,0,10*ROW('Water Data'!D151))="","",OFFSET('Water Data'!$D$28,0,10*ROW('Water Data'!D151)))</f>
        <v/>
      </c>
      <c r="BU157" s="274" t="str">
        <f ca="true">+IF(OFFSET('Water Data'!$D$29,0,10*ROW('Water Data'!D151))="","",OFFSET('Water Data'!$D$29,0,10*ROW('Water Data'!D151)))</f>
        <v/>
      </c>
      <c r="BV157" s="274" t="str">
        <f ca="true">+IF(OFFSET('Water Data'!$E$27,0,10*ROW('Water Data'!E151))="","",OFFSET('Water Data'!$E$27,0,10*ROW('Water Data'!E151)))</f>
        <v/>
      </c>
      <c r="BW157" s="274" t="str">
        <f ca="true">+IF(OFFSET('Water Data'!$E$28,0,10*ROW('Water Data'!E151))="","",OFFSET('Water Data'!$E$28,0,10*ROW('Water Data'!E151)))</f>
        <v/>
      </c>
      <c r="BX157" s="274" t="str">
        <f ca="true">+IF(OFFSET('Water Data'!$E$29,0,10*ROW('Water Data'!E151))="","",OFFSET('Water Data'!$E$29,0,10*ROW('Water Data'!E151)))</f>
        <v/>
      </c>
      <c r="BY157" s="274" t="str">
        <f ca="true">+IF(OFFSET('Water Data'!$F$27,0,10*ROW('Water Data'!F151))="","",OFFSET('Water Data'!$F$27,0,10*ROW('Water Data'!F151)))</f>
        <v/>
      </c>
      <c r="BZ157" s="274" t="str">
        <f ca="true">+IF(OFFSET('Water Data'!$F$28,0,10*ROW('Water Data'!F151))="","",OFFSET('Water Data'!$F$28,0,10*ROW('Water Data'!F151)))</f>
        <v/>
      </c>
      <c r="CA157" s="274" t="str">
        <f ca="true">+IF(OFFSET('Water Data'!$F$29,0,10*ROW('Water Data'!F151))="","",OFFSET('Water Data'!$F$29,0,10*ROW('Water Data'!F151)))</f>
        <v/>
      </c>
      <c r="CB157" s="274" t="str">
        <f ca="true">+IF(OFFSET('Water Data'!$G$27,0,10*ROW('Water Data'!G151))="","",OFFSET('Water Data'!$G$27,0,10*ROW('Water Data'!G151)))</f>
        <v/>
      </c>
      <c r="CC157" s="274" t="str">
        <f ca="true">+IF(OFFSET('Water Data'!$G$28,0,10*ROW('Water Data'!G151))="","",OFFSET('Water Data'!$G$28,0,10*ROW('Water Data'!G151)))</f>
        <v/>
      </c>
      <c r="CD157" s="274" t="str">
        <f ca="true">+IF(OFFSET('Water Data'!$G$29,0,10*ROW('Water Data'!G151))="","",OFFSET('Water Data'!$G$29,0,10*ROW('Water Data'!G151)))</f>
        <v/>
      </c>
      <c r="CE157" s="274" t="str">
        <f ca="true">+IF(OFFSET('Water Data'!$H$27,0,10*ROW('Water Data'!H151))="","",OFFSET('Water Data'!$H$27,0,10*ROW('Water Data'!H151)))</f>
        <v/>
      </c>
      <c r="CF157" s="274" t="str">
        <f ca="true">+IF(OFFSET('Water Data'!$H$28,0,10*ROW('Water Data'!H151))="","",OFFSET('Water Data'!$H$28,0,10*ROW('Water Data'!H151)))</f>
        <v/>
      </c>
      <c r="CG157" s="274" t="str">
        <f ca="true">+IF(OFFSET('Water Data'!$H$29,0,10*ROW('Water Data'!H151))="","",OFFSET('Water Data'!$H$29,0,10*ROW('Water Data'!H151)))</f>
        <v/>
      </c>
      <c r="CH157" s="274" t="str">
        <f ca="true">+IF(OFFSET('Water Data'!$I$27,0,10*ROW('Water Data'!I151))="","",OFFSET('Water Data'!$I$27,0,10*ROW('Water Data'!I151)))</f>
        <v/>
      </c>
      <c r="CI157" s="274" t="str">
        <f ca="true">+IF(OFFSET('Water Data'!$I$28,0,10*ROW('Water Data'!I151))="","",OFFSET('Water Data'!$I$28,0,10*ROW('Water Data'!I151)))</f>
        <v/>
      </c>
      <c r="CJ157" s="274" t="str">
        <f ca="true">+IF(OFFSET('Water Data'!$I$29,0,10*ROW('Water Data'!I151))="","",OFFSET('Water Data'!$I$29,0,10*ROW('Water Data'!I151)))</f>
        <v/>
      </c>
      <c r="CK157" s="274" t="str">
        <f ca="true">+IF(OFFSET('Sanitation Data'!$D$28,0,10*ROW('Sanitation Data'!D151))="","",OFFSET('Sanitation Data'!$D$28,0,10*ROW('Sanitation Data'!D151)))</f>
        <v/>
      </c>
      <c r="CL157" s="274" t="str">
        <f ca="true">+IF(OFFSET('Sanitation Data'!$D$29,0,10*ROW('Sanitation Data'!D151))="","",OFFSET('Sanitation Data'!$D$29,0,10*ROW('Sanitation Data'!D151)))</f>
        <v/>
      </c>
      <c r="CM157" s="274" t="str">
        <f ca="true">+IF(OFFSET('Sanitation Data'!$D$30,0,10*ROW('Sanitation Data'!D151))="","",OFFSET('Sanitation Data'!$D$30,0,10*ROW('Sanitation Data'!D151)))</f>
        <v/>
      </c>
      <c r="CN157" s="274" t="str">
        <f ca="true">+IF(OFFSET('Sanitation Data'!$D$31,0,10*ROW('Sanitation Data'!D151))="","",OFFSET('Sanitation Data'!$D$31,0,10*ROW('Sanitation Data'!D151)))</f>
        <v/>
      </c>
      <c r="CO157" s="274" t="str">
        <f ca="true">+IF(OFFSET('Sanitation Data'!$D$32,0,10*ROW('Sanitation Data'!D151))="","",OFFSET('Sanitation Data'!$D$32,0,10*ROW('Sanitation Data'!D151)))</f>
        <v/>
      </c>
      <c r="CP157" s="274" t="str">
        <f ca="true">+IF(OFFSET('Sanitation Data'!$E$28,0,10*ROW('Sanitation Data'!E151))="","",OFFSET('Sanitation Data'!$E$28,0,10*ROW('Sanitation Data'!E151)))</f>
        <v/>
      </c>
      <c r="CQ157" s="274" t="str">
        <f ca="true">+IF(OFFSET('Sanitation Data'!$E$29,0,10*ROW('Sanitation Data'!E151))="","",OFFSET('Sanitation Data'!$E$29,0,10*ROW('Sanitation Data'!E151)))</f>
        <v/>
      </c>
      <c r="CR157" s="274" t="str">
        <f ca="true">+IF(OFFSET('Sanitation Data'!$E$30,0,10*ROW('Sanitation Data'!E151))="","",OFFSET('Sanitation Data'!$E$30,0,10*ROW('Sanitation Data'!E151)))</f>
        <v/>
      </c>
      <c r="CS157" s="274" t="str">
        <f ca="true">+IF(OFFSET('Sanitation Data'!$E$31,0,10*ROW('Sanitation Data'!E151))="","",OFFSET('Sanitation Data'!$E$31,0,10*ROW('Sanitation Data'!E151)))</f>
        <v/>
      </c>
      <c r="CT157" s="274" t="str">
        <f ca="true">+IF(OFFSET('Sanitation Data'!$E$32,0,10*ROW('Sanitation Data'!E151))="","",OFFSET('Sanitation Data'!$E$32,0,10*ROW('Sanitation Data'!E151)))</f>
        <v/>
      </c>
      <c r="CU157" s="274" t="str">
        <f ca="true">+IF(OFFSET('Sanitation Data'!$F$28,0,10*ROW('Sanitation Data'!F151))="","",OFFSET('Sanitation Data'!$F$28,0,10*ROW('Sanitation Data'!F151)))</f>
        <v/>
      </c>
      <c r="CV157" s="274" t="str">
        <f ca="true">+IF(OFFSET('Sanitation Data'!$F$29,0,10*ROW('Sanitation Data'!F151))="","",OFFSET('Sanitation Data'!$F$29,0,10*ROW('Sanitation Data'!F151)))</f>
        <v/>
      </c>
      <c r="CW157" s="274" t="str">
        <f ca="true">+IF(OFFSET('Sanitation Data'!$F$30,0,10*ROW('Sanitation Data'!F151))="","",OFFSET('Sanitation Data'!$F$30,0,10*ROW('Sanitation Data'!F151)))</f>
        <v/>
      </c>
      <c r="CX157" s="274" t="str">
        <f ca="true">+IF(OFFSET('Sanitation Data'!$F$31,0,10*ROW('Sanitation Data'!F151))="","",OFFSET('Sanitation Data'!$F$31,0,10*ROW('Sanitation Data'!F151)))</f>
        <v/>
      </c>
      <c r="CY157" s="274" t="str">
        <f ca="true">+IF(OFFSET('Sanitation Data'!$F$32,0,10*ROW('Sanitation Data'!F151))="","",OFFSET('Sanitation Data'!$F$32,0,10*ROW('Sanitation Data'!F151)))</f>
        <v/>
      </c>
      <c r="CZ157" s="274" t="str">
        <f ca="true">+IF(OFFSET('Sanitation Data'!$G$28,0,10*ROW('Sanitation Data'!G151))="","",OFFSET('Sanitation Data'!$G$28,0,10*ROW('Sanitation Data'!G151)))</f>
        <v/>
      </c>
      <c r="DA157" s="274" t="str">
        <f ca="true">+IF(OFFSET('Sanitation Data'!$G$29,0,10*ROW('Sanitation Data'!G151))="","",OFFSET('Sanitation Data'!$G$29,0,10*ROW('Sanitation Data'!G151)))</f>
        <v/>
      </c>
      <c r="DB157" s="274" t="str">
        <f ca="true">+IF(OFFSET('Sanitation Data'!$G$30,0,10*ROW('Sanitation Data'!G151))="","",OFFSET('Sanitation Data'!$G$30,0,10*ROW('Sanitation Data'!G151)))</f>
        <v/>
      </c>
      <c r="DC157" s="274" t="str">
        <f ca="true">+IF(OFFSET('Sanitation Data'!$G$31,0,10*ROW('Sanitation Data'!G151))="","",OFFSET('Sanitation Data'!$G$31,0,10*ROW('Sanitation Data'!G151)))</f>
        <v/>
      </c>
      <c r="DD157" s="274" t="str">
        <f ca="true">+IF(OFFSET('Sanitation Data'!$G$32,0,10*ROW('Sanitation Data'!G151))="","",OFFSET('Sanitation Data'!$G$32,0,10*ROW('Sanitation Data'!G151)))</f>
        <v/>
      </c>
      <c r="DE157" s="274" t="str">
        <f ca="true">+IF(OFFSET('Sanitation Data'!$H$28,0,10*ROW('Sanitation Data'!H151))="","",OFFSET('Sanitation Data'!$H$28,0,10*ROW('Sanitation Data'!H151)))</f>
        <v/>
      </c>
      <c r="DF157" s="274" t="str">
        <f ca="true">+IF(OFFSET('Sanitation Data'!$H$29,0,10*ROW('Sanitation Data'!H151))="","",OFFSET('Sanitation Data'!$H$29,0,10*ROW('Sanitation Data'!H151)))</f>
        <v/>
      </c>
      <c r="DG157" s="274" t="str">
        <f ca="true">+IF(OFFSET('Sanitation Data'!$H$30,0,10*ROW('Sanitation Data'!H151))="","",OFFSET('Sanitation Data'!$H$30,0,10*ROW('Sanitation Data'!H151)))</f>
        <v/>
      </c>
      <c r="DH157" s="274" t="str">
        <f ca="true">+IF(OFFSET('Sanitation Data'!$H$31,0,10*ROW('Sanitation Data'!H151))="","",OFFSET('Sanitation Data'!$H$31,0,10*ROW('Sanitation Data'!H151)))</f>
        <v/>
      </c>
      <c r="DI157" s="274" t="str">
        <f ca="true">+IF(OFFSET('Sanitation Data'!$H$32,0,10*ROW('Sanitation Data'!H151))="","",OFFSET('Sanitation Data'!$H$32,0,10*ROW('Sanitation Data'!H151)))</f>
        <v/>
      </c>
      <c r="DJ157" s="274" t="str">
        <f ca="true">+IF(OFFSET('Sanitation Data'!$I$28,0,10*ROW('Sanitation Data'!I151))="","",OFFSET('Sanitation Data'!$I$28,0,10*ROW('Sanitation Data'!I151)))</f>
        <v/>
      </c>
      <c r="DK157" s="274" t="str">
        <f ca="true">+IF(OFFSET('Sanitation Data'!$I$29,0,10*ROW('Sanitation Data'!I151))="","",OFFSET('Sanitation Data'!$I$29,0,10*ROW('Sanitation Data'!I151)))</f>
        <v/>
      </c>
      <c r="DL157" s="274" t="str">
        <f ca="true">+IF(OFFSET('Sanitation Data'!$I$30,0,10*ROW('Sanitation Data'!I151))="","",OFFSET('Sanitation Data'!$I$30,0,10*ROW('Sanitation Data'!I151)))</f>
        <v/>
      </c>
      <c r="DM157" s="274" t="str">
        <f ca="true">+IF(OFFSET('Sanitation Data'!$I$31,0,10*ROW('Sanitation Data'!I151))="","",OFFSET('Sanitation Data'!$I$31,0,10*ROW('Sanitation Data'!I151)))</f>
        <v/>
      </c>
      <c r="DN157" s="274" t="str">
        <f ca="true">+IF(OFFSET('Sanitation Data'!$I$32,0,10*ROW('Sanitation Data'!I151))="","",OFFSET('Sanitation Data'!$I$32,0,10*ROW('Sanitation Data'!I151)))</f>
        <v/>
      </c>
      <c r="DO157" s="274" t="str">
        <f ca="true">+IF(OFFSET('Hygiene Data'!$D$11,0,10*ROW('Hygiene Data'!D151))="","",OFFSET('Hygiene Data'!$D$11,0,10*ROW('Hygiene Data'!D151)))</f>
        <v/>
      </c>
      <c r="DP157" s="274" t="str">
        <f ca="true">+IF(OFFSET('Hygiene Data'!$D$12,0,10*ROW('Hygiene Data'!D151))="","",OFFSET('Hygiene Data'!$D$12,0,10*ROW('Hygiene Data'!D151)))</f>
        <v/>
      </c>
      <c r="DQ157" s="274" t="str">
        <f ca="true">+IF(OFFSET('Hygiene Data'!$D$13,0,10*ROW('Hygiene Data'!D151))="","",OFFSET('Hygiene Data'!$D$13,0,10*ROW('Hygiene Data'!D151)))</f>
        <v/>
      </c>
      <c r="DR157" s="274" t="str">
        <f ca="true">+IF(OFFSET('Hygiene Data'!$E$11,0,10*ROW('Hygiene Data'!E151))="","",OFFSET('Hygiene Data'!$E$11,0,10*ROW('Hygiene Data'!E151)))</f>
        <v/>
      </c>
      <c r="DS157" s="274" t="str">
        <f ca="true">+IF(OFFSET('Hygiene Data'!$E$12,0,10*ROW('Hygiene Data'!E151))="","",OFFSET('Hygiene Data'!$E$12,0,10*ROW('Hygiene Data'!E151)))</f>
        <v/>
      </c>
      <c r="DT157" s="274" t="str">
        <f ca="true">+IF(OFFSET('Hygiene Data'!$E$13,0,10*ROW('Hygiene Data'!E151))="","",OFFSET('Hygiene Data'!$E$13,0,10*ROW('Hygiene Data'!E151)))</f>
        <v/>
      </c>
      <c r="DU157" s="274" t="str">
        <f ca="true">+IF(OFFSET('Hygiene Data'!$F$11,0,10*ROW('Hygiene Data'!F151))="","",OFFSET('Hygiene Data'!$F$11,0,10*ROW('Hygiene Data'!F151)))</f>
        <v/>
      </c>
      <c r="DV157" s="274" t="str">
        <f ca="true">+IF(OFFSET('Hygiene Data'!$F$12,0,10*ROW('Hygiene Data'!F151))="","",OFFSET('Hygiene Data'!$F$12,0,10*ROW('Hygiene Data'!F151)))</f>
        <v/>
      </c>
      <c r="DW157" s="274" t="str">
        <f ca="true">+IF(OFFSET('Hygiene Data'!$F$13,0,10*ROW('Hygiene Data'!F151))="","",OFFSET('Hygiene Data'!$F$13,0,10*ROW('Hygiene Data'!F151)))</f>
        <v/>
      </c>
      <c r="DX157" s="274" t="str">
        <f ca="true">+IF(OFFSET('Hygiene Data'!$G$11,0,10*ROW('Hygiene Data'!G151))="","",OFFSET('Hygiene Data'!$G$11,0,10*ROW('Hygiene Data'!G151)))</f>
        <v/>
      </c>
      <c r="DY157" s="274" t="str">
        <f ca="true">+IF(OFFSET('Hygiene Data'!$G$12,0,10*ROW('Hygiene Data'!G151))="","",OFFSET('Hygiene Data'!$G$12,0,10*ROW('Hygiene Data'!G151)))</f>
        <v/>
      </c>
      <c r="DZ157" s="274" t="str">
        <f ca="true">+IF(OFFSET('Hygiene Data'!$G$13,0,10*ROW('Hygiene Data'!G151))="","",OFFSET('Hygiene Data'!$G$13,0,10*ROW('Hygiene Data'!G151)))</f>
        <v/>
      </c>
      <c r="EA157" s="274" t="str">
        <f ca="true">+IF(OFFSET('Hygiene Data'!$H$11,0,10*ROW('Hygiene Data'!H151))="","",OFFSET('Hygiene Data'!$H$11,0,10*ROW('Hygiene Data'!H151)))</f>
        <v/>
      </c>
      <c r="EB157" s="274" t="str">
        <f ca="true">+IF(OFFSET('Hygiene Data'!$H$12,0,10*ROW('Hygiene Data'!H151))="","",OFFSET('Hygiene Data'!$H$12,0,10*ROW('Hygiene Data'!H151)))</f>
        <v/>
      </c>
      <c r="EC157" s="274" t="str">
        <f ca="true">+IF(OFFSET('Hygiene Data'!$H$13,0,10*ROW('Hygiene Data'!H151))="","",OFFSET('Hygiene Data'!$H$13,0,10*ROW('Hygiene Data'!H151)))</f>
        <v/>
      </c>
      <c r="ED157" s="274" t="str">
        <f ca="true">+IF(OFFSET('Hygiene Data'!$I$11,0,10*ROW('Hygiene Data'!I151))="","",OFFSET('Hygiene Data'!$I$11,0,10*ROW('Hygiene Data'!I151)))</f>
        <v/>
      </c>
      <c r="EE157" s="274" t="str">
        <f ca="true">+IF(OFFSET('Hygiene Data'!$I$12,0,10*ROW('Hygiene Data'!I151))="","",OFFSET('Hygiene Data'!$I$12,0,10*ROW('Hygiene Data'!I151)))</f>
        <v/>
      </c>
      <c r="EF157" s="274"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30" t="str">
        <f t="shared" ca="true" si="2"/>
        <v/>
      </c>
      <c r="D158" s="99"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9"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9"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9"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9"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9"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9"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9"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9"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9"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9"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9"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9"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9"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9"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9"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9"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9"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100"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100"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100"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100"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100"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100"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100"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100"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100"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100"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100"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100"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100"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100"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100"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100"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100"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100"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100"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100"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100"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100"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100"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100"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100"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100"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100"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100"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100"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100"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101"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101"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101"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101"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101"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101"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101"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101"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101"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101"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101"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101"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101"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101"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101"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101"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101"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101"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4"/>
      <c r="BS158" s="274" t="str">
        <f ca="true">+IF(OFFSET('Water Data'!$D$27,0,10*ROW('Water Data'!D152))="","",OFFSET('Water Data'!$D$27,0,10*ROW('Water Data'!D152)))</f>
        <v/>
      </c>
      <c r="BT158" s="274" t="str">
        <f ca="true">+IF(OFFSET('Water Data'!$D$28,0,10*ROW('Water Data'!D152))="","",OFFSET('Water Data'!$D$28,0,10*ROW('Water Data'!D152)))</f>
        <v/>
      </c>
      <c r="BU158" s="274" t="str">
        <f ca="true">+IF(OFFSET('Water Data'!$D$29,0,10*ROW('Water Data'!D152))="","",OFFSET('Water Data'!$D$29,0,10*ROW('Water Data'!D152)))</f>
        <v/>
      </c>
      <c r="BV158" s="274" t="str">
        <f ca="true">+IF(OFFSET('Water Data'!$E$27,0,10*ROW('Water Data'!E152))="","",OFFSET('Water Data'!$E$27,0,10*ROW('Water Data'!E152)))</f>
        <v/>
      </c>
      <c r="BW158" s="274" t="str">
        <f ca="true">+IF(OFFSET('Water Data'!$E$28,0,10*ROW('Water Data'!E152))="","",OFFSET('Water Data'!$E$28,0,10*ROW('Water Data'!E152)))</f>
        <v/>
      </c>
      <c r="BX158" s="274" t="str">
        <f ca="true">+IF(OFFSET('Water Data'!$E$29,0,10*ROW('Water Data'!E152))="","",OFFSET('Water Data'!$E$29,0,10*ROW('Water Data'!E152)))</f>
        <v/>
      </c>
      <c r="BY158" s="274" t="str">
        <f ca="true">+IF(OFFSET('Water Data'!$F$27,0,10*ROW('Water Data'!F152))="","",OFFSET('Water Data'!$F$27,0,10*ROW('Water Data'!F152)))</f>
        <v/>
      </c>
      <c r="BZ158" s="274" t="str">
        <f ca="true">+IF(OFFSET('Water Data'!$F$28,0,10*ROW('Water Data'!F152))="","",OFFSET('Water Data'!$F$28,0,10*ROW('Water Data'!F152)))</f>
        <v/>
      </c>
      <c r="CA158" s="274" t="str">
        <f ca="true">+IF(OFFSET('Water Data'!$F$29,0,10*ROW('Water Data'!F152))="","",OFFSET('Water Data'!$F$29,0,10*ROW('Water Data'!F152)))</f>
        <v/>
      </c>
      <c r="CB158" s="274" t="str">
        <f ca="true">+IF(OFFSET('Water Data'!$G$27,0,10*ROW('Water Data'!G152))="","",OFFSET('Water Data'!$G$27,0,10*ROW('Water Data'!G152)))</f>
        <v/>
      </c>
      <c r="CC158" s="274" t="str">
        <f ca="true">+IF(OFFSET('Water Data'!$G$28,0,10*ROW('Water Data'!G152))="","",OFFSET('Water Data'!$G$28,0,10*ROW('Water Data'!G152)))</f>
        <v/>
      </c>
      <c r="CD158" s="274" t="str">
        <f ca="true">+IF(OFFSET('Water Data'!$G$29,0,10*ROW('Water Data'!G152))="","",OFFSET('Water Data'!$G$29,0,10*ROW('Water Data'!G152)))</f>
        <v/>
      </c>
      <c r="CE158" s="274" t="str">
        <f ca="true">+IF(OFFSET('Water Data'!$H$27,0,10*ROW('Water Data'!H152))="","",OFFSET('Water Data'!$H$27,0,10*ROW('Water Data'!H152)))</f>
        <v/>
      </c>
      <c r="CF158" s="274" t="str">
        <f ca="true">+IF(OFFSET('Water Data'!$H$28,0,10*ROW('Water Data'!H152))="","",OFFSET('Water Data'!$H$28,0,10*ROW('Water Data'!H152)))</f>
        <v/>
      </c>
      <c r="CG158" s="274" t="str">
        <f ca="true">+IF(OFFSET('Water Data'!$H$29,0,10*ROW('Water Data'!H152))="","",OFFSET('Water Data'!$H$29,0,10*ROW('Water Data'!H152)))</f>
        <v/>
      </c>
      <c r="CH158" s="274" t="str">
        <f ca="true">+IF(OFFSET('Water Data'!$I$27,0,10*ROW('Water Data'!I152))="","",OFFSET('Water Data'!$I$27,0,10*ROW('Water Data'!I152)))</f>
        <v/>
      </c>
      <c r="CI158" s="274" t="str">
        <f ca="true">+IF(OFFSET('Water Data'!$I$28,0,10*ROW('Water Data'!I152))="","",OFFSET('Water Data'!$I$28,0,10*ROW('Water Data'!I152)))</f>
        <v/>
      </c>
      <c r="CJ158" s="274" t="str">
        <f ca="true">+IF(OFFSET('Water Data'!$I$29,0,10*ROW('Water Data'!I152))="","",OFFSET('Water Data'!$I$29,0,10*ROW('Water Data'!I152)))</f>
        <v/>
      </c>
      <c r="CK158" s="274" t="str">
        <f ca="true">+IF(OFFSET('Sanitation Data'!$D$28,0,10*ROW('Sanitation Data'!D152))="","",OFFSET('Sanitation Data'!$D$28,0,10*ROW('Sanitation Data'!D152)))</f>
        <v/>
      </c>
      <c r="CL158" s="274" t="str">
        <f ca="true">+IF(OFFSET('Sanitation Data'!$D$29,0,10*ROW('Sanitation Data'!D152))="","",OFFSET('Sanitation Data'!$D$29,0,10*ROW('Sanitation Data'!D152)))</f>
        <v/>
      </c>
      <c r="CM158" s="274" t="str">
        <f ca="true">+IF(OFFSET('Sanitation Data'!$D$30,0,10*ROW('Sanitation Data'!D152))="","",OFFSET('Sanitation Data'!$D$30,0,10*ROW('Sanitation Data'!D152)))</f>
        <v/>
      </c>
      <c r="CN158" s="274" t="str">
        <f ca="true">+IF(OFFSET('Sanitation Data'!$D$31,0,10*ROW('Sanitation Data'!D152))="","",OFFSET('Sanitation Data'!$D$31,0,10*ROW('Sanitation Data'!D152)))</f>
        <v/>
      </c>
      <c r="CO158" s="274" t="str">
        <f ca="true">+IF(OFFSET('Sanitation Data'!$D$32,0,10*ROW('Sanitation Data'!D152))="","",OFFSET('Sanitation Data'!$D$32,0,10*ROW('Sanitation Data'!D152)))</f>
        <v/>
      </c>
      <c r="CP158" s="274" t="str">
        <f ca="true">+IF(OFFSET('Sanitation Data'!$E$28,0,10*ROW('Sanitation Data'!E152))="","",OFFSET('Sanitation Data'!$E$28,0,10*ROW('Sanitation Data'!E152)))</f>
        <v/>
      </c>
      <c r="CQ158" s="274" t="str">
        <f ca="true">+IF(OFFSET('Sanitation Data'!$E$29,0,10*ROW('Sanitation Data'!E152))="","",OFFSET('Sanitation Data'!$E$29,0,10*ROW('Sanitation Data'!E152)))</f>
        <v/>
      </c>
      <c r="CR158" s="274" t="str">
        <f ca="true">+IF(OFFSET('Sanitation Data'!$E$30,0,10*ROW('Sanitation Data'!E152))="","",OFFSET('Sanitation Data'!$E$30,0,10*ROW('Sanitation Data'!E152)))</f>
        <v/>
      </c>
      <c r="CS158" s="274" t="str">
        <f ca="true">+IF(OFFSET('Sanitation Data'!$E$31,0,10*ROW('Sanitation Data'!E152))="","",OFFSET('Sanitation Data'!$E$31,0,10*ROW('Sanitation Data'!E152)))</f>
        <v/>
      </c>
      <c r="CT158" s="274" t="str">
        <f ca="true">+IF(OFFSET('Sanitation Data'!$E$32,0,10*ROW('Sanitation Data'!E152))="","",OFFSET('Sanitation Data'!$E$32,0,10*ROW('Sanitation Data'!E152)))</f>
        <v/>
      </c>
      <c r="CU158" s="274" t="str">
        <f ca="true">+IF(OFFSET('Sanitation Data'!$F$28,0,10*ROW('Sanitation Data'!F152))="","",OFFSET('Sanitation Data'!$F$28,0,10*ROW('Sanitation Data'!F152)))</f>
        <v/>
      </c>
      <c r="CV158" s="274" t="str">
        <f ca="true">+IF(OFFSET('Sanitation Data'!$F$29,0,10*ROW('Sanitation Data'!F152))="","",OFFSET('Sanitation Data'!$F$29,0,10*ROW('Sanitation Data'!F152)))</f>
        <v/>
      </c>
      <c r="CW158" s="274" t="str">
        <f ca="true">+IF(OFFSET('Sanitation Data'!$F$30,0,10*ROW('Sanitation Data'!F152))="","",OFFSET('Sanitation Data'!$F$30,0,10*ROW('Sanitation Data'!F152)))</f>
        <v/>
      </c>
      <c r="CX158" s="274" t="str">
        <f ca="true">+IF(OFFSET('Sanitation Data'!$F$31,0,10*ROW('Sanitation Data'!F152))="","",OFFSET('Sanitation Data'!$F$31,0,10*ROW('Sanitation Data'!F152)))</f>
        <v/>
      </c>
      <c r="CY158" s="274" t="str">
        <f ca="true">+IF(OFFSET('Sanitation Data'!$F$32,0,10*ROW('Sanitation Data'!F152))="","",OFFSET('Sanitation Data'!$F$32,0,10*ROW('Sanitation Data'!F152)))</f>
        <v/>
      </c>
      <c r="CZ158" s="274" t="str">
        <f ca="true">+IF(OFFSET('Sanitation Data'!$G$28,0,10*ROW('Sanitation Data'!G152))="","",OFFSET('Sanitation Data'!$G$28,0,10*ROW('Sanitation Data'!G152)))</f>
        <v/>
      </c>
      <c r="DA158" s="274" t="str">
        <f ca="true">+IF(OFFSET('Sanitation Data'!$G$29,0,10*ROW('Sanitation Data'!G152))="","",OFFSET('Sanitation Data'!$G$29,0,10*ROW('Sanitation Data'!G152)))</f>
        <v/>
      </c>
      <c r="DB158" s="274" t="str">
        <f ca="true">+IF(OFFSET('Sanitation Data'!$G$30,0,10*ROW('Sanitation Data'!G152))="","",OFFSET('Sanitation Data'!$G$30,0,10*ROW('Sanitation Data'!G152)))</f>
        <v/>
      </c>
      <c r="DC158" s="274" t="str">
        <f ca="true">+IF(OFFSET('Sanitation Data'!$G$31,0,10*ROW('Sanitation Data'!G152))="","",OFFSET('Sanitation Data'!$G$31,0,10*ROW('Sanitation Data'!G152)))</f>
        <v/>
      </c>
      <c r="DD158" s="274" t="str">
        <f ca="true">+IF(OFFSET('Sanitation Data'!$G$32,0,10*ROW('Sanitation Data'!G152))="","",OFFSET('Sanitation Data'!$G$32,0,10*ROW('Sanitation Data'!G152)))</f>
        <v/>
      </c>
      <c r="DE158" s="274" t="str">
        <f ca="true">+IF(OFFSET('Sanitation Data'!$H$28,0,10*ROW('Sanitation Data'!H152))="","",OFFSET('Sanitation Data'!$H$28,0,10*ROW('Sanitation Data'!H152)))</f>
        <v/>
      </c>
      <c r="DF158" s="274" t="str">
        <f ca="true">+IF(OFFSET('Sanitation Data'!$H$29,0,10*ROW('Sanitation Data'!H152))="","",OFFSET('Sanitation Data'!$H$29,0,10*ROW('Sanitation Data'!H152)))</f>
        <v/>
      </c>
      <c r="DG158" s="274" t="str">
        <f ca="true">+IF(OFFSET('Sanitation Data'!$H$30,0,10*ROW('Sanitation Data'!H152))="","",OFFSET('Sanitation Data'!$H$30,0,10*ROW('Sanitation Data'!H152)))</f>
        <v/>
      </c>
      <c r="DH158" s="274" t="str">
        <f ca="true">+IF(OFFSET('Sanitation Data'!$H$31,0,10*ROW('Sanitation Data'!H152))="","",OFFSET('Sanitation Data'!$H$31,0,10*ROW('Sanitation Data'!H152)))</f>
        <v/>
      </c>
      <c r="DI158" s="274" t="str">
        <f ca="true">+IF(OFFSET('Sanitation Data'!$H$32,0,10*ROW('Sanitation Data'!H152))="","",OFFSET('Sanitation Data'!$H$32,0,10*ROW('Sanitation Data'!H152)))</f>
        <v/>
      </c>
      <c r="DJ158" s="274" t="str">
        <f ca="true">+IF(OFFSET('Sanitation Data'!$I$28,0,10*ROW('Sanitation Data'!I152))="","",OFFSET('Sanitation Data'!$I$28,0,10*ROW('Sanitation Data'!I152)))</f>
        <v/>
      </c>
      <c r="DK158" s="274" t="str">
        <f ca="true">+IF(OFFSET('Sanitation Data'!$I$29,0,10*ROW('Sanitation Data'!I152))="","",OFFSET('Sanitation Data'!$I$29,0,10*ROW('Sanitation Data'!I152)))</f>
        <v/>
      </c>
      <c r="DL158" s="274" t="str">
        <f ca="true">+IF(OFFSET('Sanitation Data'!$I$30,0,10*ROW('Sanitation Data'!I152))="","",OFFSET('Sanitation Data'!$I$30,0,10*ROW('Sanitation Data'!I152)))</f>
        <v/>
      </c>
      <c r="DM158" s="274" t="str">
        <f ca="true">+IF(OFFSET('Sanitation Data'!$I$31,0,10*ROW('Sanitation Data'!I152))="","",OFFSET('Sanitation Data'!$I$31,0,10*ROW('Sanitation Data'!I152)))</f>
        <v/>
      </c>
      <c r="DN158" s="274" t="str">
        <f ca="true">+IF(OFFSET('Sanitation Data'!$I$32,0,10*ROW('Sanitation Data'!I152))="","",OFFSET('Sanitation Data'!$I$32,0,10*ROW('Sanitation Data'!I152)))</f>
        <v/>
      </c>
      <c r="DO158" s="274" t="str">
        <f ca="true">+IF(OFFSET('Hygiene Data'!$D$11,0,10*ROW('Hygiene Data'!D152))="","",OFFSET('Hygiene Data'!$D$11,0,10*ROW('Hygiene Data'!D152)))</f>
        <v/>
      </c>
      <c r="DP158" s="274" t="str">
        <f ca="true">+IF(OFFSET('Hygiene Data'!$D$12,0,10*ROW('Hygiene Data'!D152))="","",OFFSET('Hygiene Data'!$D$12,0,10*ROW('Hygiene Data'!D152)))</f>
        <v/>
      </c>
      <c r="DQ158" s="274" t="str">
        <f ca="true">+IF(OFFSET('Hygiene Data'!$D$13,0,10*ROW('Hygiene Data'!D152))="","",OFFSET('Hygiene Data'!$D$13,0,10*ROW('Hygiene Data'!D152)))</f>
        <v/>
      </c>
      <c r="DR158" s="274" t="str">
        <f ca="true">+IF(OFFSET('Hygiene Data'!$E$11,0,10*ROW('Hygiene Data'!E152))="","",OFFSET('Hygiene Data'!$E$11,0,10*ROW('Hygiene Data'!E152)))</f>
        <v/>
      </c>
      <c r="DS158" s="274" t="str">
        <f ca="true">+IF(OFFSET('Hygiene Data'!$E$12,0,10*ROW('Hygiene Data'!E152))="","",OFFSET('Hygiene Data'!$E$12,0,10*ROW('Hygiene Data'!E152)))</f>
        <v/>
      </c>
      <c r="DT158" s="274" t="str">
        <f ca="true">+IF(OFFSET('Hygiene Data'!$E$13,0,10*ROW('Hygiene Data'!E152))="","",OFFSET('Hygiene Data'!$E$13,0,10*ROW('Hygiene Data'!E152)))</f>
        <v/>
      </c>
      <c r="DU158" s="274" t="str">
        <f ca="true">+IF(OFFSET('Hygiene Data'!$F$11,0,10*ROW('Hygiene Data'!F152))="","",OFFSET('Hygiene Data'!$F$11,0,10*ROW('Hygiene Data'!F152)))</f>
        <v/>
      </c>
      <c r="DV158" s="274" t="str">
        <f ca="true">+IF(OFFSET('Hygiene Data'!$F$12,0,10*ROW('Hygiene Data'!F152))="","",OFFSET('Hygiene Data'!$F$12,0,10*ROW('Hygiene Data'!F152)))</f>
        <v/>
      </c>
      <c r="DW158" s="274" t="str">
        <f ca="true">+IF(OFFSET('Hygiene Data'!$F$13,0,10*ROW('Hygiene Data'!F152))="","",OFFSET('Hygiene Data'!$F$13,0,10*ROW('Hygiene Data'!F152)))</f>
        <v/>
      </c>
      <c r="DX158" s="274" t="str">
        <f ca="true">+IF(OFFSET('Hygiene Data'!$G$11,0,10*ROW('Hygiene Data'!G152))="","",OFFSET('Hygiene Data'!$G$11,0,10*ROW('Hygiene Data'!G152)))</f>
        <v/>
      </c>
      <c r="DY158" s="274" t="str">
        <f ca="true">+IF(OFFSET('Hygiene Data'!$G$12,0,10*ROW('Hygiene Data'!G152))="","",OFFSET('Hygiene Data'!$G$12,0,10*ROW('Hygiene Data'!G152)))</f>
        <v/>
      </c>
      <c r="DZ158" s="274" t="str">
        <f ca="true">+IF(OFFSET('Hygiene Data'!$G$13,0,10*ROW('Hygiene Data'!G152))="","",OFFSET('Hygiene Data'!$G$13,0,10*ROW('Hygiene Data'!G152)))</f>
        <v/>
      </c>
      <c r="EA158" s="274" t="str">
        <f ca="true">+IF(OFFSET('Hygiene Data'!$H$11,0,10*ROW('Hygiene Data'!H152))="","",OFFSET('Hygiene Data'!$H$11,0,10*ROW('Hygiene Data'!H152)))</f>
        <v/>
      </c>
      <c r="EB158" s="274" t="str">
        <f ca="true">+IF(OFFSET('Hygiene Data'!$H$12,0,10*ROW('Hygiene Data'!H152))="","",OFFSET('Hygiene Data'!$H$12,0,10*ROW('Hygiene Data'!H152)))</f>
        <v/>
      </c>
      <c r="EC158" s="274" t="str">
        <f ca="true">+IF(OFFSET('Hygiene Data'!$H$13,0,10*ROW('Hygiene Data'!H152))="","",OFFSET('Hygiene Data'!$H$13,0,10*ROW('Hygiene Data'!H152)))</f>
        <v/>
      </c>
      <c r="ED158" s="274" t="str">
        <f ca="true">+IF(OFFSET('Hygiene Data'!$I$11,0,10*ROW('Hygiene Data'!I152))="","",OFFSET('Hygiene Data'!$I$11,0,10*ROW('Hygiene Data'!I152)))</f>
        <v/>
      </c>
      <c r="EE158" s="274" t="str">
        <f ca="true">+IF(OFFSET('Hygiene Data'!$I$12,0,10*ROW('Hygiene Data'!I152))="","",OFFSET('Hygiene Data'!$I$12,0,10*ROW('Hygiene Data'!I152)))</f>
        <v/>
      </c>
      <c r="EF158" s="274"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30" t="str">
        <f t="shared" ca="true" si="2"/>
        <v/>
      </c>
      <c r="D159" s="99"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9"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9"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9"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9"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9"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9"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9"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9"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9"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9"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9"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9"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9"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9"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9"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9"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9"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100"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100"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100"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100"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100"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100"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100"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100"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100"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100"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100"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100"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100"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100"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100"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100"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100"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100"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100"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100"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100"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100"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100"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100"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100"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100"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100"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100"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100"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100"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101"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101"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101"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101"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101"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101"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101"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101"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101"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101"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101"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101"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101"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101"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101"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101"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101"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101"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4"/>
      <c r="BS159" s="274" t="str">
        <f ca="true">+IF(OFFSET('Water Data'!$D$27,0,10*ROW('Water Data'!D153))="","",OFFSET('Water Data'!$D$27,0,10*ROW('Water Data'!D153)))</f>
        <v/>
      </c>
      <c r="BT159" s="274" t="str">
        <f ca="true">+IF(OFFSET('Water Data'!$D$28,0,10*ROW('Water Data'!D153))="","",OFFSET('Water Data'!$D$28,0,10*ROW('Water Data'!D153)))</f>
        <v/>
      </c>
      <c r="BU159" s="274" t="str">
        <f ca="true">+IF(OFFSET('Water Data'!$D$29,0,10*ROW('Water Data'!D153))="","",OFFSET('Water Data'!$D$29,0,10*ROW('Water Data'!D153)))</f>
        <v/>
      </c>
      <c r="BV159" s="274" t="str">
        <f ca="true">+IF(OFFSET('Water Data'!$E$27,0,10*ROW('Water Data'!E153))="","",OFFSET('Water Data'!$E$27,0,10*ROW('Water Data'!E153)))</f>
        <v/>
      </c>
      <c r="BW159" s="274" t="str">
        <f ca="true">+IF(OFFSET('Water Data'!$E$28,0,10*ROW('Water Data'!E153))="","",OFFSET('Water Data'!$E$28,0,10*ROW('Water Data'!E153)))</f>
        <v/>
      </c>
      <c r="BX159" s="274" t="str">
        <f ca="true">+IF(OFFSET('Water Data'!$E$29,0,10*ROW('Water Data'!E153))="","",OFFSET('Water Data'!$E$29,0,10*ROW('Water Data'!E153)))</f>
        <v/>
      </c>
      <c r="BY159" s="274" t="str">
        <f ca="true">+IF(OFFSET('Water Data'!$F$27,0,10*ROW('Water Data'!F153))="","",OFFSET('Water Data'!$F$27,0,10*ROW('Water Data'!F153)))</f>
        <v/>
      </c>
      <c r="BZ159" s="274" t="str">
        <f ca="true">+IF(OFFSET('Water Data'!$F$28,0,10*ROW('Water Data'!F153))="","",OFFSET('Water Data'!$F$28,0,10*ROW('Water Data'!F153)))</f>
        <v/>
      </c>
      <c r="CA159" s="274" t="str">
        <f ca="true">+IF(OFFSET('Water Data'!$F$29,0,10*ROW('Water Data'!F153))="","",OFFSET('Water Data'!$F$29,0,10*ROW('Water Data'!F153)))</f>
        <v/>
      </c>
      <c r="CB159" s="274" t="str">
        <f ca="true">+IF(OFFSET('Water Data'!$G$27,0,10*ROW('Water Data'!G153))="","",OFFSET('Water Data'!$G$27,0,10*ROW('Water Data'!G153)))</f>
        <v/>
      </c>
      <c r="CC159" s="274" t="str">
        <f ca="true">+IF(OFFSET('Water Data'!$G$28,0,10*ROW('Water Data'!G153))="","",OFFSET('Water Data'!$G$28,0,10*ROW('Water Data'!G153)))</f>
        <v/>
      </c>
      <c r="CD159" s="274" t="str">
        <f ca="true">+IF(OFFSET('Water Data'!$G$29,0,10*ROW('Water Data'!G153))="","",OFFSET('Water Data'!$G$29,0,10*ROW('Water Data'!G153)))</f>
        <v/>
      </c>
      <c r="CE159" s="274" t="str">
        <f ca="true">+IF(OFFSET('Water Data'!$H$27,0,10*ROW('Water Data'!H153))="","",OFFSET('Water Data'!$H$27,0,10*ROW('Water Data'!H153)))</f>
        <v/>
      </c>
      <c r="CF159" s="274" t="str">
        <f ca="true">+IF(OFFSET('Water Data'!$H$28,0,10*ROW('Water Data'!H153))="","",OFFSET('Water Data'!$H$28,0,10*ROW('Water Data'!H153)))</f>
        <v/>
      </c>
      <c r="CG159" s="274" t="str">
        <f ca="true">+IF(OFFSET('Water Data'!$H$29,0,10*ROW('Water Data'!H153))="","",OFFSET('Water Data'!$H$29,0,10*ROW('Water Data'!H153)))</f>
        <v/>
      </c>
      <c r="CH159" s="274" t="str">
        <f ca="true">+IF(OFFSET('Water Data'!$I$27,0,10*ROW('Water Data'!I153))="","",OFFSET('Water Data'!$I$27,0,10*ROW('Water Data'!I153)))</f>
        <v/>
      </c>
      <c r="CI159" s="274" t="str">
        <f ca="true">+IF(OFFSET('Water Data'!$I$28,0,10*ROW('Water Data'!I153))="","",OFFSET('Water Data'!$I$28,0,10*ROW('Water Data'!I153)))</f>
        <v/>
      </c>
      <c r="CJ159" s="274" t="str">
        <f ca="true">+IF(OFFSET('Water Data'!$I$29,0,10*ROW('Water Data'!I153))="","",OFFSET('Water Data'!$I$29,0,10*ROW('Water Data'!I153)))</f>
        <v/>
      </c>
      <c r="CK159" s="274" t="str">
        <f ca="true">+IF(OFFSET('Sanitation Data'!$D$28,0,10*ROW('Sanitation Data'!D153))="","",OFFSET('Sanitation Data'!$D$28,0,10*ROW('Sanitation Data'!D153)))</f>
        <v/>
      </c>
      <c r="CL159" s="274" t="str">
        <f ca="true">+IF(OFFSET('Sanitation Data'!$D$29,0,10*ROW('Sanitation Data'!D153))="","",OFFSET('Sanitation Data'!$D$29,0,10*ROW('Sanitation Data'!D153)))</f>
        <v/>
      </c>
      <c r="CM159" s="274" t="str">
        <f ca="true">+IF(OFFSET('Sanitation Data'!$D$30,0,10*ROW('Sanitation Data'!D153))="","",OFFSET('Sanitation Data'!$D$30,0,10*ROW('Sanitation Data'!D153)))</f>
        <v/>
      </c>
      <c r="CN159" s="274" t="str">
        <f ca="true">+IF(OFFSET('Sanitation Data'!$D$31,0,10*ROW('Sanitation Data'!D153))="","",OFFSET('Sanitation Data'!$D$31,0,10*ROW('Sanitation Data'!D153)))</f>
        <v/>
      </c>
      <c r="CO159" s="274" t="str">
        <f ca="true">+IF(OFFSET('Sanitation Data'!$D$32,0,10*ROW('Sanitation Data'!D153))="","",OFFSET('Sanitation Data'!$D$32,0,10*ROW('Sanitation Data'!D153)))</f>
        <v/>
      </c>
      <c r="CP159" s="274" t="str">
        <f ca="true">+IF(OFFSET('Sanitation Data'!$E$28,0,10*ROW('Sanitation Data'!E153))="","",OFFSET('Sanitation Data'!$E$28,0,10*ROW('Sanitation Data'!E153)))</f>
        <v/>
      </c>
      <c r="CQ159" s="274" t="str">
        <f ca="true">+IF(OFFSET('Sanitation Data'!$E$29,0,10*ROW('Sanitation Data'!E153))="","",OFFSET('Sanitation Data'!$E$29,0,10*ROW('Sanitation Data'!E153)))</f>
        <v/>
      </c>
      <c r="CR159" s="274" t="str">
        <f ca="true">+IF(OFFSET('Sanitation Data'!$E$30,0,10*ROW('Sanitation Data'!E153))="","",OFFSET('Sanitation Data'!$E$30,0,10*ROW('Sanitation Data'!E153)))</f>
        <v/>
      </c>
      <c r="CS159" s="274" t="str">
        <f ca="true">+IF(OFFSET('Sanitation Data'!$E$31,0,10*ROW('Sanitation Data'!E153))="","",OFFSET('Sanitation Data'!$E$31,0,10*ROW('Sanitation Data'!E153)))</f>
        <v/>
      </c>
      <c r="CT159" s="274" t="str">
        <f ca="true">+IF(OFFSET('Sanitation Data'!$E$32,0,10*ROW('Sanitation Data'!E153))="","",OFFSET('Sanitation Data'!$E$32,0,10*ROW('Sanitation Data'!E153)))</f>
        <v/>
      </c>
      <c r="CU159" s="274" t="str">
        <f ca="true">+IF(OFFSET('Sanitation Data'!$F$28,0,10*ROW('Sanitation Data'!F153))="","",OFFSET('Sanitation Data'!$F$28,0,10*ROW('Sanitation Data'!F153)))</f>
        <v/>
      </c>
      <c r="CV159" s="274" t="str">
        <f ca="true">+IF(OFFSET('Sanitation Data'!$F$29,0,10*ROW('Sanitation Data'!F153))="","",OFFSET('Sanitation Data'!$F$29,0,10*ROW('Sanitation Data'!F153)))</f>
        <v/>
      </c>
      <c r="CW159" s="274" t="str">
        <f ca="true">+IF(OFFSET('Sanitation Data'!$F$30,0,10*ROW('Sanitation Data'!F153))="","",OFFSET('Sanitation Data'!$F$30,0,10*ROW('Sanitation Data'!F153)))</f>
        <v/>
      </c>
      <c r="CX159" s="274" t="str">
        <f ca="true">+IF(OFFSET('Sanitation Data'!$F$31,0,10*ROW('Sanitation Data'!F153))="","",OFFSET('Sanitation Data'!$F$31,0,10*ROW('Sanitation Data'!F153)))</f>
        <v/>
      </c>
      <c r="CY159" s="274" t="str">
        <f ca="true">+IF(OFFSET('Sanitation Data'!$F$32,0,10*ROW('Sanitation Data'!F153))="","",OFFSET('Sanitation Data'!$F$32,0,10*ROW('Sanitation Data'!F153)))</f>
        <v/>
      </c>
      <c r="CZ159" s="274" t="str">
        <f ca="true">+IF(OFFSET('Sanitation Data'!$G$28,0,10*ROW('Sanitation Data'!G153))="","",OFFSET('Sanitation Data'!$G$28,0,10*ROW('Sanitation Data'!G153)))</f>
        <v/>
      </c>
      <c r="DA159" s="274" t="str">
        <f ca="true">+IF(OFFSET('Sanitation Data'!$G$29,0,10*ROW('Sanitation Data'!G153))="","",OFFSET('Sanitation Data'!$G$29,0,10*ROW('Sanitation Data'!G153)))</f>
        <v/>
      </c>
      <c r="DB159" s="274" t="str">
        <f ca="true">+IF(OFFSET('Sanitation Data'!$G$30,0,10*ROW('Sanitation Data'!G153))="","",OFFSET('Sanitation Data'!$G$30,0,10*ROW('Sanitation Data'!G153)))</f>
        <v/>
      </c>
      <c r="DC159" s="274" t="str">
        <f ca="true">+IF(OFFSET('Sanitation Data'!$G$31,0,10*ROW('Sanitation Data'!G153))="","",OFFSET('Sanitation Data'!$G$31,0,10*ROW('Sanitation Data'!G153)))</f>
        <v/>
      </c>
      <c r="DD159" s="274" t="str">
        <f ca="true">+IF(OFFSET('Sanitation Data'!$G$32,0,10*ROW('Sanitation Data'!G153))="","",OFFSET('Sanitation Data'!$G$32,0,10*ROW('Sanitation Data'!G153)))</f>
        <v/>
      </c>
      <c r="DE159" s="274" t="str">
        <f ca="true">+IF(OFFSET('Sanitation Data'!$H$28,0,10*ROW('Sanitation Data'!H153))="","",OFFSET('Sanitation Data'!$H$28,0,10*ROW('Sanitation Data'!H153)))</f>
        <v/>
      </c>
      <c r="DF159" s="274" t="str">
        <f ca="true">+IF(OFFSET('Sanitation Data'!$H$29,0,10*ROW('Sanitation Data'!H153))="","",OFFSET('Sanitation Data'!$H$29,0,10*ROW('Sanitation Data'!H153)))</f>
        <v/>
      </c>
      <c r="DG159" s="274" t="str">
        <f ca="true">+IF(OFFSET('Sanitation Data'!$H$30,0,10*ROW('Sanitation Data'!H153))="","",OFFSET('Sanitation Data'!$H$30,0,10*ROW('Sanitation Data'!H153)))</f>
        <v/>
      </c>
      <c r="DH159" s="274" t="str">
        <f ca="true">+IF(OFFSET('Sanitation Data'!$H$31,0,10*ROW('Sanitation Data'!H153))="","",OFFSET('Sanitation Data'!$H$31,0,10*ROW('Sanitation Data'!H153)))</f>
        <v/>
      </c>
      <c r="DI159" s="274" t="str">
        <f ca="true">+IF(OFFSET('Sanitation Data'!$H$32,0,10*ROW('Sanitation Data'!H153))="","",OFFSET('Sanitation Data'!$H$32,0,10*ROW('Sanitation Data'!H153)))</f>
        <v/>
      </c>
      <c r="DJ159" s="274" t="str">
        <f ca="true">+IF(OFFSET('Sanitation Data'!$I$28,0,10*ROW('Sanitation Data'!I153))="","",OFFSET('Sanitation Data'!$I$28,0,10*ROW('Sanitation Data'!I153)))</f>
        <v/>
      </c>
      <c r="DK159" s="274" t="str">
        <f ca="true">+IF(OFFSET('Sanitation Data'!$I$29,0,10*ROW('Sanitation Data'!I153))="","",OFFSET('Sanitation Data'!$I$29,0,10*ROW('Sanitation Data'!I153)))</f>
        <v/>
      </c>
      <c r="DL159" s="274" t="str">
        <f ca="true">+IF(OFFSET('Sanitation Data'!$I$30,0,10*ROW('Sanitation Data'!I153))="","",OFFSET('Sanitation Data'!$I$30,0,10*ROW('Sanitation Data'!I153)))</f>
        <v/>
      </c>
      <c r="DM159" s="274" t="str">
        <f ca="true">+IF(OFFSET('Sanitation Data'!$I$31,0,10*ROW('Sanitation Data'!I153))="","",OFFSET('Sanitation Data'!$I$31,0,10*ROW('Sanitation Data'!I153)))</f>
        <v/>
      </c>
      <c r="DN159" s="274" t="str">
        <f ca="true">+IF(OFFSET('Sanitation Data'!$I$32,0,10*ROW('Sanitation Data'!I153))="","",OFFSET('Sanitation Data'!$I$32,0,10*ROW('Sanitation Data'!I153)))</f>
        <v/>
      </c>
      <c r="DO159" s="274" t="str">
        <f ca="true">+IF(OFFSET('Hygiene Data'!$D$11,0,10*ROW('Hygiene Data'!D153))="","",OFFSET('Hygiene Data'!$D$11,0,10*ROW('Hygiene Data'!D153)))</f>
        <v/>
      </c>
      <c r="DP159" s="274" t="str">
        <f ca="true">+IF(OFFSET('Hygiene Data'!$D$12,0,10*ROW('Hygiene Data'!D153))="","",OFFSET('Hygiene Data'!$D$12,0,10*ROW('Hygiene Data'!D153)))</f>
        <v/>
      </c>
      <c r="DQ159" s="274" t="str">
        <f ca="true">+IF(OFFSET('Hygiene Data'!$D$13,0,10*ROW('Hygiene Data'!D153))="","",OFFSET('Hygiene Data'!$D$13,0,10*ROW('Hygiene Data'!D153)))</f>
        <v/>
      </c>
      <c r="DR159" s="274" t="str">
        <f ca="true">+IF(OFFSET('Hygiene Data'!$E$11,0,10*ROW('Hygiene Data'!E153))="","",OFFSET('Hygiene Data'!$E$11,0,10*ROW('Hygiene Data'!E153)))</f>
        <v/>
      </c>
      <c r="DS159" s="274" t="str">
        <f ca="true">+IF(OFFSET('Hygiene Data'!$E$12,0,10*ROW('Hygiene Data'!E153))="","",OFFSET('Hygiene Data'!$E$12,0,10*ROW('Hygiene Data'!E153)))</f>
        <v/>
      </c>
      <c r="DT159" s="274" t="str">
        <f ca="true">+IF(OFFSET('Hygiene Data'!$E$13,0,10*ROW('Hygiene Data'!E153))="","",OFFSET('Hygiene Data'!$E$13,0,10*ROW('Hygiene Data'!E153)))</f>
        <v/>
      </c>
      <c r="DU159" s="274" t="str">
        <f ca="true">+IF(OFFSET('Hygiene Data'!$F$11,0,10*ROW('Hygiene Data'!F153))="","",OFFSET('Hygiene Data'!$F$11,0,10*ROW('Hygiene Data'!F153)))</f>
        <v/>
      </c>
      <c r="DV159" s="274" t="str">
        <f ca="true">+IF(OFFSET('Hygiene Data'!$F$12,0,10*ROW('Hygiene Data'!F153))="","",OFFSET('Hygiene Data'!$F$12,0,10*ROW('Hygiene Data'!F153)))</f>
        <v/>
      </c>
      <c r="DW159" s="274" t="str">
        <f ca="true">+IF(OFFSET('Hygiene Data'!$F$13,0,10*ROW('Hygiene Data'!F153))="","",OFFSET('Hygiene Data'!$F$13,0,10*ROW('Hygiene Data'!F153)))</f>
        <v/>
      </c>
      <c r="DX159" s="274" t="str">
        <f ca="true">+IF(OFFSET('Hygiene Data'!$G$11,0,10*ROW('Hygiene Data'!G153))="","",OFFSET('Hygiene Data'!$G$11,0,10*ROW('Hygiene Data'!G153)))</f>
        <v/>
      </c>
      <c r="DY159" s="274" t="str">
        <f ca="true">+IF(OFFSET('Hygiene Data'!$G$12,0,10*ROW('Hygiene Data'!G153))="","",OFFSET('Hygiene Data'!$G$12,0,10*ROW('Hygiene Data'!G153)))</f>
        <v/>
      </c>
      <c r="DZ159" s="274" t="str">
        <f ca="true">+IF(OFFSET('Hygiene Data'!$G$13,0,10*ROW('Hygiene Data'!G153))="","",OFFSET('Hygiene Data'!$G$13,0,10*ROW('Hygiene Data'!G153)))</f>
        <v/>
      </c>
      <c r="EA159" s="274" t="str">
        <f ca="true">+IF(OFFSET('Hygiene Data'!$H$11,0,10*ROW('Hygiene Data'!H153))="","",OFFSET('Hygiene Data'!$H$11,0,10*ROW('Hygiene Data'!H153)))</f>
        <v/>
      </c>
      <c r="EB159" s="274" t="str">
        <f ca="true">+IF(OFFSET('Hygiene Data'!$H$12,0,10*ROW('Hygiene Data'!H153))="","",OFFSET('Hygiene Data'!$H$12,0,10*ROW('Hygiene Data'!H153)))</f>
        <v/>
      </c>
      <c r="EC159" s="274" t="str">
        <f ca="true">+IF(OFFSET('Hygiene Data'!$H$13,0,10*ROW('Hygiene Data'!H153))="","",OFFSET('Hygiene Data'!$H$13,0,10*ROW('Hygiene Data'!H153)))</f>
        <v/>
      </c>
      <c r="ED159" s="274" t="str">
        <f ca="true">+IF(OFFSET('Hygiene Data'!$I$11,0,10*ROW('Hygiene Data'!I153))="","",OFFSET('Hygiene Data'!$I$11,0,10*ROW('Hygiene Data'!I153)))</f>
        <v/>
      </c>
      <c r="EE159" s="274" t="str">
        <f ca="true">+IF(OFFSET('Hygiene Data'!$I$12,0,10*ROW('Hygiene Data'!I153))="","",OFFSET('Hygiene Data'!$I$12,0,10*ROW('Hygiene Data'!I153)))</f>
        <v/>
      </c>
      <c r="EF159" s="274"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30" t="str">
        <f t="shared" ca="true" si="2"/>
        <v/>
      </c>
      <c r="D160" s="99"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9"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9"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9"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9"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9"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9"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9"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9"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9"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9"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9"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9"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9"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9"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9"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9"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9"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100"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100"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100"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100"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100"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100"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100"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100"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100"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100"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100"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100"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100"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100"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100"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100"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100"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100"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100"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100"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100"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100"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100"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100"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100"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100"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100"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100"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100"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100"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101"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101"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101"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101"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101"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101"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101"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101"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101"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101"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101"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101"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101"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101"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101"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101"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101"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101"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4"/>
      <c r="BS160" s="274" t="str">
        <f ca="true">+IF(OFFSET('Water Data'!$D$27,0,10*ROW('Water Data'!D154))="","",OFFSET('Water Data'!$D$27,0,10*ROW('Water Data'!D154)))</f>
        <v/>
      </c>
      <c r="BT160" s="274" t="str">
        <f ca="true">+IF(OFFSET('Water Data'!$D$28,0,10*ROW('Water Data'!D154))="","",OFFSET('Water Data'!$D$28,0,10*ROW('Water Data'!D154)))</f>
        <v/>
      </c>
      <c r="BU160" s="274" t="str">
        <f ca="true">+IF(OFFSET('Water Data'!$D$29,0,10*ROW('Water Data'!D154))="","",OFFSET('Water Data'!$D$29,0,10*ROW('Water Data'!D154)))</f>
        <v/>
      </c>
      <c r="BV160" s="274" t="str">
        <f ca="true">+IF(OFFSET('Water Data'!$E$27,0,10*ROW('Water Data'!E154))="","",OFFSET('Water Data'!$E$27,0,10*ROW('Water Data'!E154)))</f>
        <v/>
      </c>
      <c r="BW160" s="274" t="str">
        <f ca="true">+IF(OFFSET('Water Data'!$E$28,0,10*ROW('Water Data'!E154))="","",OFFSET('Water Data'!$E$28,0,10*ROW('Water Data'!E154)))</f>
        <v/>
      </c>
      <c r="BX160" s="274" t="str">
        <f ca="true">+IF(OFFSET('Water Data'!$E$29,0,10*ROW('Water Data'!E154))="","",OFFSET('Water Data'!$E$29,0,10*ROW('Water Data'!E154)))</f>
        <v/>
      </c>
      <c r="BY160" s="274" t="str">
        <f ca="true">+IF(OFFSET('Water Data'!$F$27,0,10*ROW('Water Data'!F154))="","",OFFSET('Water Data'!$F$27,0,10*ROW('Water Data'!F154)))</f>
        <v/>
      </c>
      <c r="BZ160" s="274" t="str">
        <f ca="true">+IF(OFFSET('Water Data'!$F$28,0,10*ROW('Water Data'!F154))="","",OFFSET('Water Data'!$F$28,0,10*ROW('Water Data'!F154)))</f>
        <v/>
      </c>
      <c r="CA160" s="274" t="str">
        <f ca="true">+IF(OFFSET('Water Data'!$F$29,0,10*ROW('Water Data'!F154))="","",OFFSET('Water Data'!$F$29,0,10*ROW('Water Data'!F154)))</f>
        <v/>
      </c>
      <c r="CB160" s="274" t="str">
        <f ca="true">+IF(OFFSET('Water Data'!$G$27,0,10*ROW('Water Data'!G154))="","",OFFSET('Water Data'!$G$27,0,10*ROW('Water Data'!G154)))</f>
        <v/>
      </c>
      <c r="CC160" s="274" t="str">
        <f ca="true">+IF(OFFSET('Water Data'!$G$28,0,10*ROW('Water Data'!G154))="","",OFFSET('Water Data'!$G$28,0,10*ROW('Water Data'!G154)))</f>
        <v/>
      </c>
      <c r="CD160" s="274" t="str">
        <f ca="true">+IF(OFFSET('Water Data'!$G$29,0,10*ROW('Water Data'!G154))="","",OFFSET('Water Data'!$G$29,0,10*ROW('Water Data'!G154)))</f>
        <v/>
      </c>
      <c r="CE160" s="274" t="str">
        <f ca="true">+IF(OFFSET('Water Data'!$H$27,0,10*ROW('Water Data'!H154))="","",OFFSET('Water Data'!$H$27,0,10*ROW('Water Data'!H154)))</f>
        <v/>
      </c>
      <c r="CF160" s="274" t="str">
        <f ca="true">+IF(OFFSET('Water Data'!$H$28,0,10*ROW('Water Data'!H154))="","",OFFSET('Water Data'!$H$28,0,10*ROW('Water Data'!H154)))</f>
        <v/>
      </c>
      <c r="CG160" s="274" t="str">
        <f ca="true">+IF(OFFSET('Water Data'!$H$29,0,10*ROW('Water Data'!H154))="","",OFFSET('Water Data'!$H$29,0,10*ROW('Water Data'!H154)))</f>
        <v/>
      </c>
      <c r="CH160" s="274" t="str">
        <f ca="true">+IF(OFFSET('Water Data'!$I$27,0,10*ROW('Water Data'!I154))="","",OFFSET('Water Data'!$I$27,0,10*ROW('Water Data'!I154)))</f>
        <v/>
      </c>
      <c r="CI160" s="274" t="str">
        <f ca="true">+IF(OFFSET('Water Data'!$I$28,0,10*ROW('Water Data'!I154))="","",OFFSET('Water Data'!$I$28,0,10*ROW('Water Data'!I154)))</f>
        <v/>
      </c>
      <c r="CJ160" s="274" t="str">
        <f ca="true">+IF(OFFSET('Water Data'!$I$29,0,10*ROW('Water Data'!I154))="","",OFFSET('Water Data'!$I$29,0,10*ROW('Water Data'!I154)))</f>
        <v/>
      </c>
      <c r="CK160" s="274" t="str">
        <f ca="true">+IF(OFFSET('Sanitation Data'!$D$28,0,10*ROW('Sanitation Data'!D154))="","",OFFSET('Sanitation Data'!$D$28,0,10*ROW('Sanitation Data'!D154)))</f>
        <v/>
      </c>
      <c r="CL160" s="274" t="str">
        <f ca="true">+IF(OFFSET('Sanitation Data'!$D$29,0,10*ROW('Sanitation Data'!D154))="","",OFFSET('Sanitation Data'!$D$29,0,10*ROW('Sanitation Data'!D154)))</f>
        <v/>
      </c>
      <c r="CM160" s="274" t="str">
        <f ca="true">+IF(OFFSET('Sanitation Data'!$D$30,0,10*ROW('Sanitation Data'!D154))="","",OFFSET('Sanitation Data'!$D$30,0,10*ROW('Sanitation Data'!D154)))</f>
        <v/>
      </c>
      <c r="CN160" s="274" t="str">
        <f ca="true">+IF(OFFSET('Sanitation Data'!$D$31,0,10*ROW('Sanitation Data'!D154))="","",OFFSET('Sanitation Data'!$D$31,0,10*ROW('Sanitation Data'!D154)))</f>
        <v/>
      </c>
      <c r="CO160" s="274" t="str">
        <f ca="true">+IF(OFFSET('Sanitation Data'!$D$32,0,10*ROW('Sanitation Data'!D154))="","",OFFSET('Sanitation Data'!$D$32,0,10*ROW('Sanitation Data'!D154)))</f>
        <v/>
      </c>
      <c r="CP160" s="274" t="str">
        <f ca="true">+IF(OFFSET('Sanitation Data'!$E$28,0,10*ROW('Sanitation Data'!E154))="","",OFFSET('Sanitation Data'!$E$28,0,10*ROW('Sanitation Data'!E154)))</f>
        <v/>
      </c>
      <c r="CQ160" s="274" t="str">
        <f ca="true">+IF(OFFSET('Sanitation Data'!$E$29,0,10*ROW('Sanitation Data'!E154))="","",OFFSET('Sanitation Data'!$E$29,0,10*ROW('Sanitation Data'!E154)))</f>
        <v/>
      </c>
      <c r="CR160" s="274" t="str">
        <f ca="true">+IF(OFFSET('Sanitation Data'!$E$30,0,10*ROW('Sanitation Data'!E154))="","",OFFSET('Sanitation Data'!$E$30,0,10*ROW('Sanitation Data'!E154)))</f>
        <v/>
      </c>
      <c r="CS160" s="274" t="str">
        <f ca="true">+IF(OFFSET('Sanitation Data'!$E$31,0,10*ROW('Sanitation Data'!E154))="","",OFFSET('Sanitation Data'!$E$31,0,10*ROW('Sanitation Data'!E154)))</f>
        <v/>
      </c>
      <c r="CT160" s="274" t="str">
        <f ca="true">+IF(OFFSET('Sanitation Data'!$E$32,0,10*ROW('Sanitation Data'!E154))="","",OFFSET('Sanitation Data'!$E$32,0,10*ROW('Sanitation Data'!E154)))</f>
        <v/>
      </c>
      <c r="CU160" s="274" t="str">
        <f ca="true">+IF(OFFSET('Sanitation Data'!$F$28,0,10*ROW('Sanitation Data'!F154))="","",OFFSET('Sanitation Data'!$F$28,0,10*ROW('Sanitation Data'!F154)))</f>
        <v/>
      </c>
      <c r="CV160" s="274" t="str">
        <f ca="true">+IF(OFFSET('Sanitation Data'!$F$29,0,10*ROW('Sanitation Data'!F154))="","",OFFSET('Sanitation Data'!$F$29,0,10*ROW('Sanitation Data'!F154)))</f>
        <v/>
      </c>
      <c r="CW160" s="274" t="str">
        <f ca="true">+IF(OFFSET('Sanitation Data'!$F$30,0,10*ROW('Sanitation Data'!F154))="","",OFFSET('Sanitation Data'!$F$30,0,10*ROW('Sanitation Data'!F154)))</f>
        <v/>
      </c>
      <c r="CX160" s="274" t="str">
        <f ca="true">+IF(OFFSET('Sanitation Data'!$F$31,0,10*ROW('Sanitation Data'!F154))="","",OFFSET('Sanitation Data'!$F$31,0,10*ROW('Sanitation Data'!F154)))</f>
        <v/>
      </c>
      <c r="CY160" s="274" t="str">
        <f ca="true">+IF(OFFSET('Sanitation Data'!$F$32,0,10*ROW('Sanitation Data'!F154))="","",OFFSET('Sanitation Data'!$F$32,0,10*ROW('Sanitation Data'!F154)))</f>
        <v/>
      </c>
      <c r="CZ160" s="274" t="str">
        <f ca="true">+IF(OFFSET('Sanitation Data'!$G$28,0,10*ROW('Sanitation Data'!G154))="","",OFFSET('Sanitation Data'!$G$28,0,10*ROW('Sanitation Data'!G154)))</f>
        <v/>
      </c>
      <c r="DA160" s="274" t="str">
        <f ca="true">+IF(OFFSET('Sanitation Data'!$G$29,0,10*ROW('Sanitation Data'!G154))="","",OFFSET('Sanitation Data'!$G$29,0,10*ROW('Sanitation Data'!G154)))</f>
        <v/>
      </c>
      <c r="DB160" s="274" t="str">
        <f ca="true">+IF(OFFSET('Sanitation Data'!$G$30,0,10*ROW('Sanitation Data'!G154))="","",OFFSET('Sanitation Data'!$G$30,0,10*ROW('Sanitation Data'!G154)))</f>
        <v/>
      </c>
      <c r="DC160" s="274" t="str">
        <f ca="true">+IF(OFFSET('Sanitation Data'!$G$31,0,10*ROW('Sanitation Data'!G154))="","",OFFSET('Sanitation Data'!$G$31,0,10*ROW('Sanitation Data'!G154)))</f>
        <v/>
      </c>
      <c r="DD160" s="274" t="str">
        <f ca="true">+IF(OFFSET('Sanitation Data'!$G$32,0,10*ROW('Sanitation Data'!G154))="","",OFFSET('Sanitation Data'!$G$32,0,10*ROW('Sanitation Data'!G154)))</f>
        <v/>
      </c>
      <c r="DE160" s="274" t="str">
        <f ca="true">+IF(OFFSET('Sanitation Data'!$H$28,0,10*ROW('Sanitation Data'!H154))="","",OFFSET('Sanitation Data'!$H$28,0,10*ROW('Sanitation Data'!H154)))</f>
        <v/>
      </c>
      <c r="DF160" s="274" t="str">
        <f ca="true">+IF(OFFSET('Sanitation Data'!$H$29,0,10*ROW('Sanitation Data'!H154))="","",OFFSET('Sanitation Data'!$H$29,0,10*ROW('Sanitation Data'!H154)))</f>
        <v/>
      </c>
      <c r="DG160" s="274" t="str">
        <f ca="true">+IF(OFFSET('Sanitation Data'!$H$30,0,10*ROW('Sanitation Data'!H154))="","",OFFSET('Sanitation Data'!$H$30,0,10*ROW('Sanitation Data'!H154)))</f>
        <v/>
      </c>
      <c r="DH160" s="274" t="str">
        <f ca="true">+IF(OFFSET('Sanitation Data'!$H$31,0,10*ROW('Sanitation Data'!H154))="","",OFFSET('Sanitation Data'!$H$31,0,10*ROW('Sanitation Data'!H154)))</f>
        <v/>
      </c>
      <c r="DI160" s="274" t="str">
        <f ca="true">+IF(OFFSET('Sanitation Data'!$H$32,0,10*ROW('Sanitation Data'!H154))="","",OFFSET('Sanitation Data'!$H$32,0,10*ROW('Sanitation Data'!H154)))</f>
        <v/>
      </c>
      <c r="DJ160" s="274" t="str">
        <f ca="true">+IF(OFFSET('Sanitation Data'!$I$28,0,10*ROW('Sanitation Data'!I154))="","",OFFSET('Sanitation Data'!$I$28,0,10*ROW('Sanitation Data'!I154)))</f>
        <v/>
      </c>
      <c r="DK160" s="274" t="str">
        <f ca="true">+IF(OFFSET('Sanitation Data'!$I$29,0,10*ROW('Sanitation Data'!I154))="","",OFFSET('Sanitation Data'!$I$29,0,10*ROW('Sanitation Data'!I154)))</f>
        <v/>
      </c>
      <c r="DL160" s="274" t="str">
        <f ca="true">+IF(OFFSET('Sanitation Data'!$I$30,0,10*ROW('Sanitation Data'!I154))="","",OFFSET('Sanitation Data'!$I$30,0,10*ROW('Sanitation Data'!I154)))</f>
        <v/>
      </c>
      <c r="DM160" s="274" t="str">
        <f ca="true">+IF(OFFSET('Sanitation Data'!$I$31,0,10*ROW('Sanitation Data'!I154))="","",OFFSET('Sanitation Data'!$I$31,0,10*ROW('Sanitation Data'!I154)))</f>
        <v/>
      </c>
      <c r="DN160" s="274" t="str">
        <f ca="true">+IF(OFFSET('Sanitation Data'!$I$32,0,10*ROW('Sanitation Data'!I154))="","",OFFSET('Sanitation Data'!$I$32,0,10*ROW('Sanitation Data'!I154)))</f>
        <v/>
      </c>
      <c r="DO160" s="274" t="str">
        <f ca="true">+IF(OFFSET('Hygiene Data'!$D$11,0,10*ROW('Hygiene Data'!D154))="","",OFFSET('Hygiene Data'!$D$11,0,10*ROW('Hygiene Data'!D154)))</f>
        <v/>
      </c>
      <c r="DP160" s="274" t="str">
        <f ca="true">+IF(OFFSET('Hygiene Data'!$D$12,0,10*ROW('Hygiene Data'!D154))="","",OFFSET('Hygiene Data'!$D$12,0,10*ROW('Hygiene Data'!D154)))</f>
        <v/>
      </c>
      <c r="DQ160" s="274" t="str">
        <f ca="true">+IF(OFFSET('Hygiene Data'!$D$13,0,10*ROW('Hygiene Data'!D154))="","",OFFSET('Hygiene Data'!$D$13,0,10*ROW('Hygiene Data'!D154)))</f>
        <v/>
      </c>
      <c r="DR160" s="274" t="str">
        <f ca="true">+IF(OFFSET('Hygiene Data'!$E$11,0,10*ROW('Hygiene Data'!E154))="","",OFFSET('Hygiene Data'!$E$11,0,10*ROW('Hygiene Data'!E154)))</f>
        <v/>
      </c>
      <c r="DS160" s="274" t="str">
        <f ca="true">+IF(OFFSET('Hygiene Data'!$E$12,0,10*ROW('Hygiene Data'!E154))="","",OFFSET('Hygiene Data'!$E$12,0,10*ROW('Hygiene Data'!E154)))</f>
        <v/>
      </c>
      <c r="DT160" s="274" t="str">
        <f ca="true">+IF(OFFSET('Hygiene Data'!$E$13,0,10*ROW('Hygiene Data'!E154))="","",OFFSET('Hygiene Data'!$E$13,0,10*ROW('Hygiene Data'!E154)))</f>
        <v/>
      </c>
      <c r="DU160" s="274" t="str">
        <f ca="true">+IF(OFFSET('Hygiene Data'!$F$11,0,10*ROW('Hygiene Data'!F154))="","",OFFSET('Hygiene Data'!$F$11,0,10*ROW('Hygiene Data'!F154)))</f>
        <v/>
      </c>
      <c r="DV160" s="274" t="str">
        <f ca="true">+IF(OFFSET('Hygiene Data'!$F$12,0,10*ROW('Hygiene Data'!F154))="","",OFFSET('Hygiene Data'!$F$12,0,10*ROW('Hygiene Data'!F154)))</f>
        <v/>
      </c>
      <c r="DW160" s="274" t="str">
        <f ca="true">+IF(OFFSET('Hygiene Data'!$F$13,0,10*ROW('Hygiene Data'!F154))="","",OFFSET('Hygiene Data'!$F$13,0,10*ROW('Hygiene Data'!F154)))</f>
        <v/>
      </c>
      <c r="DX160" s="274" t="str">
        <f ca="true">+IF(OFFSET('Hygiene Data'!$G$11,0,10*ROW('Hygiene Data'!G154))="","",OFFSET('Hygiene Data'!$G$11,0,10*ROW('Hygiene Data'!G154)))</f>
        <v/>
      </c>
      <c r="DY160" s="274" t="str">
        <f ca="true">+IF(OFFSET('Hygiene Data'!$G$12,0,10*ROW('Hygiene Data'!G154))="","",OFFSET('Hygiene Data'!$G$12,0,10*ROW('Hygiene Data'!G154)))</f>
        <v/>
      </c>
      <c r="DZ160" s="274" t="str">
        <f ca="true">+IF(OFFSET('Hygiene Data'!$G$13,0,10*ROW('Hygiene Data'!G154))="","",OFFSET('Hygiene Data'!$G$13,0,10*ROW('Hygiene Data'!G154)))</f>
        <v/>
      </c>
      <c r="EA160" s="274" t="str">
        <f ca="true">+IF(OFFSET('Hygiene Data'!$H$11,0,10*ROW('Hygiene Data'!H154))="","",OFFSET('Hygiene Data'!$H$11,0,10*ROW('Hygiene Data'!H154)))</f>
        <v/>
      </c>
      <c r="EB160" s="274" t="str">
        <f ca="true">+IF(OFFSET('Hygiene Data'!$H$12,0,10*ROW('Hygiene Data'!H154))="","",OFFSET('Hygiene Data'!$H$12,0,10*ROW('Hygiene Data'!H154)))</f>
        <v/>
      </c>
      <c r="EC160" s="274" t="str">
        <f ca="true">+IF(OFFSET('Hygiene Data'!$H$13,0,10*ROW('Hygiene Data'!H154))="","",OFFSET('Hygiene Data'!$H$13,0,10*ROW('Hygiene Data'!H154)))</f>
        <v/>
      </c>
      <c r="ED160" s="274" t="str">
        <f ca="true">+IF(OFFSET('Hygiene Data'!$I$11,0,10*ROW('Hygiene Data'!I154))="","",OFFSET('Hygiene Data'!$I$11,0,10*ROW('Hygiene Data'!I154)))</f>
        <v/>
      </c>
      <c r="EE160" s="274" t="str">
        <f ca="true">+IF(OFFSET('Hygiene Data'!$I$12,0,10*ROW('Hygiene Data'!I154))="","",OFFSET('Hygiene Data'!$I$12,0,10*ROW('Hygiene Data'!I154)))</f>
        <v/>
      </c>
      <c r="EF160" s="274"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30" t="str">
        <f t="shared" ca="true" si="2"/>
        <v/>
      </c>
      <c r="D161" s="99"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9"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9"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9"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9"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9"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9"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9"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9"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9"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9"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9"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9"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9"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9"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9"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9"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9"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100"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100"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100"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100"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100"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100"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100"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100"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100"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100"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100"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100"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100"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100"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100"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100"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100"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100"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100"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100"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100"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100"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100"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100"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100"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100"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100"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100"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100"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100"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101"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101"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101"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101"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101"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101"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101"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101"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101"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101"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101"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101"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101"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101"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101"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101"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101"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101"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4"/>
      <c r="BS161" s="274" t="str">
        <f ca="true">+IF(OFFSET('Water Data'!$D$27,0,10*ROW('Water Data'!D155))="","",OFFSET('Water Data'!$D$27,0,10*ROW('Water Data'!D155)))</f>
        <v/>
      </c>
      <c r="BT161" s="274" t="str">
        <f ca="true">+IF(OFFSET('Water Data'!$D$28,0,10*ROW('Water Data'!D155))="","",OFFSET('Water Data'!$D$28,0,10*ROW('Water Data'!D155)))</f>
        <v/>
      </c>
      <c r="BU161" s="274" t="str">
        <f ca="true">+IF(OFFSET('Water Data'!$D$29,0,10*ROW('Water Data'!D155))="","",OFFSET('Water Data'!$D$29,0,10*ROW('Water Data'!D155)))</f>
        <v/>
      </c>
      <c r="BV161" s="274" t="str">
        <f ca="true">+IF(OFFSET('Water Data'!$E$27,0,10*ROW('Water Data'!E155))="","",OFFSET('Water Data'!$E$27,0,10*ROW('Water Data'!E155)))</f>
        <v/>
      </c>
      <c r="BW161" s="274" t="str">
        <f ca="true">+IF(OFFSET('Water Data'!$E$28,0,10*ROW('Water Data'!E155))="","",OFFSET('Water Data'!$E$28,0,10*ROW('Water Data'!E155)))</f>
        <v/>
      </c>
      <c r="BX161" s="274" t="str">
        <f ca="true">+IF(OFFSET('Water Data'!$E$29,0,10*ROW('Water Data'!E155))="","",OFFSET('Water Data'!$E$29,0,10*ROW('Water Data'!E155)))</f>
        <v/>
      </c>
      <c r="BY161" s="274" t="str">
        <f ca="true">+IF(OFFSET('Water Data'!$F$27,0,10*ROW('Water Data'!F155))="","",OFFSET('Water Data'!$F$27,0,10*ROW('Water Data'!F155)))</f>
        <v/>
      </c>
      <c r="BZ161" s="274" t="str">
        <f ca="true">+IF(OFFSET('Water Data'!$F$28,0,10*ROW('Water Data'!F155))="","",OFFSET('Water Data'!$F$28,0,10*ROW('Water Data'!F155)))</f>
        <v/>
      </c>
      <c r="CA161" s="274" t="str">
        <f ca="true">+IF(OFFSET('Water Data'!$F$29,0,10*ROW('Water Data'!F155))="","",OFFSET('Water Data'!$F$29,0,10*ROW('Water Data'!F155)))</f>
        <v/>
      </c>
      <c r="CB161" s="274" t="str">
        <f ca="true">+IF(OFFSET('Water Data'!$G$27,0,10*ROW('Water Data'!G155))="","",OFFSET('Water Data'!$G$27,0,10*ROW('Water Data'!G155)))</f>
        <v/>
      </c>
      <c r="CC161" s="274" t="str">
        <f ca="true">+IF(OFFSET('Water Data'!$G$28,0,10*ROW('Water Data'!G155))="","",OFFSET('Water Data'!$G$28,0,10*ROW('Water Data'!G155)))</f>
        <v/>
      </c>
      <c r="CD161" s="274" t="str">
        <f ca="true">+IF(OFFSET('Water Data'!$G$29,0,10*ROW('Water Data'!G155))="","",OFFSET('Water Data'!$G$29,0,10*ROW('Water Data'!G155)))</f>
        <v/>
      </c>
      <c r="CE161" s="274" t="str">
        <f ca="true">+IF(OFFSET('Water Data'!$H$27,0,10*ROW('Water Data'!H155))="","",OFFSET('Water Data'!$H$27,0,10*ROW('Water Data'!H155)))</f>
        <v/>
      </c>
      <c r="CF161" s="274" t="str">
        <f ca="true">+IF(OFFSET('Water Data'!$H$28,0,10*ROW('Water Data'!H155))="","",OFFSET('Water Data'!$H$28,0,10*ROW('Water Data'!H155)))</f>
        <v/>
      </c>
      <c r="CG161" s="274" t="str">
        <f ca="true">+IF(OFFSET('Water Data'!$H$29,0,10*ROW('Water Data'!H155))="","",OFFSET('Water Data'!$H$29,0,10*ROW('Water Data'!H155)))</f>
        <v/>
      </c>
      <c r="CH161" s="274" t="str">
        <f ca="true">+IF(OFFSET('Water Data'!$I$27,0,10*ROW('Water Data'!I155))="","",OFFSET('Water Data'!$I$27,0,10*ROW('Water Data'!I155)))</f>
        <v/>
      </c>
      <c r="CI161" s="274" t="str">
        <f ca="true">+IF(OFFSET('Water Data'!$I$28,0,10*ROW('Water Data'!I155))="","",OFFSET('Water Data'!$I$28,0,10*ROW('Water Data'!I155)))</f>
        <v/>
      </c>
      <c r="CJ161" s="274" t="str">
        <f ca="true">+IF(OFFSET('Water Data'!$I$29,0,10*ROW('Water Data'!I155))="","",OFFSET('Water Data'!$I$29,0,10*ROW('Water Data'!I155)))</f>
        <v/>
      </c>
      <c r="CK161" s="274" t="str">
        <f ca="true">+IF(OFFSET('Sanitation Data'!$D$28,0,10*ROW('Sanitation Data'!D155))="","",OFFSET('Sanitation Data'!$D$28,0,10*ROW('Sanitation Data'!D155)))</f>
        <v/>
      </c>
      <c r="CL161" s="274" t="str">
        <f ca="true">+IF(OFFSET('Sanitation Data'!$D$29,0,10*ROW('Sanitation Data'!D155))="","",OFFSET('Sanitation Data'!$D$29,0,10*ROW('Sanitation Data'!D155)))</f>
        <v/>
      </c>
      <c r="CM161" s="274" t="str">
        <f ca="true">+IF(OFFSET('Sanitation Data'!$D$30,0,10*ROW('Sanitation Data'!D155))="","",OFFSET('Sanitation Data'!$D$30,0,10*ROW('Sanitation Data'!D155)))</f>
        <v/>
      </c>
      <c r="CN161" s="274" t="str">
        <f ca="true">+IF(OFFSET('Sanitation Data'!$D$31,0,10*ROW('Sanitation Data'!D155))="","",OFFSET('Sanitation Data'!$D$31,0,10*ROW('Sanitation Data'!D155)))</f>
        <v/>
      </c>
      <c r="CO161" s="274" t="str">
        <f ca="true">+IF(OFFSET('Sanitation Data'!$D$32,0,10*ROW('Sanitation Data'!D155))="","",OFFSET('Sanitation Data'!$D$32,0,10*ROW('Sanitation Data'!D155)))</f>
        <v/>
      </c>
      <c r="CP161" s="274" t="str">
        <f ca="true">+IF(OFFSET('Sanitation Data'!$E$28,0,10*ROW('Sanitation Data'!E155))="","",OFFSET('Sanitation Data'!$E$28,0,10*ROW('Sanitation Data'!E155)))</f>
        <v/>
      </c>
      <c r="CQ161" s="274" t="str">
        <f ca="true">+IF(OFFSET('Sanitation Data'!$E$29,0,10*ROW('Sanitation Data'!E155))="","",OFFSET('Sanitation Data'!$E$29,0,10*ROW('Sanitation Data'!E155)))</f>
        <v/>
      </c>
      <c r="CR161" s="274" t="str">
        <f ca="true">+IF(OFFSET('Sanitation Data'!$E$30,0,10*ROW('Sanitation Data'!E155))="","",OFFSET('Sanitation Data'!$E$30,0,10*ROW('Sanitation Data'!E155)))</f>
        <v/>
      </c>
      <c r="CS161" s="274" t="str">
        <f ca="true">+IF(OFFSET('Sanitation Data'!$E$31,0,10*ROW('Sanitation Data'!E155))="","",OFFSET('Sanitation Data'!$E$31,0,10*ROW('Sanitation Data'!E155)))</f>
        <v/>
      </c>
      <c r="CT161" s="274" t="str">
        <f ca="true">+IF(OFFSET('Sanitation Data'!$E$32,0,10*ROW('Sanitation Data'!E155))="","",OFFSET('Sanitation Data'!$E$32,0,10*ROW('Sanitation Data'!E155)))</f>
        <v/>
      </c>
      <c r="CU161" s="274" t="str">
        <f ca="true">+IF(OFFSET('Sanitation Data'!$F$28,0,10*ROW('Sanitation Data'!F155))="","",OFFSET('Sanitation Data'!$F$28,0,10*ROW('Sanitation Data'!F155)))</f>
        <v/>
      </c>
      <c r="CV161" s="274" t="str">
        <f ca="true">+IF(OFFSET('Sanitation Data'!$F$29,0,10*ROW('Sanitation Data'!F155))="","",OFFSET('Sanitation Data'!$F$29,0,10*ROW('Sanitation Data'!F155)))</f>
        <v/>
      </c>
      <c r="CW161" s="274" t="str">
        <f ca="true">+IF(OFFSET('Sanitation Data'!$F$30,0,10*ROW('Sanitation Data'!F155))="","",OFFSET('Sanitation Data'!$F$30,0,10*ROW('Sanitation Data'!F155)))</f>
        <v/>
      </c>
      <c r="CX161" s="274" t="str">
        <f ca="true">+IF(OFFSET('Sanitation Data'!$F$31,0,10*ROW('Sanitation Data'!F155))="","",OFFSET('Sanitation Data'!$F$31,0,10*ROW('Sanitation Data'!F155)))</f>
        <v/>
      </c>
      <c r="CY161" s="274" t="str">
        <f ca="true">+IF(OFFSET('Sanitation Data'!$F$32,0,10*ROW('Sanitation Data'!F155))="","",OFFSET('Sanitation Data'!$F$32,0,10*ROW('Sanitation Data'!F155)))</f>
        <v/>
      </c>
      <c r="CZ161" s="274" t="str">
        <f ca="true">+IF(OFFSET('Sanitation Data'!$G$28,0,10*ROW('Sanitation Data'!G155))="","",OFFSET('Sanitation Data'!$G$28,0,10*ROW('Sanitation Data'!G155)))</f>
        <v/>
      </c>
      <c r="DA161" s="274" t="str">
        <f ca="true">+IF(OFFSET('Sanitation Data'!$G$29,0,10*ROW('Sanitation Data'!G155))="","",OFFSET('Sanitation Data'!$G$29,0,10*ROW('Sanitation Data'!G155)))</f>
        <v/>
      </c>
      <c r="DB161" s="274" t="str">
        <f ca="true">+IF(OFFSET('Sanitation Data'!$G$30,0,10*ROW('Sanitation Data'!G155))="","",OFFSET('Sanitation Data'!$G$30,0,10*ROW('Sanitation Data'!G155)))</f>
        <v/>
      </c>
      <c r="DC161" s="274" t="str">
        <f ca="true">+IF(OFFSET('Sanitation Data'!$G$31,0,10*ROW('Sanitation Data'!G155))="","",OFFSET('Sanitation Data'!$G$31,0,10*ROW('Sanitation Data'!G155)))</f>
        <v/>
      </c>
      <c r="DD161" s="274" t="str">
        <f ca="true">+IF(OFFSET('Sanitation Data'!$G$32,0,10*ROW('Sanitation Data'!G155))="","",OFFSET('Sanitation Data'!$G$32,0,10*ROW('Sanitation Data'!G155)))</f>
        <v/>
      </c>
      <c r="DE161" s="274" t="str">
        <f ca="true">+IF(OFFSET('Sanitation Data'!$H$28,0,10*ROW('Sanitation Data'!H155))="","",OFFSET('Sanitation Data'!$H$28,0,10*ROW('Sanitation Data'!H155)))</f>
        <v/>
      </c>
      <c r="DF161" s="274" t="str">
        <f ca="true">+IF(OFFSET('Sanitation Data'!$H$29,0,10*ROW('Sanitation Data'!H155))="","",OFFSET('Sanitation Data'!$H$29,0,10*ROW('Sanitation Data'!H155)))</f>
        <v/>
      </c>
      <c r="DG161" s="274" t="str">
        <f ca="true">+IF(OFFSET('Sanitation Data'!$H$30,0,10*ROW('Sanitation Data'!H155))="","",OFFSET('Sanitation Data'!$H$30,0,10*ROW('Sanitation Data'!H155)))</f>
        <v/>
      </c>
      <c r="DH161" s="274" t="str">
        <f ca="true">+IF(OFFSET('Sanitation Data'!$H$31,0,10*ROW('Sanitation Data'!H155))="","",OFFSET('Sanitation Data'!$H$31,0,10*ROW('Sanitation Data'!H155)))</f>
        <v/>
      </c>
      <c r="DI161" s="274" t="str">
        <f ca="true">+IF(OFFSET('Sanitation Data'!$H$32,0,10*ROW('Sanitation Data'!H155))="","",OFFSET('Sanitation Data'!$H$32,0,10*ROW('Sanitation Data'!H155)))</f>
        <v/>
      </c>
      <c r="DJ161" s="274" t="str">
        <f ca="true">+IF(OFFSET('Sanitation Data'!$I$28,0,10*ROW('Sanitation Data'!I155))="","",OFFSET('Sanitation Data'!$I$28,0,10*ROW('Sanitation Data'!I155)))</f>
        <v/>
      </c>
      <c r="DK161" s="274" t="str">
        <f ca="true">+IF(OFFSET('Sanitation Data'!$I$29,0,10*ROW('Sanitation Data'!I155))="","",OFFSET('Sanitation Data'!$I$29,0,10*ROW('Sanitation Data'!I155)))</f>
        <v/>
      </c>
      <c r="DL161" s="274" t="str">
        <f ca="true">+IF(OFFSET('Sanitation Data'!$I$30,0,10*ROW('Sanitation Data'!I155))="","",OFFSET('Sanitation Data'!$I$30,0,10*ROW('Sanitation Data'!I155)))</f>
        <v/>
      </c>
      <c r="DM161" s="274" t="str">
        <f ca="true">+IF(OFFSET('Sanitation Data'!$I$31,0,10*ROW('Sanitation Data'!I155))="","",OFFSET('Sanitation Data'!$I$31,0,10*ROW('Sanitation Data'!I155)))</f>
        <v/>
      </c>
      <c r="DN161" s="274" t="str">
        <f ca="true">+IF(OFFSET('Sanitation Data'!$I$32,0,10*ROW('Sanitation Data'!I155))="","",OFFSET('Sanitation Data'!$I$32,0,10*ROW('Sanitation Data'!I155)))</f>
        <v/>
      </c>
      <c r="DO161" s="274" t="str">
        <f ca="true">+IF(OFFSET('Hygiene Data'!$D$11,0,10*ROW('Hygiene Data'!D155))="","",OFFSET('Hygiene Data'!$D$11,0,10*ROW('Hygiene Data'!D155)))</f>
        <v/>
      </c>
      <c r="DP161" s="274" t="str">
        <f ca="true">+IF(OFFSET('Hygiene Data'!$D$12,0,10*ROW('Hygiene Data'!D155))="","",OFFSET('Hygiene Data'!$D$12,0,10*ROW('Hygiene Data'!D155)))</f>
        <v/>
      </c>
      <c r="DQ161" s="274" t="str">
        <f ca="true">+IF(OFFSET('Hygiene Data'!$D$13,0,10*ROW('Hygiene Data'!D155))="","",OFFSET('Hygiene Data'!$D$13,0,10*ROW('Hygiene Data'!D155)))</f>
        <v/>
      </c>
      <c r="DR161" s="274" t="str">
        <f ca="true">+IF(OFFSET('Hygiene Data'!$E$11,0,10*ROW('Hygiene Data'!E155))="","",OFFSET('Hygiene Data'!$E$11,0,10*ROW('Hygiene Data'!E155)))</f>
        <v/>
      </c>
      <c r="DS161" s="274" t="str">
        <f ca="true">+IF(OFFSET('Hygiene Data'!$E$12,0,10*ROW('Hygiene Data'!E155))="","",OFFSET('Hygiene Data'!$E$12,0,10*ROW('Hygiene Data'!E155)))</f>
        <v/>
      </c>
      <c r="DT161" s="274" t="str">
        <f ca="true">+IF(OFFSET('Hygiene Data'!$E$13,0,10*ROW('Hygiene Data'!E155))="","",OFFSET('Hygiene Data'!$E$13,0,10*ROW('Hygiene Data'!E155)))</f>
        <v/>
      </c>
      <c r="DU161" s="274" t="str">
        <f ca="true">+IF(OFFSET('Hygiene Data'!$F$11,0,10*ROW('Hygiene Data'!F155))="","",OFFSET('Hygiene Data'!$F$11,0,10*ROW('Hygiene Data'!F155)))</f>
        <v/>
      </c>
      <c r="DV161" s="274" t="str">
        <f ca="true">+IF(OFFSET('Hygiene Data'!$F$12,0,10*ROW('Hygiene Data'!F155))="","",OFFSET('Hygiene Data'!$F$12,0,10*ROW('Hygiene Data'!F155)))</f>
        <v/>
      </c>
      <c r="DW161" s="274" t="str">
        <f ca="true">+IF(OFFSET('Hygiene Data'!$F$13,0,10*ROW('Hygiene Data'!F155))="","",OFFSET('Hygiene Data'!$F$13,0,10*ROW('Hygiene Data'!F155)))</f>
        <v/>
      </c>
      <c r="DX161" s="274" t="str">
        <f ca="true">+IF(OFFSET('Hygiene Data'!$G$11,0,10*ROW('Hygiene Data'!G155))="","",OFFSET('Hygiene Data'!$G$11,0,10*ROW('Hygiene Data'!G155)))</f>
        <v/>
      </c>
      <c r="DY161" s="274" t="str">
        <f ca="true">+IF(OFFSET('Hygiene Data'!$G$12,0,10*ROW('Hygiene Data'!G155))="","",OFFSET('Hygiene Data'!$G$12,0,10*ROW('Hygiene Data'!G155)))</f>
        <v/>
      </c>
      <c r="DZ161" s="274" t="str">
        <f ca="true">+IF(OFFSET('Hygiene Data'!$G$13,0,10*ROW('Hygiene Data'!G155))="","",OFFSET('Hygiene Data'!$G$13,0,10*ROW('Hygiene Data'!G155)))</f>
        <v/>
      </c>
      <c r="EA161" s="274" t="str">
        <f ca="true">+IF(OFFSET('Hygiene Data'!$H$11,0,10*ROW('Hygiene Data'!H155))="","",OFFSET('Hygiene Data'!$H$11,0,10*ROW('Hygiene Data'!H155)))</f>
        <v/>
      </c>
      <c r="EB161" s="274" t="str">
        <f ca="true">+IF(OFFSET('Hygiene Data'!$H$12,0,10*ROW('Hygiene Data'!H155))="","",OFFSET('Hygiene Data'!$H$12,0,10*ROW('Hygiene Data'!H155)))</f>
        <v/>
      </c>
      <c r="EC161" s="274" t="str">
        <f ca="true">+IF(OFFSET('Hygiene Data'!$H$13,0,10*ROW('Hygiene Data'!H155))="","",OFFSET('Hygiene Data'!$H$13,0,10*ROW('Hygiene Data'!H155)))</f>
        <v/>
      </c>
      <c r="ED161" s="274" t="str">
        <f ca="true">+IF(OFFSET('Hygiene Data'!$I$11,0,10*ROW('Hygiene Data'!I155))="","",OFFSET('Hygiene Data'!$I$11,0,10*ROW('Hygiene Data'!I155)))</f>
        <v/>
      </c>
      <c r="EE161" s="274" t="str">
        <f ca="true">+IF(OFFSET('Hygiene Data'!$I$12,0,10*ROW('Hygiene Data'!I155))="","",OFFSET('Hygiene Data'!$I$12,0,10*ROW('Hygiene Data'!I155)))</f>
        <v/>
      </c>
      <c r="EF161" s="274"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30" t="str">
        <f t="shared" ca="true" si="2"/>
        <v/>
      </c>
      <c r="D162" s="99"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9"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9"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9"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9"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9"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9"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9"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9"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9"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9"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9"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9"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9"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9"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9"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9"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9"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100"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100"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100"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100"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100"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100"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100"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100"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100"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100"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100"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100"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100"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100"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100"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100"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100"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100"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100"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100"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100"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100"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100"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100"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100"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100"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100"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100"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100"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100"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101"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101"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101"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101"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101"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101"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101"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101"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101"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101"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101"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101"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101"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101"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101"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101"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101"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101"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4"/>
      <c r="BS162" s="274" t="str">
        <f ca="true">+IF(OFFSET('Water Data'!$D$27,0,10*ROW('Water Data'!D156))="","",OFFSET('Water Data'!$D$27,0,10*ROW('Water Data'!D156)))</f>
        <v/>
      </c>
      <c r="BT162" s="274" t="str">
        <f ca="true">+IF(OFFSET('Water Data'!$D$28,0,10*ROW('Water Data'!D156))="","",OFFSET('Water Data'!$D$28,0,10*ROW('Water Data'!D156)))</f>
        <v/>
      </c>
      <c r="BU162" s="274" t="str">
        <f ca="true">+IF(OFFSET('Water Data'!$D$29,0,10*ROW('Water Data'!D156))="","",OFFSET('Water Data'!$D$29,0,10*ROW('Water Data'!D156)))</f>
        <v/>
      </c>
      <c r="BV162" s="274" t="str">
        <f ca="true">+IF(OFFSET('Water Data'!$E$27,0,10*ROW('Water Data'!E156))="","",OFFSET('Water Data'!$E$27,0,10*ROW('Water Data'!E156)))</f>
        <v/>
      </c>
      <c r="BW162" s="274" t="str">
        <f ca="true">+IF(OFFSET('Water Data'!$E$28,0,10*ROW('Water Data'!E156))="","",OFFSET('Water Data'!$E$28,0,10*ROW('Water Data'!E156)))</f>
        <v/>
      </c>
      <c r="BX162" s="274" t="str">
        <f ca="true">+IF(OFFSET('Water Data'!$E$29,0,10*ROW('Water Data'!E156))="","",OFFSET('Water Data'!$E$29,0,10*ROW('Water Data'!E156)))</f>
        <v/>
      </c>
      <c r="BY162" s="274" t="str">
        <f ca="true">+IF(OFFSET('Water Data'!$F$27,0,10*ROW('Water Data'!F156))="","",OFFSET('Water Data'!$F$27,0,10*ROW('Water Data'!F156)))</f>
        <v/>
      </c>
      <c r="BZ162" s="274" t="str">
        <f ca="true">+IF(OFFSET('Water Data'!$F$28,0,10*ROW('Water Data'!F156))="","",OFFSET('Water Data'!$F$28,0,10*ROW('Water Data'!F156)))</f>
        <v/>
      </c>
      <c r="CA162" s="274" t="str">
        <f ca="true">+IF(OFFSET('Water Data'!$F$29,0,10*ROW('Water Data'!F156))="","",OFFSET('Water Data'!$F$29,0,10*ROW('Water Data'!F156)))</f>
        <v/>
      </c>
      <c r="CB162" s="274" t="str">
        <f ca="true">+IF(OFFSET('Water Data'!$G$27,0,10*ROW('Water Data'!G156))="","",OFFSET('Water Data'!$G$27,0,10*ROW('Water Data'!G156)))</f>
        <v/>
      </c>
      <c r="CC162" s="274" t="str">
        <f ca="true">+IF(OFFSET('Water Data'!$G$28,0,10*ROW('Water Data'!G156))="","",OFFSET('Water Data'!$G$28,0,10*ROW('Water Data'!G156)))</f>
        <v/>
      </c>
      <c r="CD162" s="274" t="str">
        <f ca="true">+IF(OFFSET('Water Data'!$G$29,0,10*ROW('Water Data'!G156))="","",OFFSET('Water Data'!$G$29,0,10*ROW('Water Data'!G156)))</f>
        <v/>
      </c>
      <c r="CE162" s="274" t="str">
        <f ca="true">+IF(OFFSET('Water Data'!$H$27,0,10*ROW('Water Data'!H156))="","",OFFSET('Water Data'!$H$27,0,10*ROW('Water Data'!H156)))</f>
        <v/>
      </c>
      <c r="CF162" s="274" t="str">
        <f ca="true">+IF(OFFSET('Water Data'!$H$28,0,10*ROW('Water Data'!H156))="","",OFFSET('Water Data'!$H$28,0,10*ROW('Water Data'!H156)))</f>
        <v/>
      </c>
      <c r="CG162" s="274" t="str">
        <f ca="true">+IF(OFFSET('Water Data'!$H$29,0,10*ROW('Water Data'!H156))="","",OFFSET('Water Data'!$H$29,0,10*ROW('Water Data'!H156)))</f>
        <v/>
      </c>
      <c r="CH162" s="274" t="str">
        <f ca="true">+IF(OFFSET('Water Data'!$I$27,0,10*ROW('Water Data'!I156))="","",OFFSET('Water Data'!$I$27,0,10*ROW('Water Data'!I156)))</f>
        <v/>
      </c>
      <c r="CI162" s="274" t="str">
        <f ca="true">+IF(OFFSET('Water Data'!$I$28,0,10*ROW('Water Data'!I156))="","",OFFSET('Water Data'!$I$28,0,10*ROW('Water Data'!I156)))</f>
        <v/>
      </c>
      <c r="CJ162" s="274" t="str">
        <f ca="true">+IF(OFFSET('Water Data'!$I$29,0,10*ROW('Water Data'!I156))="","",OFFSET('Water Data'!$I$29,0,10*ROW('Water Data'!I156)))</f>
        <v/>
      </c>
      <c r="CK162" s="274" t="str">
        <f ca="true">+IF(OFFSET('Sanitation Data'!$D$28,0,10*ROW('Sanitation Data'!D156))="","",OFFSET('Sanitation Data'!$D$28,0,10*ROW('Sanitation Data'!D156)))</f>
        <v/>
      </c>
      <c r="CL162" s="274" t="str">
        <f ca="true">+IF(OFFSET('Sanitation Data'!$D$29,0,10*ROW('Sanitation Data'!D156))="","",OFFSET('Sanitation Data'!$D$29,0,10*ROW('Sanitation Data'!D156)))</f>
        <v/>
      </c>
      <c r="CM162" s="274" t="str">
        <f ca="true">+IF(OFFSET('Sanitation Data'!$D$30,0,10*ROW('Sanitation Data'!D156))="","",OFFSET('Sanitation Data'!$D$30,0,10*ROW('Sanitation Data'!D156)))</f>
        <v/>
      </c>
      <c r="CN162" s="274" t="str">
        <f ca="true">+IF(OFFSET('Sanitation Data'!$D$31,0,10*ROW('Sanitation Data'!D156))="","",OFFSET('Sanitation Data'!$D$31,0,10*ROW('Sanitation Data'!D156)))</f>
        <v/>
      </c>
      <c r="CO162" s="274" t="str">
        <f ca="true">+IF(OFFSET('Sanitation Data'!$D$32,0,10*ROW('Sanitation Data'!D156))="","",OFFSET('Sanitation Data'!$D$32,0,10*ROW('Sanitation Data'!D156)))</f>
        <v/>
      </c>
      <c r="CP162" s="274" t="str">
        <f ca="true">+IF(OFFSET('Sanitation Data'!$E$28,0,10*ROW('Sanitation Data'!E156))="","",OFFSET('Sanitation Data'!$E$28,0,10*ROW('Sanitation Data'!E156)))</f>
        <v/>
      </c>
      <c r="CQ162" s="274" t="str">
        <f ca="true">+IF(OFFSET('Sanitation Data'!$E$29,0,10*ROW('Sanitation Data'!E156))="","",OFFSET('Sanitation Data'!$E$29,0,10*ROW('Sanitation Data'!E156)))</f>
        <v/>
      </c>
      <c r="CR162" s="274" t="str">
        <f ca="true">+IF(OFFSET('Sanitation Data'!$E$30,0,10*ROW('Sanitation Data'!E156))="","",OFFSET('Sanitation Data'!$E$30,0,10*ROW('Sanitation Data'!E156)))</f>
        <v/>
      </c>
      <c r="CS162" s="274" t="str">
        <f ca="true">+IF(OFFSET('Sanitation Data'!$E$31,0,10*ROW('Sanitation Data'!E156))="","",OFFSET('Sanitation Data'!$E$31,0,10*ROW('Sanitation Data'!E156)))</f>
        <v/>
      </c>
      <c r="CT162" s="274" t="str">
        <f ca="true">+IF(OFFSET('Sanitation Data'!$E$32,0,10*ROW('Sanitation Data'!E156))="","",OFFSET('Sanitation Data'!$E$32,0,10*ROW('Sanitation Data'!E156)))</f>
        <v/>
      </c>
      <c r="CU162" s="274" t="str">
        <f ca="true">+IF(OFFSET('Sanitation Data'!$F$28,0,10*ROW('Sanitation Data'!F156))="","",OFFSET('Sanitation Data'!$F$28,0,10*ROW('Sanitation Data'!F156)))</f>
        <v/>
      </c>
      <c r="CV162" s="274" t="str">
        <f ca="true">+IF(OFFSET('Sanitation Data'!$F$29,0,10*ROW('Sanitation Data'!F156))="","",OFFSET('Sanitation Data'!$F$29,0,10*ROW('Sanitation Data'!F156)))</f>
        <v/>
      </c>
      <c r="CW162" s="274" t="str">
        <f ca="true">+IF(OFFSET('Sanitation Data'!$F$30,0,10*ROW('Sanitation Data'!F156))="","",OFFSET('Sanitation Data'!$F$30,0,10*ROW('Sanitation Data'!F156)))</f>
        <v/>
      </c>
      <c r="CX162" s="274" t="str">
        <f ca="true">+IF(OFFSET('Sanitation Data'!$F$31,0,10*ROW('Sanitation Data'!F156))="","",OFFSET('Sanitation Data'!$F$31,0,10*ROW('Sanitation Data'!F156)))</f>
        <v/>
      </c>
      <c r="CY162" s="274" t="str">
        <f ca="true">+IF(OFFSET('Sanitation Data'!$F$32,0,10*ROW('Sanitation Data'!F156))="","",OFFSET('Sanitation Data'!$F$32,0,10*ROW('Sanitation Data'!F156)))</f>
        <v/>
      </c>
      <c r="CZ162" s="274" t="str">
        <f ca="true">+IF(OFFSET('Sanitation Data'!$G$28,0,10*ROW('Sanitation Data'!G156))="","",OFFSET('Sanitation Data'!$G$28,0,10*ROW('Sanitation Data'!G156)))</f>
        <v/>
      </c>
      <c r="DA162" s="274" t="str">
        <f ca="true">+IF(OFFSET('Sanitation Data'!$G$29,0,10*ROW('Sanitation Data'!G156))="","",OFFSET('Sanitation Data'!$G$29,0,10*ROW('Sanitation Data'!G156)))</f>
        <v/>
      </c>
      <c r="DB162" s="274" t="str">
        <f ca="true">+IF(OFFSET('Sanitation Data'!$G$30,0,10*ROW('Sanitation Data'!G156))="","",OFFSET('Sanitation Data'!$G$30,0,10*ROW('Sanitation Data'!G156)))</f>
        <v/>
      </c>
      <c r="DC162" s="274" t="str">
        <f ca="true">+IF(OFFSET('Sanitation Data'!$G$31,0,10*ROW('Sanitation Data'!G156))="","",OFFSET('Sanitation Data'!$G$31,0,10*ROW('Sanitation Data'!G156)))</f>
        <v/>
      </c>
      <c r="DD162" s="274" t="str">
        <f ca="true">+IF(OFFSET('Sanitation Data'!$G$32,0,10*ROW('Sanitation Data'!G156))="","",OFFSET('Sanitation Data'!$G$32,0,10*ROW('Sanitation Data'!G156)))</f>
        <v/>
      </c>
      <c r="DE162" s="274" t="str">
        <f ca="true">+IF(OFFSET('Sanitation Data'!$H$28,0,10*ROW('Sanitation Data'!H156))="","",OFFSET('Sanitation Data'!$H$28,0,10*ROW('Sanitation Data'!H156)))</f>
        <v/>
      </c>
      <c r="DF162" s="274" t="str">
        <f ca="true">+IF(OFFSET('Sanitation Data'!$H$29,0,10*ROW('Sanitation Data'!H156))="","",OFFSET('Sanitation Data'!$H$29,0,10*ROW('Sanitation Data'!H156)))</f>
        <v/>
      </c>
      <c r="DG162" s="274" t="str">
        <f ca="true">+IF(OFFSET('Sanitation Data'!$H$30,0,10*ROW('Sanitation Data'!H156))="","",OFFSET('Sanitation Data'!$H$30,0,10*ROW('Sanitation Data'!H156)))</f>
        <v/>
      </c>
      <c r="DH162" s="274" t="str">
        <f ca="true">+IF(OFFSET('Sanitation Data'!$H$31,0,10*ROW('Sanitation Data'!H156))="","",OFFSET('Sanitation Data'!$H$31,0,10*ROW('Sanitation Data'!H156)))</f>
        <v/>
      </c>
      <c r="DI162" s="274" t="str">
        <f ca="true">+IF(OFFSET('Sanitation Data'!$H$32,0,10*ROW('Sanitation Data'!H156))="","",OFFSET('Sanitation Data'!$H$32,0,10*ROW('Sanitation Data'!H156)))</f>
        <v/>
      </c>
      <c r="DJ162" s="274" t="str">
        <f ca="true">+IF(OFFSET('Sanitation Data'!$I$28,0,10*ROW('Sanitation Data'!I156))="","",OFFSET('Sanitation Data'!$I$28,0,10*ROW('Sanitation Data'!I156)))</f>
        <v/>
      </c>
      <c r="DK162" s="274" t="str">
        <f ca="true">+IF(OFFSET('Sanitation Data'!$I$29,0,10*ROW('Sanitation Data'!I156))="","",OFFSET('Sanitation Data'!$I$29,0,10*ROW('Sanitation Data'!I156)))</f>
        <v/>
      </c>
      <c r="DL162" s="274" t="str">
        <f ca="true">+IF(OFFSET('Sanitation Data'!$I$30,0,10*ROW('Sanitation Data'!I156))="","",OFFSET('Sanitation Data'!$I$30,0,10*ROW('Sanitation Data'!I156)))</f>
        <v/>
      </c>
      <c r="DM162" s="274" t="str">
        <f ca="true">+IF(OFFSET('Sanitation Data'!$I$31,0,10*ROW('Sanitation Data'!I156))="","",OFFSET('Sanitation Data'!$I$31,0,10*ROW('Sanitation Data'!I156)))</f>
        <v/>
      </c>
      <c r="DN162" s="274" t="str">
        <f ca="true">+IF(OFFSET('Sanitation Data'!$I$32,0,10*ROW('Sanitation Data'!I156))="","",OFFSET('Sanitation Data'!$I$32,0,10*ROW('Sanitation Data'!I156)))</f>
        <v/>
      </c>
      <c r="DO162" s="274" t="str">
        <f ca="true">+IF(OFFSET('Hygiene Data'!$D$11,0,10*ROW('Hygiene Data'!D156))="","",OFFSET('Hygiene Data'!$D$11,0,10*ROW('Hygiene Data'!D156)))</f>
        <v/>
      </c>
      <c r="DP162" s="274" t="str">
        <f ca="true">+IF(OFFSET('Hygiene Data'!$D$12,0,10*ROW('Hygiene Data'!D156))="","",OFFSET('Hygiene Data'!$D$12,0,10*ROW('Hygiene Data'!D156)))</f>
        <v/>
      </c>
      <c r="DQ162" s="274" t="str">
        <f ca="true">+IF(OFFSET('Hygiene Data'!$D$13,0,10*ROW('Hygiene Data'!D156))="","",OFFSET('Hygiene Data'!$D$13,0,10*ROW('Hygiene Data'!D156)))</f>
        <v/>
      </c>
      <c r="DR162" s="274" t="str">
        <f ca="true">+IF(OFFSET('Hygiene Data'!$E$11,0,10*ROW('Hygiene Data'!E156))="","",OFFSET('Hygiene Data'!$E$11,0,10*ROW('Hygiene Data'!E156)))</f>
        <v/>
      </c>
      <c r="DS162" s="274" t="str">
        <f ca="true">+IF(OFFSET('Hygiene Data'!$E$12,0,10*ROW('Hygiene Data'!E156))="","",OFFSET('Hygiene Data'!$E$12,0,10*ROW('Hygiene Data'!E156)))</f>
        <v/>
      </c>
      <c r="DT162" s="274" t="str">
        <f ca="true">+IF(OFFSET('Hygiene Data'!$E$13,0,10*ROW('Hygiene Data'!E156))="","",OFFSET('Hygiene Data'!$E$13,0,10*ROW('Hygiene Data'!E156)))</f>
        <v/>
      </c>
      <c r="DU162" s="274" t="str">
        <f ca="true">+IF(OFFSET('Hygiene Data'!$F$11,0,10*ROW('Hygiene Data'!F156))="","",OFFSET('Hygiene Data'!$F$11,0,10*ROW('Hygiene Data'!F156)))</f>
        <v/>
      </c>
      <c r="DV162" s="274" t="str">
        <f ca="true">+IF(OFFSET('Hygiene Data'!$F$12,0,10*ROW('Hygiene Data'!F156))="","",OFFSET('Hygiene Data'!$F$12,0,10*ROW('Hygiene Data'!F156)))</f>
        <v/>
      </c>
      <c r="DW162" s="274" t="str">
        <f ca="true">+IF(OFFSET('Hygiene Data'!$F$13,0,10*ROW('Hygiene Data'!F156))="","",OFFSET('Hygiene Data'!$F$13,0,10*ROW('Hygiene Data'!F156)))</f>
        <v/>
      </c>
      <c r="DX162" s="274" t="str">
        <f ca="true">+IF(OFFSET('Hygiene Data'!$G$11,0,10*ROW('Hygiene Data'!G156))="","",OFFSET('Hygiene Data'!$G$11,0,10*ROW('Hygiene Data'!G156)))</f>
        <v/>
      </c>
      <c r="DY162" s="274" t="str">
        <f ca="true">+IF(OFFSET('Hygiene Data'!$G$12,0,10*ROW('Hygiene Data'!G156))="","",OFFSET('Hygiene Data'!$G$12,0,10*ROW('Hygiene Data'!G156)))</f>
        <v/>
      </c>
      <c r="DZ162" s="274" t="str">
        <f ca="true">+IF(OFFSET('Hygiene Data'!$G$13,0,10*ROW('Hygiene Data'!G156))="","",OFFSET('Hygiene Data'!$G$13,0,10*ROW('Hygiene Data'!G156)))</f>
        <v/>
      </c>
      <c r="EA162" s="274" t="str">
        <f ca="true">+IF(OFFSET('Hygiene Data'!$H$11,0,10*ROW('Hygiene Data'!H156))="","",OFFSET('Hygiene Data'!$H$11,0,10*ROW('Hygiene Data'!H156)))</f>
        <v/>
      </c>
      <c r="EB162" s="274" t="str">
        <f ca="true">+IF(OFFSET('Hygiene Data'!$H$12,0,10*ROW('Hygiene Data'!H156))="","",OFFSET('Hygiene Data'!$H$12,0,10*ROW('Hygiene Data'!H156)))</f>
        <v/>
      </c>
      <c r="EC162" s="274" t="str">
        <f ca="true">+IF(OFFSET('Hygiene Data'!$H$13,0,10*ROW('Hygiene Data'!H156))="","",OFFSET('Hygiene Data'!$H$13,0,10*ROW('Hygiene Data'!H156)))</f>
        <v/>
      </c>
      <c r="ED162" s="274" t="str">
        <f ca="true">+IF(OFFSET('Hygiene Data'!$I$11,0,10*ROW('Hygiene Data'!I156))="","",OFFSET('Hygiene Data'!$I$11,0,10*ROW('Hygiene Data'!I156)))</f>
        <v/>
      </c>
      <c r="EE162" s="274" t="str">
        <f ca="true">+IF(OFFSET('Hygiene Data'!$I$12,0,10*ROW('Hygiene Data'!I156))="","",OFFSET('Hygiene Data'!$I$12,0,10*ROW('Hygiene Data'!I156)))</f>
        <v/>
      </c>
      <c r="EF162" s="274"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30" t="str">
        <f t="shared" ca="true" si="2"/>
        <v/>
      </c>
      <c r="D163" s="99"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9"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9"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9"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9"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9"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9"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9"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9"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9"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9"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9"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9"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9"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9"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9"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9"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9"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100"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100"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100"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100"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100"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100"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100"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100"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100"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100"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100"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100"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100"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100"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100"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100"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100"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100"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100"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100"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100"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100"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100"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100"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100"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100"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100"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100"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100"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100"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101"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101"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101"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101"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101"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101"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101"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101"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101"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101"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101"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101"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101"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101"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101"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101"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101"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101"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4"/>
      <c r="BS163" s="274" t="str">
        <f ca="true">+IF(OFFSET('Water Data'!$D$27,0,10*ROW('Water Data'!D157))="","",OFFSET('Water Data'!$D$27,0,10*ROW('Water Data'!D157)))</f>
        <v/>
      </c>
      <c r="BT163" s="274" t="str">
        <f ca="true">+IF(OFFSET('Water Data'!$D$28,0,10*ROW('Water Data'!D157))="","",OFFSET('Water Data'!$D$28,0,10*ROW('Water Data'!D157)))</f>
        <v/>
      </c>
      <c r="BU163" s="274" t="str">
        <f ca="true">+IF(OFFSET('Water Data'!$D$29,0,10*ROW('Water Data'!D157))="","",OFFSET('Water Data'!$D$29,0,10*ROW('Water Data'!D157)))</f>
        <v/>
      </c>
      <c r="BV163" s="274" t="str">
        <f ca="true">+IF(OFFSET('Water Data'!$E$27,0,10*ROW('Water Data'!E157))="","",OFFSET('Water Data'!$E$27,0,10*ROW('Water Data'!E157)))</f>
        <v/>
      </c>
      <c r="BW163" s="274" t="str">
        <f ca="true">+IF(OFFSET('Water Data'!$E$28,0,10*ROW('Water Data'!E157))="","",OFFSET('Water Data'!$E$28,0,10*ROW('Water Data'!E157)))</f>
        <v/>
      </c>
      <c r="BX163" s="274" t="str">
        <f ca="true">+IF(OFFSET('Water Data'!$E$29,0,10*ROW('Water Data'!E157))="","",OFFSET('Water Data'!$E$29,0,10*ROW('Water Data'!E157)))</f>
        <v/>
      </c>
      <c r="BY163" s="274" t="str">
        <f ca="true">+IF(OFFSET('Water Data'!$F$27,0,10*ROW('Water Data'!F157))="","",OFFSET('Water Data'!$F$27,0,10*ROW('Water Data'!F157)))</f>
        <v/>
      </c>
      <c r="BZ163" s="274" t="str">
        <f ca="true">+IF(OFFSET('Water Data'!$F$28,0,10*ROW('Water Data'!F157))="","",OFFSET('Water Data'!$F$28,0,10*ROW('Water Data'!F157)))</f>
        <v/>
      </c>
      <c r="CA163" s="274" t="str">
        <f ca="true">+IF(OFFSET('Water Data'!$F$29,0,10*ROW('Water Data'!F157))="","",OFFSET('Water Data'!$F$29,0,10*ROW('Water Data'!F157)))</f>
        <v/>
      </c>
      <c r="CB163" s="274" t="str">
        <f ca="true">+IF(OFFSET('Water Data'!$G$27,0,10*ROW('Water Data'!G157))="","",OFFSET('Water Data'!$G$27,0,10*ROW('Water Data'!G157)))</f>
        <v/>
      </c>
      <c r="CC163" s="274" t="str">
        <f ca="true">+IF(OFFSET('Water Data'!$G$28,0,10*ROW('Water Data'!G157))="","",OFFSET('Water Data'!$G$28,0,10*ROW('Water Data'!G157)))</f>
        <v/>
      </c>
      <c r="CD163" s="274" t="str">
        <f ca="true">+IF(OFFSET('Water Data'!$G$29,0,10*ROW('Water Data'!G157))="","",OFFSET('Water Data'!$G$29,0,10*ROW('Water Data'!G157)))</f>
        <v/>
      </c>
      <c r="CE163" s="274" t="str">
        <f ca="true">+IF(OFFSET('Water Data'!$H$27,0,10*ROW('Water Data'!H157))="","",OFFSET('Water Data'!$H$27,0,10*ROW('Water Data'!H157)))</f>
        <v/>
      </c>
      <c r="CF163" s="274" t="str">
        <f ca="true">+IF(OFFSET('Water Data'!$H$28,0,10*ROW('Water Data'!H157))="","",OFFSET('Water Data'!$H$28,0,10*ROW('Water Data'!H157)))</f>
        <v/>
      </c>
      <c r="CG163" s="274" t="str">
        <f ca="true">+IF(OFFSET('Water Data'!$H$29,0,10*ROW('Water Data'!H157))="","",OFFSET('Water Data'!$H$29,0,10*ROW('Water Data'!H157)))</f>
        <v/>
      </c>
      <c r="CH163" s="274" t="str">
        <f ca="true">+IF(OFFSET('Water Data'!$I$27,0,10*ROW('Water Data'!I157))="","",OFFSET('Water Data'!$I$27,0,10*ROW('Water Data'!I157)))</f>
        <v/>
      </c>
      <c r="CI163" s="274" t="str">
        <f ca="true">+IF(OFFSET('Water Data'!$I$28,0,10*ROW('Water Data'!I157))="","",OFFSET('Water Data'!$I$28,0,10*ROW('Water Data'!I157)))</f>
        <v/>
      </c>
      <c r="CJ163" s="274" t="str">
        <f ca="true">+IF(OFFSET('Water Data'!$I$29,0,10*ROW('Water Data'!I157))="","",OFFSET('Water Data'!$I$29,0,10*ROW('Water Data'!I157)))</f>
        <v/>
      </c>
      <c r="CK163" s="274" t="str">
        <f ca="true">+IF(OFFSET('Sanitation Data'!$D$28,0,10*ROW('Sanitation Data'!D157))="","",OFFSET('Sanitation Data'!$D$28,0,10*ROW('Sanitation Data'!D157)))</f>
        <v/>
      </c>
      <c r="CL163" s="274" t="str">
        <f ca="true">+IF(OFFSET('Sanitation Data'!$D$29,0,10*ROW('Sanitation Data'!D157))="","",OFFSET('Sanitation Data'!$D$29,0,10*ROW('Sanitation Data'!D157)))</f>
        <v/>
      </c>
      <c r="CM163" s="274" t="str">
        <f ca="true">+IF(OFFSET('Sanitation Data'!$D$30,0,10*ROW('Sanitation Data'!D157))="","",OFFSET('Sanitation Data'!$D$30,0,10*ROW('Sanitation Data'!D157)))</f>
        <v/>
      </c>
      <c r="CN163" s="274" t="str">
        <f ca="true">+IF(OFFSET('Sanitation Data'!$D$31,0,10*ROW('Sanitation Data'!D157))="","",OFFSET('Sanitation Data'!$D$31,0,10*ROW('Sanitation Data'!D157)))</f>
        <v/>
      </c>
      <c r="CO163" s="274" t="str">
        <f ca="true">+IF(OFFSET('Sanitation Data'!$D$32,0,10*ROW('Sanitation Data'!D157))="","",OFFSET('Sanitation Data'!$D$32,0,10*ROW('Sanitation Data'!D157)))</f>
        <v/>
      </c>
      <c r="CP163" s="274" t="str">
        <f ca="true">+IF(OFFSET('Sanitation Data'!$E$28,0,10*ROW('Sanitation Data'!E157))="","",OFFSET('Sanitation Data'!$E$28,0,10*ROW('Sanitation Data'!E157)))</f>
        <v/>
      </c>
      <c r="CQ163" s="274" t="str">
        <f ca="true">+IF(OFFSET('Sanitation Data'!$E$29,0,10*ROW('Sanitation Data'!E157))="","",OFFSET('Sanitation Data'!$E$29,0,10*ROW('Sanitation Data'!E157)))</f>
        <v/>
      </c>
      <c r="CR163" s="274" t="str">
        <f ca="true">+IF(OFFSET('Sanitation Data'!$E$30,0,10*ROW('Sanitation Data'!E157))="","",OFFSET('Sanitation Data'!$E$30,0,10*ROW('Sanitation Data'!E157)))</f>
        <v/>
      </c>
      <c r="CS163" s="274" t="str">
        <f ca="true">+IF(OFFSET('Sanitation Data'!$E$31,0,10*ROW('Sanitation Data'!E157))="","",OFFSET('Sanitation Data'!$E$31,0,10*ROW('Sanitation Data'!E157)))</f>
        <v/>
      </c>
      <c r="CT163" s="274" t="str">
        <f ca="true">+IF(OFFSET('Sanitation Data'!$E$32,0,10*ROW('Sanitation Data'!E157))="","",OFFSET('Sanitation Data'!$E$32,0,10*ROW('Sanitation Data'!E157)))</f>
        <v/>
      </c>
      <c r="CU163" s="274" t="str">
        <f ca="true">+IF(OFFSET('Sanitation Data'!$F$28,0,10*ROW('Sanitation Data'!F157))="","",OFFSET('Sanitation Data'!$F$28,0,10*ROW('Sanitation Data'!F157)))</f>
        <v/>
      </c>
      <c r="CV163" s="274" t="str">
        <f ca="true">+IF(OFFSET('Sanitation Data'!$F$29,0,10*ROW('Sanitation Data'!F157))="","",OFFSET('Sanitation Data'!$F$29,0,10*ROW('Sanitation Data'!F157)))</f>
        <v/>
      </c>
      <c r="CW163" s="274" t="str">
        <f ca="true">+IF(OFFSET('Sanitation Data'!$F$30,0,10*ROW('Sanitation Data'!F157))="","",OFFSET('Sanitation Data'!$F$30,0,10*ROW('Sanitation Data'!F157)))</f>
        <v/>
      </c>
      <c r="CX163" s="274" t="str">
        <f ca="true">+IF(OFFSET('Sanitation Data'!$F$31,0,10*ROW('Sanitation Data'!F157))="","",OFFSET('Sanitation Data'!$F$31,0,10*ROW('Sanitation Data'!F157)))</f>
        <v/>
      </c>
      <c r="CY163" s="274" t="str">
        <f ca="true">+IF(OFFSET('Sanitation Data'!$F$32,0,10*ROW('Sanitation Data'!F157))="","",OFFSET('Sanitation Data'!$F$32,0,10*ROW('Sanitation Data'!F157)))</f>
        <v/>
      </c>
      <c r="CZ163" s="274" t="str">
        <f ca="true">+IF(OFFSET('Sanitation Data'!$G$28,0,10*ROW('Sanitation Data'!G157))="","",OFFSET('Sanitation Data'!$G$28,0,10*ROW('Sanitation Data'!G157)))</f>
        <v/>
      </c>
      <c r="DA163" s="274" t="str">
        <f ca="true">+IF(OFFSET('Sanitation Data'!$G$29,0,10*ROW('Sanitation Data'!G157))="","",OFFSET('Sanitation Data'!$G$29,0,10*ROW('Sanitation Data'!G157)))</f>
        <v/>
      </c>
      <c r="DB163" s="274" t="str">
        <f ca="true">+IF(OFFSET('Sanitation Data'!$G$30,0,10*ROW('Sanitation Data'!G157))="","",OFFSET('Sanitation Data'!$G$30,0,10*ROW('Sanitation Data'!G157)))</f>
        <v/>
      </c>
      <c r="DC163" s="274" t="str">
        <f ca="true">+IF(OFFSET('Sanitation Data'!$G$31,0,10*ROW('Sanitation Data'!G157))="","",OFFSET('Sanitation Data'!$G$31,0,10*ROW('Sanitation Data'!G157)))</f>
        <v/>
      </c>
      <c r="DD163" s="274" t="str">
        <f ca="true">+IF(OFFSET('Sanitation Data'!$G$32,0,10*ROW('Sanitation Data'!G157))="","",OFFSET('Sanitation Data'!$G$32,0,10*ROW('Sanitation Data'!G157)))</f>
        <v/>
      </c>
      <c r="DE163" s="274" t="str">
        <f ca="true">+IF(OFFSET('Sanitation Data'!$H$28,0,10*ROW('Sanitation Data'!H157))="","",OFFSET('Sanitation Data'!$H$28,0,10*ROW('Sanitation Data'!H157)))</f>
        <v/>
      </c>
      <c r="DF163" s="274" t="str">
        <f ca="true">+IF(OFFSET('Sanitation Data'!$H$29,0,10*ROW('Sanitation Data'!H157))="","",OFFSET('Sanitation Data'!$H$29,0,10*ROW('Sanitation Data'!H157)))</f>
        <v/>
      </c>
      <c r="DG163" s="274" t="str">
        <f ca="true">+IF(OFFSET('Sanitation Data'!$H$30,0,10*ROW('Sanitation Data'!H157))="","",OFFSET('Sanitation Data'!$H$30,0,10*ROW('Sanitation Data'!H157)))</f>
        <v/>
      </c>
      <c r="DH163" s="274" t="str">
        <f ca="true">+IF(OFFSET('Sanitation Data'!$H$31,0,10*ROW('Sanitation Data'!H157))="","",OFFSET('Sanitation Data'!$H$31,0,10*ROW('Sanitation Data'!H157)))</f>
        <v/>
      </c>
      <c r="DI163" s="274" t="str">
        <f ca="true">+IF(OFFSET('Sanitation Data'!$H$32,0,10*ROW('Sanitation Data'!H157))="","",OFFSET('Sanitation Data'!$H$32,0,10*ROW('Sanitation Data'!H157)))</f>
        <v/>
      </c>
      <c r="DJ163" s="274" t="str">
        <f ca="true">+IF(OFFSET('Sanitation Data'!$I$28,0,10*ROW('Sanitation Data'!I157))="","",OFFSET('Sanitation Data'!$I$28,0,10*ROW('Sanitation Data'!I157)))</f>
        <v/>
      </c>
      <c r="DK163" s="274" t="str">
        <f ca="true">+IF(OFFSET('Sanitation Data'!$I$29,0,10*ROW('Sanitation Data'!I157))="","",OFFSET('Sanitation Data'!$I$29,0,10*ROW('Sanitation Data'!I157)))</f>
        <v/>
      </c>
      <c r="DL163" s="274" t="str">
        <f ca="true">+IF(OFFSET('Sanitation Data'!$I$30,0,10*ROW('Sanitation Data'!I157))="","",OFFSET('Sanitation Data'!$I$30,0,10*ROW('Sanitation Data'!I157)))</f>
        <v/>
      </c>
      <c r="DM163" s="274" t="str">
        <f ca="true">+IF(OFFSET('Sanitation Data'!$I$31,0,10*ROW('Sanitation Data'!I157))="","",OFFSET('Sanitation Data'!$I$31,0,10*ROW('Sanitation Data'!I157)))</f>
        <v/>
      </c>
      <c r="DN163" s="274" t="str">
        <f ca="true">+IF(OFFSET('Sanitation Data'!$I$32,0,10*ROW('Sanitation Data'!I157))="","",OFFSET('Sanitation Data'!$I$32,0,10*ROW('Sanitation Data'!I157)))</f>
        <v/>
      </c>
      <c r="DO163" s="274" t="str">
        <f ca="true">+IF(OFFSET('Hygiene Data'!$D$11,0,10*ROW('Hygiene Data'!D157))="","",OFFSET('Hygiene Data'!$D$11,0,10*ROW('Hygiene Data'!D157)))</f>
        <v/>
      </c>
      <c r="DP163" s="274" t="str">
        <f ca="true">+IF(OFFSET('Hygiene Data'!$D$12,0,10*ROW('Hygiene Data'!D157))="","",OFFSET('Hygiene Data'!$D$12,0,10*ROW('Hygiene Data'!D157)))</f>
        <v/>
      </c>
      <c r="DQ163" s="274" t="str">
        <f ca="true">+IF(OFFSET('Hygiene Data'!$D$13,0,10*ROW('Hygiene Data'!D157))="","",OFFSET('Hygiene Data'!$D$13,0,10*ROW('Hygiene Data'!D157)))</f>
        <v/>
      </c>
      <c r="DR163" s="274" t="str">
        <f ca="true">+IF(OFFSET('Hygiene Data'!$E$11,0,10*ROW('Hygiene Data'!E157))="","",OFFSET('Hygiene Data'!$E$11,0,10*ROW('Hygiene Data'!E157)))</f>
        <v/>
      </c>
      <c r="DS163" s="274" t="str">
        <f ca="true">+IF(OFFSET('Hygiene Data'!$E$12,0,10*ROW('Hygiene Data'!E157))="","",OFFSET('Hygiene Data'!$E$12,0,10*ROW('Hygiene Data'!E157)))</f>
        <v/>
      </c>
      <c r="DT163" s="274" t="str">
        <f ca="true">+IF(OFFSET('Hygiene Data'!$E$13,0,10*ROW('Hygiene Data'!E157))="","",OFFSET('Hygiene Data'!$E$13,0,10*ROW('Hygiene Data'!E157)))</f>
        <v/>
      </c>
      <c r="DU163" s="274" t="str">
        <f ca="true">+IF(OFFSET('Hygiene Data'!$F$11,0,10*ROW('Hygiene Data'!F157))="","",OFFSET('Hygiene Data'!$F$11,0,10*ROW('Hygiene Data'!F157)))</f>
        <v/>
      </c>
      <c r="DV163" s="274" t="str">
        <f ca="true">+IF(OFFSET('Hygiene Data'!$F$12,0,10*ROW('Hygiene Data'!F157))="","",OFFSET('Hygiene Data'!$F$12,0,10*ROW('Hygiene Data'!F157)))</f>
        <v/>
      </c>
      <c r="DW163" s="274" t="str">
        <f ca="true">+IF(OFFSET('Hygiene Data'!$F$13,0,10*ROW('Hygiene Data'!F157))="","",OFFSET('Hygiene Data'!$F$13,0,10*ROW('Hygiene Data'!F157)))</f>
        <v/>
      </c>
      <c r="DX163" s="274" t="str">
        <f ca="true">+IF(OFFSET('Hygiene Data'!$G$11,0,10*ROW('Hygiene Data'!G157))="","",OFFSET('Hygiene Data'!$G$11,0,10*ROW('Hygiene Data'!G157)))</f>
        <v/>
      </c>
      <c r="DY163" s="274" t="str">
        <f ca="true">+IF(OFFSET('Hygiene Data'!$G$12,0,10*ROW('Hygiene Data'!G157))="","",OFFSET('Hygiene Data'!$G$12,0,10*ROW('Hygiene Data'!G157)))</f>
        <v/>
      </c>
      <c r="DZ163" s="274" t="str">
        <f ca="true">+IF(OFFSET('Hygiene Data'!$G$13,0,10*ROW('Hygiene Data'!G157))="","",OFFSET('Hygiene Data'!$G$13,0,10*ROW('Hygiene Data'!G157)))</f>
        <v/>
      </c>
      <c r="EA163" s="274" t="str">
        <f ca="true">+IF(OFFSET('Hygiene Data'!$H$11,0,10*ROW('Hygiene Data'!H157))="","",OFFSET('Hygiene Data'!$H$11,0,10*ROW('Hygiene Data'!H157)))</f>
        <v/>
      </c>
      <c r="EB163" s="274" t="str">
        <f ca="true">+IF(OFFSET('Hygiene Data'!$H$12,0,10*ROW('Hygiene Data'!H157))="","",OFFSET('Hygiene Data'!$H$12,0,10*ROW('Hygiene Data'!H157)))</f>
        <v/>
      </c>
      <c r="EC163" s="274" t="str">
        <f ca="true">+IF(OFFSET('Hygiene Data'!$H$13,0,10*ROW('Hygiene Data'!H157))="","",OFFSET('Hygiene Data'!$H$13,0,10*ROW('Hygiene Data'!H157)))</f>
        <v/>
      </c>
      <c r="ED163" s="274" t="str">
        <f ca="true">+IF(OFFSET('Hygiene Data'!$I$11,0,10*ROW('Hygiene Data'!I157))="","",OFFSET('Hygiene Data'!$I$11,0,10*ROW('Hygiene Data'!I157)))</f>
        <v/>
      </c>
      <c r="EE163" s="274" t="str">
        <f ca="true">+IF(OFFSET('Hygiene Data'!$I$12,0,10*ROW('Hygiene Data'!I157))="","",OFFSET('Hygiene Data'!$I$12,0,10*ROW('Hygiene Data'!I157)))</f>
        <v/>
      </c>
      <c r="EF163" s="274"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30" t="str">
        <f t="shared" ca="true" si="2"/>
        <v/>
      </c>
      <c r="D164" s="99"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9"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9"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9"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9"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9"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9"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9"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9"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9"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9"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9"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9"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9"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9"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9"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9"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9"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100"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100"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100"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100"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100"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100"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100"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100"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100"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100"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100"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100"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100"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100"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100"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100"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100"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100"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100"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100"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100"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100"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100"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100"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100"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100"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100"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100"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100"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100"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101"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101"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101"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101"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101"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101"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101"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101"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101"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101"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101"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101"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101"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101"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101"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101"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101"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101"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4"/>
      <c r="BS164" s="274" t="str">
        <f ca="true">+IF(OFFSET('Water Data'!$D$27,0,10*ROW('Water Data'!D158))="","",OFFSET('Water Data'!$D$27,0,10*ROW('Water Data'!D158)))</f>
        <v/>
      </c>
      <c r="BT164" s="274" t="str">
        <f ca="true">+IF(OFFSET('Water Data'!$D$28,0,10*ROW('Water Data'!D158))="","",OFFSET('Water Data'!$D$28,0,10*ROW('Water Data'!D158)))</f>
        <v/>
      </c>
      <c r="BU164" s="274" t="str">
        <f ca="true">+IF(OFFSET('Water Data'!$D$29,0,10*ROW('Water Data'!D158))="","",OFFSET('Water Data'!$D$29,0,10*ROW('Water Data'!D158)))</f>
        <v/>
      </c>
      <c r="BV164" s="274" t="str">
        <f ca="true">+IF(OFFSET('Water Data'!$E$27,0,10*ROW('Water Data'!E158))="","",OFFSET('Water Data'!$E$27,0,10*ROW('Water Data'!E158)))</f>
        <v/>
      </c>
      <c r="BW164" s="274" t="str">
        <f ca="true">+IF(OFFSET('Water Data'!$E$28,0,10*ROW('Water Data'!E158))="","",OFFSET('Water Data'!$E$28,0,10*ROW('Water Data'!E158)))</f>
        <v/>
      </c>
      <c r="BX164" s="274" t="str">
        <f ca="true">+IF(OFFSET('Water Data'!$E$29,0,10*ROW('Water Data'!E158))="","",OFFSET('Water Data'!$E$29,0,10*ROW('Water Data'!E158)))</f>
        <v/>
      </c>
      <c r="BY164" s="274" t="str">
        <f ca="true">+IF(OFFSET('Water Data'!$F$27,0,10*ROW('Water Data'!F158))="","",OFFSET('Water Data'!$F$27,0,10*ROW('Water Data'!F158)))</f>
        <v/>
      </c>
      <c r="BZ164" s="274" t="str">
        <f ca="true">+IF(OFFSET('Water Data'!$F$28,0,10*ROW('Water Data'!F158))="","",OFFSET('Water Data'!$F$28,0,10*ROW('Water Data'!F158)))</f>
        <v/>
      </c>
      <c r="CA164" s="274" t="str">
        <f ca="true">+IF(OFFSET('Water Data'!$F$29,0,10*ROW('Water Data'!F158))="","",OFFSET('Water Data'!$F$29,0,10*ROW('Water Data'!F158)))</f>
        <v/>
      </c>
      <c r="CB164" s="274" t="str">
        <f ca="true">+IF(OFFSET('Water Data'!$G$27,0,10*ROW('Water Data'!G158))="","",OFFSET('Water Data'!$G$27,0,10*ROW('Water Data'!G158)))</f>
        <v/>
      </c>
      <c r="CC164" s="274" t="str">
        <f ca="true">+IF(OFFSET('Water Data'!$G$28,0,10*ROW('Water Data'!G158))="","",OFFSET('Water Data'!$G$28,0,10*ROW('Water Data'!G158)))</f>
        <v/>
      </c>
      <c r="CD164" s="274" t="str">
        <f ca="true">+IF(OFFSET('Water Data'!$G$29,0,10*ROW('Water Data'!G158))="","",OFFSET('Water Data'!$G$29,0,10*ROW('Water Data'!G158)))</f>
        <v/>
      </c>
      <c r="CE164" s="274" t="str">
        <f ca="true">+IF(OFFSET('Water Data'!$H$27,0,10*ROW('Water Data'!H158))="","",OFFSET('Water Data'!$H$27,0,10*ROW('Water Data'!H158)))</f>
        <v/>
      </c>
      <c r="CF164" s="274" t="str">
        <f ca="true">+IF(OFFSET('Water Data'!$H$28,0,10*ROW('Water Data'!H158))="","",OFFSET('Water Data'!$H$28,0,10*ROW('Water Data'!H158)))</f>
        <v/>
      </c>
      <c r="CG164" s="274" t="str">
        <f ca="true">+IF(OFFSET('Water Data'!$H$29,0,10*ROW('Water Data'!H158))="","",OFFSET('Water Data'!$H$29,0,10*ROW('Water Data'!H158)))</f>
        <v/>
      </c>
      <c r="CH164" s="274" t="str">
        <f ca="true">+IF(OFFSET('Water Data'!$I$27,0,10*ROW('Water Data'!I158))="","",OFFSET('Water Data'!$I$27,0,10*ROW('Water Data'!I158)))</f>
        <v/>
      </c>
      <c r="CI164" s="274" t="str">
        <f ca="true">+IF(OFFSET('Water Data'!$I$28,0,10*ROW('Water Data'!I158))="","",OFFSET('Water Data'!$I$28,0,10*ROW('Water Data'!I158)))</f>
        <v/>
      </c>
      <c r="CJ164" s="274" t="str">
        <f ca="true">+IF(OFFSET('Water Data'!$I$29,0,10*ROW('Water Data'!I158))="","",OFFSET('Water Data'!$I$29,0,10*ROW('Water Data'!I158)))</f>
        <v/>
      </c>
      <c r="CK164" s="274" t="str">
        <f ca="true">+IF(OFFSET('Sanitation Data'!$D$28,0,10*ROW('Sanitation Data'!D158))="","",OFFSET('Sanitation Data'!$D$28,0,10*ROW('Sanitation Data'!D158)))</f>
        <v/>
      </c>
      <c r="CL164" s="274" t="str">
        <f ca="true">+IF(OFFSET('Sanitation Data'!$D$29,0,10*ROW('Sanitation Data'!D158))="","",OFFSET('Sanitation Data'!$D$29,0,10*ROW('Sanitation Data'!D158)))</f>
        <v/>
      </c>
      <c r="CM164" s="274" t="str">
        <f ca="true">+IF(OFFSET('Sanitation Data'!$D$30,0,10*ROW('Sanitation Data'!D158))="","",OFFSET('Sanitation Data'!$D$30,0,10*ROW('Sanitation Data'!D158)))</f>
        <v/>
      </c>
      <c r="CN164" s="274" t="str">
        <f ca="true">+IF(OFFSET('Sanitation Data'!$D$31,0,10*ROW('Sanitation Data'!D158))="","",OFFSET('Sanitation Data'!$D$31,0,10*ROW('Sanitation Data'!D158)))</f>
        <v/>
      </c>
      <c r="CO164" s="274" t="str">
        <f ca="true">+IF(OFFSET('Sanitation Data'!$D$32,0,10*ROW('Sanitation Data'!D158))="","",OFFSET('Sanitation Data'!$D$32,0,10*ROW('Sanitation Data'!D158)))</f>
        <v/>
      </c>
      <c r="CP164" s="274" t="str">
        <f ca="true">+IF(OFFSET('Sanitation Data'!$E$28,0,10*ROW('Sanitation Data'!E158))="","",OFFSET('Sanitation Data'!$E$28,0,10*ROW('Sanitation Data'!E158)))</f>
        <v/>
      </c>
      <c r="CQ164" s="274" t="str">
        <f ca="true">+IF(OFFSET('Sanitation Data'!$E$29,0,10*ROW('Sanitation Data'!E158))="","",OFFSET('Sanitation Data'!$E$29,0,10*ROW('Sanitation Data'!E158)))</f>
        <v/>
      </c>
      <c r="CR164" s="274" t="str">
        <f ca="true">+IF(OFFSET('Sanitation Data'!$E$30,0,10*ROW('Sanitation Data'!E158))="","",OFFSET('Sanitation Data'!$E$30,0,10*ROW('Sanitation Data'!E158)))</f>
        <v/>
      </c>
      <c r="CS164" s="274" t="str">
        <f ca="true">+IF(OFFSET('Sanitation Data'!$E$31,0,10*ROW('Sanitation Data'!E158))="","",OFFSET('Sanitation Data'!$E$31,0,10*ROW('Sanitation Data'!E158)))</f>
        <v/>
      </c>
      <c r="CT164" s="274" t="str">
        <f ca="true">+IF(OFFSET('Sanitation Data'!$E$32,0,10*ROW('Sanitation Data'!E158))="","",OFFSET('Sanitation Data'!$E$32,0,10*ROW('Sanitation Data'!E158)))</f>
        <v/>
      </c>
      <c r="CU164" s="274" t="str">
        <f ca="true">+IF(OFFSET('Sanitation Data'!$F$28,0,10*ROW('Sanitation Data'!F158))="","",OFFSET('Sanitation Data'!$F$28,0,10*ROW('Sanitation Data'!F158)))</f>
        <v/>
      </c>
      <c r="CV164" s="274" t="str">
        <f ca="true">+IF(OFFSET('Sanitation Data'!$F$29,0,10*ROW('Sanitation Data'!F158))="","",OFFSET('Sanitation Data'!$F$29,0,10*ROW('Sanitation Data'!F158)))</f>
        <v/>
      </c>
      <c r="CW164" s="274" t="str">
        <f ca="true">+IF(OFFSET('Sanitation Data'!$F$30,0,10*ROW('Sanitation Data'!F158))="","",OFFSET('Sanitation Data'!$F$30,0,10*ROW('Sanitation Data'!F158)))</f>
        <v/>
      </c>
      <c r="CX164" s="274" t="str">
        <f ca="true">+IF(OFFSET('Sanitation Data'!$F$31,0,10*ROW('Sanitation Data'!F158))="","",OFFSET('Sanitation Data'!$F$31,0,10*ROW('Sanitation Data'!F158)))</f>
        <v/>
      </c>
      <c r="CY164" s="274" t="str">
        <f ca="true">+IF(OFFSET('Sanitation Data'!$F$32,0,10*ROW('Sanitation Data'!F158))="","",OFFSET('Sanitation Data'!$F$32,0,10*ROW('Sanitation Data'!F158)))</f>
        <v/>
      </c>
      <c r="CZ164" s="274" t="str">
        <f ca="true">+IF(OFFSET('Sanitation Data'!$G$28,0,10*ROW('Sanitation Data'!G158))="","",OFFSET('Sanitation Data'!$G$28,0,10*ROW('Sanitation Data'!G158)))</f>
        <v/>
      </c>
      <c r="DA164" s="274" t="str">
        <f ca="true">+IF(OFFSET('Sanitation Data'!$G$29,0,10*ROW('Sanitation Data'!G158))="","",OFFSET('Sanitation Data'!$G$29,0,10*ROW('Sanitation Data'!G158)))</f>
        <v/>
      </c>
      <c r="DB164" s="274" t="str">
        <f ca="true">+IF(OFFSET('Sanitation Data'!$G$30,0,10*ROW('Sanitation Data'!G158))="","",OFFSET('Sanitation Data'!$G$30,0,10*ROW('Sanitation Data'!G158)))</f>
        <v/>
      </c>
      <c r="DC164" s="274" t="str">
        <f ca="true">+IF(OFFSET('Sanitation Data'!$G$31,0,10*ROW('Sanitation Data'!G158))="","",OFFSET('Sanitation Data'!$G$31,0,10*ROW('Sanitation Data'!G158)))</f>
        <v/>
      </c>
      <c r="DD164" s="274" t="str">
        <f ca="true">+IF(OFFSET('Sanitation Data'!$G$32,0,10*ROW('Sanitation Data'!G158))="","",OFFSET('Sanitation Data'!$G$32,0,10*ROW('Sanitation Data'!G158)))</f>
        <v/>
      </c>
      <c r="DE164" s="274" t="str">
        <f ca="true">+IF(OFFSET('Sanitation Data'!$H$28,0,10*ROW('Sanitation Data'!H158))="","",OFFSET('Sanitation Data'!$H$28,0,10*ROW('Sanitation Data'!H158)))</f>
        <v/>
      </c>
      <c r="DF164" s="274" t="str">
        <f ca="true">+IF(OFFSET('Sanitation Data'!$H$29,0,10*ROW('Sanitation Data'!H158))="","",OFFSET('Sanitation Data'!$H$29,0,10*ROW('Sanitation Data'!H158)))</f>
        <v/>
      </c>
      <c r="DG164" s="274" t="str">
        <f ca="true">+IF(OFFSET('Sanitation Data'!$H$30,0,10*ROW('Sanitation Data'!H158))="","",OFFSET('Sanitation Data'!$H$30,0,10*ROW('Sanitation Data'!H158)))</f>
        <v/>
      </c>
      <c r="DH164" s="274" t="str">
        <f ca="true">+IF(OFFSET('Sanitation Data'!$H$31,0,10*ROW('Sanitation Data'!H158))="","",OFFSET('Sanitation Data'!$H$31,0,10*ROW('Sanitation Data'!H158)))</f>
        <v/>
      </c>
      <c r="DI164" s="274" t="str">
        <f ca="true">+IF(OFFSET('Sanitation Data'!$H$32,0,10*ROW('Sanitation Data'!H158))="","",OFFSET('Sanitation Data'!$H$32,0,10*ROW('Sanitation Data'!H158)))</f>
        <v/>
      </c>
      <c r="DJ164" s="274" t="str">
        <f ca="true">+IF(OFFSET('Sanitation Data'!$I$28,0,10*ROW('Sanitation Data'!I158))="","",OFFSET('Sanitation Data'!$I$28,0,10*ROW('Sanitation Data'!I158)))</f>
        <v/>
      </c>
      <c r="DK164" s="274" t="str">
        <f ca="true">+IF(OFFSET('Sanitation Data'!$I$29,0,10*ROW('Sanitation Data'!I158))="","",OFFSET('Sanitation Data'!$I$29,0,10*ROW('Sanitation Data'!I158)))</f>
        <v/>
      </c>
      <c r="DL164" s="274" t="str">
        <f ca="true">+IF(OFFSET('Sanitation Data'!$I$30,0,10*ROW('Sanitation Data'!I158))="","",OFFSET('Sanitation Data'!$I$30,0,10*ROW('Sanitation Data'!I158)))</f>
        <v/>
      </c>
      <c r="DM164" s="274" t="str">
        <f ca="true">+IF(OFFSET('Sanitation Data'!$I$31,0,10*ROW('Sanitation Data'!I158))="","",OFFSET('Sanitation Data'!$I$31,0,10*ROW('Sanitation Data'!I158)))</f>
        <v/>
      </c>
      <c r="DN164" s="274" t="str">
        <f ca="true">+IF(OFFSET('Sanitation Data'!$I$32,0,10*ROW('Sanitation Data'!I158))="","",OFFSET('Sanitation Data'!$I$32,0,10*ROW('Sanitation Data'!I158)))</f>
        <v/>
      </c>
      <c r="DO164" s="274" t="str">
        <f ca="true">+IF(OFFSET('Hygiene Data'!$D$11,0,10*ROW('Hygiene Data'!D158))="","",OFFSET('Hygiene Data'!$D$11,0,10*ROW('Hygiene Data'!D158)))</f>
        <v/>
      </c>
      <c r="DP164" s="274" t="str">
        <f ca="true">+IF(OFFSET('Hygiene Data'!$D$12,0,10*ROW('Hygiene Data'!D158))="","",OFFSET('Hygiene Data'!$D$12,0,10*ROW('Hygiene Data'!D158)))</f>
        <v/>
      </c>
      <c r="DQ164" s="274" t="str">
        <f ca="true">+IF(OFFSET('Hygiene Data'!$D$13,0,10*ROW('Hygiene Data'!D158))="","",OFFSET('Hygiene Data'!$D$13,0,10*ROW('Hygiene Data'!D158)))</f>
        <v/>
      </c>
      <c r="DR164" s="274" t="str">
        <f ca="true">+IF(OFFSET('Hygiene Data'!$E$11,0,10*ROW('Hygiene Data'!E158))="","",OFFSET('Hygiene Data'!$E$11,0,10*ROW('Hygiene Data'!E158)))</f>
        <v/>
      </c>
      <c r="DS164" s="274" t="str">
        <f ca="true">+IF(OFFSET('Hygiene Data'!$E$12,0,10*ROW('Hygiene Data'!E158))="","",OFFSET('Hygiene Data'!$E$12,0,10*ROW('Hygiene Data'!E158)))</f>
        <v/>
      </c>
      <c r="DT164" s="274" t="str">
        <f ca="true">+IF(OFFSET('Hygiene Data'!$E$13,0,10*ROW('Hygiene Data'!E158))="","",OFFSET('Hygiene Data'!$E$13,0,10*ROW('Hygiene Data'!E158)))</f>
        <v/>
      </c>
      <c r="DU164" s="274" t="str">
        <f ca="true">+IF(OFFSET('Hygiene Data'!$F$11,0,10*ROW('Hygiene Data'!F158))="","",OFFSET('Hygiene Data'!$F$11,0,10*ROW('Hygiene Data'!F158)))</f>
        <v/>
      </c>
      <c r="DV164" s="274" t="str">
        <f ca="true">+IF(OFFSET('Hygiene Data'!$F$12,0,10*ROW('Hygiene Data'!F158))="","",OFFSET('Hygiene Data'!$F$12,0,10*ROW('Hygiene Data'!F158)))</f>
        <v/>
      </c>
      <c r="DW164" s="274" t="str">
        <f ca="true">+IF(OFFSET('Hygiene Data'!$F$13,0,10*ROW('Hygiene Data'!F158))="","",OFFSET('Hygiene Data'!$F$13,0,10*ROW('Hygiene Data'!F158)))</f>
        <v/>
      </c>
      <c r="DX164" s="274" t="str">
        <f ca="true">+IF(OFFSET('Hygiene Data'!$G$11,0,10*ROW('Hygiene Data'!G158))="","",OFFSET('Hygiene Data'!$G$11,0,10*ROW('Hygiene Data'!G158)))</f>
        <v/>
      </c>
      <c r="DY164" s="274" t="str">
        <f ca="true">+IF(OFFSET('Hygiene Data'!$G$12,0,10*ROW('Hygiene Data'!G158))="","",OFFSET('Hygiene Data'!$G$12,0,10*ROW('Hygiene Data'!G158)))</f>
        <v/>
      </c>
      <c r="DZ164" s="274" t="str">
        <f ca="true">+IF(OFFSET('Hygiene Data'!$G$13,0,10*ROW('Hygiene Data'!G158))="","",OFFSET('Hygiene Data'!$G$13,0,10*ROW('Hygiene Data'!G158)))</f>
        <v/>
      </c>
      <c r="EA164" s="274" t="str">
        <f ca="true">+IF(OFFSET('Hygiene Data'!$H$11,0,10*ROW('Hygiene Data'!H158))="","",OFFSET('Hygiene Data'!$H$11,0,10*ROW('Hygiene Data'!H158)))</f>
        <v/>
      </c>
      <c r="EB164" s="274" t="str">
        <f ca="true">+IF(OFFSET('Hygiene Data'!$H$12,0,10*ROW('Hygiene Data'!H158))="","",OFFSET('Hygiene Data'!$H$12,0,10*ROW('Hygiene Data'!H158)))</f>
        <v/>
      </c>
      <c r="EC164" s="274" t="str">
        <f ca="true">+IF(OFFSET('Hygiene Data'!$H$13,0,10*ROW('Hygiene Data'!H158))="","",OFFSET('Hygiene Data'!$H$13,0,10*ROW('Hygiene Data'!H158)))</f>
        <v/>
      </c>
      <c r="ED164" s="274" t="str">
        <f ca="true">+IF(OFFSET('Hygiene Data'!$I$11,0,10*ROW('Hygiene Data'!I158))="","",OFFSET('Hygiene Data'!$I$11,0,10*ROW('Hygiene Data'!I158)))</f>
        <v/>
      </c>
      <c r="EE164" s="274" t="str">
        <f ca="true">+IF(OFFSET('Hygiene Data'!$I$12,0,10*ROW('Hygiene Data'!I158))="","",OFFSET('Hygiene Data'!$I$12,0,10*ROW('Hygiene Data'!I158)))</f>
        <v/>
      </c>
      <c r="EF164" s="274"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30" t="str">
        <f t="shared" ca="true" si="2"/>
        <v/>
      </c>
      <c r="D165" s="99"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9"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9"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9"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9"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9"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9"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9"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9"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9"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9"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9"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9"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9"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9"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9"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9"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9"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100"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100"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100"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100"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100"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100"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100"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100"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100"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100"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100"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100"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100"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100"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100"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100"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100"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100"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100"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100"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100"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100"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100"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100"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100"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100"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100"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100"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100"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100"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101"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101"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101"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101"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101"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101"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101"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101"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101"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101"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101"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101"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101"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101"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101"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101"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101"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101"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4"/>
      <c r="BS165" s="274" t="str">
        <f ca="true">+IF(OFFSET('Water Data'!$D$27,0,10*ROW('Water Data'!D159))="","",OFFSET('Water Data'!$D$27,0,10*ROW('Water Data'!D159)))</f>
        <v/>
      </c>
      <c r="BT165" s="274" t="str">
        <f ca="true">+IF(OFFSET('Water Data'!$D$28,0,10*ROW('Water Data'!D159))="","",OFFSET('Water Data'!$D$28,0,10*ROW('Water Data'!D159)))</f>
        <v/>
      </c>
      <c r="BU165" s="274" t="str">
        <f ca="true">+IF(OFFSET('Water Data'!$D$29,0,10*ROW('Water Data'!D159))="","",OFFSET('Water Data'!$D$29,0,10*ROW('Water Data'!D159)))</f>
        <v/>
      </c>
      <c r="BV165" s="274" t="str">
        <f ca="true">+IF(OFFSET('Water Data'!$E$27,0,10*ROW('Water Data'!E159))="","",OFFSET('Water Data'!$E$27,0,10*ROW('Water Data'!E159)))</f>
        <v/>
      </c>
      <c r="BW165" s="274" t="str">
        <f ca="true">+IF(OFFSET('Water Data'!$E$28,0,10*ROW('Water Data'!E159))="","",OFFSET('Water Data'!$E$28,0,10*ROW('Water Data'!E159)))</f>
        <v/>
      </c>
      <c r="BX165" s="274" t="str">
        <f ca="true">+IF(OFFSET('Water Data'!$E$29,0,10*ROW('Water Data'!E159))="","",OFFSET('Water Data'!$E$29,0,10*ROW('Water Data'!E159)))</f>
        <v/>
      </c>
      <c r="BY165" s="274" t="str">
        <f ca="true">+IF(OFFSET('Water Data'!$F$27,0,10*ROW('Water Data'!F159))="","",OFFSET('Water Data'!$F$27,0,10*ROW('Water Data'!F159)))</f>
        <v/>
      </c>
      <c r="BZ165" s="274" t="str">
        <f ca="true">+IF(OFFSET('Water Data'!$F$28,0,10*ROW('Water Data'!F159))="","",OFFSET('Water Data'!$F$28,0,10*ROW('Water Data'!F159)))</f>
        <v/>
      </c>
      <c r="CA165" s="274" t="str">
        <f ca="true">+IF(OFFSET('Water Data'!$F$29,0,10*ROW('Water Data'!F159))="","",OFFSET('Water Data'!$F$29,0,10*ROW('Water Data'!F159)))</f>
        <v/>
      </c>
      <c r="CB165" s="274" t="str">
        <f ca="true">+IF(OFFSET('Water Data'!$G$27,0,10*ROW('Water Data'!G159))="","",OFFSET('Water Data'!$G$27,0,10*ROW('Water Data'!G159)))</f>
        <v/>
      </c>
      <c r="CC165" s="274" t="str">
        <f ca="true">+IF(OFFSET('Water Data'!$G$28,0,10*ROW('Water Data'!G159))="","",OFFSET('Water Data'!$G$28,0,10*ROW('Water Data'!G159)))</f>
        <v/>
      </c>
      <c r="CD165" s="274" t="str">
        <f ca="true">+IF(OFFSET('Water Data'!$G$29,0,10*ROW('Water Data'!G159))="","",OFFSET('Water Data'!$G$29,0,10*ROW('Water Data'!G159)))</f>
        <v/>
      </c>
      <c r="CE165" s="274" t="str">
        <f ca="true">+IF(OFFSET('Water Data'!$H$27,0,10*ROW('Water Data'!H159))="","",OFFSET('Water Data'!$H$27,0,10*ROW('Water Data'!H159)))</f>
        <v/>
      </c>
      <c r="CF165" s="274" t="str">
        <f ca="true">+IF(OFFSET('Water Data'!$H$28,0,10*ROW('Water Data'!H159))="","",OFFSET('Water Data'!$H$28,0,10*ROW('Water Data'!H159)))</f>
        <v/>
      </c>
      <c r="CG165" s="274" t="str">
        <f ca="true">+IF(OFFSET('Water Data'!$H$29,0,10*ROW('Water Data'!H159))="","",OFFSET('Water Data'!$H$29,0,10*ROW('Water Data'!H159)))</f>
        <v/>
      </c>
      <c r="CH165" s="274" t="str">
        <f ca="true">+IF(OFFSET('Water Data'!$I$27,0,10*ROW('Water Data'!I159))="","",OFFSET('Water Data'!$I$27,0,10*ROW('Water Data'!I159)))</f>
        <v/>
      </c>
      <c r="CI165" s="274" t="str">
        <f ca="true">+IF(OFFSET('Water Data'!$I$28,0,10*ROW('Water Data'!I159))="","",OFFSET('Water Data'!$I$28,0,10*ROW('Water Data'!I159)))</f>
        <v/>
      </c>
      <c r="CJ165" s="274" t="str">
        <f ca="true">+IF(OFFSET('Water Data'!$I$29,0,10*ROW('Water Data'!I159))="","",OFFSET('Water Data'!$I$29,0,10*ROW('Water Data'!I159)))</f>
        <v/>
      </c>
      <c r="CK165" s="274" t="str">
        <f ca="true">+IF(OFFSET('Sanitation Data'!$D$28,0,10*ROW('Sanitation Data'!D159))="","",OFFSET('Sanitation Data'!$D$28,0,10*ROW('Sanitation Data'!D159)))</f>
        <v/>
      </c>
      <c r="CL165" s="274" t="str">
        <f ca="true">+IF(OFFSET('Sanitation Data'!$D$29,0,10*ROW('Sanitation Data'!D159))="","",OFFSET('Sanitation Data'!$D$29,0,10*ROW('Sanitation Data'!D159)))</f>
        <v/>
      </c>
      <c r="CM165" s="274" t="str">
        <f ca="true">+IF(OFFSET('Sanitation Data'!$D$30,0,10*ROW('Sanitation Data'!D159))="","",OFFSET('Sanitation Data'!$D$30,0,10*ROW('Sanitation Data'!D159)))</f>
        <v/>
      </c>
      <c r="CN165" s="274" t="str">
        <f ca="true">+IF(OFFSET('Sanitation Data'!$D$31,0,10*ROW('Sanitation Data'!D159))="","",OFFSET('Sanitation Data'!$D$31,0,10*ROW('Sanitation Data'!D159)))</f>
        <v/>
      </c>
      <c r="CO165" s="274" t="str">
        <f ca="true">+IF(OFFSET('Sanitation Data'!$D$32,0,10*ROW('Sanitation Data'!D159))="","",OFFSET('Sanitation Data'!$D$32,0,10*ROW('Sanitation Data'!D159)))</f>
        <v/>
      </c>
      <c r="CP165" s="274" t="str">
        <f ca="true">+IF(OFFSET('Sanitation Data'!$E$28,0,10*ROW('Sanitation Data'!E159))="","",OFFSET('Sanitation Data'!$E$28,0,10*ROW('Sanitation Data'!E159)))</f>
        <v/>
      </c>
      <c r="CQ165" s="274" t="str">
        <f ca="true">+IF(OFFSET('Sanitation Data'!$E$29,0,10*ROW('Sanitation Data'!E159))="","",OFFSET('Sanitation Data'!$E$29,0,10*ROW('Sanitation Data'!E159)))</f>
        <v/>
      </c>
      <c r="CR165" s="274" t="str">
        <f ca="true">+IF(OFFSET('Sanitation Data'!$E$30,0,10*ROW('Sanitation Data'!E159))="","",OFFSET('Sanitation Data'!$E$30,0,10*ROW('Sanitation Data'!E159)))</f>
        <v/>
      </c>
      <c r="CS165" s="274" t="str">
        <f ca="true">+IF(OFFSET('Sanitation Data'!$E$31,0,10*ROW('Sanitation Data'!E159))="","",OFFSET('Sanitation Data'!$E$31,0,10*ROW('Sanitation Data'!E159)))</f>
        <v/>
      </c>
      <c r="CT165" s="274" t="str">
        <f ca="true">+IF(OFFSET('Sanitation Data'!$E$32,0,10*ROW('Sanitation Data'!E159))="","",OFFSET('Sanitation Data'!$E$32,0,10*ROW('Sanitation Data'!E159)))</f>
        <v/>
      </c>
      <c r="CU165" s="274" t="str">
        <f ca="true">+IF(OFFSET('Sanitation Data'!$F$28,0,10*ROW('Sanitation Data'!F159))="","",OFFSET('Sanitation Data'!$F$28,0,10*ROW('Sanitation Data'!F159)))</f>
        <v/>
      </c>
      <c r="CV165" s="274" t="str">
        <f ca="true">+IF(OFFSET('Sanitation Data'!$F$29,0,10*ROW('Sanitation Data'!F159))="","",OFFSET('Sanitation Data'!$F$29,0,10*ROW('Sanitation Data'!F159)))</f>
        <v/>
      </c>
      <c r="CW165" s="274" t="str">
        <f ca="true">+IF(OFFSET('Sanitation Data'!$F$30,0,10*ROW('Sanitation Data'!F159))="","",OFFSET('Sanitation Data'!$F$30,0,10*ROW('Sanitation Data'!F159)))</f>
        <v/>
      </c>
      <c r="CX165" s="274" t="str">
        <f ca="true">+IF(OFFSET('Sanitation Data'!$F$31,0,10*ROW('Sanitation Data'!F159))="","",OFFSET('Sanitation Data'!$F$31,0,10*ROW('Sanitation Data'!F159)))</f>
        <v/>
      </c>
      <c r="CY165" s="274" t="str">
        <f ca="true">+IF(OFFSET('Sanitation Data'!$F$32,0,10*ROW('Sanitation Data'!F159))="","",OFFSET('Sanitation Data'!$F$32,0,10*ROW('Sanitation Data'!F159)))</f>
        <v/>
      </c>
      <c r="CZ165" s="274" t="str">
        <f ca="true">+IF(OFFSET('Sanitation Data'!$G$28,0,10*ROW('Sanitation Data'!G159))="","",OFFSET('Sanitation Data'!$G$28,0,10*ROW('Sanitation Data'!G159)))</f>
        <v/>
      </c>
      <c r="DA165" s="274" t="str">
        <f ca="true">+IF(OFFSET('Sanitation Data'!$G$29,0,10*ROW('Sanitation Data'!G159))="","",OFFSET('Sanitation Data'!$G$29,0,10*ROW('Sanitation Data'!G159)))</f>
        <v/>
      </c>
      <c r="DB165" s="274" t="str">
        <f ca="true">+IF(OFFSET('Sanitation Data'!$G$30,0,10*ROW('Sanitation Data'!G159))="","",OFFSET('Sanitation Data'!$G$30,0,10*ROW('Sanitation Data'!G159)))</f>
        <v/>
      </c>
      <c r="DC165" s="274" t="str">
        <f ca="true">+IF(OFFSET('Sanitation Data'!$G$31,0,10*ROW('Sanitation Data'!G159))="","",OFFSET('Sanitation Data'!$G$31,0,10*ROW('Sanitation Data'!G159)))</f>
        <v/>
      </c>
      <c r="DD165" s="274" t="str">
        <f ca="true">+IF(OFFSET('Sanitation Data'!$G$32,0,10*ROW('Sanitation Data'!G159))="","",OFFSET('Sanitation Data'!$G$32,0,10*ROW('Sanitation Data'!G159)))</f>
        <v/>
      </c>
      <c r="DE165" s="274" t="str">
        <f ca="true">+IF(OFFSET('Sanitation Data'!$H$28,0,10*ROW('Sanitation Data'!H159))="","",OFFSET('Sanitation Data'!$H$28,0,10*ROW('Sanitation Data'!H159)))</f>
        <v/>
      </c>
      <c r="DF165" s="274" t="str">
        <f ca="true">+IF(OFFSET('Sanitation Data'!$H$29,0,10*ROW('Sanitation Data'!H159))="","",OFFSET('Sanitation Data'!$H$29,0,10*ROW('Sanitation Data'!H159)))</f>
        <v/>
      </c>
      <c r="DG165" s="274" t="str">
        <f ca="true">+IF(OFFSET('Sanitation Data'!$H$30,0,10*ROW('Sanitation Data'!H159))="","",OFFSET('Sanitation Data'!$H$30,0,10*ROW('Sanitation Data'!H159)))</f>
        <v/>
      </c>
      <c r="DH165" s="274" t="str">
        <f ca="true">+IF(OFFSET('Sanitation Data'!$H$31,0,10*ROW('Sanitation Data'!H159))="","",OFFSET('Sanitation Data'!$H$31,0,10*ROW('Sanitation Data'!H159)))</f>
        <v/>
      </c>
      <c r="DI165" s="274" t="str">
        <f ca="true">+IF(OFFSET('Sanitation Data'!$H$32,0,10*ROW('Sanitation Data'!H159))="","",OFFSET('Sanitation Data'!$H$32,0,10*ROW('Sanitation Data'!H159)))</f>
        <v/>
      </c>
      <c r="DJ165" s="274" t="str">
        <f ca="true">+IF(OFFSET('Sanitation Data'!$I$28,0,10*ROW('Sanitation Data'!I159))="","",OFFSET('Sanitation Data'!$I$28,0,10*ROW('Sanitation Data'!I159)))</f>
        <v/>
      </c>
      <c r="DK165" s="274" t="str">
        <f ca="true">+IF(OFFSET('Sanitation Data'!$I$29,0,10*ROW('Sanitation Data'!I159))="","",OFFSET('Sanitation Data'!$I$29,0,10*ROW('Sanitation Data'!I159)))</f>
        <v/>
      </c>
      <c r="DL165" s="274" t="str">
        <f ca="true">+IF(OFFSET('Sanitation Data'!$I$30,0,10*ROW('Sanitation Data'!I159))="","",OFFSET('Sanitation Data'!$I$30,0,10*ROW('Sanitation Data'!I159)))</f>
        <v/>
      </c>
      <c r="DM165" s="274" t="str">
        <f ca="true">+IF(OFFSET('Sanitation Data'!$I$31,0,10*ROW('Sanitation Data'!I159))="","",OFFSET('Sanitation Data'!$I$31,0,10*ROW('Sanitation Data'!I159)))</f>
        <v/>
      </c>
      <c r="DN165" s="274" t="str">
        <f ca="true">+IF(OFFSET('Sanitation Data'!$I$32,0,10*ROW('Sanitation Data'!I159))="","",OFFSET('Sanitation Data'!$I$32,0,10*ROW('Sanitation Data'!I159)))</f>
        <v/>
      </c>
      <c r="DO165" s="274" t="str">
        <f ca="true">+IF(OFFSET('Hygiene Data'!$D$11,0,10*ROW('Hygiene Data'!D159))="","",OFFSET('Hygiene Data'!$D$11,0,10*ROW('Hygiene Data'!D159)))</f>
        <v/>
      </c>
      <c r="DP165" s="274" t="str">
        <f ca="true">+IF(OFFSET('Hygiene Data'!$D$12,0,10*ROW('Hygiene Data'!D159))="","",OFFSET('Hygiene Data'!$D$12,0,10*ROW('Hygiene Data'!D159)))</f>
        <v/>
      </c>
      <c r="DQ165" s="274" t="str">
        <f ca="true">+IF(OFFSET('Hygiene Data'!$D$13,0,10*ROW('Hygiene Data'!D159))="","",OFFSET('Hygiene Data'!$D$13,0,10*ROW('Hygiene Data'!D159)))</f>
        <v/>
      </c>
      <c r="DR165" s="274" t="str">
        <f ca="true">+IF(OFFSET('Hygiene Data'!$E$11,0,10*ROW('Hygiene Data'!E159))="","",OFFSET('Hygiene Data'!$E$11,0,10*ROW('Hygiene Data'!E159)))</f>
        <v/>
      </c>
      <c r="DS165" s="274" t="str">
        <f ca="true">+IF(OFFSET('Hygiene Data'!$E$12,0,10*ROW('Hygiene Data'!E159))="","",OFFSET('Hygiene Data'!$E$12,0,10*ROW('Hygiene Data'!E159)))</f>
        <v/>
      </c>
      <c r="DT165" s="274" t="str">
        <f ca="true">+IF(OFFSET('Hygiene Data'!$E$13,0,10*ROW('Hygiene Data'!E159))="","",OFFSET('Hygiene Data'!$E$13,0,10*ROW('Hygiene Data'!E159)))</f>
        <v/>
      </c>
      <c r="DU165" s="274" t="str">
        <f ca="true">+IF(OFFSET('Hygiene Data'!$F$11,0,10*ROW('Hygiene Data'!F159))="","",OFFSET('Hygiene Data'!$F$11,0,10*ROW('Hygiene Data'!F159)))</f>
        <v/>
      </c>
      <c r="DV165" s="274" t="str">
        <f ca="true">+IF(OFFSET('Hygiene Data'!$F$12,0,10*ROW('Hygiene Data'!F159))="","",OFFSET('Hygiene Data'!$F$12,0,10*ROW('Hygiene Data'!F159)))</f>
        <v/>
      </c>
      <c r="DW165" s="274" t="str">
        <f ca="true">+IF(OFFSET('Hygiene Data'!$F$13,0,10*ROW('Hygiene Data'!F159))="","",OFFSET('Hygiene Data'!$F$13,0,10*ROW('Hygiene Data'!F159)))</f>
        <v/>
      </c>
      <c r="DX165" s="274" t="str">
        <f ca="true">+IF(OFFSET('Hygiene Data'!$G$11,0,10*ROW('Hygiene Data'!G159))="","",OFFSET('Hygiene Data'!$G$11,0,10*ROW('Hygiene Data'!G159)))</f>
        <v/>
      </c>
      <c r="DY165" s="274" t="str">
        <f ca="true">+IF(OFFSET('Hygiene Data'!$G$12,0,10*ROW('Hygiene Data'!G159))="","",OFFSET('Hygiene Data'!$G$12,0,10*ROW('Hygiene Data'!G159)))</f>
        <v/>
      </c>
      <c r="DZ165" s="274" t="str">
        <f ca="true">+IF(OFFSET('Hygiene Data'!$G$13,0,10*ROW('Hygiene Data'!G159))="","",OFFSET('Hygiene Data'!$G$13,0,10*ROW('Hygiene Data'!G159)))</f>
        <v/>
      </c>
      <c r="EA165" s="274" t="str">
        <f ca="true">+IF(OFFSET('Hygiene Data'!$H$11,0,10*ROW('Hygiene Data'!H159))="","",OFFSET('Hygiene Data'!$H$11,0,10*ROW('Hygiene Data'!H159)))</f>
        <v/>
      </c>
      <c r="EB165" s="274" t="str">
        <f ca="true">+IF(OFFSET('Hygiene Data'!$H$12,0,10*ROW('Hygiene Data'!H159))="","",OFFSET('Hygiene Data'!$H$12,0,10*ROW('Hygiene Data'!H159)))</f>
        <v/>
      </c>
      <c r="EC165" s="274" t="str">
        <f ca="true">+IF(OFFSET('Hygiene Data'!$H$13,0,10*ROW('Hygiene Data'!H159))="","",OFFSET('Hygiene Data'!$H$13,0,10*ROW('Hygiene Data'!H159)))</f>
        <v/>
      </c>
      <c r="ED165" s="274" t="str">
        <f ca="true">+IF(OFFSET('Hygiene Data'!$I$11,0,10*ROW('Hygiene Data'!I159))="","",OFFSET('Hygiene Data'!$I$11,0,10*ROW('Hygiene Data'!I159)))</f>
        <v/>
      </c>
      <c r="EE165" s="274" t="str">
        <f ca="true">+IF(OFFSET('Hygiene Data'!$I$12,0,10*ROW('Hygiene Data'!I159))="","",OFFSET('Hygiene Data'!$I$12,0,10*ROW('Hygiene Data'!I159)))</f>
        <v/>
      </c>
      <c r="EF165" s="274"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30" t="str">
        <f t="shared" ca="true" si="2"/>
        <v/>
      </c>
      <c r="D166" s="99"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9"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9"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9"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9"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9"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9"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9"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9"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9"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9"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9"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9"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9"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9"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9"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9"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9"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100"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100"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100"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100"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100"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100"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100"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100"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100"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100"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100"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100"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100"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100"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100"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100"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100"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100"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100"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100"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100"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100"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100"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100"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100"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100"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100"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100"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100"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100"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101"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101"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101"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101"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101"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101"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101"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101"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101"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101"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101"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101"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101"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101"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101"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101"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101"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101"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4"/>
      <c r="BS166" s="274" t="str">
        <f ca="true">+IF(OFFSET('Water Data'!$D$27,0,10*ROW('Water Data'!D160))="","",OFFSET('Water Data'!$D$27,0,10*ROW('Water Data'!D160)))</f>
        <v/>
      </c>
      <c r="BT166" s="274" t="str">
        <f ca="true">+IF(OFFSET('Water Data'!$D$28,0,10*ROW('Water Data'!D160))="","",OFFSET('Water Data'!$D$28,0,10*ROW('Water Data'!D160)))</f>
        <v/>
      </c>
      <c r="BU166" s="274" t="str">
        <f ca="true">+IF(OFFSET('Water Data'!$D$29,0,10*ROW('Water Data'!D160))="","",OFFSET('Water Data'!$D$29,0,10*ROW('Water Data'!D160)))</f>
        <v/>
      </c>
      <c r="BV166" s="274" t="str">
        <f ca="true">+IF(OFFSET('Water Data'!$E$27,0,10*ROW('Water Data'!E160))="","",OFFSET('Water Data'!$E$27,0,10*ROW('Water Data'!E160)))</f>
        <v/>
      </c>
      <c r="BW166" s="274" t="str">
        <f ca="true">+IF(OFFSET('Water Data'!$E$28,0,10*ROW('Water Data'!E160))="","",OFFSET('Water Data'!$E$28,0,10*ROW('Water Data'!E160)))</f>
        <v/>
      </c>
      <c r="BX166" s="274" t="str">
        <f ca="true">+IF(OFFSET('Water Data'!$E$29,0,10*ROW('Water Data'!E160))="","",OFFSET('Water Data'!$E$29,0,10*ROW('Water Data'!E160)))</f>
        <v/>
      </c>
      <c r="BY166" s="274" t="str">
        <f ca="true">+IF(OFFSET('Water Data'!$F$27,0,10*ROW('Water Data'!F160))="","",OFFSET('Water Data'!$F$27,0,10*ROW('Water Data'!F160)))</f>
        <v/>
      </c>
      <c r="BZ166" s="274" t="str">
        <f ca="true">+IF(OFFSET('Water Data'!$F$28,0,10*ROW('Water Data'!F160))="","",OFFSET('Water Data'!$F$28,0,10*ROW('Water Data'!F160)))</f>
        <v/>
      </c>
      <c r="CA166" s="274" t="str">
        <f ca="true">+IF(OFFSET('Water Data'!$F$29,0,10*ROW('Water Data'!F160))="","",OFFSET('Water Data'!$F$29,0,10*ROW('Water Data'!F160)))</f>
        <v/>
      </c>
      <c r="CB166" s="274" t="str">
        <f ca="true">+IF(OFFSET('Water Data'!$G$27,0,10*ROW('Water Data'!G160))="","",OFFSET('Water Data'!$G$27,0,10*ROW('Water Data'!G160)))</f>
        <v/>
      </c>
      <c r="CC166" s="274" t="str">
        <f ca="true">+IF(OFFSET('Water Data'!$G$28,0,10*ROW('Water Data'!G160))="","",OFFSET('Water Data'!$G$28,0,10*ROW('Water Data'!G160)))</f>
        <v/>
      </c>
      <c r="CD166" s="274" t="str">
        <f ca="true">+IF(OFFSET('Water Data'!$G$29,0,10*ROW('Water Data'!G160))="","",OFFSET('Water Data'!$G$29,0,10*ROW('Water Data'!G160)))</f>
        <v/>
      </c>
      <c r="CE166" s="274" t="str">
        <f ca="true">+IF(OFFSET('Water Data'!$H$27,0,10*ROW('Water Data'!H160))="","",OFFSET('Water Data'!$H$27,0,10*ROW('Water Data'!H160)))</f>
        <v/>
      </c>
      <c r="CF166" s="274" t="str">
        <f ca="true">+IF(OFFSET('Water Data'!$H$28,0,10*ROW('Water Data'!H160))="","",OFFSET('Water Data'!$H$28,0,10*ROW('Water Data'!H160)))</f>
        <v/>
      </c>
      <c r="CG166" s="274" t="str">
        <f ca="true">+IF(OFFSET('Water Data'!$H$29,0,10*ROW('Water Data'!H160))="","",OFFSET('Water Data'!$H$29,0,10*ROW('Water Data'!H160)))</f>
        <v/>
      </c>
      <c r="CH166" s="274" t="str">
        <f ca="true">+IF(OFFSET('Water Data'!$I$27,0,10*ROW('Water Data'!I160))="","",OFFSET('Water Data'!$I$27,0,10*ROW('Water Data'!I160)))</f>
        <v/>
      </c>
      <c r="CI166" s="274" t="str">
        <f ca="true">+IF(OFFSET('Water Data'!$I$28,0,10*ROW('Water Data'!I160))="","",OFFSET('Water Data'!$I$28,0,10*ROW('Water Data'!I160)))</f>
        <v/>
      </c>
      <c r="CJ166" s="274" t="str">
        <f ca="true">+IF(OFFSET('Water Data'!$I$29,0,10*ROW('Water Data'!I160))="","",OFFSET('Water Data'!$I$29,0,10*ROW('Water Data'!I160)))</f>
        <v/>
      </c>
      <c r="CK166" s="274" t="str">
        <f ca="true">+IF(OFFSET('Sanitation Data'!$D$28,0,10*ROW('Sanitation Data'!D160))="","",OFFSET('Sanitation Data'!$D$28,0,10*ROW('Sanitation Data'!D160)))</f>
        <v/>
      </c>
      <c r="CL166" s="274" t="str">
        <f ca="true">+IF(OFFSET('Sanitation Data'!$D$29,0,10*ROW('Sanitation Data'!D160))="","",OFFSET('Sanitation Data'!$D$29,0,10*ROW('Sanitation Data'!D160)))</f>
        <v/>
      </c>
      <c r="CM166" s="274" t="str">
        <f ca="true">+IF(OFFSET('Sanitation Data'!$D$30,0,10*ROW('Sanitation Data'!D160))="","",OFFSET('Sanitation Data'!$D$30,0,10*ROW('Sanitation Data'!D160)))</f>
        <v/>
      </c>
      <c r="CN166" s="274" t="str">
        <f ca="true">+IF(OFFSET('Sanitation Data'!$D$31,0,10*ROW('Sanitation Data'!D160))="","",OFFSET('Sanitation Data'!$D$31,0,10*ROW('Sanitation Data'!D160)))</f>
        <v/>
      </c>
      <c r="CO166" s="274" t="str">
        <f ca="true">+IF(OFFSET('Sanitation Data'!$D$32,0,10*ROW('Sanitation Data'!D160))="","",OFFSET('Sanitation Data'!$D$32,0,10*ROW('Sanitation Data'!D160)))</f>
        <v/>
      </c>
      <c r="CP166" s="274" t="str">
        <f ca="true">+IF(OFFSET('Sanitation Data'!$E$28,0,10*ROW('Sanitation Data'!E160))="","",OFFSET('Sanitation Data'!$E$28,0,10*ROW('Sanitation Data'!E160)))</f>
        <v/>
      </c>
      <c r="CQ166" s="274" t="str">
        <f ca="true">+IF(OFFSET('Sanitation Data'!$E$29,0,10*ROW('Sanitation Data'!E160))="","",OFFSET('Sanitation Data'!$E$29,0,10*ROW('Sanitation Data'!E160)))</f>
        <v/>
      </c>
      <c r="CR166" s="274" t="str">
        <f ca="true">+IF(OFFSET('Sanitation Data'!$E$30,0,10*ROW('Sanitation Data'!E160))="","",OFFSET('Sanitation Data'!$E$30,0,10*ROW('Sanitation Data'!E160)))</f>
        <v/>
      </c>
      <c r="CS166" s="274" t="str">
        <f ca="true">+IF(OFFSET('Sanitation Data'!$E$31,0,10*ROW('Sanitation Data'!E160))="","",OFFSET('Sanitation Data'!$E$31,0,10*ROW('Sanitation Data'!E160)))</f>
        <v/>
      </c>
      <c r="CT166" s="274" t="str">
        <f ca="true">+IF(OFFSET('Sanitation Data'!$E$32,0,10*ROW('Sanitation Data'!E160))="","",OFFSET('Sanitation Data'!$E$32,0,10*ROW('Sanitation Data'!E160)))</f>
        <v/>
      </c>
      <c r="CU166" s="274" t="str">
        <f ca="true">+IF(OFFSET('Sanitation Data'!$F$28,0,10*ROW('Sanitation Data'!F160))="","",OFFSET('Sanitation Data'!$F$28,0,10*ROW('Sanitation Data'!F160)))</f>
        <v/>
      </c>
      <c r="CV166" s="274" t="str">
        <f ca="true">+IF(OFFSET('Sanitation Data'!$F$29,0,10*ROW('Sanitation Data'!F160))="","",OFFSET('Sanitation Data'!$F$29,0,10*ROW('Sanitation Data'!F160)))</f>
        <v/>
      </c>
      <c r="CW166" s="274" t="str">
        <f ca="true">+IF(OFFSET('Sanitation Data'!$F$30,0,10*ROW('Sanitation Data'!F160))="","",OFFSET('Sanitation Data'!$F$30,0,10*ROW('Sanitation Data'!F160)))</f>
        <v/>
      </c>
      <c r="CX166" s="274" t="str">
        <f ca="true">+IF(OFFSET('Sanitation Data'!$F$31,0,10*ROW('Sanitation Data'!F160))="","",OFFSET('Sanitation Data'!$F$31,0,10*ROW('Sanitation Data'!F160)))</f>
        <v/>
      </c>
      <c r="CY166" s="274" t="str">
        <f ca="true">+IF(OFFSET('Sanitation Data'!$F$32,0,10*ROW('Sanitation Data'!F160))="","",OFFSET('Sanitation Data'!$F$32,0,10*ROW('Sanitation Data'!F160)))</f>
        <v/>
      </c>
      <c r="CZ166" s="274" t="str">
        <f ca="true">+IF(OFFSET('Sanitation Data'!$G$28,0,10*ROW('Sanitation Data'!G160))="","",OFFSET('Sanitation Data'!$G$28,0,10*ROW('Sanitation Data'!G160)))</f>
        <v/>
      </c>
      <c r="DA166" s="274" t="str">
        <f ca="true">+IF(OFFSET('Sanitation Data'!$G$29,0,10*ROW('Sanitation Data'!G160))="","",OFFSET('Sanitation Data'!$G$29,0,10*ROW('Sanitation Data'!G160)))</f>
        <v/>
      </c>
      <c r="DB166" s="274" t="str">
        <f ca="true">+IF(OFFSET('Sanitation Data'!$G$30,0,10*ROW('Sanitation Data'!G160))="","",OFFSET('Sanitation Data'!$G$30,0,10*ROW('Sanitation Data'!G160)))</f>
        <v/>
      </c>
      <c r="DC166" s="274" t="str">
        <f ca="true">+IF(OFFSET('Sanitation Data'!$G$31,0,10*ROW('Sanitation Data'!G160))="","",OFFSET('Sanitation Data'!$G$31,0,10*ROW('Sanitation Data'!G160)))</f>
        <v/>
      </c>
      <c r="DD166" s="274" t="str">
        <f ca="true">+IF(OFFSET('Sanitation Data'!$G$32,0,10*ROW('Sanitation Data'!G160))="","",OFFSET('Sanitation Data'!$G$32,0,10*ROW('Sanitation Data'!G160)))</f>
        <v/>
      </c>
      <c r="DE166" s="274" t="str">
        <f ca="true">+IF(OFFSET('Sanitation Data'!$H$28,0,10*ROW('Sanitation Data'!H160))="","",OFFSET('Sanitation Data'!$H$28,0,10*ROW('Sanitation Data'!H160)))</f>
        <v/>
      </c>
      <c r="DF166" s="274" t="str">
        <f ca="true">+IF(OFFSET('Sanitation Data'!$H$29,0,10*ROW('Sanitation Data'!H160))="","",OFFSET('Sanitation Data'!$H$29,0,10*ROW('Sanitation Data'!H160)))</f>
        <v/>
      </c>
      <c r="DG166" s="274" t="str">
        <f ca="true">+IF(OFFSET('Sanitation Data'!$H$30,0,10*ROW('Sanitation Data'!H160))="","",OFFSET('Sanitation Data'!$H$30,0,10*ROW('Sanitation Data'!H160)))</f>
        <v/>
      </c>
      <c r="DH166" s="274" t="str">
        <f ca="true">+IF(OFFSET('Sanitation Data'!$H$31,0,10*ROW('Sanitation Data'!H160))="","",OFFSET('Sanitation Data'!$H$31,0,10*ROW('Sanitation Data'!H160)))</f>
        <v/>
      </c>
      <c r="DI166" s="274" t="str">
        <f ca="true">+IF(OFFSET('Sanitation Data'!$H$32,0,10*ROW('Sanitation Data'!H160))="","",OFFSET('Sanitation Data'!$H$32,0,10*ROW('Sanitation Data'!H160)))</f>
        <v/>
      </c>
      <c r="DJ166" s="274" t="str">
        <f ca="true">+IF(OFFSET('Sanitation Data'!$I$28,0,10*ROW('Sanitation Data'!I160))="","",OFFSET('Sanitation Data'!$I$28,0,10*ROW('Sanitation Data'!I160)))</f>
        <v/>
      </c>
      <c r="DK166" s="274" t="str">
        <f ca="true">+IF(OFFSET('Sanitation Data'!$I$29,0,10*ROW('Sanitation Data'!I160))="","",OFFSET('Sanitation Data'!$I$29,0,10*ROW('Sanitation Data'!I160)))</f>
        <v/>
      </c>
      <c r="DL166" s="274" t="str">
        <f ca="true">+IF(OFFSET('Sanitation Data'!$I$30,0,10*ROW('Sanitation Data'!I160))="","",OFFSET('Sanitation Data'!$I$30,0,10*ROW('Sanitation Data'!I160)))</f>
        <v/>
      </c>
      <c r="DM166" s="274" t="str">
        <f ca="true">+IF(OFFSET('Sanitation Data'!$I$31,0,10*ROW('Sanitation Data'!I160))="","",OFFSET('Sanitation Data'!$I$31,0,10*ROW('Sanitation Data'!I160)))</f>
        <v/>
      </c>
      <c r="DN166" s="274" t="str">
        <f ca="true">+IF(OFFSET('Sanitation Data'!$I$32,0,10*ROW('Sanitation Data'!I160))="","",OFFSET('Sanitation Data'!$I$32,0,10*ROW('Sanitation Data'!I160)))</f>
        <v/>
      </c>
      <c r="DO166" s="274" t="str">
        <f ca="true">+IF(OFFSET('Hygiene Data'!$D$11,0,10*ROW('Hygiene Data'!D160))="","",OFFSET('Hygiene Data'!$D$11,0,10*ROW('Hygiene Data'!D160)))</f>
        <v/>
      </c>
      <c r="DP166" s="274" t="str">
        <f ca="true">+IF(OFFSET('Hygiene Data'!$D$12,0,10*ROW('Hygiene Data'!D160))="","",OFFSET('Hygiene Data'!$D$12,0,10*ROW('Hygiene Data'!D160)))</f>
        <v/>
      </c>
      <c r="DQ166" s="274" t="str">
        <f ca="true">+IF(OFFSET('Hygiene Data'!$D$13,0,10*ROW('Hygiene Data'!D160))="","",OFFSET('Hygiene Data'!$D$13,0,10*ROW('Hygiene Data'!D160)))</f>
        <v/>
      </c>
      <c r="DR166" s="274" t="str">
        <f ca="true">+IF(OFFSET('Hygiene Data'!$E$11,0,10*ROW('Hygiene Data'!E160))="","",OFFSET('Hygiene Data'!$E$11,0,10*ROW('Hygiene Data'!E160)))</f>
        <v/>
      </c>
      <c r="DS166" s="274" t="str">
        <f ca="true">+IF(OFFSET('Hygiene Data'!$E$12,0,10*ROW('Hygiene Data'!E160))="","",OFFSET('Hygiene Data'!$E$12,0,10*ROW('Hygiene Data'!E160)))</f>
        <v/>
      </c>
      <c r="DT166" s="274" t="str">
        <f ca="true">+IF(OFFSET('Hygiene Data'!$E$13,0,10*ROW('Hygiene Data'!E160))="","",OFFSET('Hygiene Data'!$E$13,0,10*ROW('Hygiene Data'!E160)))</f>
        <v/>
      </c>
      <c r="DU166" s="274" t="str">
        <f ca="true">+IF(OFFSET('Hygiene Data'!$F$11,0,10*ROW('Hygiene Data'!F160))="","",OFFSET('Hygiene Data'!$F$11,0,10*ROW('Hygiene Data'!F160)))</f>
        <v/>
      </c>
      <c r="DV166" s="274" t="str">
        <f ca="true">+IF(OFFSET('Hygiene Data'!$F$12,0,10*ROW('Hygiene Data'!F160))="","",OFFSET('Hygiene Data'!$F$12,0,10*ROW('Hygiene Data'!F160)))</f>
        <v/>
      </c>
      <c r="DW166" s="274" t="str">
        <f ca="true">+IF(OFFSET('Hygiene Data'!$F$13,0,10*ROW('Hygiene Data'!F160))="","",OFFSET('Hygiene Data'!$F$13,0,10*ROW('Hygiene Data'!F160)))</f>
        <v/>
      </c>
      <c r="DX166" s="274" t="str">
        <f ca="true">+IF(OFFSET('Hygiene Data'!$G$11,0,10*ROW('Hygiene Data'!G160))="","",OFFSET('Hygiene Data'!$G$11,0,10*ROW('Hygiene Data'!G160)))</f>
        <v/>
      </c>
      <c r="DY166" s="274" t="str">
        <f ca="true">+IF(OFFSET('Hygiene Data'!$G$12,0,10*ROW('Hygiene Data'!G160))="","",OFFSET('Hygiene Data'!$G$12,0,10*ROW('Hygiene Data'!G160)))</f>
        <v/>
      </c>
      <c r="DZ166" s="274" t="str">
        <f ca="true">+IF(OFFSET('Hygiene Data'!$G$13,0,10*ROW('Hygiene Data'!G160))="","",OFFSET('Hygiene Data'!$G$13,0,10*ROW('Hygiene Data'!G160)))</f>
        <v/>
      </c>
      <c r="EA166" s="274" t="str">
        <f ca="true">+IF(OFFSET('Hygiene Data'!$H$11,0,10*ROW('Hygiene Data'!H160))="","",OFFSET('Hygiene Data'!$H$11,0,10*ROW('Hygiene Data'!H160)))</f>
        <v/>
      </c>
      <c r="EB166" s="274" t="str">
        <f ca="true">+IF(OFFSET('Hygiene Data'!$H$12,0,10*ROW('Hygiene Data'!H160))="","",OFFSET('Hygiene Data'!$H$12,0,10*ROW('Hygiene Data'!H160)))</f>
        <v/>
      </c>
      <c r="EC166" s="274" t="str">
        <f ca="true">+IF(OFFSET('Hygiene Data'!$H$13,0,10*ROW('Hygiene Data'!H160))="","",OFFSET('Hygiene Data'!$H$13,0,10*ROW('Hygiene Data'!H160)))</f>
        <v/>
      </c>
      <c r="ED166" s="274" t="str">
        <f ca="true">+IF(OFFSET('Hygiene Data'!$I$11,0,10*ROW('Hygiene Data'!I160))="","",OFFSET('Hygiene Data'!$I$11,0,10*ROW('Hygiene Data'!I160)))</f>
        <v/>
      </c>
      <c r="EE166" s="274" t="str">
        <f ca="true">+IF(OFFSET('Hygiene Data'!$I$12,0,10*ROW('Hygiene Data'!I160))="","",OFFSET('Hygiene Data'!$I$12,0,10*ROW('Hygiene Data'!I160)))</f>
        <v/>
      </c>
      <c r="EF166" s="274"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30" t="str">
        <f t="shared" ca="true" si="2"/>
        <v/>
      </c>
      <c r="D167" s="99"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9"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9"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9"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9"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9"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9"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9"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9"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9"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9"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9"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9"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9"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9"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9"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9"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9"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100"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100"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100"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100"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100"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100"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100"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100"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100"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100"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100"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100"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100"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100"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100"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100"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100"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100"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100"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100"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100"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100"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100"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100"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100"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100"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100"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100"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100"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100"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101"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101"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101"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101"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101"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101"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101"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101"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101"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101"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101"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101"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101"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101"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101"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101"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101"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101"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4"/>
      <c r="BS167" s="274" t="str">
        <f ca="true">+IF(OFFSET('Water Data'!$D$27,0,10*ROW('Water Data'!D161))="","",OFFSET('Water Data'!$D$27,0,10*ROW('Water Data'!D161)))</f>
        <v/>
      </c>
      <c r="BT167" s="274" t="str">
        <f ca="true">+IF(OFFSET('Water Data'!$D$28,0,10*ROW('Water Data'!D161))="","",OFFSET('Water Data'!$D$28,0,10*ROW('Water Data'!D161)))</f>
        <v/>
      </c>
      <c r="BU167" s="274" t="str">
        <f ca="true">+IF(OFFSET('Water Data'!$D$29,0,10*ROW('Water Data'!D161))="","",OFFSET('Water Data'!$D$29,0,10*ROW('Water Data'!D161)))</f>
        <v/>
      </c>
      <c r="BV167" s="274" t="str">
        <f ca="true">+IF(OFFSET('Water Data'!$E$27,0,10*ROW('Water Data'!E161))="","",OFFSET('Water Data'!$E$27,0,10*ROW('Water Data'!E161)))</f>
        <v/>
      </c>
      <c r="BW167" s="274" t="str">
        <f ca="true">+IF(OFFSET('Water Data'!$E$28,0,10*ROW('Water Data'!E161))="","",OFFSET('Water Data'!$E$28,0,10*ROW('Water Data'!E161)))</f>
        <v/>
      </c>
      <c r="BX167" s="274" t="str">
        <f ca="true">+IF(OFFSET('Water Data'!$E$29,0,10*ROW('Water Data'!E161))="","",OFFSET('Water Data'!$E$29,0,10*ROW('Water Data'!E161)))</f>
        <v/>
      </c>
      <c r="BY167" s="274" t="str">
        <f ca="true">+IF(OFFSET('Water Data'!$F$27,0,10*ROW('Water Data'!F161))="","",OFFSET('Water Data'!$F$27,0,10*ROW('Water Data'!F161)))</f>
        <v/>
      </c>
      <c r="BZ167" s="274" t="str">
        <f ca="true">+IF(OFFSET('Water Data'!$F$28,0,10*ROW('Water Data'!F161))="","",OFFSET('Water Data'!$F$28,0,10*ROW('Water Data'!F161)))</f>
        <v/>
      </c>
      <c r="CA167" s="274" t="str">
        <f ca="true">+IF(OFFSET('Water Data'!$F$29,0,10*ROW('Water Data'!F161))="","",OFFSET('Water Data'!$F$29,0,10*ROW('Water Data'!F161)))</f>
        <v/>
      </c>
      <c r="CB167" s="274" t="str">
        <f ca="true">+IF(OFFSET('Water Data'!$G$27,0,10*ROW('Water Data'!G161))="","",OFFSET('Water Data'!$G$27,0,10*ROW('Water Data'!G161)))</f>
        <v/>
      </c>
      <c r="CC167" s="274" t="str">
        <f ca="true">+IF(OFFSET('Water Data'!$G$28,0,10*ROW('Water Data'!G161))="","",OFFSET('Water Data'!$G$28,0,10*ROW('Water Data'!G161)))</f>
        <v/>
      </c>
      <c r="CD167" s="274" t="str">
        <f ca="true">+IF(OFFSET('Water Data'!$G$29,0,10*ROW('Water Data'!G161))="","",OFFSET('Water Data'!$G$29,0,10*ROW('Water Data'!G161)))</f>
        <v/>
      </c>
      <c r="CE167" s="274" t="str">
        <f ca="true">+IF(OFFSET('Water Data'!$H$27,0,10*ROW('Water Data'!H161))="","",OFFSET('Water Data'!$H$27,0,10*ROW('Water Data'!H161)))</f>
        <v/>
      </c>
      <c r="CF167" s="274" t="str">
        <f ca="true">+IF(OFFSET('Water Data'!$H$28,0,10*ROW('Water Data'!H161))="","",OFFSET('Water Data'!$H$28,0,10*ROW('Water Data'!H161)))</f>
        <v/>
      </c>
      <c r="CG167" s="274" t="str">
        <f ca="true">+IF(OFFSET('Water Data'!$H$29,0,10*ROW('Water Data'!H161))="","",OFFSET('Water Data'!$H$29,0,10*ROW('Water Data'!H161)))</f>
        <v/>
      </c>
      <c r="CH167" s="274" t="str">
        <f ca="true">+IF(OFFSET('Water Data'!$I$27,0,10*ROW('Water Data'!I161))="","",OFFSET('Water Data'!$I$27,0,10*ROW('Water Data'!I161)))</f>
        <v/>
      </c>
      <c r="CI167" s="274" t="str">
        <f ca="true">+IF(OFFSET('Water Data'!$I$28,0,10*ROW('Water Data'!I161))="","",OFFSET('Water Data'!$I$28,0,10*ROW('Water Data'!I161)))</f>
        <v/>
      </c>
      <c r="CJ167" s="274" t="str">
        <f ca="true">+IF(OFFSET('Water Data'!$I$29,0,10*ROW('Water Data'!I161))="","",OFFSET('Water Data'!$I$29,0,10*ROW('Water Data'!I161)))</f>
        <v/>
      </c>
      <c r="CK167" s="274" t="str">
        <f ca="true">+IF(OFFSET('Sanitation Data'!$D$28,0,10*ROW('Sanitation Data'!D161))="","",OFFSET('Sanitation Data'!$D$28,0,10*ROW('Sanitation Data'!D161)))</f>
        <v/>
      </c>
      <c r="CL167" s="274" t="str">
        <f ca="true">+IF(OFFSET('Sanitation Data'!$D$29,0,10*ROW('Sanitation Data'!D161))="","",OFFSET('Sanitation Data'!$D$29,0,10*ROW('Sanitation Data'!D161)))</f>
        <v/>
      </c>
      <c r="CM167" s="274" t="str">
        <f ca="true">+IF(OFFSET('Sanitation Data'!$D$30,0,10*ROW('Sanitation Data'!D161))="","",OFFSET('Sanitation Data'!$D$30,0,10*ROW('Sanitation Data'!D161)))</f>
        <v/>
      </c>
      <c r="CN167" s="274" t="str">
        <f ca="true">+IF(OFFSET('Sanitation Data'!$D$31,0,10*ROW('Sanitation Data'!D161))="","",OFFSET('Sanitation Data'!$D$31,0,10*ROW('Sanitation Data'!D161)))</f>
        <v/>
      </c>
      <c r="CO167" s="274" t="str">
        <f ca="true">+IF(OFFSET('Sanitation Data'!$D$32,0,10*ROW('Sanitation Data'!D161))="","",OFFSET('Sanitation Data'!$D$32,0,10*ROW('Sanitation Data'!D161)))</f>
        <v/>
      </c>
      <c r="CP167" s="274" t="str">
        <f ca="true">+IF(OFFSET('Sanitation Data'!$E$28,0,10*ROW('Sanitation Data'!E161))="","",OFFSET('Sanitation Data'!$E$28,0,10*ROW('Sanitation Data'!E161)))</f>
        <v/>
      </c>
      <c r="CQ167" s="274" t="str">
        <f ca="true">+IF(OFFSET('Sanitation Data'!$E$29,0,10*ROW('Sanitation Data'!E161))="","",OFFSET('Sanitation Data'!$E$29,0,10*ROW('Sanitation Data'!E161)))</f>
        <v/>
      </c>
      <c r="CR167" s="274" t="str">
        <f ca="true">+IF(OFFSET('Sanitation Data'!$E$30,0,10*ROW('Sanitation Data'!E161))="","",OFFSET('Sanitation Data'!$E$30,0,10*ROW('Sanitation Data'!E161)))</f>
        <v/>
      </c>
      <c r="CS167" s="274" t="str">
        <f ca="true">+IF(OFFSET('Sanitation Data'!$E$31,0,10*ROW('Sanitation Data'!E161))="","",OFFSET('Sanitation Data'!$E$31,0,10*ROW('Sanitation Data'!E161)))</f>
        <v/>
      </c>
      <c r="CT167" s="274" t="str">
        <f ca="true">+IF(OFFSET('Sanitation Data'!$E$32,0,10*ROW('Sanitation Data'!E161))="","",OFFSET('Sanitation Data'!$E$32,0,10*ROW('Sanitation Data'!E161)))</f>
        <v/>
      </c>
      <c r="CU167" s="274" t="str">
        <f ca="true">+IF(OFFSET('Sanitation Data'!$F$28,0,10*ROW('Sanitation Data'!F161))="","",OFFSET('Sanitation Data'!$F$28,0,10*ROW('Sanitation Data'!F161)))</f>
        <v/>
      </c>
      <c r="CV167" s="274" t="str">
        <f ca="true">+IF(OFFSET('Sanitation Data'!$F$29,0,10*ROW('Sanitation Data'!F161))="","",OFFSET('Sanitation Data'!$F$29,0,10*ROW('Sanitation Data'!F161)))</f>
        <v/>
      </c>
      <c r="CW167" s="274" t="str">
        <f ca="true">+IF(OFFSET('Sanitation Data'!$F$30,0,10*ROW('Sanitation Data'!F161))="","",OFFSET('Sanitation Data'!$F$30,0,10*ROW('Sanitation Data'!F161)))</f>
        <v/>
      </c>
      <c r="CX167" s="274" t="str">
        <f ca="true">+IF(OFFSET('Sanitation Data'!$F$31,0,10*ROW('Sanitation Data'!F161))="","",OFFSET('Sanitation Data'!$F$31,0,10*ROW('Sanitation Data'!F161)))</f>
        <v/>
      </c>
      <c r="CY167" s="274" t="str">
        <f ca="true">+IF(OFFSET('Sanitation Data'!$F$32,0,10*ROW('Sanitation Data'!F161))="","",OFFSET('Sanitation Data'!$F$32,0,10*ROW('Sanitation Data'!F161)))</f>
        <v/>
      </c>
      <c r="CZ167" s="274" t="str">
        <f ca="true">+IF(OFFSET('Sanitation Data'!$G$28,0,10*ROW('Sanitation Data'!G161))="","",OFFSET('Sanitation Data'!$G$28,0,10*ROW('Sanitation Data'!G161)))</f>
        <v/>
      </c>
      <c r="DA167" s="274" t="str">
        <f ca="true">+IF(OFFSET('Sanitation Data'!$G$29,0,10*ROW('Sanitation Data'!G161))="","",OFFSET('Sanitation Data'!$G$29,0,10*ROW('Sanitation Data'!G161)))</f>
        <v/>
      </c>
      <c r="DB167" s="274" t="str">
        <f ca="true">+IF(OFFSET('Sanitation Data'!$G$30,0,10*ROW('Sanitation Data'!G161))="","",OFFSET('Sanitation Data'!$G$30,0,10*ROW('Sanitation Data'!G161)))</f>
        <v/>
      </c>
      <c r="DC167" s="274" t="str">
        <f ca="true">+IF(OFFSET('Sanitation Data'!$G$31,0,10*ROW('Sanitation Data'!G161))="","",OFFSET('Sanitation Data'!$G$31,0,10*ROW('Sanitation Data'!G161)))</f>
        <v/>
      </c>
      <c r="DD167" s="274" t="str">
        <f ca="true">+IF(OFFSET('Sanitation Data'!$G$32,0,10*ROW('Sanitation Data'!G161))="","",OFFSET('Sanitation Data'!$G$32,0,10*ROW('Sanitation Data'!G161)))</f>
        <v/>
      </c>
      <c r="DE167" s="274" t="str">
        <f ca="true">+IF(OFFSET('Sanitation Data'!$H$28,0,10*ROW('Sanitation Data'!H161))="","",OFFSET('Sanitation Data'!$H$28,0,10*ROW('Sanitation Data'!H161)))</f>
        <v/>
      </c>
      <c r="DF167" s="274" t="str">
        <f ca="true">+IF(OFFSET('Sanitation Data'!$H$29,0,10*ROW('Sanitation Data'!H161))="","",OFFSET('Sanitation Data'!$H$29,0,10*ROW('Sanitation Data'!H161)))</f>
        <v/>
      </c>
      <c r="DG167" s="274" t="str">
        <f ca="true">+IF(OFFSET('Sanitation Data'!$H$30,0,10*ROW('Sanitation Data'!H161))="","",OFFSET('Sanitation Data'!$H$30,0,10*ROW('Sanitation Data'!H161)))</f>
        <v/>
      </c>
      <c r="DH167" s="274" t="str">
        <f ca="true">+IF(OFFSET('Sanitation Data'!$H$31,0,10*ROW('Sanitation Data'!H161))="","",OFFSET('Sanitation Data'!$H$31,0,10*ROW('Sanitation Data'!H161)))</f>
        <v/>
      </c>
      <c r="DI167" s="274" t="str">
        <f ca="true">+IF(OFFSET('Sanitation Data'!$H$32,0,10*ROW('Sanitation Data'!H161))="","",OFFSET('Sanitation Data'!$H$32,0,10*ROW('Sanitation Data'!H161)))</f>
        <v/>
      </c>
      <c r="DJ167" s="274" t="str">
        <f ca="true">+IF(OFFSET('Sanitation Data'!$I$28,0,10*ROW('Sanitation Data'!I161))="","",OFFSET('Sanitation Data'!$I$28,0,10*ROW('Sanitation Data'!I161)))</f>
        <v/>
      </c>
      <c r="DK167" s="274" t="str">
        <f ca="true">+IF(OFFSET('Sanitation Data'!$I$29,0,10*ROW('Sanitation Data'!I161))="","",OFFSET('Sanitation Data'!$I$29,0,10*ROW('Sanitation Data'!I161)))</f>
        <v/>
      </c>
      <c r="DL167" s="274" t="str">
        <f ca="true">+IF(OFFSET('Sanitation Data'!$I$30,0,10*ROW('Sanitation Data'!I161))="","",OFFSET('Sanitation Data'!$I$30,0,10*ROW('Sanitation Data'!I161)))</f>
        <v/>
      </c>
      <c r="DM167" s="274" t="str">
        <f ca="true">+IF(OFFSET('Sanitation Data'!$I$31,0,10*ROW('Sanitation Data'!I161))="","",OFFSET('Sanitation Data'!$I$31,0,10*ROW('Sanitation Data'!I161)))</f>
        <v/>
      </c>
      <c r="DN167" s="274" t="str">
        <f ca="true">+IF(OFFSET('Sanitation Data'!$I$32,0,10*ROW('Sanitation Data'!I161))="","",OFFSET('Sanitation Data'!$I$32,0,10*ROW('Sanitation Data'!I161)))</f>
        <v/>
      </c>
      <c r="DO167" s="274" t="str">
        <f ca="true">+IF(OFFSET('Hygiene Data'!$D$11,0,10*ROW('Hygiene Data'!D161))="","",OFFSET('Hygiene Data'!$D$11,0,10*ROW('Hygiene Data'!D161)))</f>
        <v/>
      </c>
      <c r="DP167" s="274" t="str">
        <f ca="true">+IF(OFFSET('Hygiene Data'!$D$12,0,10*ROW('Hygiene Data'!D161))="","",OFFSET('Hygiene Data'!$D$12,0,10*ROW('Hygiene Data'!D161)))</f>
        <v/>
      </c>
      <c r="DQ167" s="274" t="str">
        <f ca="true">+IF(OFFSET('Hygiene Data'!$D$13,0,10*ROW('Hygiene Data'!D161))="","",OFFSET('Hygiene Data'!$D$13,0,10*ROW('Hygiene Data'!D161)))</f>
        <v/>
      </c>
      <c r="DR167" s="274" t="str">
        <f ca="true">+IF(OFFSET('Hygiene Data'!$E$11,0,10*ROW('Hygiene Data'!E161))="","",OFFSET('Hygiene Data'!$E$11,0,10*ROW('Hygiene Data'!E161)))</f>
        <v/>
      </c>
      <c r="DS167" s="274" t="str">
        <f ca="true">+IF(OFFSET('Hygiene Data'!$E$12,0,10*ROW('Hygiene Data'!E161))="","",OFFSET('Hygiene Data'!$E$12,0,10*ROW('Hygiene Data'!E161)))</f>
        <v/>
      </c>
      <c r="DT167" s="274" t="str">
        <f ca="true">+IF(OFFSET('Hygiene Data'!$E$13,0,10*ROW('Hygiene Data'!E161))="","",OFFSET('Hygiene Data'!$E$13,0,10*ROW('Hygiene Data'!E161)))</f>
        <v/>
      </c>
      <c r="DU167" s="274" t="str">
        <f ca="true">+IF(OFFSET('Hygiene Data'!$F$11,0,10*ROW('Hygiene Data'!F161))="","",OFFSET('Hygiene Data'!$F$11,0,10*ROW('Hygiene Data'!F161)))</f>
        <v/>
      </c>
      <c r="DV167" s="274" t="str">
        <f ca="true">+IF(OFFSET('Hygiene Data'!$F$12,0,10*ROW('Hygiene Data'!F161))="","",OFFSET('Hygiene Data'!$F$12,0,10*ROW('Hygiene Data'!F161)))</f>
        <v/>
      </c>
      <c r="DW167" s="274" t="str">
        <f ca="true">+IF(OFFSET('Hygiene Data'!$F$13,0,10*ROW('Hygiene Data'!F161))="","",OFFSET('Hygiene Data'!$F$13,0,10*ROW('Hygiene Data'!F161)))</f>
        <v/>
      </c>
      <c r="DX167" s="274" t="str">
        <f ca="true">+IF(OFFSET('Hygiene Data'!$G$11,0,10*ROW('Hygiene Data'!G161))="","",OFFSET('Hygiene Data'!$G$11,0,10*ROW('Hygiene Data'!G161)))</f>
        <v/>
      </c>
      <c r="DY167" s="274" t="str">
        <f ca="true">+IF(OFFSET('Hygiene Data'!$G$12,0,10*ROW('Hygiene Data'!G161))="","",OFFSET('Hygiene Data'!$G$12,0,10*ROW('Hygiene Data'!G161)))</f>
        <v/>
      </c>
      <c r="DZ167" s="274" t="str">
        <f ca="true">+IF(OFFSET('Hygiene Data'!$G$13,0,10*ROW('Hygiene Data'!G161))="","",OFFSET('Hygiene Data'!$G$13,0,10*ROW('Hygiene Data'!G161)))</f>
        <v/>
      </c>
      <c r="EA167" s="274" t="str">
        <f ca="true">+IF(OFFSET('Hygiene Data'!$H$11,0,10*ROW('Hygiene Data'!H161))="","",OFFSET('Hygiene Data'!$H$11,0,10*ROW('Hygiene Data'!H161)))</f>
        <v/>
      </c>
      <c r="EB167" s="274" t="str">
        <f ca="true">+IF(OFFSET('Hygiene Data'!$H$12,0,10*ROW('Hygiene Data'!H161))="","",OFFSET('Hygiene Data'!$H$12,0,10*ROW('Hygiene Data'!H161)))</f>
        <v/>
      </c>
      <c r="EC167" s="274" t="str">
        <f ca="true">+IF(OFFSET('Hygiene Data'!$H$13,0,10*ROW('Hygiene Data'!H161))="","",OFFSET('Hygiene Data'!$H$13,0,10*ROW('Hygiene Data'!H161)))</f>
        <v/>
      </c>
      <c r="ED167" s="274" t="str">
        <f ca="true">+IF(OFFSET('Hygiene Data'!$I$11,0,10*ROW('Hygiene Data'!I161))="","",OFFSET('Hygiene Data'!$I$11,0,10*ROW('Hygiene Data'!I161)))</f>
        <v/>
      </c>
      <c r="EE167" s="274" t="str">
        <f ca="true">+IF(OFFSET('Hygiene Data'!$I$12,0,10*ROW('Hygiene Data'!I161))="","",OFFSET('Hygiene Data'!$I$12,0,10*ROW('Hygiene Data'!I161)))</f>
        <v/>
      </c>
      <c r="EF167" s="274"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30" t="str">
        <f t="shared" ca="true" si="2"/>
        <v/>
      </c>
      <c r="D168" s="99"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9"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9"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9"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9"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9"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9"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9"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9"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9"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9"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9"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9"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9"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9"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9"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9"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9"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100"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100"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100"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100"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100"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100"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100"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100"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100"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100"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100"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100"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100"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100"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100"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100"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100"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100"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100"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100"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100"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100"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100"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100"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100"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100"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100"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100"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100"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100"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101"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101"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101"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101"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101"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101"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101"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101"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101"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101"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101"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101"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101"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101"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101"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101"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101"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101"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4"/>
      <c r="BS168" s="274" t="str">
        <f ca="true">+IF(OFFSET('Water Data'!$D$27,0,10*ROW('Water Data'!D162))="","",OFFSET('Water Data'!$D$27,0,10*ROW('Water Data'!D162)))</f>
        <v/>
      </c>
      <c r="BT168" s="274" t="str">
        <f ca="true">+IF(OFFSET('Water Data'!$D$28,0,10*ROW('Water Data'!D162))="","",OFFSET('Water Data'!$D$28,0,10*ROW('Water Data'!D162)))</f>
        <v/>
      </c>
      <c r="BU168" s="274" t="str">
        <f ca="true">+IF(OFFSET('Water Data'!$D$29,0,10*ROW('Water Data'!D162))="","",OFFSET('Water Data'!$D$29,0,10*ROW('Water Data'!D162)))</f>
        <v/>
      </c>
      <c r="BV168" s="274" t="str">
        <f ca="true">+IF(OFFSET('Water Data'!$E$27,0,10*ROW('Water Data'!E162))="","",OFFSET('Water Data'!$E$27,0,10*ROW('Water Data'!E162)))</f>
        <v/>
      </c>
      <c r="BW168" s="274" t="str">
        <f ca="true">+IF(OFFSET('Water Data'!$E$28,0,10*ROW('Water Data'!E162))="","",OFFSET('Water Data'!$E$28,0,10*ROW('Water Data'!E162)))</f>
        <v/>
      </c>
      <c r="BX168" s="274" t="str">
        <f ca="true">+IF(OFFSET('Water Data'!$E$29,0,10*ROW('Water Data'!E162))="","",OFFSET('Water Data'!$E$29,0,10*ROW('Water Data'!E162)))</f>
        <v/>
      </c>
      <c r="BY168" s="274" t="str">
        <f ca="true">+IF(OFFSET('Water Data'!$F$27,0,10*ROW('Water Data'!F162))="","",OFFSET('Water Data'!$F$27,0,10*ROW('Water Data'!F162)))</f>
        <v/>
      </c>
      <c r="BZ168" s="274" t="str">
        <f ca="true">+IF(OFFSET('Water Data'!$F$28,0,10*ROW('Water Data'!F162))="","",OFFSET('Water Data'!$F$28,0,10*ROW('Water Data'!F162)))</f>
        <v/>
      </c>
      <c r="CA168" s="274" t="str">
        <f ca="true">+IF(OFFSET('Water Data'!$F$29,0,10*ROW('Water Data'!F162))="","",OFFSET('Water Data'!$F$29,0,10*ROW('Water Data'!F162)))</f>
        <v/>
      </c>
      <c r="CB168" s="274" t="str">
        <f ca="true">+IF(OFFSET('Water Data'!$G$27,0,10*ROW('Water Data'!G162))="","",OFFSET('Water Data'!$G$27,0,10*ROW('Water Data'!G162)))</f>
        <v/>
      </c>
      <c r="CC168" s="274" t="str">
        <f ca="true">+IF(OFFSET('Water Data'!$G$28,0,10*ROW('Water Data'!G162))="","",OFFSET('Water Data'!$G$28,0,10*ROW('Water Data'!G162)))</f>
        <v/>
      </c>
      <c r="CD168" s="274" t="str">
        <f ca="true">+IF(OFFSET('Water Data'!$G$29,0,10*ROW('Water Data'!G162))="","",OFFSET('Water Data'!$G$29,0,10*ROW('Water Data'!G162)))</f>
        <v/>
      </c>
      <c r="CE168" s="274" t="str">
        <f ca="true">+IF(OFFSET('Water Data'!$H$27,0,10*ROW('Water Data'!H162))="","",OFFSET('Water Data'!$H$27,0,10*ROW('Water Data'!H162)))</f>
        <v/>
      </c>
      <c r="CF168" s="274" t="str">
        <f ca="true">+IF(OFFSET('Water Data'!$H$28,0,10*ROW('Water Data'!H162))="","",OFFSET('Water Data'!$H$28,0,10*ROW('Water Data'!H162)))</f>
        <v/>
      </c>
      <c r="CG168" s="274" t="str">
        <f ca="true">+IF(OFFSET('Water Data'!$H$29,0,10*ROW('Water Data'!H162))="","",OFFSET('Water Data'!$H$29,0,10*ROW('Water Data'!H162)))</f>
        <v/>
      </c>
      <c r="CH168" s="274" t="str">
        <f ca="true">+IF(OFFSET('Water Data'!$I$27,0,10*ROW('Water Data'!I162))="","",OFFSET('Water Data'!$I$27,0,10*ROW('Water Data'!I162)))</f>
        <v/>
      </c>
      <c r="CI168" s="274" t="str">
        <f ca="true">+IF(OFFSET('Water Data'!$I$28,0,10*ROW('Water Data'!I162))="","",OFFSET('Water Data'!$I$28,0,10*ROW('Water Data'!I162)))</f>
        <v/>
      </c>
      <c r="CJ168" s="274" t="str">
        <f ca="true">+IF(OFFSET('Water Data'!$I$29,0,10*ROW('Water Data'!I162))="","",OFFSET('Water Data'!$I$29,0,10*ROW('Water Data'!I162)))</f>
        <v/>
      </c>
      <c r="CK168" s="274" t="str">
        <f ca="true">+IF(OFFSET('Sanitation Data'!$D$28,0,10*ROW('Sanitation Data'!D162))="","",OFFSET('Sanitation Data'!$D$28,0,10*ROW('Sanitation Data'!D162)))</f>
        <v/>
      </c>
      <c r="CL168" s="274" t="str">
        <f ca="true">+IF(OFFSET('Sanitation Data'!$D$29,0,10*ROW('Sanitation Data'!D162))="","",OFFSET('Sanitation Data'!$D$29,0,10*ROW('Sanitation Data'!D162)))</f>
        <v/>
      </c>
      <c r="CM168" s="274" t="str">
        <f ca="true">+IF(OFFSET('Sanitation Data'!$D$30,0,10*ROW('Sanitation Data'!D162))="","",OFFSET('Sanitation Data'!$D$30,0,10*ROW('Sanitation Data'!D162)))</f>
        <v/>
      </c>
      <c r="CN168" s="274" t="str">
        <f ca="true">+IF(OFFSET('Sanitation Data'!$D$31,0,10*ROW('Sanitation Data'!D162))="","",OFFSET('Sanitation Data'!$D$31,0,10*ROW('Sanitation Data'!D162)))</f>
        <v/>
      </c>
      <c r="CO168" s="274" t="str">
        <f ca="true">+IF(OFFSET('Sanitation Data'!$D$32,0,10*ROW('Sanitation Data'!D162))="","",OFFSET('Sanitation Data'!$D$32,0,10*ROW('Sanitation Data'!D162)))</f>
        <v/>
      </c>
      <c r="CP168" s="274" t="str">
        <f ca="true">+IF(OFFSET('Sanitation Data'!$E$28,0,10*ROW('Sanitation Data'!E162))="","",OFFSET('Sanitation Data'!$E$28,0,10*ROW('Sanitation Data'!E162)))</f>
        <v/>
      </c>
      <c r="CQ168" s="274" t="str">
        <f ca="true">+IF(OFFSET('Sanitation Data'!$E$29,0,10*ROW('Sanitation Data'!E162))="","",OFFSET('Sanitation Data'!$E$29,0,10*ROW('Sanitation Data'!E162)))</f>
        <v/>
      </c>
      <c r="CR168" s="274" t="str">
        <f ca="true">+IF(OFFSET('Sanitation Data'!$E$30,0,10*ROW('Sanitation Data'!E162))="","",OFFSET('Sanitation Data'!$E$30,0,10*ROW('Sanitation Data'!E162)))</f>
        <v/>
      </c>
      <c r="CS168" s="274" t="str">
        <f ca="true">+IF(OFFSET('Sanitation Data'!$E$31,0,10*ROW('Sanitation Data'!E162))="","",OFFSET('Sanitation Data'!$E$31,0,10*ROW('Sanitation Data'!E162)))</f>
        <v/>
      </c>
      <c r="CT168" s="274" t="str">
        <f ca="true">+IF(OFFSET('Sanitation Data'!$E$32,0,10*ROW('Sanitation Data'!E162))="","",OFFSET('Sanitation Data'!$E$32,0,10*ROW('Sanitation Data'!E162)))</f>
        <v/>
      </c>
      <c r="CU168" s="274" t="str">
        <f ca="true">+IF(OFFSET('Sanitation Data'!$F$28,0,10*ROW('Sanitation Data'!F162))="","",OFFSET('Sanitation Data'!$F$28,0,10*ROW('Sanitation Data'!F162)))</f>
        <v/>
      </c>
      <c r="CV168" s="274" t="str">
        <f ca="true">+IF(OFFSET('Sanitation Data'!$F$29,0,10*ROW('Sanitation Data'!F162))="","",OFFSET('Sanitation Data'!$F$29,0,10*ROW('Sanitation Data'!F162)))</f>
        <v/>
      </c>
      <c r="CW168" s="274" t="str">
        <f ca="true">+IF(OFFSET('Sanitation Data'!$F$30,0,10*ROW('Sanitation Data'!F162))="","",OFFSET('Sanitation Data'!$F$30,0,10*ROW('Sanitation Data'!F162)))</f>
        <v/>
      </c>
      <c r="CX168" s="274" t="str">
        <f ca="true">+IF(OFFSET('Sanitation Data'!$F$31,0,10*ROW('Sanitation Data'!F162))="","",OFFSET('Sanitation Data'!$F$31,0,10*ROW('Sanitation Data'!F162)))</f>
        <v/>
      </c>
      <c r="CY168" s="274" t="str">
        <f ca="true">+IF(OFFSET('Sanitation Data'!$F$32,0,10*ROW('Sanitation Data'!F162))="","",OFFSET('Sanitation Data'!$F$32,0,10*ROW('Sanitation Data'!F162)))</f>
        <v/>
      </c>
      <c r="CZ168" s="274" t="str">
        <f ca="true">+IF(OFFSET('Sanitation Data'!$G$28,0,10*ROW('Sanitation Data'!G162))="","",OFFSET('Sanitation Data'!$G$28,0,10*ROW('Sanitation Data'!G162)))</f>
        <v/>
      </c>
      <c r="DA168" s="274" t="str">
        <f ca="true">+IF(OFFSET('Sanitation Data'!$G$29,0,10*ROW('Sanitation Data'!G162))="","",OFFSET('Sanitation Data'!$G$29,0,10*ROW('Sanitation Data'!G162)))</f>
        <v/>
      </c>
      <c r="DB168" s="274" t="str">
        <f ca="true">+IF(OFFSET('Sanitation Data'!$G$30,0,10*ROW('Sanitation Data'!G162))="","",OFFSET('Sanitation Data'!$G$30,0,10*ROW('Sanitation Data'!G162)))</f>
        <v/>
      </c>
      <c r="DC168" s="274" t="str">
        <f ca="true">+IF(OFFSET('Sanitation Data'!$G$31,0,10*ROW('Sanitation Data'!G162))="","",OFFSET('Sanitation Data'!$G$31,0,10*ROW('Sanitation Data'!G162)))</f>
        <v/>
      </c>
      <c r="DD168" s="274" t="str">
        <f ca="true">+IF(OFFSET('Sanitation Data'!$G$32,0,10*ROW('Sanitation Data'!G162))="","",OFFSET('Sanitation Data'!$G$32,0,10*ROW('Sanitation Data'!G162)))</f>
        <v/>
      </c>
      <c r="DE168" s="274" t="str">
        <f ca="true">+IF(OFFSET('Sanitation Data'!$H$28,0,10*ROW('Sanitation Data'!H162))="","",OFFSET('Sanitation Data'!$H$28,0,10*ROW('Sanitation Data'!H162)))</f>
        <v/>
      </c>
      <c r="DF168" s="274" t="str">
        <f ca="true">+IF(OFFSET('Sanitation Data'!$H$29,0,10*ROW('Sanitation Data'!H162))="","",OFFSET('Sanitation Data'!$H$29,0,10*ROW('Sanitation Data'!H162)))</f>
        <v/>
      </c>
      <c r="DG168" s="274" t="str">
        <f ca="true">+IF(OFFSET('Sanitation Data'!$H$30,0,10*ROW('Sanitation Data'!H162))="","",OFFSET('Sanitation Data'!$H$30,0,10*ROW('Sanitation Data'!H162)))</f>
        <v/>
      </c>
      <c r="DH168" s="274" t="str">
        <f ca="true">+IF(OFFSET('Sanitation Data'!$H$31,0,10*ROW('Sanitation Data'!H162))="","",OFFSET('Sanitation Data'!$H$31,0,10*ROW('Sanitation Data'!H162)))</f>
        <v/>
      </c>
      <c r="DI168" s="274" t="str">
        <f ca="true">+IF(OFFSET('Sanitation Data'!$H$32,0,10*ROW('Sanitation Data'!H162))="","",OFFSET('Sanitation Data'!$H$32,0,10*ROW('Sanitation Data'!H162)))</f>
        <v/>
      </c>
      <c r="DJ168" s="274" t="str">
        <f ca="true">+IF(OFFSET('Sanitation Data'!$I$28,0,10*ROW('Sanitation Data'!I162))="","",OFFSET('Sanitation Data'!$I$28,0,10*ROW('Sanitation Data'!I162)))</f>
        <v/>
      </c>
      <c r="DK168" s="274" t="str">
        <f ca="true">+IF(OFFSET('Sanitation Data'!$I$29,0,10*ROW('Sanitation Data'!I162))="","",OFFSET('Sanitation Data'!$I$29,0,10*ROW('Sanitation Data'!I162)))</f>
        <v/>
      </c>
      <c r="DL168" s="274" t="str">
        <f ca="true">+IF(OFFSET('Sanitation Data'!$I$30,0,10*ROW('Sanitation Data'!I162))="","",OFFSET('Sanitation Data'!$I$30,0,10*ROW('Sanitation Data'!I162)))</f>
        <v/>
      </c>
      <c r="DM168" s="274" t="str">
        <f ca="true">+IF(OFFSET('Sanitation Data'!$I$31,0,10*ROW('Sanitation Data'!I162))="","",OFFSET('Sanitation Data'!$I$31,0,10*ROW('Sanitation Data'!I162)))</f>
        <v/>
      </c>
      <c r="DN168" s="274" t="str">
        <f ca="true">+IF(OFFSET('Sanitation Data'!$I$32,0,10*ROW('Sanitation Data'!I162))="","",OFFSET('Sanitation Data'!$I$32,0,10*ROW('Sanitation Data'!I162)))</f>
        <v/>
      </c>
      <c r="DO168" s="274" t="str">
        <f ca="true">+IF(OFFSET('Hygiene Data'!$D$11,0,10*ROW('Hygiene Data'!D162))="","",OFFSET('Hygiene Data'!$D$11,0,10*ROW('Hygiene Data'!D162)))</f>
        <v/>
      </c>
      <c r="DP168" s="274" t="str">
        <f ca="true">+IF(OFFSET('Hygiene Data'!$D$12,0,10*ROW('Hygiene Data'!D162))="","",OFFSET('Hygiene Data'!$D$12,0,10*ROW('Hygiene Data'!D162)))</f>
        <v/>
      </c>
      <c r="DQ168" s="274" t="str">
        <f ca="true">+IF(OFFSET('Hygiene Data'!$D$13,0,10*ROW('Hygiene Data'!D162))="","",OFFSET('Hygiene Data'!$D$13,0,10*ROW('Hygiene Data'!D162)))</f>
        <v/>
      </c>
      <c r="DR168" s="274" t="str">
        <f ca="true">+IF(OFFSET('Hygiene Data'!$E$11,0,10*ROW('Hygiene Data'!E162))="","",OFFSET('Hygiene Data'!$E$11,0,10*ROW('Hygiene Data'!E162)))</f>
        <v/>
      </c>
      <c r="DS168" s="274" t="str">
        <f ca="true">+IF(OFFSET('Hygiene Data'!$E$12,0,10*ROW('Hygiene Data'!E162))="","",OFFSET('Hygiene Data'!$E$12,0,10*ROW('Hygiene Data'!E162)))</f>
        <v/>
      </c>
      <c r="DT168" s="274" t="str">
        <f ca="true">+IF(OFFSET('Hygiene Data'!$E$13,0,10*ROW('Hygiene Data'!E162))="","",OFFSET('Hygiene Data'!$E$13,0,10*ROW('Hygiene Data'!E162)))</f>
        <v/>
      </c>
      <c r="DU168" s="274" t="str">
        <f ca="true">+IF(OFFSET('Hygiene Data'!$F$11,0,10*ROW('Hygiene Data'!F162))="","",OFFSET('Hygiene Data'!$F$11,0,10*ROW('Hygiene Data'!F162)))</f>
        <v/>
      </c>
      <c r="DV168" s="274" t="str">
        <f ca="true">+IF(OFFSET('Hygiene Data'!$F$12,0,10*ROW('Hygiene Data'!F162))="","",OFFSET('Hygiene Data'!$F$12,0,10*ROW('Hygiene Data'!F162)))</f>
        <v/>
      </c>
      <c r="DW168" s="274" t="str">
        <f ca="true">+IF(OFFSET('Hygiene Data'!$F$13,0,10*ROW('Hygiene Data'!F162))="","",OFFSET('Hygiene Data'!$F$13,0,10*ROW('Hygiene Data'!F162)))</f>
        <v/>
      </c>
      <c r="DX168" s="274" t="str">
        <f ca="true">+IF(OFFSET('Hygiene Data'!$G$11,0,10*ROW('Hygiene Data'!G162))="","",OFFSET('Hygiene Data'!$G$11,0,10*ROW('Hygiene Data'!G162)))</f>
        <v/>
      </c>
      <c r="DY168" s="274" t="str">
        <f ca="true">+IF(OFFSET('Hygiene Data'!$G$12,0,10*ROW('Hygiene Data'!G162))="","",OFFSET('Hygiene Data'!$G$12,0,10*ROW('Hygiene Data'!G162)))</f>
        <v/>
      </c>
      <c r="DZ168" s="274" t="str">
        <f ca="true">+IF(OFFSET('Hygiene Data'!$G$13,0,10*ROW('Hygiene Data'!G162))="","",OFFSET('Hygiene Data'!$G$13,0,10*ROW('Hygiene Data'!G162)))</f>
        <v/>
      </c>
      <c r="EA168" s="274" t="str">
        <f ca="true">+IF(OFFSET('Hygiene Data'!$H$11,0,10*ROW('Hygiene Data'!H162))="","",OFFSET('Hygiene Data'!$H$11,0,10*ROW('Hygiene Data'!H162)))</f>
        <v/>
      </c>
      <c r="EB168" s="274" t="str">
        <f ca="true">+IF(OFFSET('Hygiene Data'!$H$12,0,10*ROW('Hygiene Data'!H162))="","",OFFSET('Hygiene Data'!$H$12,0,10*ROW('Hygiene Data'!H162)))</f>
        <v/>
      </c>
      <c r="EC168" s="274" t="str">
        <f ca="true">+IF(OFFSET('Hygiene Data'!$H$13,0,10*ROW('Hygiene Data'!H162))="","",OFFSET('Hygiene Data'!$H$13,0,10*ROW('Hygiene Data'!H162)))</f>
        <v/>
      </c>
      <c r="ED168" s="274" t="str">
        <f ca="true">+IF(OFFSET('Hygiene Data'!$I$11,0,10*ROW('Hygiene Data'!I162))="","",OFFSET('Hygiene Data'!$I$11,0,10*ROW('Hygiene Data'!I162)))</f>
        <v/>
      </c>
      <c r="EE168" s="274" t="str">
        <f ca="true">+IF(OFFSET('Hygiene Data'!$I$12,0,10*ROW('Hygiene Data'!I162))="","",OFFSET('Hygiene Data'!$I$12,0,10*ROW('Hygiene Data'!I162)))</f>
        <v/>
      </c>
      <c r="EF168" s="274"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30" t="str">
        <f t="shared" ca="true" si="2"/>
        <v/>
      </c>
      <c r="D169" s="99"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9"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9"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9"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9"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9"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9"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9"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9"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9"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9"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9"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9"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9"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9"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9"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9"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9"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100"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100"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100"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100"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100"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100"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100"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100"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100"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100"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100"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100"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100"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100"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100"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100"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100"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100"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100"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100"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100"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100"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100"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100"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100"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100"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100"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100"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100"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100"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101"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101"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101"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101"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101"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101"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101"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101"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101"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101"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101"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101"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101"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101"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101"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101"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101"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101"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4"/>
      <c r="BS169" s="274" t="str">
        <f ca="true">+IF(OFFSET('Water Data'!$D$27,0,10*ROW('Water Data'!D163))="","",OFFSET('Water Data'!$D$27,0,10*ROW('Water Data'!D163)))</f>
        <v/>
      </c>
      <c r="BT169" s="274" t="str">
        <f ca="true">+IF(OFFSET('Water Data'!$D$28,0,10*ROW('Water Data'!D163))="","",OFFSET('Water Data'!$D$28,0,10*ROW('Water Data'!D163)))</f>
        <v/>
      </c>
      <c r="BU169" s="274" t="str">
        <f ca="true">+IF(OFFSET('Water Data'!$D$29,0,10*ROW('Water Data'!D163))="","",OFFSET('Water Data'!$D$29,0,10*ROW('Water Data'!D163)))</f>
        <v/>
      </c>
      <c r="BV169" s="274" t="str">
        <f ca="true">+IF(OFFSET('Water Data'!$E$27,0,10*ROW('Water Data'!E163))="","",OFFSET('Water Data'!$E$27,0,10*ROW('Water Data'!E163)))</f>
        <v/>
      </c>
      <c r="BW169" s="274" t="str">
        <f ca="true">+IF(OFFSET('Water Data'!$E$28,0,10*ROW('Water Data'!E163))="","",OFFSET('Water Data'!$E$28,0,10*ROW('Water Data'!E163)))</f>
        <v/>
      </c>
      <c r="BX169" s="274" t="str">
        <f ca="true">+IF(OFFSET('Water Data'!$E$29,0,10*ROW('Water Data'!E163))="","",OFFSET('Water Data'!$E$29,0,10*ROW('Water Data'!E163)))</f>
        <v/>
      </c>
      <c r="BY169" s="274" t="str">
        <f ca="true">+IF(OFFSET('Water Data'!$F$27,0,10*ROW('Water Data'!F163))="","",OFFSET('Water Data'!$F$27,0,10*ROW('Water Data'!F163)))</f>
        <v/>
      </c>
      <c r="BZ169" s="274" t="str">
        <f ca="true">+IF(OFFSET('Water Data'!$F$28,0,10*ROW('Water Data'!F163))="","",OFFSET('Water Data'!$F$28,0,10*ROW('Water Data'!F163)))</f>
        <v/>
      </c>
      <c r="CA169" s="274" t="str">
        <f ca="true">+IF(OFFSET('Water Data'!$F$29,0,10*ROW('Water Data'!F163))="","",OFFSET('Water Data'!$F$29,0,10*ROW('Water Data'!F163)))</f>
        <v/>
      </c>
      <c r="CB169" s="274" t="str">
        <f ca="true">+IF(OFFSET('Water Data'!$G$27,0,10*ROW('Water Data'!G163))="","",OFFSET('Water Data'!$G$27,0,10*ROW('Water Data'!G163)))</f>
        <v/>
      </c>
      <c r="CC169" s="274" t="str">
        <f ca="true">+IF(OFFSET('Water Data'!$G$28,0,10*ROW('Water Data'!G163))="","",OFFSET('Water Data'!$G$28,0,10*ROW('Water Data'!G163)))</f>
        <v/>
      </c>
      <c r="CD169" s="274" t="str">
        <f ca="true">+IF(OFFSET('Water Data'!$G$29,0,10*ROW('Water Data'!G163))="","",OFFSET('Water Data'!$G$29,0,10*ROW('Water Data'!G163)))</f>
        <v/>
      </c>
      <c r="CE169" s="274" t="str">
        <f ca="true">+IF(OFFSET('Water Data'!$H$27,0,10*ROW('Water Data'!H163))="","",OFFSET('Water Data'!$H$27,0,10*ROW('Water Data'!H163)))</f>
        <v/>
      </c>
      <c r="CF169" s="274" t="str">
        <f ca="true">+IF(OFFSET('Water Data'!$H$28,0,10*ROW('Water Data'!H163))="","",OFFSET('Water Data'!$H$28,0,10*ROW('Water Data'!H163)))</f>
        <v/>
      </c>
      <c r="CG169" s="274" t="str">
        <f ca="true">+IF(OFFSET('Water Data'!$H$29,0,10*ROW('Water Data'!H163))="","",OFFSET('Water Data'!$H$29,0,10*ROW('Water Data'!H163)))</f>
        <v/>
      </c>
      <c r="CH169" s="274" t="str">
        <f ca="true">+IF(OFFSET('Water Data'!$I$27,0,10*ROW('Water Data'!I163))="","",OFFSET('Water Data'!$I$27,0,10*ROW('Water Data'!I163)))</f>
        <v/>
      </c>
      <c r="CI169" s="274" t="str">
        <f ca="true">+IF(OFFSET('Water Data'!$I$28,0,10*ROW('Water Data'!I163))="","",OFFSET('Water Data'!$I$28,0,10*ROW('Water Data'!I163)))</f>
        <v/>
      </c>
      <c r="CJ169" s="274" t="str">
        <f ca="true">+IF(OFFSET('Water Data'!$I$29,0,10*ROW('Water Data'!I163))="","",OFFSET('Water Data'!$I$29,0,10*ROW('Water Data'!I163)))</f>
        <v/>
      </c>
      <c r="CK169" s="274" t="str">
        <f ca="true">+IF(OFFSET('Sanitation Data'!$D$28,0,10*ROW('Sanitation Data'!D163))="","",OFFSET('Sanitation Data'!$D$28,0,10*ROW('Sanitation Data'!D163)))</f>
        <v/>
      </c>
      <c r="CL169" s="274" t="str">
        <f ca="true">+IF(OFFSET('Sanitation Data'!$D$29,0,10*ROW('Sanitation Data'!D163))="","",OFFSET('Sanitation Data'!$D$29,0,10*ROW('Sanitation Data'!D163)))</f>
        <v/>
      </c>
      <c r="CM169" s="274" t="str">
        <f ca="true">+IF(OFFSET('Sanitation Data'!$D$30,0,10*ROW('Sanitation Data'!D163))="","",OFFSET('Sanitation Data'!$D$30,0,10*ROW('Sanitation Data'!D163)))</f>
        <v/>
      </c>
      <c r="CN169" s="274" t="str">
        <f ca="true">+IF(OFFSET('Sanitation Data'!$D$31,0,10*ROW('Sanitation Data'!D163))="","",OFFSET('Sanitation Data'!$D$31,0,10*ROW('Sanitation Data'!D163)))</f>
        <v/>
      </c>
      <c r="CO169" s="274" t="str">
        <f ca="true">+IF(OFFSET('Sanitation Data'!$D$32,0,10*ROW('Sanitation Data'!D163))="","",OFFSET('Sanitation Data'!$D$32,0,10*ROW('Sanitation Data'!D163)))</f>
        <v/>
      </c>
      <c r="CP169" s="274" t="str">
        <f ca="true">+IF(OFFSET('Sanitation Data'!$E$28,0,10*ROW('Sanitation Data'!E163))="","",OFFSET('Sanitation Data'!$E$28,0,10*ROW('Sanitation Data'!E163)))</f>
        <v/>
      </c>
      <c r="CQ169" s="274" t="str">
        <f ca="true">+IF(OFFSET('Sanitation Data'!$E$29,0,10*ROW('Sanitation Data'!E163))="","",OFFSET('Sanitation Data'!$E$29,0,10*ROW('Sanitation Data'!E163)))</f>
        <v/>
      </c>
      <c r="CR169" s="274" t="str">
        <f ca="true">+IF(OFFSET('Sanitation Data'!$E$30,0,10*ROW('Sanitation Data'!E163))="","",OFFSET('Sanitation Data'!$E$30,0,10*ROW('Sanitation Data'!E163)))</f>
        <v/>
      </c>
      <c r="CS169" s="274" t="str">
        <f ca="true">+IF(OFFSET('Sanitation Data'!$E$31,0,10*ROW('Sanitation Data'!E163))="","",OFFSET('Sanitation Data'!$E$31,0,10*ROW('Sanitation Data'!E163)))</f>
        <v/>
      </c>
      <c r="CT169" s="274" t="str">
        <f ca="true">+IF(OFFSET('Sanitation Data'!$E$32,0,10*ROW('Sanitation Data'!E163))="","",OFFSET('Sanitation Data'!$E$32,0,10*ROW('Sanitation Data'!E163)))</f>
        <v/>
      </c>
      <c r="CU169" s="274" t="str">
        <f ca="true">+IF(OFFSET('Sanitation Data'!$F$28,0,10*ROW('Sanitation Data'!F163))="","",OFFSET('Sanitation Data'!$F$28,0,10*ROW('Sanitation Data'!F163)))</f>
        <v/>
      </c>
      <c r="CV169" s="274" t="str">
        <f ca="true">+IF(OFFSET('Sanitation Data'!$F$29,0,10*ROW('Sanitation Data'!F163))="","",OFFSET('Sanitation Data'!$F$29,0,10*ROW('Sanitation Data'!F163)))</f>
        <v/>
      </c>
      <c r="CW169" s="274" t="str">
        <f ca="true">+IF(OFFSET('Sanitation Data'!$F$30,0,10*ROW('Sanitation Data'!F163))="","",OFFSET('Sanitation Data'!$F$30,0,10*ROW('Sanitation Data'!F163)))</f>
        <v/>
      </c>
      <c r="CX169" s="274" t="str">
        <f ca="true">+IF(OFFSET('Sanitation Data'!$F$31,0,10*ROW('Sanitation Data'!F163))="","",OFFSET('Sanitation Data'!$F$31,0,10*ROW('Sanitation Data'!F163)))</f>
        <v/>
      </c>
      <c r="CY169" s="274" t="str">
        <f ca="true">+IF(OFFSET('Sanitation Data'!$F$32,0,10*ROW('Sanitation Data'!F163))="","",OFFSET('Sanitation Data'!$F$32,0,10*ROW('Sanitation Data'!F163)))</f>
        <v/>
      </c>
      <c r="CZ169" s="274" t="str">
        <f ca="true">+IF(OFFSET('Sanitation Data'!$G$28,0,10*ROW('Sanitation Data'!G163))="","",OFFSET('Sanitation Data'!$G$28,0,10*ROW('Sanitation Data'!G163)))</f>
        <v/>
      </c>
      <c r="DA169" s="274" t="str">
        <f ca="true">+IF(OFFSET('Sanitation Data'!$G$29,0,10*ROW('Sanitation Data'!G163))="","",OFFSET('Sanitation Data'!$G$29,0,10*ROW('Sanitation Data'!G163)))</f>
        <v/>
      </c>
      <c r="DB169" s="274" t="str">
        <f ca="true">+IF(OFFSET('Sanitation Data'!$G$30,0,10*ROW('Sanitation Data'!G163))="","",OFFSET('Sanitation Data'!$G$30,0,10*ROW('Sanitation Data'!G163)))</f>
        <v/>
      </c>
      <c r="DC169" s="274" t="str">
        <f ca="true">+IF(OFFSET('Sanitation Data'!$G$31,0,10*ROW('Sanitation Data'!G163))="","",OFFSET('Sanitation Data'!$G$31,0,10*ROW('Sanitation Data'!G163)))</f>
        <v/>
      </c>
      <c r="DD169" s="274" t="str">
        <f ca="true">+IF(OFFSET('Sanitation Data'!$G$32,0,10*ROW('Sanitation Data'!G163))="","",OFFSET('Sanitation Data'!$G$32,0,10*ROW('Sanitation Data'!G163)))</f>
        <v/>
      </c>
      <c r="DE169" s="274" t="str">
        <f ca="true">+IF(OFFSET('Sanitation Data'!$H$28,0,10*ROW('Sanitation Data'!H163))="","",OFFSET('Sanitation Data'!$H$28,0,10*ROW('Sanitation Data'!H163)))</f>
        <v/>
      </c>
      <c r="DF169" s="274" t="str">
        <f ca="true">+IF(OFFSET('Sanitation Data'!$H$29,0,10*ROW('Sanitation Data'!H163))="","",OFFSET('Sanitation Data'!$H$29,0,10*ROW('Sanitation Data'!H163)))</f>
        <v/>
      </c>
      <c r="DG169" s="274" t="str">
        <f ca="true">+IF(OFFSET('Sanitation Data'!$H$30,0,10*ROW('Sanitation Data'!H163))="","",OFFSET('Sanitation Data'!$H$30,0,10*ROW('Sanitation Data'!H163)))</f>
        <v/>
      </c>
      <c r="DH169" s="274" t="str">
        <f ca="true">+IF(OFFSET('Sanitation Data'!$H$31,0,10*ROW('Sanitation Data'!H163))="","",OFFSET('Sanitation Data'!$H$31,0,10*ROW('Sanitation Data'!H163)))</f>
        <v/>
      </c>
      <c r="DI169" s="274" t="str">
        <f ca="true">+IF(OFFSET('Sanitation Data'!$H$32,0,10*ROW('Sanitation Data'!H163))="","",OFFSET('Sanitation Data'!$H$32,0,10*ROW('Sanitation Data'!H163)))</f>
        <v/>
      </c>
      <c r="DJ169" s="274" t="str">
        <f ca="true">+IF(OFFSET('Sanitation Data'!$I$28,0,10*ROW('Sanitation Data'!I163))="","",OFFSET('Sanitation Data'!$I$28,0,10*ROW('Sanitation Data'!I163)))</f>
        <v/>
      </c>
      <c r="DK169" s="274" t="str">
        <f ca="true">+IF(OFFSET('Sanitation Data'!$I$29,0,10*ROW('Sanitation Data'!I163))="","",OFFSET('Sanitation Data'!$I$29,0,10*ROW('Sanitation Data'!I163)))</f>
        <v/>
      </c>
      <c r="DL169" s="274" t="str">
        <f ca="true">+IF(OFFSET('Sanitation Data'!$I$30,0,10*ROW('Sanitation Data'!I163))="","",OFFSET('Sanitation Data'!$I$30,0,10*ROW('Sanitation Data'!I163)))</f>
        <v/>
      </c>
      <c r="DM169" s="274" t="str">
        <f ca="true">+IF(OFFSET('Sanitation Data'!$I$31,0,10*ROW('Sanitation Data'!I163))="","",OFFSET('Sanitation Data'!$I$31,0,10*ROW('Sanitation Data'!I163)))</f>
        <v/>
      </c>
      <c r="DN169" s="274" t="str">
        <f ca="true">+IF(OFFSET('Sanitation Data'!$I$32,0,10*ROW('Sanitation Data'!I163))="","",OFFSET('Sanitation Data'!$I$32,0,10*ROW('Sanitation Data'!I163)))</f>
        <v/>
      </c>
      <c r="DO169" s="274" t="str">
        <f ca="true">+IF(OFFSET('Hygiene Data'!$D$11,0,10*ROW('Hygiene Data'!D163))="","",OFFSET('Hygiene Data'!$D$11,0,10*ROW('Hygiene Data'!D163)))</f>
        <v/>
      </c>
      <c r="DP169" s="274" t="str">
        <f ca="true">+IF(OFFSET('Hygiene Data'!$D$12,0,10*ROW('Hygiene Data'!D163))="","",OFFSET('Hygiene Data'!$D$12,0,10*ROW('Hygiene Data'!D163)))</f>
        <v/>
      </c>
      <c r="DQ169" s="274" t="str">
        <f ca="true">+IF(OFFSET('Hygiene Data'!$D$13,0,10*ROW('Hygiene Data'!D163))="","",OFFSET('Hygiene Data'!$D$13,0,10*ROW('Hygiene Data'!D163)))</f>
        <v/>
      </c>
      <c r="DR169" s="274" t="str">
        <f ca="true">+IF(OFFSET('Hygiene Data'!$E$11,0,10*ROW('Hygiene Data'!E163))="","",OFFSET('Hygiene Data'!$E$11,0,10*ROW('Hygiene Data'!E163)))</f>
        <v/>
      </c>
      <c r="DS169" s="274" t="str">
        <f ca="true">+IF(OFFSET('Hygiene Data'!$E$12,0,10*ROW('Hygiene Data'!E163))="","",OFFSET('Hygiene Data'!$E$12,0,10*ROW('Hygiene Data'!E163)))</f>
        <v/>
      </c>
      <c r="DT169" s="274" t="str">
        <f ca="true">+IF(OFFSET('Hygiene Data'!$E$13,0,10*ROW('Hygiene Data'!E163))="","",OFFSET('Hygiene Data'!$E$13,0,10*ROW('Hygiene Data'!E163)))</f>
        <v/>
      </c>
      <c r="DU169" s="274" t="str">
        <f ca="true">+IF(OFFSET('Hygiene Data'!$F$11,0,10*ROW('Hygiene Data'!F163))="","",OFFSET('Hygiene Data'!$F$11,0,10*ROW('Hygiene Data'!F163)))</f>
        <v/>
      </c>
      <c r="DV169" s="274" t="str">
        <f ca="true">+IF(OFFSET('Hygiene Data'!$F$12,0,10*ROW('Hygiene Data'!F163))="","",OFFSET('Hygiene Data'!$F$12,0,10*ROW('Hygiene Data'!F163)))</f>
        <v/>
      </c>
      <c r="DW169" s="274" t="str">
        <f ca="true">+IF(OFFSET('Hygiene Data'!$F$13,0,10*ROW('Hygiene Data'!F163))="","",OFFSET('Hygiene Data'!$F$13,0,10*ROW('Hygiene Data'!F163)))</f>
        <v/>
      </c>
      <c r="DX169" s="274" t="str">
        <f ca="true">+IF(OFFSET('Hygiene Data'!$G$11,0,10*ROW('Hygiene Data'!G163))="","",OFFSET('Hygiene Data'!$G$11,0,10*ROW('Hygiene Data'!G163)))</f>
        <v/>
      </c>
      <c r="DY169" s="274" t="str">
        <f ca="true">+IF(OFFSET('Hygiene Data'!$G$12,0,10*ROW('Hygiene Data'!G163))="","",OFFSET('Hygiene Data'!$G$12,0,10*ROW('Hygiene Data'!G163)))</f>
        <v/>
      </c>
      <c r="DZ169" s="274" t="str">
        <f ca="true">+IF(OFFSET('Hygiene Data'!$G$13,0,10*ROW('Hygiene Data'!G163))="","",OFFSET('Hygiene Data'!$G$13,0,10*ROW('Hygiene Data'!G163)))</f>
        <v/>
      </c>
      <c r="EA169" s="274" t="str">
        <f ca="true">+IF(OFFSET('Hygiene Data'!$H$11,0,10*ROW('Hygiene Data'!H163))="","",OFFSET('Hygiene Data'!$H$11,0,10*ROW('Hygiene Data'!H163)))</f>
        <v/>
      </c>
      <c r="EB169" s="274" t="str">
        <f ca="true">+IF(OFFSET('Hygiene Data'!$H$12,0,10*ROW('Hygiene Data'!H163))="","",OFFSET('Hygiene Data'!$H$12,0,10*ROW('Hygiene Data'!H163)))</f>
        <v/>
      </c>
      <c r="EC169" s="274" t="str">
        <f ca="true">+IF(OFFSET('Hygiene Data'!$H$13,0,10*ROW('Hygiene Data'!H163))="","",OFFSET('Hygiene Data'!$H$13,0,10*ROW('Hygiene Data'!H163)))</f>
        <v/>
      </c>
      <c r="ED169" s="274" t="str">
        <f ca="true">+IF(OFFSET('Hygiene Data'!$I$11,0,10*ROW('Hygiene Data'!I163))="","",OFFSET('Hygiene Data'!$I$11,0,10*ROW('Hygiene Data'!I163)))</f>
        <v/>
      </c>
      <c r="EE169" s="274" t="str">
        <f ca="true">+IF(OFFSET('Hygiene Data'!$I$12,0,10*ROW('Hygiene Data'!I163))="","",OFFSET('Hygiene Data'!$I$12,0,10*ROW('Hygiene Data'!I163)))</f>
        <v/>
      </c>
      <c r="EF169" s="274"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30" t="str">
        <f t="shared" ca="true" si="2"/>
        <v/>
      </c>
      <c r="D170" s="99"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9"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9"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9"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9"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9"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9"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9"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9"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9"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9"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9"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9"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9"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9"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9"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9"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9"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100"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100"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100"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100"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100"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100"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100"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100"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100"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100"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100"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100"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100"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100"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100"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100"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100"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100"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100"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100"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100"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100"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100"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100"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100"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100"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100"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100"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100"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100"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101"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101"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101"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101"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101"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101"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101"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101"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101"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101"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101"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101"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101"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101"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101"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101"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101"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101"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4"/>
      <c r="BS170" s="274" t="str">
        <f ca="true">+IF(OFFSET('Water Data'!$D$27,0,10*ROW('Water Data'!D164))="","",OFFSET('Water Data'!$D$27,0,10*ROW('Water Data'!D164)))</f>
        <v/>
      </c>
      <c r="BT170" s="274" t="str">
        <f ca="true">+IF(OFFSET('Water Data'!$D$28,0,10*ROW('Water Data'!D164))="","",OFFSET('Water Data'!$D$28,0,10*ROW('Water Data'!D164)))</f>
        <v/>
      </c>
      <c r="BU170" s="274" t="str">
        <f ca="true">+IF(OFFSET('Water Data'!$D$29,0,10*ROW('Water Data'!D164))="","",OFFSET('Water Data'!$D$29,0,10*ROW('Water Data'!D164)))</f>
        <v/>
      </c>
      <c r="BV170" s="274" t="str">
        <f ca="true">+IF(OFFSET('Water Data'!$E$27,0,10*ROW('Water Data'!E164))="","",OFFSET('Water Data'!$E$27,0,10*ROW('Water Data'!E164)))</f>
        <v/>
      </c>
      <c r="BW170" s="274" t="str">
        <f ca="true">+IF(OFFSET('Water Data'!$E$28,0,10*ROW('Water Data'!E164))="","",OFFSET('Water Data'!$E$28,0,10*ROW('Water Data'!E164)))</f>
        <v/>
      </c>
      <c r="BX170" s="274" t="str">
        <f ca="true">+IF(OFFSET('Water Data'!$E$29,0,10*ROW('Water Data'!E164))="","",OFFSET('Water Data'!$E$29,0,10*ROW('Water Data'!E164)))</f>
        <v/>
      </c>
      <c r="BY170" s="274" t="str">
        <f ca="true">+IF(OFFSET('Water Data'!$F$27,0,10*ROW('Water Data'!F164))="","",OFFSET('Water Data'!$F$27,0,10*ROW('Water Data'!F164)))</f>
        <v/>
      </c>
      <c r="BZ170" s="274" t="str">
        <f ca="true">+IF(OFFSET('Water Data'!$F$28,0,10*ROW('Water Data'!F164))="","",OFFSET('Water Data'!$F$28,0,10*ROW('Water Data'!F164)))</f>
        <v/>
      </c>
      <c r="CA170" s="274" t="str">
        <f ca="true">+IF(OFFSET('Water Data'!$F$29,0,10*ROW('Water Data'!F164))="","",OFFSET('Water Data'!$F$29,0,10*ROW('Water Data'!F164)))</f>
        <v/>
      </c>
      <c r="CB170" s="274" t="str">
        <f ca="true">+IF(OFFSET('Water Data'!$G$27,0,10*ROW('Water Data'!G164))="","",OFFSET('Water Data'!$G$27,0,10*ROW('Water Data'!G164)))</f>
        <v/>
      </c>
      <c r="CC170" s="274" t="str">
        <f ca="true">+IF(OFFSET('Water Data'!$G$28,0,10*ROW('Water Data'!G164))="","",OFFSET('Water Data'!$G$28,0,10*ROW('Water Data'!G164)))</f>
        <v/>
      </c>
      <c r="CD170" s="274" t="str">
        <f ca="true">+IF(OFFSET('Water Data'!$G$29,0,10*ROW('Water Data'!G164))="","",OFFSET('Water Data'!$G$29,0,10*ROW('Water Data'!G164)))</f>
        <v/>
      </c>
      <c r="CE170" s="274" t="str">
        <f ca="true">+IF(OFFSET('Water Data'!$H$27,0,10*ROW('Water Data'!H164))="","",OFFSET('Water Data'!$H$27,0,10*ROW('Water Data'!H164)))</f>
        <v/>
      </c>
      <c r="CF170" s="274" t="str">
        <f ca="true">+IF(OFFSET('Water Data'!$H$28,0,10*ROW('Water Data'!H164))="","",OFFSET('Water Data'!$H$28,0,10*ROW('Water Data'!H164)))</f>
        <v/>
      </c>
      <c r="CG170" s="274" t="str">
        <f ca="true">+IF(OFFSET('Water Data'!$H$29,0,10*ROW('Water Data'!H164))="","",OFFSET('Water Data'!$H$29,0,10*ROW('Water Data'!H164)))</f>
        <v/>
      </c>
      <c r="CH170" s="274" t="str">
        <f ca="true">+IF(OFFSET('Water Data'!$I$27,0,10*ROW('Water Data'!I164))="","",OFFSET('Water Data'!$I$27,0,10*ROW('Water Data'!I164)))</f>
        <v/>
      </c>
      <c r="CI170" s="274" t="str">
        <f ca="true">+IF(OFFSET('Water Data'!$I$28,0,10*ROW('Water Data'!I164))="","",OFFSET('Water Data'!$I$28,0,10*ROW('Water Data'!I164)))</f>
        <v/>
      </c>
      <c r="CJ170" s="274" t="str">
        <f ca="true">+IF(OFFSET('Water Data'!$I$29,0,10*ROW('Water Data'!I164))="","",OFFSET('Water Data'!$I$29,0,10*ROW('Water Data'!I164)))</f>
        <v/>
      </c>
      <c r="CK170" s="274" t="str">
        <f ca="true">+IF(OFFSET('Sanitation Data'!$D$28,0,10*ROW('Sanitation Data'!D164))="","",OFFSET('Sanitation Data'!$D$28,0,10*ROW('Sanitation Data'!D164)))</f>
        <v/>
      </c>
      <c r="CL170" s="274" t="str">
        <f ca="true">+IF(OFFSET('Sanitation Data'!$D$29,0,10*ROW('Sanitation Data'!D164))="","",OFFSET('Sanitation Data'!$D$29,0,10*ROW('Sanitation Data'!D164)))</f>
        <v/>
      </c>
      <c r="CM170" s="274" t="str">
        <f ca="true">+IF(OFFSET('Sanitation Data'!$D$30,0,10*ROW('Sanitation Data'!D164))="","",OFFSET('Sanitation Data'!$D$30,0,10*ROW('Sanitation Data'!D164)))</f>
        <v/>
      </c>
      <c r="CN170" s="274" t="str">
        <f ca="true">+IF(OFFSET('Sanitation Data'!$D$31,0,10*ROW('Sanitation Data'!D164))="","",OFFSET('Sanitation Data'!$D$31,0,10*ROW('Sanitation Data'!D164)))</f>
        <v/>
      </c>
      <c r="CO170" s="274" t="str">
        <f ca="true">+IF(OFFSET('Sanitation Data'!$D$32,0,10*ROW('Sanitation Data'!D164))="","",OFFSET('Sanitation Data'!$D$32,0,10*ROW('Sanitation Data'!D164)))</f>
        <v/>
      </c>
      <c r="CP170" s="274" t="str">
        <f ca="true">+IF(OFFSET('Sanitation Data'!$E$28,0,10*ROW('Sanitation Data'!E164))="","",OFFSET('Sanitation Data'!$E$28,0,10*ROW('Sanitation Data'!E164)))</f>
        <v/>
      </c>
      <c r="CQ170" s="274" t="str">
        <f ca="true">+IF(OFFSET('Sanitation Data'!$E$29,0,10*ROW('Sanitation Data'!E164))="","",OFFSET('Sanitation Data'!$E$29,0,10*ROW('Sanitation Data'!E164)))</f>
        <v/>
      </c>
      <c r="CR170" s="274" t="str">
        <f ca="true">+IF(OFFSET('Sanitation Data'!$E$30,0,10*ROW('Sanitation Data'!E164))="","",OFFSET('Sanitation Data'!$E$30,0,10*ROW('Sanitation Data'!E164)))</f>
        <v/>
      </c>
      <c r="CS170" s="274" t="str">
        <f ca="true">+IF(OFFSET('Sanitation Data'!$E$31,0,10*ROW('Sanitation Data'!E164))="","",OFFSET('Sanitation Data'!$E$31,0,10*ROW('Sanitation Data'!E164)))</f>
        <v/>
      </c>
      <c r="CT170" s="274" t="str">
        <f ca="true">+IF(OFFSET('Sanitation Data'!$E$32,0,10*ROW('Sanitation Data'!E164))="","",OFFSET('Sanitation Data'!$E$32,0,10*ROW('Sanitation Data'!E164)))</f>
        <v/>
      </c>
      <c r="CU170" s="274" t="str">
        <f ca="true">+IF(OFFSET('Sanitation Data'!$F$28,0,10*ROW('Sanitation Data'!F164))="","",OFFSET('Sanitation Data'!$F$28,0,10*ROW('Sanitation Data'!F164)))</f>
        <v/>
      </c>
      <c r="CV170" s="274" t="str">
        <f ca="true">+IF(OFFSET('Sanitation Data'!$F$29,0,10*ROW('Sanitation Data'!F164))="","",OFFSET('Sanitation Data'!$F$29,0,10*ROW('Sanitation Data'!F164)))</f>
        <v/>
      </c>
      <c r="CW170" s="274" t="str">
        <f ca="true">+IF(OFFSET('Sanitation Data'!$F$30,0,10*ROW('Sanitation Data'!F164))="","",OFFSET('Sanitation Data'!$F$30,0,10*ROW('Sanitation Data'!F164)))</f>
        <v/>
      </c>
      <c r="CX170" s="274" t="str">
        <f ca="true">+IF(OFFSET('Sanitation Data'!$F$31,0,10*ROW('Sanitation Data'!F164))="","",OFFSET('Sanitation Data'!$F$31,0,10*ROW('Sanitation Data'!F164)))</f>
        <v/>
      </c>
      <c r="CY170" s="274" t="str">
        <f ca="true">+IF(OFFSET('Sanitation Data'!$F$32,0,10*ROW('Sanitation Data'!F164))="","",OFFSET('Sanitation Data'!$F$32,0,10*ROW('Sanitation Data'!F164)))</f>
        <v/>
      </c>
      <c r="CZ170" s="274" t="str">
        <f ca="true">+IF(OFFSET('Sanitation Data'!$G$28,0,10*ROW('Sanitation Data'!G164))="","",OFFSET('Sanitation Data'!$G$28,0,10*ROW('Sanitation Data'!G164)))</f>
        <v/>
      </c>
      <c r="DA170" s="274" t="str">
        <f ca="true">+IF(OFFSET('Sanitation Data'!$G$29,0,10*ROW('Sanitation Data'!G164))="","",OFFSET('Sanitation Data'!$G$29,0,10*ROW('Sanitation Data'!G164)))</f>
        <v/>
      </c>
      <c r="DB170" s="274" t="str">
        <f ca="true">+IF(OFFSET('Sanitation Data'!$G$30,0,10*ROW('Sanitation Data'!G164))="","",OFFSET('Sanitation Data'!$G$30,0,10*ROW('Sanitation Data'!G164)))</f>
        <v/>
      </c>
      <c r="DC170" s="274" t="str">
        <f ca="true">+IF(OFFSET('Sanitation Data'!$G$31,0,10*ROW('Sanitation Data'!G164))="","",OFFSET('Sanitation Data'!$G$31,0,10*ROW('Sanitation Data'!G164)))</f>
        <v/>
      </c>
      <c r="DD170" s="274" t="str">
        <f ca="true">+IF(OFFSET('Sanitation Data'!$G$32,0,10*ROW('Sanitation Data'!G164))="","",OFFSET('Sanitation Data'!$G$32,0,10*ROW('Sanitation Data'!G164)))</f>
        <v/>
      </c>
      <c r="DE170" s="274" t="str">
        <f ca="true">+IF(OFFSET('Sanitation Data'!$H$28,0,10*ROW('Sanitation Data'!H164))="","",OFFSET('Sanitation Data'!$H$28,0,10*ROW('Sanitation Data'!H164)))</f>
        <v/>
      </c>
      <c r="DF170" s="274" t="str">
        <f ca="true">+IF(OFFSET('Sanitation Data'!$H$29,0,10*ROW('Sanitation Data'!H164))="","",OFFSET('Sanitation Data'!$H$29,0,10*ROW('Sanitation Data'!H164)))</f>
        <v/>
      </c>
      <c r="DG170" s="274" t="str">
        <f ca="true">+IF(OFFSET('Sanitation Data'!$H$30,0,10*ROW('Sanitation Data'!H164))="","",OFFSET('Sanitation Data'!$H$30,0,10*ROW('Sanitation Data'!H164)))</f>
        <v/>
      </c>
      <c r="DH170" s="274" t="str">
        <f ca="true">+IF(OFFSET('Sanitation Data'!$H$31,0,10*ROW('Sanitation Data'!H164))="","",OFFSET('Sanitation Data'!$H$31,0,10*ROW('Sanitation Data'!H164)))</f>
        <v/>
      </c>
      <c r="DI170" s="274" t="str">
        <f ca="true">+IF(OFFSET('Sanitation Data'!$H$32,0,10*ROW('Sanitation Data'!H164))="","",OFFSET('Sanitation Data'!$H$32,0,10*ROW('Sanitation Data'!H164)))</f>
        <v/>
      </c>
      <c r="DJ170" s="274" t="str">
        <f ca="true">+IF(OFFSET('Sanitation Data'!$I$28,0,10*ROW('Sanitation Data'!I164))="","",OFFSET('Sanitation Data'!$I$28,0,10*ROW('Sanitation Data'!I164)))</f>
        <v/>
      </c>
      <c r="DK170" s="274" t="str">
        <f ca="true">+IF(OFFSET('Sanitation Data'!$I$29,0,10*ROW('Sanitation Data'!I164))="","",OFFSET('Sanitation Data'!$I$29,0,10*ROW('Sanitation Data'!I164)))</f>
        <v/>
      </c>
      <c r="DL170" s="274" t="str">
        <f ca="true">+IF(OFFSET('Sanitation Data'!$I$30,0,10*ROW('Sanitation Data'!I164))="","",OFFSET('Sanitation Data'!$I$30,0,10*ROW('Sanitation Data'!I164)))</f>
        <v/>
      </c>
      <c r="DM170" s="274" t="str">
        <f ca="true">+IF(OFFSET('Sanitation Data'!$I$31,0,10*ROW('Sanitation Data'!I164))="","",OFFSET('Sanitation Data'!$I$31,0,10*ROW('Sanitation Data'!I164)))</f>
        <v/>
      </c>
      <c r="DN170" s="274" t="str">
        <f ca="true">+IF(OFFSET('Sanitation Data'!$I$32,0,10*ROW('Sanitation Data'!I164))="","",OFFSET('Sanitation Data'!$I$32,0,10*ROW('Sanitation Data'!I164)))</f>
        <v/>
      </c>
      <c r="DO170" s="274" t="str">
        <f ca="true">+IF(OFFSET('Hygiene Data'!$D$11,0,10*ROW('Hygiene Data'!D164))="","",OFFSET('Hygiene Data'!$D$11,0,10*ROW('Hygiene Data'!D164)))</f>
        <v/>
      </c>
      <c r="DP170" s="274" t="str">
        <f ca="true">+IF(OFFSET('Hygiene Data'!$D$12,0,10*ROW('Hygiene Data'!D164))="","",OFFSET('Hygiene Data'!$D$12,0,10*ROW('Hygiene Data'!D164)))</f>
        <v/>
      </c>
      <c r="DQ170" s="274" t="str">
        <f ca="true">+IF(OFFSET('Hygiene Data'!$D$13,0,10*ROW('Hygiene Data'!D164))="","",OFFSET('Hygiene Data'!$D$13,0,10*ROW('Hygiene Data'!D164)))</f>
        <v/>
      </c>
      <c r="DR170" s="274" t="str">
        <f ca="true">+IF(OFFSET('Hygiene Data'!$E$11,0,10*ROW('Hygiene Data'!E164))="","",OFFSET('Hygiene Data'!$E$11,0,10*ROW('Hygiene Data'!E164)))</f>
        <v/>
      </c>
      <c r="DS170" s="274" t="str">
        <f ca="true">+IF(OFFSET('Hygiene Data'!$E$12,0,10*ROW('Hygiene Data'!E164))="","",OFFSET('Hygiene Data'!$E$12,0,10*ROW('Hygiene Data'!E164)))</f>
        <v/>
      </c>
      <c r="DT170" s="274" t="str">
        <f ca="true">+IF(OFFSET('Hygiene Data'!$E$13,0,10*ROW('Hygiene Data'!E164))="","",OFFSET('Hygiene Data'!$E$13,0,10*ROW('Hygiene Data'!E164)))</f>
        <v/>
      </c>
      <c r="DU170" s="274" t="str">
        <f ca="true">+IF(OFFSET('Hygiene Data'!$F$11,0,10*ROW('Hygiene Data'!F164))="","",OFFSET('Hygiene Data'!$F$11,0,10*ROW('Hygiene Data'!F164)))</f>
        <v/>
      </c>
      <c r="DV170" s="274" t="str">
        <f ca="true">+IF(OFFSET('Hygiene Data'!$F$12,0,10*ROW('Hygiene Data'!F164))="","",OFFSET('Hygiene Data'!$F$12,0,10*ROW('Hygiene Data'!F164)))</f>
        <v/>
      </c>
      <c r="DW170" s="274" t="str">
        <f ca="true">+IF(OFFSET('Hygiene Data'!$F$13,0,10*ROW('Hygiene Data'!F164))="","",OFFSET('Hygiene Data'!$F$13,0,10*ROW('Hygiene Data'!F164)))</f>
        <v/>
      </c>
      <c r="DX170" s="274" t="str">
        <f ca="true">+IF(OFFSET('Hygiene Data'!$G$11,0,10*ROW('Hygiene Data'!G164))="","",OFFSET('Hygiene Data'!$G$11,0,10*ROW('Hygiene Data'!G164)))</f>
        <v/>
      </c>
      <c r="DY170" s="274" t="str">
        <f ca="true">+IF(OFFSET('Hygiene Data'!$G$12,0,10*ROW('Hygiene Data'!G164))="","",OFFSET('Hygiene Data'!$G$12,0,10*ROW('Hygiene Data'!G164)))</f>
        <v/>
      </c>
      <c r="DZ170" s="274" t="str">
        <f ca="true">+IF(OFFSET('Hygiene Data'!$G$13,0,10*ROW('Hygiene Data'!G164))="","",OFFSET('Hygiene Data'!$G$13,0,10*ROW('Hygiene Data'!G164)))</f>
        <v/>
      </c>
      <c r="EA170" s="274" t="str">
        <f ca="true">+IF(OFFSET('Hygiene Data'!$H$11,0,10*ROW('Hygiene Data'!H164))="","",OFFSET('Hygiene Data'!$H$11,0,10*ROW('Hygiene Data'!H164)))</f>
        <v/>
      </c>
      <c r="EB170" s="274" t="str">
        <f ca="true">+IF(OFFSET('Hygiene Data'!$H$12,0,10*ROW('Hygiene Data'!H164))="","",OFFSET('Hygiene Data'!$H$12,0,10*ROW('Hygiene Data'!H164)))</f>
        <v/>
      </c>
      <c r="EC170" s="274" t="str">
        <f ca="true">+IF(OFFSET('Hygiene Data'!$H$13,0,10*ROW('Hygiene Data'!H164))="","",OFFSET('Hygiene Data'!$H$13,0,10*ROW('Hygiene Data'!H164)))</f>
        <v/>
      </c>
      <c r="ED170" s="274" t="str">
        <f ca="true">+IF(OFFSET('Hygiene Data'!$I$11,0,10*ROW('Hygiene Data'!I164))="","",OFFSET('Hygiene Data'!$I$11,0,10*ROW('Hygiene Data'!I164)))</f>
        <v/>
      </c>
      <c r="EE170" s="274" t="str">
        <f ca="true">+IF(OFFSET('Hygiene Data'!$I$12,0,10*ROW('Hygiene Data'!I164))="","",OFFSET('Hygiene Data'!$I$12,0,10*ROW('Hygiene Data'!I164)))</f>
        <v/>
      </c>
      <c r="EF170" s="274"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30" t="str">
        <f t="shared" ca="true" si="2"/>
        <v/>
      </c>
      <c r="D171" s="99"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9"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9"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9"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9"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9"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9"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9"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9"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9"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9"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9"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9"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9"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9"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9"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9"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9"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100"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100"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100"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100"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100"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100"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100"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100"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100"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100"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100"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100"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100"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100"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100"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100"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100"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100"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100"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100"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100"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100"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100"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100"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100"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100"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100"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100"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100"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100"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101"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101"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101"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101"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101"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101"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101"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101"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101"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101"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101"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101"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101"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101"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101"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101"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101"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101"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4"/>
      <c r="BS171" s="274" t="str">
        <f ca="true">+IF(OFFSET('Water Data'!$D$27,0,10*ROW('Water Data'!D165))="","",OFFSET('Water Data'!$D$27,0,10*ROW('Water Data'!D165)))</f>
        <v/>
      </c>
      <c r="BT171" s="274" t="str">
        <f ca="true">+IF(OFFSET('Water Data'!$D$28,0,10*ROW('Water Data'!D165))="","",OFFSET('Water Data'!$D$28,0,10*ROW('Water Data'!D165)))</f>
        <v/>
      </c>
      <c r="BU171" s="274" t="str">
        <f ca="true">+IF(OFFSET('Water Data'!$D$29,0,10*ROW('Water Data'!D165))="","",OFFSET('Water Data'!$D$29,0,10*ROW('Water Data'!D165)))</f>
        <v/>
      </c>
      <c r="BV171" s="274" t="str">
        <f ca="true">+IF(OFFSET('Water Data'!$E$27,0,10*ROW('Water Data'!E165))="","",OFFSET('Water Data'!$E$27,0,10*ROW('Water Data'!E165)))</f>
        <v/>
      </c>
      <c r="BW171" s="274" t="str">
        <f ca="true">+IF(OFFSET('Water Data'!$E$28,0,10*ROW('Water Data'!E165))="","",OFFSET('Water Data'!$E$28,0,10*ROW('Water Data'!E165)))</f>
        <v/>
      </c>
      <c r="BX171" s="274" t="str">
        <f ca="true">+IF(OFFSET('Water Data'!$E$29,0,10*ROW('Water Data'!E165))="","",OFFSET('Water Data'!$E$29,0,10*ROW('Water Data'!E165)))</f>
        <v/>
      </c>
      <c r="BY171" s="274" t="str">
        <f ca="true">+IF(OFFSET('Water Data'!$F$27,0,10*ROW('Water Data'!F165))="","",OFFSET('Water Data'!$F$27,0,10*ROW('Water Data'!F165)))</f>
        <v/>
      </c>
      <c r="BZ171" s="274" t="str">
        <f ca="true">+IF(OFFSET('Water Data'!$F$28,0,10*ROW('Water Data'!F165))="","",OFFSET('Water Data'!$F$28,0,10*ROW('Water Data'!F165)))</f>
        <v/>
      </c>
      <c r="CA171" s="274" t="str">
        <f ca="true">+IF(OFFSET('Water Data'!$F$29,0,10*ROW('Water Data'!F165))="","",OFFSET('Water Data'!$F$29,0,10*ROW('Water Data'!F165)))</f>
        <v/>
      </c>
      <c r="CB171" s="274" t="str">
        <f ca="true">+IF(OFFSET('Water Data'!$G$27,0,10*ROW('Water Data'!G165))="","",OFFSET('Water Data'!$G$27,0,10*ROW('Water Data'!G165)))</f>
        <v/>
      </c>
      <c r="CC171" s="274" t="str">
        <f ca="true">+IF(OFFSET('Water Data'!$G$28,0,10*ROW('Water Data'!G165))="","",OFFSET('Water Data'!$G$28,0,10*ROW('Water Data'!G165)))</f>
        <v/>
      </c>
      <c r="CD171" s="274" t="str">
        <f ca="true">+IF(OFFSET('Water Data'!$G$29,0,10*ROW('Water Data'!G165))="","",OFFSET('Water Data'!$G$29,0,10*ROW('Water Data'!G165)))</f>
        <v/>
      </c>
      <c r="CE171" s="274" t="str">
        <f ca="true">+IF(OFFSET('Water Data'!$H$27,0,10*ROW('Water Data'!H165))="","",OFFSET('Water Data'!$H$27,0,10*ROW('Water Data'!H165)))</f>
        <v/>
      </c>
      <c r="CF171" s="274" t="str">
        <f ca="true">+IF(OFFSET('Water Data'!$H$28,0,10*ROW('Water Data'!H165))="","",OFFSET('Water Data'!$H$28,0,10*ROW('Water Data'!H165)))</f>
        <v/>
      </c>
      <c r="CG171" s="274" t="str">
        <f ca="true">+IF(OFFSET('Water Data'!$H$29,0,10*ROW('Water Data'!H165))="","",OFFSET('Water Data'!$H$29,0,10*ROW('Water Data'!H165)))</f>
        <v/>
      </c>
      <c r="CH171" s="274" t="str">
        <f ca="true">+IF(OFFSET('Water Data'!$I$27,0,10*ROW('Water Data'!I165))="","",OFFSET('Water Data'!$I$27,0,10*ROW('Water Data'!I165)))</f>
        <v/>
      </c>
      <c r="CI171" s="274" t="str">
        <f ca="true">+IF(OFFSET('Water Data'!$I$28,0,10*ROW('Water Data'!I165))="","",OFFSET('Water Data'!$I$28,0,10*ROW('Water Data'!I165)))</f>
        <v/>
      </c>
      <c r="CJ171" s="274" t="str">
        <f ca="true">+IF(OFFSET('Water Data'!$I$29,0,10*ROW('Water Data'!I165))="","",OFFSET('Water Data'!$I$29,0,10*ROW('Water Data'!I165)))</f>
        <v/>
      </c>
      <c r="CK171" s="274" t="str">
        <f ca="true">+IF(OFFSET('Sanitation Data'!$D$28,0,10*ROW('Sanitation Data'!D165))="","",OFFSET('Sanitation Data'!$D$28,0,10*ROW('Sanitation Data'!D165)))</f>
        <v/>
      </c>
      <c r="CL171" s="274" t="str">
        <f ca="true">+IF(OFFSET('Sanitation Data'!$D$29,0,10*ROW('Sanitation Data'!D165))="","",OFFSET('Sanitation Data'!$D$29,0,10*ROW('Sanitation Data'!D165)))</f>
        <v/>
      </c>
      <c r="CM171" s="274" t="str">
        <f ca="true">+IF(OFFSET('Sanitation Data'!$D$30,0,10*ROW('Sanitation Data'!D165))="","",OFFSET('Sanitation Data'!$D$30,0,10*ROW('Sanitation Data'!D165)))</f>
        <v/>
      </c>
      <c r="CN171" s="274" t="str">
        <f ca="true">+IF(OFFSET('Sanitation Data'!$D$31,0,10*ROW('Sanitation Data'!D165))="","",OFFSET('Sanitation Data'!$D$31,0,10*ROW('Sanitation Data'!D165)))</f>
        <v/>
      </c>
      <c r="CO171" s="274" t="str">
        <f ca="true">+IF(OFFSET('Sanitation Data'!$D$32,0,10*ROW('Sanitation Data'!D165))="","",OFFSET('Sanitation Data'!$D$32,0,10*ROW('Sanitation Data'!D165)))</f>
        <v/>
      </c>
      <c r="CP171" s="274" t="str">
        <f ca="true">+IF(OFFSET('Sanitation Data'!$E$28,0,10*ROW('Sanitation Data'!E165))="","",OFFSET('Sanitation Data'!$E$28,0,10*ROW('Sanitation Data'!E165)))</f>
        <v/>
      </c>
      <c r="CQ171" s="274" t="str">
        <f ca="true">+IF(OFFSET('Sanitation Data'!$E$29,0,10*ROW('Sanitation Data'!E165))="","",OFFSET('Sanitation Data'!$E$29,0,10*ROW('Sanitation Data'!E165)))</f>
        <v/>
      </c>
      <c r="CR171" s="274" t="str">
        <f ca="true">+IF(OFFSET('Sanitation Data'!$E$30,0,10*ROW('Sanitation Data'!E165))="","",OFFSET('Sanitation Data'!$E$30,0,10*ROW('Sanitation Data'!E165)))</f>
        <v/>
      </c>
      <c r="CS171" s="274" t="str">
        <f ca="true">+IF(OFFSET('Sanitation Data'!$E$31,0,10*ROW('Sanitation Data'!E165))="","",OFFSET('Sanitation Data'!$E$31,0,10*ROW('Sanitation Data'!E165)))</f>
        <v/>
      </c>
      <c r="CT171" s="274" t="str">
        <f ca="true">+IF(OFFSET('Sanitation Data'!$E$32,0,10*ROW('Sanitation Data'!E165))="","",OFFSET('Sanitation Data'!$E$32,0,10*ROW('Sanitation Data'!E165)))</f>
        <v/>
      </c>
      <c r="CU171" s="274" t="str">
        <f ca="true">+IF(OFFSET('Sanitation Data'!$F$28,0,10*ROW('Sanitation Data'!F165))="","",OFFSET('Sanitation Data'!$F$28,0,10*ROW('Sanitation Data'!F165)))</f>
        <v/>
      </c>
      <c r="CV171" s="274" t="str">
        <f ca="true">+IF(OFFSET('Sanitation Data'!$F$29,0,10*ROW('Sanitation Data'!F165))="","",OFFSET('Sanitation Data'!$F$29,0,10*ROW('Sanitation Data'!F165)))</f>
        <v/>
      </c>
      <c r="CW171" s="274" t="str">
        <f ca="true">+IF(OFFSET('Sanitation Data'!$F$30,0,10*ROW('Sanitation Data'!F165))="","",OFFSET('Sanitation Data'!$F$30,0,10*ROW('Sanitation Data'!F165)))</f>
        <v/>
      </c>
      <c r="CX171" s="274" t="str">
        <f ca="true">+IF(OFFSET('Sanitation Data'!$F$31,0,10*ROW('Sanitation Data'!F165))="","",OFFSET('Sanitation Data'!$F$31,0,10*ROW('Sanitation Data'!F165)))</f>
        <v/>
      </c>
      <c r="CY171" s="274" t="str">
        <f ca="true">+IF(OFFSET('Sanitation Data'!$F$32,0,10*ROW('Sanitation Data'!F165))="","",OFFSET('Sanitation Data'!$F$32,0,10*ROW('Sanitation Data'!F165)))</f>
        <v/>
      </c>
      <c r="CZ171" s="274" t="str">
        <f ca="true">+IF(OFFSET('Sanitation Data'!$G$28,0,10*ROW('Sanitation Data'!G165))="","",OFFSET('Sanitation Data'!$G$28,0,10*ROW('Sanitation Data'!G165)))</f>
        <v/>
      </c>
      <c r="DA171" s="274" t="str">
        <f ca="true">+IF(OFFSET('Sanitation Data'!$G$29,0,10*ROW('Sanitation Data'!G165))="","",OFFSET('Sanitation Data'!$G$29,0,10*ROW('Sanitation Data'!G165)))</f>
        <v/>
      </c>
      <c r="DB171" s="274" t="str">
        <f ca="true">+IF(OFFSET('Sanitation Data'!$G$30,0,10*ROW('Sanitation Data'!G165))="","",OFFSET('Sanitation Data'!$G$30,0,10*ROW('Sanitation Data'!G165)))</f>
        <v/>
      </c>
      <c r="DC171" s="274" t="str">
        <f ca="true">+IF(OFFSET('Sanitation Data'!$G$31,0,10*ROW('Sanitation Data'!G165))="","",OFFSET('Sanitation Data'!$G$31,0,10*ROW('Sanitation Data'!G165)))</f>
        <v/>
      </c>
      <c r="DD171" s="274" t="str">
        <f ca="true">+IF(OFFSET('Sanitation Data'!$G$32,0,10*ROW('Sanitation Data'!G165))="","",OFFSET('Sanitation Data'!$G$32,0,10*ROW('Sanitation Data'!G165)))</f>
        <v/>
      </c>
      <c r="DE171" s="274" t="str">
        <f ca="true">+IF(OFFSET('Sanitation Data'!$H$28,0,10*ROW('Sanitation Data'!H165))="","",OFFSET('Sanitation Data'!$H$28,0,10*ROW('Sanitation Data'!H165)))</f>
        <v/>
      </c>
      <c r="DF171" s="274" t="str">
        <f ca="true">+IF(OFFSET('Sanitation Data'!$H$29,0,10*ROW('Sanitation Data'!H165))="","",OFFSET('Sanitation Data'!$H$29,0,10*ROW('Sanitation Data'!H165)))</f>
        <v/>
      </c>
      <c r="DG171" s="274" t="str">
        <f ca="true">+IF(OFFSET('Sanitation Data'!$H$30,0,10*ROW('Sanitation Data'!H165))="","",OFFSET('Sanitation Data'!$H$30,0,10*ROW('Sanitation Data'!H165)))</f>
        <v/>
      </c>
      <c r="DH171" s="274" t="str">
        <f ca="true">+IF(OFFSET('Sanitation Data'!$H$31,0,10*ROW('Sanitation Data'!H165))="","",OFFSET('Sanitation Data'!$H$31,0,10*ROW('Sanitation Data'!H165)))</f>
        <v/>
      </c>
      <c r="DI171" s="274" t="str">
        <f ca="true">+IF(OFFSET('Sanitation Data'!$H$32,0,10*ROW('Sanitation Data'!H165))="","",OFFSET('Sanitation Data'!$H$32,0,10*ROW('Sanitation Data'!H165)))</f>
        <v/>
      </c>
      <c r="DJ171" s="274" t="str">
        <f ca="true">+IF(OFFSET('Sanitation Data'!$I$28,0,10*ROW('Sanitation Data'!I165))="","",OFFSET('Sanitation Data'!$I$28,0,10*ROW('Sanitation Data'!I165)))</f>
        <v/>
      </c>
      <c r="DK171" s="274" t="str">
        <f ca="true">+IF(OFFSET('Sanitation Data'!$I$29,0,10*ROW('Sanitation Data'!I165))="","",OFFSET('Sanitation Data'!$I$29,0,10*ROW('Sanitation Data'!I165)))</f>
        <v/>
      </c>
      <c r="DL171" s="274" t="str">
        <f ca="true">+IF(OFFSET('Sanitation Data'!$I$30,0,10*ROW('Sanitation Data'!I165))="","",OFFSET('Sanitation Data'!$I$30,0,10*ROW('Sanitation Data'!I165)))</f>
        <v/>
      </c>
      <c r="DM171" s="274" t="str">
        <f ca="true">+IF(OFFSET('Sanitation Data'!$I$31,0,10*ROW('Sanitation Data'!I165))="","",OFFSET('Sanitation Data'!$I$31,0,10*ROW('Sanitation Data'!I165)))</f>
        <v/>
      </c>
      <c r="DN171" s="274" t="str">
        <f ca="true">+IF(OFFSET('Sanitation Data'!$I$32,0,10*ROW('Sanitation Data'!I165))="","",OFFSET('Sanitation Data'!$I$32,0,10*ROW('Sanitation Data'!I165)))</f>
        <v/>
      </c>
      <c r="DO171" s="274" t="str">
        <f ca="true">+IF(OFFSET('Hygiene Data'!$D$11,0,10*ROW('Hygiene Data'!D165))="","",OFFSET('Hygiene Data'!$D$11,0,10*ROW('Hygiene Data'!D165)))</f>
        <v/>
      </c>
      <c r="DP171" s="274" t="str">
        <f ca="true">+IF(OFFSET('Hygiene Data'!$D$12,0,10*ROW('Hygiene Data'!D165))="","",OFFSET('Hygiene Data'!$D$12,0,10*ROW('Hygiene Data'!D165)))</f>
        <v/>
      </c>
      <c r="DQ171" s="274" t="str">
        <f ca="true">+IF(OFFSET('Hygiene Data'!$D$13,0,10*ROW('Hygiene Data'!D165))="","",OFFSET('Hygiene Data'!$D$13,0,10*ROW('Hygiene Data'!D165)))</f>
        <v/>
      </c>
      <c r="DR171" s="274" t="str">
        <f ca="true">+IF(OFFSET('Hygiene Data'!$E$11,0,10*ROW('Hygiene Data'!E165))="","",OFFSET('Hygiene Data'!$E$11,0,10*ROW('Hygiene Data'!E165)))</f>
        <v/>
      </c>
      <c r="DS171" s="274" t="str">
        <f ca="true">+IF(OFFSET('Hygiene Data'!$E$12,0,10*ROW('Hygiene Data'!E165))="","",OFFSET('Hygiene Data'!$E$12,0,10*ROW('Hygiene Data'!E165)))</f>
        <v/>
      </c>
      <c r="DT171" s="274" t="str">
        <f ca="true">+IF(OFFSET('Hygiene Data'!$E$13,0,10*ROW('Hygiene Data'!E165))="","",OFFSET('Hygiene Data'!$E$13,0,10*ROW('Hygiene Data'!E165)))</f>
        <v/>
      </c>
      <c r="DU171" s="274" t="str">
        <f ca="true">+IF(OFFSET('Hygiene Data'!$F$11,0,10*ROW('Hygiene Data'!F165))="","",OFFSET('Hygiene Data'!$F$11,0,10*ROW('Hygiene Data'!F165)))</f>
        <v/>
      </c>
      <c r="DV171" s="274" t="str">
        <f ca="true">+IF(OFFSET('Hygiene Data'!$F$12,0,10*ROW('Hygiene Data'!F165))="","",OFFSET('Hygiene Data'!$F$12,0,10*ROW('Hygiene Data'!F165)))</f>
        <v/>
      </c>
      <c r="DW171" s="274" t="str">
        <f ca="true">+IF(OFFSET('Hygiene Data'!$F$13,0,10*ROW('Hygiene Data'!F165))="","",OFFSET('Hygiene Data'!$F$13,0,10*ROW('Hygiene Data'!F165)))</f>
        <v/>
      </c>
      <c r="DX171" s="274" t="str">
        <f ca="true">+IF(OFFSET('Hygiene Data'!$G$11,0,10*ROW('Hygiene Data'!G165))="","",OFFSET('Hygiene Data'!$G$11,0,10*ROW('Hygiene Data'!G165)))</f>
        <v/>
      </c>
      <c r="DY171" s="274" t="str">
        <f ca="true">+IF(OFFSET('Hygiene Data'!$G$12,0,10*ROW('Hygiene Data'!G165))="","",OFFSET('Hygiene Data'!$G$12,0,10*ROW('Hygiene Data'!G165)))</f>
        <v/>
      </c>
      <c r="DZ171" s="274" t="str">
        <f ca="true">+IF(OFFSET('Hygiene Data'!$G$13,0,10*ROW('Hygiene Data'!G165))="","",OFFSET('Hygiene Data'!$G$13,0,10*ROW('Hygiene Data'!G165)))</f>
        <v/>
      </c>
      <c r="EA171" s="274" t="str">
        <f ca="true">+IF(OFFSET('Hygiene Data'!$H$11,0,10*ROW('Hygiene Data'!H165))="","",OFFSET('Hygiene Data'!$H$11,0,10*ROW('Hygiene Data'!H165)))</f>
        <v/>
      </c>
      <c r="EB171" s="274" t="str">
        <f ca="true">+IF(OFFSET('Hygiene Data'!$H$12,0,10*ROW('Hygiene Data'!H165))="","",OFFSET('Hygiene Data'!$H$12,0,10*ROW('Hygiene Data'!H165)))</f>
        <v/>
      </c>
      <c r="EC171" s="274" t="str">
        <f ca="true">+IF(OFFSET('Hygiene Data'!$H$13,0,10*ROW('Hygiene Data'!H165))="","",OFFSET('Hygiene Data'!$H$13,0,10*ROW('Hygiene Data'!H165)))</f>
        <v/>
      </c>
      <c r="ED171" s="274" t="str">
        <f ca="true">+IF(OFFSET('Hygiene Data'!$I$11,0,10*ROW('Hygiene Data'!I165))="","",OFFSET('Hygiene Data'!$I$11,0,10*ROW('Hygiene Data'!I165)))</f>
        <v/>
      </c>
      <c r="EE171" s="274" t="str">
        <f ca="true">+IF(OFFSET('Hygiene Data'!$I$12,0,10*ROW('Hygiene Data'!I165))="","",OFFSET('Hygiene Data'!$I$12,0,10*ROW('Hygiene Data'!I165)))</f>
        <v/>
      </c>
      <c r="EF171" s="274"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30" t="str">
        <f t="shared" ca="true" si="2"/>
        <v/>
      </c>
      <c r="D172" s="99"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9"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9"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9"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9"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9"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9"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9"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9"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9"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9"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9"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9"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9"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9"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9"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9"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9"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100"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100"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100"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100"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100"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100"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100"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100"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100"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100"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100"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100"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100"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100"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100"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100"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100"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100"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100"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100"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100"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100"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100"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100"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100"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100"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100"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100"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100"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100"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101"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101"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101"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101"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101"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101"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101"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101"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101"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101"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101"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101"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101"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101"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101"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101"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101"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101"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4"/>
      <c r="BS172" s="274" t="str">
        <f ca="true">+IF(OFFSET('Water Data'!$D$27,0,10*ROW('Water Data'!D166))="","",OFFSET('Water Data'!$D$27,0,10*ROW('Water Data'!D166)))</f>
        <v/>
      </c>
      <c r="BT172" s="274" t="str">
        <f ca="true">+IF(OFFSET('Water Data'!$D$28,0,10*ROW('Water Data'!D166))="","",OFFSET('Water Data'!$D$28,0,10*ROW('Water Data'!D166)))</f>
        <v/>
      </c>
      <c r="BU172" s="274" t="str">
        <f ca="true">+IF(OFFSET('Water Data'!$D$29,0,10*ROW('Water Data'!D166))="","",OFFSET('Water Data'!$D$29,0,10*ROW('Water Data'!D166)))</f>
        <v/>
      </c>
      <c r="BV172" s="274" t="str">
        <f ca="true">+IF(OFFSET('Water Data'!$E$27,0,10*ROW('Water Data'!E166))="","",OFFSET('Water Data'!$E$27,0,10*ROW('Water Data'!E166)))</f>
        <v/>
      </c>
      <c r="BW172" s="274" t="str">
        <f ca="true">+IF(OFFSET('Water Data'!$E$28,0,10*ROW('Water Data'!E166))="","",OFFSET('Water Data'!$E$28,0,10*ROW('Water Data'!E166)))</f>
        <v/>
      </c>
      <c r="BX172" s="274" t="str">
        <f ca="true">+IF(OFFSET('Water Data'!$E$29,0,10*ROW('Water Data'!E166))="","",OFFSET('Water Data'!$E$29,0,10*ROW('Water Data'!E166)))</f>
        <v/>
      </c>
      <c r="BY172" s="274" t="str">
        <f ca="true">+IF(OFFSET('Water Data'!$F$27,0,10*ROW('Water Data'!F166))="","",OFFSET('Water Data'!$F$27,0,10*ROW('Water Data'!F166)))</f>
        <v/>
      </c>
      <c r="BZ172" s="274" t="str">
        <f ca="true">+IF(OFFSET('Water Data'!$F$28,0,10*ROW('Water Data'!F166))="","",OFFSET('Water Data'!$F$28,0,10*ROW('Water Data'!F166)))</f>
        <v/>
      </c>
      <c r="CA172" s="274" t="str">
        <f ca="true">+IF(OFFSET('Water Data'!$F$29,0,10*ROW('Water Data'!F166))="","",OFFSET('Water Data'!$F$29,0,10*ROW('Water Data'!F166)))</f>
        <v/>
      </c>
      <c r="CB172" s="274" t="str">
        <f ca="true">+IF(OFFSET('Water Data'!$G$27,0,10*ROW('Water Data'!G166))="","",OFFSET('Water Data'!$G$27,0,10*ROW('Water Data'!G166)))</f>
        <v/>
      </c>
      <c r="CC172" s="274" t="str">
        <f ca="true">+IF(OFFSET('Water Data'!$G$28,0,10*ROW('Water Data'!G166))="","",OFFSET('Water Data'!$G$28,0,10*ROW('Water Data'!G166)))</f>
        <v/>
      </c>
      <c r="CD172" s="274" t="str">
        <f ca="true">+IF(OFFSET('Water Data'!$G$29,0,10*ROW('Water Data'!G166))="","",OFFSET('Water Data'!$G$29,0,10*ROW('Water Data'!G166)))</f>
        <v/>
      </c>
      <c r="CE172" s="274" t="str">
        <f ca="true">+IF(OFFSET('Water Data'!$H$27,0,10*ROW('Water Data'!H166))="","",OFFSET('Water Data'!$H$27,0,10*ROW('Water Data'!H166)))</f>
        <v/>
      </c>
      <c r="CF172" s="274" t="str">
        <f ca="true">+IF(OFFSET('Water Data'!$H$28,0,10*ROW('Water Data'!H166))="","",OFFSET('Water Data'!$H$28,0,10*ROW('Water Data'!H166)))</f>
        <v/>
      </c>
      <c r="CG172" s="274" t="str">
        <f ca="true">+IF(OFFSET('Water Data'!$H$29,0,10*ROW('Water Data'!H166))="","",OFFSET('Water Data'!$H$29,0,10*ROW('Water Data'!H166)))</f>
        <v/>
      </c>
      <c r="CH172" s="274" t="str">
        <f ca="true">+IF(OFFSET('Water Data'!$I$27,0,10*ROW('Water Data'!I166))="","",OFFSET('Water Data'!$I$27,0,10*ROW('Water Data'!I166)))</f>
        <v/>
      </c>
      <c r="CI172" s="274" t="str">
        <f ca="true">+IF(OFFSET('Water Data'!$I$28,0,10*ROW('Water Data'!I166))="","",OFFSET('Water Data'!$I$28,0,10*ROW('Water Data'!I166)))</f>
        <v/>
      </c>
      <c r="CJ172" s="274" t="str">
        <f ca="true">+IF(OFFSET('Water Data'!$I$29,0,10*ROW('Water Data'!I166))="","",OFFSET('Water Data'!$I$29,0,10*ROW('Water Data'!I166)))</f>
        <v/>
      </c>
      <c r="CK172" s="274" t="str">
        <f ca="true">+IF(OFFSET('Sanitation Data'!$D$28,0,10*ROW('Sanitation Data'!D166))="","",OFFSET('Sanitation Data'!$D$28,0,10*ROW('Sanitation Data'!D166)))</f>
        <v/>
      </c>
      <c r="CL172" s="274" t="str">
        <f ca="true">+IF(OFFSET('Sanitation Data'!$D$29,0,10*ROW('Sanitation Data'!D166))="","",OFFSET('Sanitation Data'!$D$29,0,10*ROW('Sanitation Data'!D166)))</f>
        <v/>
      </c>
      <c r="CM172" s="274" t="str">
        <f ca="true">+IF(OFFSET('Sanitation Data'!$D$30,0,10*ROW('Sanitation Data'!D166))="","",OFFSET('Sanitation Data'!$D$30,0,10*ROW('Sanitation Data'!D166)))</f>
        <v/>
      </c>
      <c r="CN172" s="274" t="str">
        <f ca="true">+IF(OFFSET('Sanitation Data'!$D$31,0,10*ROW('Sanitation Data'!D166))="","",OFFSET('Sanitation Data'!$D$31,0,10*ROW('Sanitation Data'!D166)))</f>
        <v/>
      </c>
      <c r="CO172" s="274" t="str">
        <f ca="true">+IF(OFFSET('Sanitation Data'!$D$32,0,10*ROW('Sanitation Data'!D166))="","",OFFSET('Sanitation Data'!$D$32,0,10*ROW('Sanitation Data'!D166)))</f>
        <v/>
      </c>
      <c r="CP172" s="274" t="str">
        <f ca="true">+IF(OFFSET('Sanitation Data'!$E$28,0,10*ROW('Sanitation Data'!E166))="","",OFFSET('Sanitation Data'!$E$28,0,10*ROW('Sanitation Data'!E166)))</f>
        <v/>
      </c>
      <c r="CQ172" s="274" t="str">
        <f ca="true">+IF(OFFSET('Sanitation Data'!$E$29,0,10*ROW('Sanitation Data'!E166))="","",OFFSET('Sanitation Data'!$E$29,0,10*ROW('Sanitation Data'!E166)))</f>
        <v/>
      </c>
      <c r="CR172" s="274" t="str">
        <f ca="true">+IF(OFFSET('Sanitation Data'!$E$30,0,10*ROW('Sanitation Data'!E166))="","",OFFSET('Sanitation Data'!$E$30,0,10*ROW('Sanitation Data'!E166)))</f>
        <v/>
      </c>
      <c r="CS172" s="274" t="str">
        <f ca="true">+IF(OFFSET('Sanitation Data'!$E$31,0,10*ROW('Sanitation Data'!E166))="","",OFFSET('Sanitation Data'!$E$31,0,10*ROW('Sanitation Data'!E166)))</f>
        <v/>
      </c>
      <c r="CT172" s="274" t="str">
        <f ca="true">+IF(OFFSET('Sanitation Data'!$E$32,0,10*ROW('Sanitation Data'!E166))="","",OFFSET('Sanitation Data'!$E$32,0,10*ROW('Sanitation Data'!E166)))</f>
        <v/>
      </c>
      <c r="CU172" s="274" t="str">
        <f ca="true">+IF(OFFSET('Sanitation Data'!$F$28,0,10*ROW('Sanitation Data'!F166))="","",OFFSET('Sanitation Data'!$F$28,0,10*ROW('Sanitation Data'!F166)))</f>
        <v/>
      </c>
      <c r="CV172" s="274" t="str">
        <f ca="true">+IF(OFFSET('Sanitation Data'!$F$29,0,10*ROW('Sanitation Data'!F166))="","",OFFSET('Sanitation Data'!$F$29,0,10*ROW('Sanitation Data'!F166)))</f>
        <v/>
      </c>
      <c r="CW172" s="274" t="str">
        <f ca="true">+IF(OFFSET('Sanitation Data'!$F$30,0,10*ROW('Sanitation Data'!F166))="","",OFFSET('Sanitation Data'!$F$30,0,10*ROW('Sanitation Data'!F166)))</f>
        <v/>
      </c>
      <c r="CX172" s="274" t="str">
        <f ca="true">+IF(OFFSET('Sanitation Data'!$F$31,0,10*ROW('Sanitation Data'!F166))="","",OFFSET('Sanitation Data'!$F$31,0,10*ROW('Sanitation Data'!F166)))</f>
        <v/>
      </c>
      <c r="CY172" s="274" t="str">
        <f ca="true">+IF(OFFSET('Sanitation Data'!$F$32,0,10*ROW('Sanitation Data'!F166))="","",OFFSET('Sanitation Data'!$F$32,0,10*ROW('Sanitation Data'!F166)))</f>
        <v/>
      </c>
      <c r="CZ172" s="274" t="str">
        <f ca="true">+IF(OFFSET('Sanitation Data'!$G$28,0,10*ROW('Sanitation Data'!G166))="","",OFFSET('Sanitation Data'!$G$28,0,10*ROW('Sanitation Data'!G166)))</f>
        <v/>
      </c>
      <c r="DA172" s="274" t="str">
        <f ca="true">+IF(OFFSET('Sanitation Data'!$G$29,0,10*ROW('Sanitation Data'!G166))="","",OFFSET('Sanitation Data'!$G$29,0,10*ROW('Sanitation Data'!G166)))</f>
        <v/>
      </c>
      <c r="DB172" s="274" t="str">
        <f ca="true">+IF(OFFSET('Sanitation Data'!$G$30,0,10*ROW('Sanitation Data'!G166))="","",OFFSET('Sanitation Data'!$G$30,0,10*ROW('Sanitation Data'!G166)))</f>
        <v/>
      </c>
      <c r="DC172" s="274" t="str">
        <f ca="true">+IF(OFFSET('Sanitation Data'!$G$31,0,10*ROW('Sanitation Data'!G166))="","",OFFSET('Sanitation Data'!$G$31,0,10*ROW('Sanitation Data'!G166)))</f>
        <v/>
      </c>
      <c r="DD172" s="274" t="str">
        <f ca="true">+IF(OFFSET('Sanitation Data'!$G$32,0,10*ROW('Sanitation Data'!G166))="","",OFFSET('Sanitation Data'!$G$32,0,10*ROW('Sanitation Data'!G166)))</f>
        <v/>
      </c>
      <c r="DE172" s="274" t="str">
        <f ca="true">+IF(OFFSET('Sanitation Data'!$H$28,0,10*ROW('Sanitation Data'!H166))="","",OFFSET('Sanitation Data'!$H$28,0,10*ROW('Sanitation Data'!H166)))</f>
        <v/>
      </c>
      <c r="DF172" s="274" t="str">
        <f ca="true">+IF(OFFSET('Sanitation Data'!$H$29,0,10*ROW('Sanitation Data'!H166))="","",OFFSET('Sanitation Data'!$H$29,0,10*ROW('Sanitation Data'!H166)))</f>
        <v/>
      </c>
      <c r="DG172" s="274" t="str">
        <f ca="true">+IF(OFFSET('Sanitation Data'!$H$30,0,10*ROW('Sanitation Data'!H166))="","",OFFSET('Sanitation Data'!$H$30,0,10*ROW('Sanitation Data'!H166)))</f>
        <v/>
      </c>
      <c r="DH172" s="274" t="str">
        <f ca="true">+IF(OFFSET('Sanitation Data'!$H$31,0,10*ROW('Sanitation Data'!H166))="","",OFFSET('Sanitation Data'!$H$31,0,10*ROW('Sanitation Data'!H166)))</f>
        <v/>
      </c>
      <c r="DI172" s="274" t="str">
        <f ca="true">+IF(OFFSET('Sanitation Data'!$H$32,0,10*ROW('Sanitation Data'!H166))="","",OFFSET('Sanitation Data'!$H$32,0,10*ROW('Sanitation Data'!H166)))</f>
        <v/>
      </c>
      <c r="DJ172" s="274" t="str">
        <f ca="true">+IF(OFFSET('Sanitation Data'!$I$28,0,10*ROW('Sanitation Data'!I166))="","",OFFSET('Sanitation Data'!$I$28,0,10*ROW('Sanitation Data'!I166)))</f>
        <v/>
      </c>
      <c r="DK172" s="274" t="str">
        <f ca="true">+IF(OFFSET('Sanitation Data'!$I$29,0,10*ROW('Sanitation Data'!I166))="","",OFFSET('Sanitation Data'!$I$29,0,10*ROW('Sanitation Data'!I166)))</f>
        <v/>
      </c>
      <c r="DL172" s="274" t="str">
        <f ca="true">+IF(OFFSET('Sanitation Data'!$I$30,0,10*ROW('Sanitation Data'!I166))="","",OFFSET('Sanitation Data'!$I$30,0,10*ROW('Sanitation Data'!I166)))</f>
        <v/>
      </c>
      <c r="DM172" s="274" t="str">
        <f ca="true">+IF(OFFSET('Sanitation Data'!$I$31,0,10*ROW('Sanitation Data'!I166))="","",OFFSET('Sanitation Data'!$I$31,0,10*ROW('Sanitation Data'!I166)))</f>
        <v/>
      </c>
      <c r="DN172" s="274" t="str">
        <f ca="true">+IF(OFFSET('Sanitation Data'!$I$32,0,10*ROW('Sanitation Data'!I166))="","",OFFSET('Sanitation Data'!$I$32,0,10*ROW('Sanitation Data'!I166)))</f>
        <v/>
      </c>
      <c r="DO172" s="274" t="str">
        <f ca="true">+IF(OFFSET('Hygiene Data'!$D$11,0,10*ROW('Hygiene Data'!D166))="","",OFFSET('Hygiene Data'!$D$11,0,10*ROW('Hygiene Data'!D166)))</f>
        <v/>
      </c>
      <c r="DP172" s="274" t="str">
        <f ca="true">+IF(OFFSET('Hygiene Data'!$D$12,0,10*ROW('Hygiene Data'!D166))="","",OFFSET('Hygiene Data'!$D$12,0,10*ROW('Hygiene Data'!D166)))</f>
        <v/>
      </c>
      <c r="DQ172" s="274" t="str">
        <f ca="true">+IF(OFFSET('Hygiene Data'!$D$13,0,10*ROW('Hygiene Data'!D166))="","",OFFSET('Hygiene Data'!$D$13,0,10*ROW('Hygiene Data'!D166)))</f>
        <v/>
      </c>
      <c r="DR172" s="274" t="str">
        <f ca="true">+IF(OFFSET('Hygiene Data'!$E$11,0,10*ROW('Hygiene Data'!E166))="","",OFFSET('Hygiene Data'!$E$11,0,10*ROW('Hygiene Data'!E166)))</f>
        <v/>
      </c>
      <c r="DS172" s="274" t="str">
        <f ca="true">+IF(OFFSET('Hygiene Data'!$E$12,0,10*ROW('Hygiene Data'!E166))="","",OFFSET('Hygiene Data'!$E$12,0,10*ROW('Hygiene Data'!E166)))</f>
        <v/>
      </c>
      <c r="DT172" s="274" t="str">
        <f ca="true">+IF(OFFSET('Hygiene Data'!$E$13,0,10*ROW('Hygiene Data'!E166))="","",OFFSET('Hygiene Data'!$E$13,0,10*ROW('Hygiene Data'!E166)))</f>
        <v/>
      </c>
      <c r="DU172" s="274" t="str">
        <f ca="true">+IF(OFFSET('Hygiene Data'!$F$11,0,10*ROW('Hygiene Data'!F166))="","",OFFSET('Hygiene Data'!$F$11,0,10*ROW('Hygiene Data'!F166)))</f>
        <v/>
      </c>
      <c r="DV172" s="274" t="str">
        <f ca="true">+IF(OFFSET('Hygiene Data'!$F$12,0,10*ROW('Hygiene Data'!F166))="","",OFFSET('Hygiene Data'!$F$12,0,10*ROW('Hygiene Data'!F166)))</f>
        <v/>
      </c>
      <c r="DW172" s="274" t="str">
        <f ca="true">+IF(OFFSET('Hygiene Data'!$F$13,0,10*ROW('Hygiene Data'!F166))="","",OFFSET('Hygiene Data'!$F$13,0,10*ROW('Hygiene Data'!F166)))</f>
        <v/>
      </c>
      <c r="DX172" s="274" t="str">
        <f ca="true">+IF(OFFSET('Hygiene Data'!$G$11,0,10*ROW('Hygiene Data'!G166))="","",OFFSET('Hygiene Data'!$G$11,0,10*ROW('Hygiene Data'!G166)))</f>
        <v/>
      </c>
      <c r="DY172" s="274" t="str">
        <f ca="true">+IF(OFFSET('Hygiene Data'!$G$12,0,10*ROW('Hygiene Data'!G166))="","",OFFSET('Hygiene Data'!$G$12,0,10*ROW('Hygiene Data'!G166)))</f>
        <v/>
      </c>
      <c r="DZ172" s="274" t="str">
        <f ca="true">+IF(OFFSET('Hygiene Data'!$G$13,0,10*ROW('Hygiene Data'!G166))="","",OFFSET('Hygiene Data'!$G$13,0,10*ROW('Hygiene Data'!G166)))</f>
        <v/>
      </c>
      <c r="EA172" s="274" t="str">
        <f ca="true">+IF(OFFSET('Hygiene Data'!$H$11,0,10*ROW('Hygiene Data'!H166))="","",OFFSET('Hygiene Data'!$H$11,0,10*ROW('Hygiene Data'!H166)))</f>
        <v/>
      </c>
      <c r="EB172" s="274" t="str">
        <f ca="true">+IF(OFFSET('Hygiene Data'!$H$12,0,10*ROW('Hygiene Data'!H166))="","",OFFSET('Hygiene Data'!$H$12,0,10*ROW('Hygiene Data'!H166)))</f>
        <v/>
      </c>
      <c r="EC172" s="274" t="str">
        <f ca="true">+IF(OFFSET('Hygiene Data'!$H$13,0,10*ROW('Hygiene Data'!H166))="","",OFFSET('Hygiene Data'!$H$13,0,10*ROW('Hygiene Data'!H166)))</f>
        <v/>
      </c>
      <c r="ED172" s="274" t="str">
        <f ca="true">+IF(OFFSET('Hygiene Data'!$I$11,0,10*ROW('Hygiene Data'!I166))="","",OFFSET('Hygiene Data'!$I$11,0,10*ROW('Hygiene Data'!I166)))</f>
        <v/>
      </c>
      <c r="EE172" s="274" t="str">
        <f ca="true">+IF(OFFSET('Hygiene Data'!$I$12,0,10*ROW('Hygiene Data'!I166))="","",OFFSET('Hygiene Data'!$I$12,0,10*ROW('Hygiene Data'!I166)))</f>
        <v/>
      </c>
      <c r="EF172" s="274"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30" t="str">
        <f t="shared" ca="true" si="2"/>
        <v/>
      </c>
      <c r="D173" s="99"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9"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9"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9"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9"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9"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9"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9"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9"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9"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9"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9"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9"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9"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9"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9"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9"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9"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100"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100"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100"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100"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100"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100"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100"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100"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100"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100"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100"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100"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100"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100"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100"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100"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100"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100"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100"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100"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100"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100"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100"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100"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100"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100"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100"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100"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100"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100"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101"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101"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101"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101"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101"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101"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101"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101"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101"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101"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101"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101"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101"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101"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101"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101"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101"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101"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4"/>
      <c r="BS173" s="274" t="str">
        <f ca="true">+IF(OFFSET('Water Data'!$D$27,0,10*ROW('Water Data'!D167))="","",OFFSET('Water Data'!$D$27,0,10*ROW('Water Data'!D167)))</f>
        <v/>
      </c>
      <c r="BT173" s="274" t="str">
        <f ca="true">+IF(OFFSET('Water Data'!$D$28,0,10*ROW('Water Data'!D167))="","",OFFSET('Water Data'!$D$28,0,10*ROW('Water Data'!D167)))</f>
        <v/>
      </c>
      <c r="BU173" s="274" t="str">
        <f ca="true">+IF(OFFSET('Water Data'!$D$29,0,10*ROW('Water Data'!D167))="","",OFFSET('Water Data'!$D$29,0,10*ROW('Water Data'!D167)))</f>
        <v/>
      </c>
      <c r="BV173" s="274" t="str">
        <f ca="true">+IF(OFFSET('Water Data'!$E$27,0,10*ROW('Water Data'!E167))="","",OFFSET('Water Data'!$E$27,0,10*ROW('Water Data'!E167)))</f>
        <v/>
      </c>
      <c r="BW173" s="274" t="str">
        <f ca="true">+IF(OFFSET('Water Data'!$E$28,0,10*ROW('Water Data'!E167))="","",OFFSET('Water Data'!$E$28,0,10*ROW('Water Data'!E167)))</f>
        <v/>
      </c>
      <c r="BX173" s="274" t="str">
        <f ca="true">+IF(OFFSET('Water Data'!$E$29,0,10*ROW('Water Data'!E167))="","",OFFSET('Water Data'!$E$29,0,10*ROW('Water Data'!E167)))</f>
        <v/>
      </c>
      <c r="BY173" s="274" t="str">
        <f ca="true">+IF(OFFSET('Water Data'!$F$27,0,10*ROW('Water Data'!F167))="","",OFFSET('Water Data'!$F$27,0,10*ROW('Water Data'!F167)))</f>
        <v/>
      </c>
      <c r="BZ173" s="274" t="str">
        <f ca="true">+IF(OFFSET('Water Data'!$F$28,0,10*ROW('Water Data'!F167))="","",OFFSET('Water Data'!$F$28,0,10*ROW('Water Data'!F167)))</f>
        <v/>
      </c>
      <c r="CA173" s="274" t="str">
        <f ca="true">+IF(OFFSET('Water Data'!$F$29,0,10*ROW('Water Data'!F167))="","",OFFSET('Water Data'!$F$29,0,10*ROW('Water Data'!F167)))</f>
        <v/>
      </c>
      <c r="CB173" s="274" t="str">
        <f ca="true">+IF(OFFSET('Water Data'!$G$27,0,10*ROW('Water Data'!G167))="","",OFFSET('Water Data'!$G$27,0,10*ROW('Water Data'!G167)))</f>
        <v/>
      </c>
      <c r="CC173" s="274" t="str">
        <f ca="true">+IF(OFFSET('Water Data'!$G$28,0,10*ROW('Water Data'!G167))="","",OFFSET('Water Data'!$G$28,0,10*ROW('Water Data'!G167)))</f>
        <v/>
      </c>
      <c r="CD173" s="274" t="str">
        <f ca="true">+IF(OFFSET('Water Data'!$G$29,0,10*ROW('Water Data'!G167))="","",OFFSET('Water Data'!$G$29,0,10*ROW('Water Data'!G167)))</f>
        <v/>
      </c>
      <c r="CE173" s="274" t="str">
        <f ca="true">+IF(OFFSET('Water Data'!$H$27,0,10*ROW('Water Data'!H167))="","",OFFSET('Water Data'!$H$27,0,10*ROW('Water Data'!H167)))</f>
        <v/>
      </c>
      <c r="CF173" s="274" t="str">
        <f ca="true">+IF(OFFSET('Water Data'!$H$28,0,10*ROW('Water Data'!H167))="","",OFFSET('Water Data'!$H$28,0,10*ROW('Water Data'!H167)))</f>
        <v/>
      </c>
      <c r="CG173" s="274" t="str">
        <f ca="true">+IF(OFFSET('Water Data'!$H$29,0,10*ROW('Water Data'!H167))="","",OFFSET('Water Data'!$H$29,0,10*ROW('Water Data'!H167)))</f>
        <v/>
      </c>
      <c r="CH173" s="274" t="str">
        <f ca="true">+IF(OFFSET('Water Data'!$I$27,0,10*ROW('Water Data'!I167))="","",OFFSET('Water Data'!$I$27,0,10*ROW('Water Data'!I167)))</f>
        <v/>
      </c>
      <c r="CI173" s="274" t="str">
        <f ca="true">+IF(OFFSET('Water Data'!$I$28,0,10*ROW('Water Data'!I167))="","",OFFSET('Water Data'!$I$28,0,10*ROW('Water Data'!I167)))</f>
        <v/>
      </c>
      <c r="CJ173" s="274" t="str">
        <f ca="true">+IF(OFFSET('Water Data'!$I$29,0,10*ROW('Water Data'!I167))="","",OFFSET('Water Data'!$I$29,0,10*ROW('Water Data'!I167)))</f>
        <v/>
      </c>
      <c r="CK173" s="274" t="str">
        <f ca="true">+IF(OFFSET('Sanitation Data'!$D$28,0,10*ROW('Sanitation Data'!D167))="","",OFFSET('Sanitation Data'!$D$28,0,10*ROW('Sanitation Data'!D167)))</f>
        <v/>
      </c>
      <c r="CL173" s="274" t="str">
        <f ca="true">+IF(OFFSET('Sanitation Data'!$D$29,0,10*ROW('Sanitation Data'!D167))="","",OFFSET('Sanitation Data'!$D$29,0,10*ROW('Sanitation Data'!D167)))</f>
        <v/>
      </c>
      <c r="CM173" s="274" t="str">
        <f ca="true">+IF(OFFSET('Sanitation Data'!$D$30,0,10*ROW('Sanitation Data'!D167))="","",OFFSET('Sanitation Data'!$D$30,0,10*ROW('Sanitation Data'!D167)))</f>
        <v/>
      </c>
      <c r="CN173" s="274" t="str">
        <f ca="true">+IF(OFFSET('Sanitation Data'!$D$31,0,10*ROW('Sanitation Data'!D167))="","",OFFSET('Sanitation Data'!$D$31,0,10*ROW('Sanitation Data'!D167)))</f>
        <v/>
      </c>
      <c r="CO173" s="274" t="str">
        <f ca="true">+IF(OFFSET('Sanitation Data'!$D$32,0,10*ROW('Sanitation Data'!D167))="","",OFFSET('Sanitation Data'!$D$32,0,10*ROW('Sanitation Data'!D167)))</f>
        <v/>
      </c>
      <c r="CP173" s="274" t="str">
        <f ca="true">+IF(OFFSET('Sanitation Data'!$E$28,0,10*ROW('Sanitation Data'!E167))="","",OFFSET('Sanitation Data'!$E$28,0,10*ROW('Sanitation Data'!E167)))</f>
        <v/>
      </c>
      <c r="CQ173" s="274" t="str">
        <f ca="true">+IF(OFFSET('Sanitation Data'!$E$29,0,10*ROW('Sanitation Data'!E167))="","",OFFSET('Sanitation Data'!$E$29,0,10*ROW('Sanitation Data'!E167)))</f>
        <v/>
      </c>
      <c r="CR173" s="274" t="str">
        <f ca="true">+IF(OFFSET('Sanitation Data'!$E$30,0,10*ROW('Sanitation Data'!E167))="","",OFFSET('Sanitation Data'!$E$30,0,10*ROW('Sanitation Data'!E167)))</f>
        <v/>
      </c>
      <c r="CS173" s="274" t="str">
        <f ca="true">+IF(OFFSET('Sanitation Data'!$E$31,0,10*ROW('Sanitation Data'!E167))="","",OFFSET('Sanitation Data'!$E$31,0,10*ROW('Sanitation Data'!E167)))</f>
        <v/>
      </c>
      <c r="CT173" s="274" t="str">
        <f ca="true">+IF(OFFSET('Sanitation Data'!$E$32,0,10*ROW('Sanitation Data'!E167))="","",OFFSET('Sanitation Data'!$E$32,0,10*ROW('Sanitation Data'!E167)))</f>
        <v/>
      </c>
      <c r="CU173" s="274" t="str">
        <f ca="true">+IF(OFFSET('Sanitation Data'!$F$28,0,10*ROW('Sanitation Data'!F167))="","",OFFSET('Sanitation Data'!$F$28,0,10*ROW('Sanitation Data'!F167)))</f>
        <v/>
      </c>
      <c r="CV173" s="274" t="str">
        <f ca="true">+IF(OFFSET('Sanitation Data'!$F$29,0,10*ROW('Sanitation Data'!F167))="","",OFFSET('Sanitation Data'!$F$29,0,10*ROW('Sanitation Data'!F167)))</f>
        <v/>
      </c>
      <c r="CW173" s="274" t="str">
        <f ca="true">+IF(OFFSET('Sanitation Data'!$F$30,0,10*ROW('Sanitation Data'!F167))="","",OFFSET('Sanitation Data'!$F$30,0,10*ROW('Sanitation Data'!F167)))</f>
        <v/>
      </c>
      <c r="CX173" s="274" t="str">
        <f ca="true">+IF(OFFSET('Sanitation Data'!$F$31,0,10*ROW('Sanitation Data'!F167))="","",OFFSET('Sanitation Data'!$F$31,0,10*ROW('Sanitation Data'!F167)))</f>
        <v/>
      </c>
      <c r="CY173" s="274" t="str">
        <f ca="true">+IF(OFFSET('Sanitation Data'!$F$32,0,10*ROW('Sanitation Data'!F167))="","",OFFSET('Sanitation Data'!$F$32,0,10*ROW('Sanitation Data'!F167)))</f>
        <v/>
      </c>
      <c r="CZ173" s="274" t="str">
        <f ca="true">+IF(OFFSET('Sanitation Data'!$G$28,0,10*ROW('Sanitation Data'!G167))="","",OFFSET('Sanitation Data'!$G$28,0,10*ROW('Sanitation Data'!G167)))</f>
        <v/>
      </c>
      <c r="DA173" s="274" t="str">
        <f ca="true">+IF(OFFSET('Sanitation Data'!$G$29,0,10*ROW('Sanitation Data'!G167))="","",OFFSET('Sanitation Data'!$G$29,0,10*ROW('Sanitation Data'!G167)))</f>
        <v/>
      </c>
      <c r="DB173" s="274" t="str">
        <f ca="true">+IF(OFFSET('Sanitation Data'!$G$30,0,10*ROW('Sanitation Data'!G167))="","",OFFSET('Sanitation Data'!$G$30,0,10*ROW('Sanitation Data'!G167)))</f>
        <v/>
      </c>
      <c r="DC173" s="274" t="str">
        <f ca="true">+IF(OFFSET('Sanitation Data'!$G$31,0,10*ROW('Sanitation Data'!G167))="","",OFFSET('Sanitation Data'!$G$31,0,10*ROW('Sanitation Data'!G167)))</f>
        <v/>
      </c>
      <c r="DD173" s="274" t="str">
        <f ca="true">+IF(OFFSET('Sanitation Data'!$G$32,0,10*ROW('Sanitation Data'!G167))="","",OFFSET('Sanitation Data'!$G$32,0,10*ROW('Sanitation Data'!G167)))</f>
        <v/>
      </c>
      <c r="DE173" s="274" t="str">
        <f ca="true">+IF(OFFSET('Sanitation Data'!$H$28,0,10*ROW('Sanitation Data'!H167))="","",OFFSET('Sanitation Data'!$H$28,0,10*ROW('Sanitation Data'!H167)))</f>
        <v/>
      </c>
      <c r="DF173" s="274" t="str">
        <f ca="true">+IF(OFFSET('Sanitation Data'!$H$29,0,10*ROW('Sanitation Data'!H167))="","",OFFSET('Sanitation Data'!$H$29,0,10*ROW('Sanitation Data'!H167)))</f>
        <v/>
      </c>
      <c r="DG173" s="274" t="str">
        <f ca="true">+IF(OFFSET('Sanitation Data'!$H$30,0,10*ROW('Sanitation Data'!H167))="","",OFFSET('Sanitation Data'!$H$30,0,10*ROW('Sanitation Data'!H167)))</f>
        <v/>
      </c>
      <c r="DH173" s="274" t="str">
        <f ca="true">+IF(OFFSET('Sanitation Data'!$H$31,0,10*ROW('Sanitation Data'!H167))="","",OFFSET('Sanitation Data'!$H$31,0,10*ROW('Sanitation Data'!H167)))</f>
        <v/>
      </c>
      <c r="DI173" s="274" t="str">
        <f ca="true">+IF(OFFSET('Sanitation Data'!$H$32,0,10*ROW('Sanitation Data'!H167))="","",OFFSET('Sanitation Data'!$H$32,0,10*ROW('Sanitation Data'!H167)))</f>
        <v/>
      </c>
      <c r="DJ173" s="274" t="str">
        <f ca="true">+IF(OFFSET('Sanitation Data'!$I$28,0,10*ROW('Sanitation Data'!I167))="","",OFFSET('Sanitation Data'!$I$28,0,10*ROW('Sanitation Data'!I167)))</f>
        <v/>
      </c>
      <c r="DK173" s="274" t="str">
        <f ca="true">+IF(OFFSET('Sanitation Data'!$I$29,0,10*ROW('Sanitation Data'!I167))="","",OFFSET('Sanitation Data'!$I$29,0,10*ROW('Sanitation Data'!I167)))</f>
        <v/>
      </c>
      <c r="DL173" s="274" t="str">
        <f ca="true">+IF(OFFSET('Sanitation Data'!$I$30,0,10*ROW('Sanitation Data'!I167))="","",OFFSET('Sanitation Data'!$I$30,0,10*ROW('Sanitation Data'!I167)))</f>
        <v/>
      </c>
      <c r="DM173" s="274" t="str">
        <f ca="true">+IF(OFFSET('Sanitation Data'!$I$31,0,10*ROW('Sanitation Data'!I167))="","",OFFSET('Sanitation Data'!$I$31,0,10*ROW('Sanitation Data'!I167)))</f>
        <v/>
      </c>
      <c r="DN173" s="274" t="str">
        <f ca="true">+IF(OFFSET('Sanitation Data'!$I$32,0,10*ROW('Sanitation Data'!I167))="","",OFFSET('Sanitation Data'!$I$32,0,10*ROW('Sanitation Data'!I167)))</f>
        <v/>
      </c>
      <c r="DO173" s="274" t="str">
        <f ca="true">+IF(OFFSET('Hygiene Data'!$D$11,0,10*ROW('Hygiene Data'!D167))="","",OFFSET('Hygiene Data'!$D$11,0,10*ROW('Hygiene Data'!D167)))</f>
        <v/>
      </c>
      <c r="DP173" s="274" t="str">
        <f ca="true">+IF(OFFSET('Hygiene Data'!$D$12,0,10*ROW('Hygiene Data'!D167))="","",OFFSET('Hygiene Data'!$D$12,0,10*ROW('Hygiene Data'!D167)))</f>
        <v/>
      </c>
      <c r="DQ173" s="274" t="str">
        <f ca="true">+IF(OFFSET('Hygiene Data'!$D$13,0,10*ROW('Hygiene Data'!D167))="","",OFFSET('Hygiene Data'!$D$13,0,10*ROW('Hygiene Data'!D167)))</f>
        <v/>
      </c>
      <c r="DR173" s="274" t="str">
        <f ca="true">+IF(OFFSET('Hygiene Data'!$E$11,0,10*ROW('Hygiene Data'!E167))="","",OFFSET('Hygiene Data'!$E$11,0,10*ROW('Hygiene Data'!E167)))</f>
        <v/>
      </c>
      <c r="DS173" s="274" t="str">
        <f ca="true">+IF(OFFSET('Hygiene Data'!$E$12,0,10*ROW('Hygiene Data'!E167))="","",OFFSET('Hygiene Data'!$E$12,0,10*ROW('Hygiene Data'!E167)))</f>
        <v/>
      </c>
      <c r="DT173" s="274" t="str">
        <f ca="true">+IF(OFFSET('Hygiene Data'!$E$13,0,10*ROW('Hygiene Data'!E167))="","",OFFSET('Hygiene Data'!$E$13,0,10*ROW('Hygiene Data'!E167)))</f>
        <v/>
      </c>
      <c r="DU173" s="274" t="str">
        <f ca="true">+IF(OFFSET('Hygiene Data'!$F$11,0,10*ROW('Hygiene Data'!F167))="","",OFFSET('Hygiene Data'!$F$11,0,10*ROW('Hygiene Data'!F167)))</f>
        <v/>
      </c>
      <c r="DV173" s="274" t="str">
        <f ca="true">+IF(OFFSET('Hygiene Data'!$F$12,0,10*ROW('Hygiene Data'!F167))="","",OFFSET('Hygiene Data'!$F$12,0,10*ROW('Hygiene Data'!F167)))</f>
        <v/>
      </c>
      <c r="DW173" s="274" t="str">
        <f ca="true">+IF(OFFSET('Hygiene Data'!$F$13,0,10*ROW('Hygiene Data'!F167))="","",OFFSET('Hygiene Data'!$F$13,0,10*ROW('Hygiene Data'!F167)))</f>
        <v/>
      </c>
      <c r="DX173" s="274" t="str">
        <f ca="true">+IF(OFFSET('Hygiene Data'!$G$11,0,10*ROW('Hygiene Data'!G167))="","",OFFSET('Hygiene Data'!$G$11,0,10*ROW('Hygiene Data'!G167)))</f>
        <v/>
      </c>
      <c r="DY173" s="274" t="str">
        <f ca="true">+IF(OFFSET('Hygiene Data'!$G$12,0,10*ROW('Hygiene Data'!G167))="","",OFFSET('Hygiene Data'!$G$12,0,10*ROW('Hygiene Data'!G167)))</f>
        <v/>
      </c>
      <c r="DZ173" s="274" t="str">
        <f ca="true">+IF(OFFSET('Hygiene Data'!$G$13,0,10*ROW('Hygiene Data'!G167))="","",OFFSET('Hygiene Data'!$G$13,0,10*ROW('Hygiene Data'!G167)))</f>
        <v/>
      </c>
      <c r="EA173" s="274" t="str">
        <f ca="true">+IF(OFFSET('Hygiene Data'!$H$11,0,10*ROW('Hygiene Data'!H167))="","",OFFSET('Hygiene Data'!$H$11,0,10*ROW('Hygiene Data'!H167)))</f>
        <v/>
      </c>
      <c r="EB173" s="274" t="str">
        <f ca="true">+IF(OFFSET('Hygiene Data'!$H$12,0,10*ROW('Hygiene Data'!H167))="","",OFFSET('Hygiene Data'!$H$12,0,10*ROW('Hygiene Data'!H167)))</f>
        <v/>
      </c>
      <c r="EC173" s="274" t="str">
        <f ca="true">+IF(OFFSET('Hygiene Data'!$H$13,0,10*ROW('Hygiene Data'!H167))="","",OFFSET('Hygiene Data'!$H$13,0,10*ROW('Hygiene Data'!H167)))</f>
        <v/>
      </c>
      <c r="ED173" s="274" t="str">
        <f ca="true">+IF(OFFSET('Hygiene Data'!$I$11,0,10*ROW('Hygiene Data'!I167))="","",OFFSET('Hygiene Data'!$I$11,0,10*ROW('Hygiene Data'!I167)))</f>
        <v/>
      </c>
      <c r="EE173" s="274" t="str">
        <f ca="true">+IF(OFFSET('Hygiene Data'!$I$12,0,10*ROW('Hygiene Data'!I167))="","",OFFSET('Hygiene Data'!$I$12,0,10*ROW('Hygiene Data'!I167)))</f>
        <v/>
      </c>
      <c r="EF173" s="274"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30" t="str">
        <f t="shared" ca="true" si="2"/>
        <v/>
      </c>
      <c r="D174" s="99"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9"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9"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9"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9"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9"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9"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9"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9"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9"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9"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9"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9"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9"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9"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9"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9"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9"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100"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100"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100"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100"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100"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100"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100"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100"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100"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100"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100"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100"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100"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100"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100"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100"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100"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100"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100"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100"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100"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100"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100"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100"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100"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100"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100"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100"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100"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100"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101"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101"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101"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101"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101"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101"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101"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101"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101"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101"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101"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101"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101"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101"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101"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101"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101"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101"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4"/>
      <c r="BS174" s="274" t="str">
        <f ca="true">+IF(OFFSET('Water Data'!$D$27,0,10*ROW('Water Data'!D168))="","",OFFSET('Water Data'!$D$27,0,10*ROW('Water Data'!D168)))</f>
        <v/>
      </c>
      <c r="BT174" s="274" t="str">
        <f ca="true">+IF(OFFSET('Water Data'!$D$28,0,10*ROW('Water Data'!D168))="","",OFFSET('Water Data'!$D$28,0,10*ROW('Water Data'!D168)))</f>
        <v/>
      </c>
      <c r="BU174" s="274" t="str">
        <f ca="true">+IF(OFFSET('Water Data'!$D$29,0,10*ROW('Water Data'!D168))="","",OFFSET('Water Data'!$D$29,0,10*ROW('Water Data'!D168)))</f>
        <v/>
      </c>
      <c r="BV174" s="274" t="str">
        <f ca="true">+IF(OFFSET('Water Data'!$E$27,0,10*ROW('Water Data'!E168))="","",OFFSET('Water Data'!$E$27,0,10*ROW('Water Data'!E168)))</f>
        <v/>
      </c>
      <c r="BW174" s="274" t="str">
        <f ca="true">+IF(OFFSET('Water Data'!$E$28,0,10*ROW('Water Data'!E168))="","",OFFSET('Water Data'!$E$28,0,10*ROW('Water Data'!E168)))</f>
        <v/>
      </c>
      <c r="BX174" s="274" t="str">
        <f ca="true">+IF(OFFSET('Water Data'!$E$29,0,10*ROW('Water Data'!E168))="","",OFFSET('Water Data'!$E$29,0,10*ROW('Water Data'!E168)))</f>
        <v/>
      </c>
      <c r="BY174" s="274" t="str">
        <f ca="true">+IF(OFFSET('Water Data'!$F$27,0,10*ROW('Water Data'!F168))="","",OFFSET('Water Data'!$F$27,0,10*ROW('Water Data'!F168)))</f>
        <v/>
      </c>
      <c r="BZ174" s="274" t="str">
        <f ca="true">+IF(OFFSET('Water Data'!$F$28,0,10*ROW('Water Data'!F168))="","",OFFSET('Water Data'!$F$28,0,10*ROW('Water Data'!F168)))</f>
        <v/>
      </c>
      <c r="CA174" s="274" t="str">
        <f ca="true">+IF(OFFSET('Water Data'!$F$29,0,10*ROW('Water Data'!F168))="","",OFFSET('Water Data'!$F$29,0,10*ROW('Water Data'!F168)))</f>
        <v/>
      </c>
      <c r="CB174" s="274" t="str">
        <f ca="true">+IF(OFFSET('Water Data'!$G$27,0,10*ROW('Water Data'!G168))="","",OFFSET('Water Data'!$G$27,0,10*ROW('Water Data'!G168)))</f>
        <v/>
      </c>
      <c r="CC174" s="274" t="str">
        <f ca="true">+IF(OFFSET('Water Data'!$G$28,0,10*ROW('Water Data'!G168))="","",OFFSET('Water Data'!$G$28,0,10*ROW('Water Data'!G168)))</f>
        <v/>
      </c>
      <c r="CD174" s="274" t="str">
        <f ca="true">+IF(OFFSET('Water Data'!$G$29,0,10*ROW('Water Data'!G168))="","",OFFSET('Water Data'!$G$29,0,10*ROW('Water Data'!G168)))</f>
        <v/>
      </c>
      <c r="CE174" s="274" t="str">
        <f ca="true">+IF(OFFSET('Water Data'!$H$27,0,10*ROW('Water Data'!H168))="","",OFFSET('Water Data'!$H$27,0,10*ROW('Water Data'!H168)))</f>
        <v/>
      </c>
      <c r="CF174" s="274" t="str">
        <f ca="true">+IF(OFFSET('Water Data'!$H$28,0,10*ROW('Water Data'!H168))="","",OFFSET('Water Data'!$H$28,0,10*ROW('Water Data'!H168)))</f>
        <v/>
      </c>
      <c r="CG174" s="274" t="str">
        <f ca="true">+IF(OFFSET('Water Data'!$H$29,0,10*ROW('Water Data'!H168))="","",OFFSET('Water Data'!$H$29,0,10*ROW('Water Data'!H168)))</f>
        <v/>
      </c>
      <c r="CH174" s="274" t="str">
        <f ca="true">+IF(OFFSET('Water Data'!$I$27,0,10*ROW('Water Data'!I168))="","",OFFSET('Water Data'!$I$27,0,10*ROW('Water Data'!I168)))</f>
        <v/>
      </c>
      <c r="CI174" s="274" t="str">
        <f ca="true">+IF(OFFSET('Water Data'!$I$28,0,10*ROW('Water Data'!I168))="","",OFFSET('Water Data'!$I$28,0,10*ROW('Water Data'!I168)))</f>
        <v/>
      </c>
      <c r="CJ174" s="274" t="str">
        <f ca="true">+IF(OFFSET('Water Data'!$I$29,0,10*ROW('Water Data'!I168))="","",OFFSET('Water Data'!$I$29,0,10*ROW('Water Data'!I168)))</f>
        <v/>
      </c>
      <c r="CK174" s="274" t="str">
        <f ca="true">+IF(OFFSET('Sanitation Data'!$D$28,0,10*ROW('Sanitation Data'!D168))="","",OFFSET('Sanitation Data'!$D$28,0,10*ROW('Sanitation Data'!D168)))</f>
        <v/>
      </c>
      <c r="CL174" s="274" t="str">
        <f ca="true">+IF(OFFSET('Sanitation Data'!$D$29,0,10*ROW('Sanitation Data'!D168))="","",OFFSET('Sanitation Data'!$D$29,0,10*ROW('Sanitation Data'!D168)))</f>
        <v/>
      </c>
      <c r="CM174" s="274" t="str">
        <f ca="true">+IF(OFFSET('Sanitation Data'!$D$30,0,10*ROW('Sanitation Data'!D168))="","",OFFSET('Sanitation Data'!$D$30,0,10*ROW('Sanitation Data'!D168)))</f>
        <v/>
      </c>
      <c r="CN174" s="274" t="str">
        <f ca="true">+IF(OFFSET('Sanitation Data'!$D$31,0,10*ROW('Sanitation Data'!D168))="","",OFFSET('Sanitation Data'!$D$31,0,10*ROW('Sanitation Data'!D168)))</f>
        <v/>
      </c>
      <c r="CO174" s="274" t="str">
        <f ca="true">+IF(OFFSET('Sanitation Data'!$D$32,0,10*ROW('Sanitation Data'!D168))="","",OFFSET('Sanitation Data'!$D$32,0,10*ROW('Sanitation Data'!D168)))</f>
        <v/>
      </c>
      <c r="CP174" s="274" t="str">
        <f ca="true">+IF(OFFSET('Sanitation Data'!$E$28,0,10*ROW('Sanitation Data'!E168))="","",OFFSET('Sanitation Data'!$E$28,0,10*ROW('Sanitation Data'!E168)))</f>
        <v/>
      </c>
      <c r="CQ174" s="274" t="str">
        <f ca="true">+IF(OFFSET('Sanitation Data'!$E$29,0,10*ROW('Sanitation Data'!E168))="","",OFFSET('Sanitation Data'!$E$29,0,10*ROW('Sanitation Data'!E168)))</f>
        <v/>
      </c>
      <c r="CR174" s="274" t="str">
        <f ca="true">+IF(OFFSET('Sanitation Data'!$E$30,0,10*ROW('Sanitation Data'!E168))="","",OFFSET('Sanitation Data'!$E$30,0,10*ROW('Sanitation Data'!E168)))</f>
        <v/>
      </c>
      <c r="CS174" s="274" t="str">
        <f ca="true">+IF(OFFSET('Sanitation Data'!$E$31,0,10*ROW('Sanitation Data'!E168))="","",OFFSET('Sanitation Data'!$E$31,0,10*ROW('Sanitation Data'!E168)))</f>
        <v/>
      </c>
      <c r="CT174" s="274" t="str">
        <f ca="true">+IF(OFFSET('Sanitation Data'!$E$32,0,10*ROW('Sanitation Data'!E168))="","",OFFSET('Sanitation Data'!$E$32,0,10*ROW('Sanitation Data'!E168)))</f>
        <v/>
      </c>
      <c r="CU174" s="274" t="str">
        <f ca="true">+IF(OFFSET('Sanitation Data'!$F$28,0,10*ROW('Sanitation Data'!F168))="","",OFFSET('Sanitation Data'!$F$28,0,10*ROW('Sanitation Data'!F168)))</f>
        <v/>
      </c>
      <c r="CV174" s="274" t="str">
        <f ca="true">+IF(OFFSET('Sanitation Data'!$F$29,0,10*ROW('Sanitation Data'!F168))="","",OFFSET('Sanitation Data'!$F$29,0,10*ROW('Sanitation Data'!F168)))</f>
        <v/>
      </c>
      <c r="CW174" s="274" t="str">
        <f ca="true">+IF(OFFSET('Sanitation Data'!$F$30,0,10*ROW('Sanitation Data'!F168))="","",OFFSET('Sanitation Data'!$F$30,0,10*ROW('Sanitation Data'!F168)))</f>
        <v/>
      </c>
      <c r="CX174" s="274" t="str">
        <f ca="true">+IF(OFFSET('Sanitation Data'!$F$31,0,10*ROW('Sanitation Data'!F168))="","",OFFSET('Sanitation Data'!$F$31,0,10*ROW('Sanitation Data'!F168)))</f>
        <v/>
      </c>
      <c r="CY174" s="274" t="str">
        <f ca="true">+IF(OFFSET('Sanitation Data'!$F$32,0,10*ROW('Sanitation Data'!F168))="","",OFFSET('Sanitation Data'!$F$32,0,10*ROW('Sanitation Data'!F168)))</f>
        <v/>
      </c>
      <c r="CZ174" s="274" t="str">
        <f ca="true">+IF(OFFSET('Sanitation Data'!$G$28,0,10*ROW('Sanitation Data'!G168))="","",OFFSET('Sanitation Data'!$G$28,0,10*ROW('Sanitation Data'!G168)))</f>
        <v/>
      </c>
      <c r="DA174" s="274" t="str">
        <f ca="true">+IF(OFFSET('Sanitation Data'!$G$29,0,10*ROW('Sanitation Data'!G168))="","",OFFSET('Sanitation Data'!$G$29,0,10*ROW('Sanitation Data'!G168)))</f>
        <v/>
      </c>
      <c r="DB174" s="274" t="str">
        <f ca="true">+IF(OFFSET('Sanitation Data'!$G$30,0,10*ROW('Sanitation Data'!G168))="","",OFFSET('Sanitation Data'!$G$30,0,10*ROW('Sanitation Data'!G168)))</f>
        <v/>
      </c>
      <c r="DC174" s="274" t="str">
        <f ca="true">+IF(OFFSET('Sanitation Data'!$G$31,0,10*ROW('Sanitation Data'!G168))="","",OFFSET('Sanitation Data'!$G$31,0,10*ROW('Sanitation Data'!G168)))</f>
        <v/>
      </c>
      <c r="DD174" s="274" t="str">
        <f ca="true">+IF(OFFSET('Sanitation Data'!$G$32,0,10*ROW('Sanitation Data'!G168))="","",OFFSET('Sanitation Data'!$G$32,0,10*ROW('Sanitation Data'!G168)))</f>
        <v/>
      </c>
      <c r="DE174" s="274" t="str">
        <f ca="true">+IF(OFFSET('Sanitation Data'!$H$28,0,10*ROW('Sanitation Data'!H168))="","",OFFSET('Sanitation Data'!$H$28,0,10*ROW('Sanitation Data'!H168)))</f>
        <v/>
      </c>
      <c r="DF174" s="274" t="str">
        <f ca="true">+IF(OFFSET('Sanitation Data'!$H$29,0,10*ROW('Sanitation Data'!H168))="","",OFFSET('Sanitation Data'!$H$29,0,10*ROW('Sanitation Data'!H168)))</f>
        <v/>
      </c>
      <c r="DG174" s="274" t="str">
        <f ca="true">+IF(OFFSET('Sanitation Data'!$H$30,0,10*ROW('Sanitation Data'!H168))="","",OFFSET('Sanitation Data'!$H$30,0,10*ROW('Sanitation Data'!H168)))</f>
        <v/>
      </c>
      <c r="DH174" s="274" t="str">
        <f ca="true">+IF(OFFSET('Sanitation Data'!$H$31,0,10*ROW('Sanitation Data'!H168))="","",OFFSET('Sanitation Data'!$H$31,0,10*ROW('Sanitation Data'!H168)))</f>
        <v/>
      </c>
      <c r="DI174" s="274" t="str">
        <f ca="true">+IF(OFFSET('Sanitation Data'!$H$32,0,10*ROW('Sanitation Data'!H168))="","",OFFSET('Sanitation Data'!$H$32,0,10*ROW('Sanitation Data'!H168)))</f>
        <v/>
      </c>
      <c r="DJ174" s="274" t="str">
        <f ca="true">+IF(OFFSET('Sanitation Data'!$I$28,0,10*ROW('Sanitation Data'!I168))="","",OFFSET('Sanitation Data'!$I$28,0,10*ROW('Sanitation Data'!I168)))</f>
        <v/>
      </c>
      <c r="DK174" s="274" t="str">
        <f ca="true">+IF(OFFSET('Sanitation Data'!$I$29,0,10*ROW('Sanitation Data'!I168))="","",OFFSET('Sanitation Data'!$I$29,0,10*ROW('Sanitation Data'!I168)))</f>
        <v/>
      </c>
      <c r="DL174" s="274" t="str">
        <f ca="true">+IF(OFFSET('Sanitation Data'!$I$30,0,10*ROW('Sanitation Data'!I168))="","",OFFSET('Sanitation Data'!$I$30,0,10*ROW('Sanitation Data'!I168)))</f>
        <v/>
      </c>
      <c r="DM174" s="274" t="str">
        <f ca="true">+IF(OFFSET('Sanitation Data'!$I$31,0,10*ROW('Sanitation Data'!I168))="","",OFFSET('Sanitation Data'!$I$31,0,10*ROW('Sanitation Data'!I168)))</f>
        <v/>
      </c>
      <c r="DN174" s="274" t="str">
        <f ca="true">+IF(OFFSET('Sanitation Data'!$I$32,0,10*ROW('Sanitation Data'!I168))="","",OFFSET('Sanitation Data'!$I$32,0,10*ROW('Sanitation Data'!I168)))</f>
        <v/>
      </c>
      <c r="DO174" s="274" t="str">
        <f ca="true">+IF(OFFSET('Hygiene Data'!$D$11,0,10*ROW('Hygiene Data'!D168))="","",OFFSET('Hygiene Data'!$D$11,0,10*ROW('Hygiene Data'!D168)))</f>
        <v/>
      </c>
      <c r="DP174" s="274" t="str">
        <f ca="true">+IF(OFFSET('Hygiene Data'!$D$12,0,10*ROW('Hygiene Data'!D168))="","",OFFSET('Hygiene Data'!$D$12,0,10*ROW('Hygiene Data'!D168)))</f>
        <v/>
      </c>
      <c r="DQ174" s="274" t="str">
        <f ca="true">+IF(OFFSET('Hygiene Data'!$D$13,0,10*ROW('Hygiene Data'!D168))="","",OFFSET('Hygiene Data'!$D$13,0,10*ROW('Hygiene Data'!D168)))</f>
        <v/>
      </c>
      <c r="DR174" s="274" t="str">
        <f ca="true">+IF(OFFSET('Hygiene Data'!$E$11,0,10*ROW('Hygiene Data'!E168))="","",OFFSET('Hygiene Data'!$E$11,0,10*ROW('Hygiene Data'!E168)))</f>
        <v/>
      </c>
      <c r="DS174" s="274" t="str">
        <f ca="true">+IF(OFFSET('Hygiene Data'!$E$12,0,10*ROW('Hygiene Data'!E168))="","",OFFSET('Hygiene Data'!$E$12,0,10*ROW('Hygiene Data'!E168)))</f>
        <v/>
      </c>
      <c r="DT174" s="274" t="str">
        <f ca="true">+IF(OFFSET('Hygiene Data'!$E$13,0,10*ROW('Hygiene Data'!E168))="","",OFFSET('Hygiene Data'!$E$13,0,10*ROW('Hygiene Data'!E168)))</f>
        <v/>
      </c>
      <c r="DU174" s="274" t="str">
        <f ca="true">+IF(OFFSET('Hygiene Data'!$F$11,0,10*ROW('Hygiene Data'!F168))="","",OFFSET('Hygiene Data'!$F$11,0,10*ROW('Hygiene Data'!F168)))</f>
        <v/>
      </c>
      <c r="DV174" s="274" t="str">
        <f ca="true">+IF(OFFSET('Hygiene Data'!$F$12,0,10*ROW('Hygiene Data'!F168))="","",OFFSET('Hygiene Data'!$F$12,0,10*ROW('Hygiene Data'!F168)))</f>
        <v/>
      </c>
      <c r="DW174" s="274" t="str">
        <f ca="true">+IF(OFFSET('Hygiene Data'!$F$13,0,10*ROW('Hygiene Data'!F168))="","",OFFSET('Hygiene Data'!$F$13,0,10*ROW('Hygiene Data'!F168)))</f>
        <v/>
      </c>
      <c r="DX174" s="274" t="str">
        <f ca="true">+IF(OFFSET('Hygiene Data'!$G$11,0,10*ROW('Hygiene Data'!G168))="","",OFFSET('Hygiene Data'!$G$11,0,10*ROW('Hygiene Data'!G168)))</f>
        <v/>
      </c>
      <c r="DY174" s="274" t="str">
        <f ca="true">+IF(OFFSET('Hygiene Data'!$G$12,0,10*ROW('Hygiene Data'!G168))="","",OFFSET('Hygiene Data'!$G$12,0,10*ROW('Hygiene Data'!G168)))</f>
        <v/>
      </c>
      <c r="DZ174" s="274" t="str">
        <f ca="true">+IF(OFFSET('Hygiene Data'!$G$13,0,10*ROW('Hygiene Data'!G168))="","",OFFSET('Hygiene Data'!$G$13,0,10*ROW('Hygiene Data'!G168)))</f>
        <v/>
      </c>
      <c r="EA174" s="274" t="str">
        <f ca="true">+IF(OFFSET('Hygiene Data'!$H$11,0,10*ROW('Hygiene Data'!H168))="","",OFFSET('Hygiene Data'!$H$11,0,10*ROW('Hygiene Data'!H168)))</f>
        <v/>
      </c>
      <c r="EB174" s="274" t="str">
        <f ca="true">+IF(OFFSET('Hygiene Data'!$H$12,0,10*ROW('Hygiene Data'!H168))="","",OFFSET('Hygiene Data'!$H$12,0,10*ROW('Hygiene Data'!H168)))</f>
        <v/>
      </c>
      <c r="EC174" s="274" t="str">
        <f ca="true">+IF(OFFSET('Hygiene Data'!$H$13,0,10*ROW('Hygiene Data'!H168))="","",OFFSET('Hygiene Data'!$H$13,0,10*ROW('Hygiene Data'!H168)))</f>
        <v/>
      </c>
      <c r="ED174" s="274" t="str">
        <f ca="true">+IF(OFFSET('Hygiene Data'!$I$11,0,10*ROW('Hygiene Data'!I168))="","",OFFSET('Hygiene Data'!$I$11,0,10*ROW('Hygiene Data'!I168)))</f>
        <v/>
      </c>
      <c r="EE174" s="274" t="str">
        <f ca="true">+IF(OFFSET('Hygiene Data'!$I$12,0,10*ROW('Hygiene Data'!I168))="","",OFFSET('Hygiene Data'!$I$12,0,10*ROW('Hygiene Data'!I168)))</f>
        <v/>
      </c>
      <c r="EF174" s="274"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30" t="str">
        <f t="shared" ca="true" si="2"/>
        <v/>
      </c>
      <c r="D175" s="99"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9"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9"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9"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9"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9"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9"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9"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9"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9"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9"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9"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9"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9"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9"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9"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9"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9"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100"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100"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100"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100"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100"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100"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100"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100"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100"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100"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100"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100"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100"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100"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100"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100"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100"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100"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100"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100"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100"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100"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100"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100"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100"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100"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100"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100"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100"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100"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101"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101"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101"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101"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101"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101"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101"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101"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101"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101"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101"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101"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101"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101"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101"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101"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101"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101"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4"/>
      <c r="BS175" s="274" t="str">
        <f ca="true">+IF(OFFSET('Water Data'!$D$27,0,10*ROW('Water Data'!D169))="","",OFFSET('Water Data'!$D$27,0,10*ROW('Water Data'!D169)))</f>
        <v/>
      </c>
      <c r="BT175" s="274" t="str">
        <f ca="true">+IF(OFFSET('Water Data'!$D$28,0,10*ROW('Water Data'!D169))="","",OFFSET('Water Data'!$D$28,0,10*ROW('Water Data'!D169)))</f>
        <v/>
      </c>
      <c r="BU175" s="274" t="str">
        <f ca="true">+IF(OFFSET('Water Data'!$D$29,0,10*ROW('Water Data'!D169))="","",OFFSET('Water Data'!$D$29,0,10*ROW('Water Data'!D169)))</f>
        <v/>
      </c>
      <c r="BV175" s="274" t="str">
        <f ca="true">+IF(OFFSET('Water Data'!$E$27,0,10*ROW('Water Data'!E169))="","",OFFSET('Water Data'!$E$27,0,10*ROW('Water Data'!E169)))</f>
        <v/>
      </c>
      <c r="BW175" s="274" t="str">
        <f ca="true">+IF(OFFSET('Water Data'!$E$28,0,10*ROW('Water Data'!E169))="","",OFFSET('Water Data'!$E$28,0,10*ROW('Water Data'!E169)))</f>
        <v/>
      </c>
      <c r="BX175" s="274" t="str">
        <f ca="true">+IF(OFFSET('Water Data'!$E$29,0,10*ROW('Water Data'!E169))="","",OFFSET('Water Data'!$E$29,0,10*ROW('Water Data'!E169)))</f>
        <v/>
      </c>
      <c r="BY175" s="274" t="str">
        <f ca="true">+IF(OFFSET('Water Data'!$F$27,0,10*ROW('Water Data'!F169))="","",OFFSET('Water Data'!$F$27,0,10*ROW('Water Data'!F169)))</f>
        <v/>
      </c>
      <c r="BZ175" s="274" t="str">
        <f ca="true">+IF(OFFSET('Water Data'!$F$28,0,10*ROW('Water Data'!F169))="","",OFFSET('Water Data'!$F$28,0,10*ROW('Water Data'!F169)))</f>
        <v/>
      </c>
      <c r="CA175" s="274" t="str">
        <f ca="true">+IF(OFFSET('Water Data'!$F$29,0,10*ROW('Water Data'!F169))="","",OFFSET('Water Data'!$F$29,0,10*ROW('Water Data'!F169)))</f>
        <v/>
      </c>
      <c r="CB175" s="274" t="str">
        <f ca="true">+IF(OFFSET('Water Data'!$G$27,0,10*ROW('Water Data'!G169))="","",OFFSET('Water Data'!$G$27,0,10*ROW('Water Data'!G169)))</f>
        <v/>
      </c>
      <c r="CC175" s="274" t="str">
        <f ca="true">+IF(OFFSET('Water Data'!$G$28,0,10*ROW('Water Data'!G169))="","",OFFSET('Water Data'!$G$28,0,10*ROW('Water Data'!G169)))</f>
        <v/>
      </c>
      <c r="CD175" s="274" t="str">
        <f ca="true">+IF(OFFSET('Water Data'!$G$29,0,10*ROW('Water Data'!G169))="","",OFFSET('Water Data'!$G$29,0,10*ROW('Water Data'!G169)))</f>
        <v/>
      </c>
      <c r="CE175" s="274" t="str">
        <f ca="true">+IF(OFFSET('Water Data'!$H$27,0,10*ROW('Water Data'!H169))="","",OFFSET('Water Data'!$H$27,0,10*ROW('Water Data'!H169)))</f>
        <v/>
      </c>
      <c r="CF175" s="274" t="str">
        <f ca="true">+IF(OFFSET('Water Data'!$H$28,0,10*ROW('Water Data'!H169))="","",OFFSET('Water Data'!$H$28,0,10*ROW('Water Data'!H169)))</f>
        <v/>
      </c>
      <c r="CG175" s="274" t="str">
        <f ca="true">+IF(OFFSET('Water Data'!$H$29,0,10*ROW('Water Data'!H169))="","",OFFSET('Water Data'!$H$29,0,10*ROW('Water Data'!H169)))</f>
        <v/>
      </c>
      <c r="CH175" s="274" t="str">
        <f ca="true">+IF(OFFSET('Water Data'!$I$27,0,10*ROW('Water Data'!I169))="","",OFFSET('Water Data'!$I$27,0,10*ROW('Water Data'!I169)))</f>
        <v/>
      </c>
      <c r="CI175" s="274" t="str">
        <f ca="true">+IF(OFFSET('Water Data'!$I$28,0,10*ROW('Water Data'!I169))="","",OFFSET('Water Data'!$I$28,0,10*ROW('Water Data'!I169)))</f>
        <v/>
      </c>
      <c r="CJ175" s="274" t="str">
        <f ca="true">+IF(OFFSET('Water Data'!$I$29,0,10*ROW('Water Data'!I169))="","",OFFSET('Water Data'!$I$29,0,10*ROW('Water Data'!I169)))</f>
        <v/>
      </c>
      <c r="CK175" s="274" t="str">
        <f ca="true">+IF(OFFSET('Sanitation Data'!$D$28,0,10*ROW('Sanitation Data'!D169))="","",OFFSET('Sanitation Data'!$D$28,0,10*ROW('Sanitation Data'!D169)))</f>
        <v/>
      </c>
      <c r="CL175" s="274" t="str">
        <f ca="true">+IF(OFFSET('Sanitation Data'!$D$29,0,10*ROW('Sanitation Data'!D169))="","",OFFSET('Sanitation Data'!$D$29,0,10*ROW('Sanitation Data'!D169)))</f>
        <v/>
      </c>
      <c r="CM175" s="274" t="str">
        <f ca="true">+IF(OFFSET('Sanitation Data'!$D$30,0,10*ROW('Sanitation Data'!D169))="","",OFFSET('Sanitation Data'!$D$30,0,10*ROW('Sanitation Data'!D169)))</f>
        <v/>
      </c>
      <c r="CN175" s="274" t="str">
        <f ca="true">+IF(OFFSET('Sanitation Data'!$D$31,0,10*ROW('Sanitation Data'!D169))="","",OFFSET('Sanitation Data'!$D$31,0,10*ROW('Sanitation Data'!D169)))</f>
        <v/>
      </c>
      <c r="CO175" s="274" t="str">
        <f ca="true">+IF(OFFSET('Sanitation Data'!$D$32,0,10*ROW('Sanitation Data'!D169))="","",OFFSET('Sanitation Data'!$D$32,0,10*ROW('Sanitation Data'!D169)))</f>
        <v/>
      </c>
      <c r="CP175" s="274" t="str">
        <f ca="true">+IF(OFFSET('Sanitation Data'!$E$28,0,10*ROW('Sanitation Data'!E169))="","",OFFSET('Sanitation Data'!$E$28,0,10*ROW('Sanitation Data'!E169)))</f>
        <v/>
      </c>
      <c r="CQ175" s="274" t="str">
        <f ca="true">+IF(OFFSET('Sanitation Data'!$E$29,0,10*ROW('Sanitation Data'!E169))="","",OFFSET('Sanitation Data'!$E$29,0,10*ROW('Sanitation Data'!E169)))</f>
        <v/>
      </c>
      <c r="CR175" s="274" t="str">
        <f ca="true">+IF(OFFSET('Sanitation Data'!$E$30,0,10*ROW('Sanitation Data'!E169))="","",OFFSET('Sanitation Data'!$E$30,0,10*ROW('Sanitation Data'!E169)))</f>
        <v/>
      </c>
      <c r="CS175" s="274" t="str">
        <f ca="true">+IF(OFFSET('Sanitation Data'!$E$31,0,10*ROW('Sanitation Data'!E169))="","",OFFSET('Sanitation Data'!$E$31,0,10*ROW('Sanitation Data'!E169)))</f>
        <v/>
      </c>
      <c r="CT175" s="274" t="str">
        <f ca="true">+IF(OFFSET('Sanitation Data'!$E$32,0,10*ROW('Sanitation Data'!E169))="","",OFFSET('Sanitation Data'!$E$32,0,10*ROW('Sanitation Data'!E169)))</f>
        <v/>
      </c>
      <c r="CU175" s="274" t="str">
        <f ca="true">+IF(OFFSET('Sanitation Data'!$F$28,0,10*ROW('Sanitation Data'!F169))="","",OFFSET('Sanitation Data'!$F$28,0,10*ROW('Sanitation Data'!F169)))</f>
        <v/>
      </c>
      <c r="CV175" s="274" t="str">
        <f ca="true">+IF(OFFSET('Sanitation Data'!$F$29,0,10*ROW('Sanitation Data'!F169))="","",OFFSET('Sanitation Data'!$F$29,0,10*ROW('Sanitation Data'!F169)))</f>
        <v/>
      </c>
      <c r="CW175" s="274" t="str">
        <f ca="true">+IF(OFFSET('Sanitation Data'!$F$30,0,10*ROW('Sanitation Data'!F169))="","",OFFSET('Sanitation Data'!$F$30,0,10*ROW('Sanitation Data'!F169)))</f>
        <v/>
      </c>
      <c r="CX175" s="274" t="str">
        <f ca="true">+IF(OFFSET('Sanitation Data'!$F$31,0,10*ROW('Sanitation Data'!F169))="","",OFFSET('Sanitation Data'!$F$31,0,10*ROW('Sanitation Data'!F169)))</f>
        <v/>
      </c>
      <c r="CY175" s="274" t="str">
        <f ca="true">+IF(OFFSET('Sanitation Data'!$F$32,0,10*ROW('Sanitation Data'!F169))="","",OFFSET('Sanitation Data'!$F$32,0,10*ROW('Sanitation Data'!F169)))</f>
        <v/>
      </c>
      <c r="CZ175" s="274" t="str">
        <f ca="true">+IF(OFFSET('Sanitation Data'!$G$28,0,10*ROW('Sanitation Data'!G169))="","",OFFSET('Sanitation Data'!$G$28,0,10*ROW('Sanitation Data'!G169)))</f>
        <v/>
      </c>
      <c r="DA175" s="274" t="str">
        <f ca="true">+IF(OFFSET('Sanitation Data'!$G$29,0,10*ROW('Sanitation Data'!G169))="","",OFFSET('Sanitation Data'!$G$29,0,10*ROW('Sanitation Data'!G169)))</f>
        <v/>
      </c>
      <c r="DB175" s="274" t="str">
        <f ca="true">+IF(OFFSET('Sanitation Data'!$G$30,0,10*ROW('Sanitation Data'!G169))="","",OFFSET('Sanitation Data'!$G$30,0,10*ROW('Sanitation Data'!G169)))</f>
        <v/>
      </c>
      <c r="DC175" s="274" t="str">
        <f ca="true">+IF(OFFSET('Sanitation Data'!$G$31,0,10*ROW('Sanitation Data'!G169))="","",OFFSET('Sanitation Data'!$G$31,0,10*ROW('Sanitation Data'!G169)))</f>
        <v/>
      </c>
      <c r="DD175" s="274" t="str">
        <f ca="true">+IF(OFFSET('Sanitation Data'!$G$32,0,10*ROW('Sanitation Data'!G169))="","",OFFSET('Sanitation Data'!$G$32,0,10*ROW('Sanitation Data'!G169)))</f>
        <v/>
      </c>
      <c r="DE175" s="274" t="str">
        <f ca="true">+IF(OFFSET('Sanitation Data'!$H$28,0,10*ROW('Sanitation Data'!H169))="","",OFFSET('Sanitation Data'!$H$28,0,10*ROW('Sanitation Data'!H169)))</f>
        <v/>
      </c>
      <c r="DF175" s="274" t="str">
        <f ca="true">+IF(OFFSET('Sanitation Data'!$H$29,0,10*ROW('Sanitation Data'!H169))="","",OFFSET('Sanitation Data'!$H$29,0,10*ROW('Sanitation Data'!H169)))</f>
        <v/>
      </c>
      <c r="DG175" s="274" t="str">
        <f ca="true">+IF(OFFSET('Sanitation Data'!$H$30,0,10*ROW('Sanitation Data'!H169))="","",OFFSET('Sanitation Data'!$H$30,0,10*ROW('Sanitation Data'!H169)))</f>
        <v/>
      </c>
      <c r="DH175" s="274" t="str">
        <f ca="true">+IF(OFFSET('Sanitation Data'!$H$31,0,10*ROW('Sanitation Data'!H169))="","",OFFSET('Sanitation Data'!$H$31,0,10*ROW('Sanitation Data'!H169)))</f>
        <v/>
      </c>
      <c r="DI175" s="274" t="str">
        <f ca="true">+IF(OFFSET('Sanitation Data'!$H$32,0,10*ROW('Sanitation Data'!H169))="","",OFFSET('Sanitation Data'!$H$32,0,10*ROW('Sanitation Data'!H169)))</f>
        <v/>
      </c>
      <c r="DJ175" s="274" t="str">
        <f ca="true">+IF(OFFSET('Sanitation Data'!$I$28,0,10*ROW('Sanitation Data'!I169))="","",OFFSET('Sanitation Data'!$I$28,0,10*ROW('Sanitation Data'!I169)))</f>
        <v/>
      </c>
      <c r="DK175" s="274" t="str">
        <f ca="true">+IF(OFFSET('Sanitation Data'!$I$29,0,10*ROW('Sanitation Data'!I169))="","",OFFSET('Sanitation Data'!$I$29,0,10*ROW('Sanitation Data'!I169)))</f>
        <v/>
      </c>
      <c r="DL175" s="274" t="str">
        <f ca="true">+IF(OFFSET('Sanitation Data'!$I$30,0,10*ROW('Sanitation Data'!I169))="","",OFFSET('Sanitation Data'!$I$30,0,10*ROW('Sanitation Data'!I169)))</f>
        <v/>
      </c>
      <c r="DM175" s="274" t="str">
        <f ca="true">+IF(OFFSET('Sanitation Data'!$I$31,0,10*ROW('Sanitation Data'!I169))="","",OFFSET('Sanitation Data'!$I$31,0,10*ROW('Sanitation Data'!I169)))</f>
        <v/>
      </c>
      <c r="DN175" s="274" t="str">
        <f ca="true">+IF(OFFSET('Sanitation Data'!$I$32,0,10*ROW('Sanitation Data'!I169))="","",OFFSET('Sanitation Data'!$I$32,0,10*ROW('Sanitation Data'!I169)))</f>
        <v/>
      </c>
      <c r="DO175" s="274" t="str">
        <f ca="true">+IF(OFFSET('Hygiene Data'!$D$11,0,10*ROW('Hygiene Data'!D169))="","",OFFSET('Hygiene Data'!$D$11,0,10*ROW('Hygiene Data'!D169)))</f>
        <v/>
      </c>
      <c r="DP175" s="274" t="str">
        <f ca="true">+IF(OFFSET('Hygiene Data'!$D$12,0,10*ROW('Hygiene Data'!D169))="","",OFFSET('Hygiene Data'!$D$12,0,10*ROW('Hygiene Data'!D169)))</f>
        <v/>
      </c>
      <c r="DQ175" s="274" t="str">
        <f ca="true">+IF(OFFSET('Hygiene Data'!$D$13,0,10*ROW('Hygiene Data'!D169))="","",OFFSET('Hygiene Data'!$D$13,0,10*ROW('Hygiene Data'!D169)))</f>
        <v/>
      </c>
      <c r="DR175" s="274" t="str">
        <f ca="true">+IF(OFFSET('Hygiene Data'!$E$11,0,10*ROW('Hygiene Data'!E169))="","",OFFSET('Hygiene Data'!$E$11,0,10*ROW('Hygiene Data'!E169)))</f>
        <v/>
      </c>
      <c r="DS175" s="274" t="str">
        <f ca="true">+IF(OFFSET('Hygiene Data'!$E$12,0,10*ROW('Hygiene Data'!E169))="","",OFFSET('Hygiene Data'!$E$12,0,10*ROW('Hygiene Data'!E169)))</f>
        <v/>
      </c>
      <c r="DT175" s="274" t="str">
        <f ca="true">+IF(OFFSET('Hygiene Data'!$E$13,0,10*ROW('Hygiene Data'!E169))="","",OFFSET('Hygiene Data'!$E$13,0,10*ROW('Hygiene Data'!E169)))</f>
        <v/>
      </c>
      <c r="DU175" s="274" t="str">
        <f ca="true">+IF(OFFSET('Hygiene Data'!$F$11,0,10*ROW('Hygiene Data'!F169))="","",OFFSET('Hygiene Data'!$F$11,0,10*ROW('Hygiene Data'!F169)))</f>
        <v/>
      </c>
      <c r="DV175" s="274" t="str">
        <f ca="true">+IF(OFFSET('Hygiene Data'!$F$12,0,10*ROW('Hygiene Data'!F169))="","",OFFSET('Hygiene Data'!$F$12,0,10*ROW('Hygiene Data'!F169)))</f>
        <v/>
      </c>
      <c r="DW175" s="274" t="str">
        <f ca="true">+IF(OFFSET('Hygiene Data'!$F$13,0,10*ROW('Hygiene Data'!F169))="","",OFFSET('Hygiene Data'!$F$13,0,10*ROW('Hygiene Data'!F169)))</f>
        <v/>
      </c>
      <c r="DX175" s="274" t="str">
        <f ca="true">+IF(OFFSET('Hygiene Data'!$G$11,0,10*ROW('Hygiene Data'!G169))="","",OFFSET('Hygiene Data'!$G$11,0,10*ROW('Hygiene Data'!G169)))</f>
        <v/>
      </c>
      <c r="DY175" s="274" t="str">
        <f ca="true">+IF(OFFSET('Hygiene Data'!$G$12,0,10*ROW('Hygiene Data'!G169))="","",OFFSET('Hygiene Data'!$G$12,0,10*ROW('Hygiene Data'!G169)))</f>
        <v/>
      </c>
      <c r="DZ175" s="274" t="str">
        <f ca="true">+IF(OFFSET('Hygiene Data'!$G$13,0,10*ROW('Hygiene Data'!G169))="","",OFFSET('Hygiene Data'!$G$13,0,10*ROW('Hygiene Data'!G169)))</f>
        <v/>
      </c>
      <c r="EA175" s="274" t="str">
        <f ca="true">+IF(OFFSET('Hygiene Data'!$H$11,0,10*ROW('Hygiene Data'!H169))="","",OFFSET('Hygiene Data'!$H$11,0,10*ROW('Hygiene Data'!H169)))</f>
        <v/>
      </c>
      <c r="EB175" s="274" t="str">
        <f ca="true">+IF(OFFSET('Hygiene Data'!$H$12,0,10*ROW('Hygiene Data'!H169))="","",OFFSET('Hygiene Data'!$H$12,0,10*ROW('Hygiene Data'!H169)))</f>
        <v/>
      </c>
      <c r="EC175" s="274" t="str">
        <f ca="true">+IF(OFFSET('Hygiene Data'!$H$13,0,10*ROW('Hygiene Data'!H169))="","",OFFSET('Hygiene Data'!$H$13,0,10*ROW('Hygiene Data'!H169)))</f>
        <v/>
      </c>
      <c r="ED175" s="274" t="str">
        <f ca="true">+IF(OFFSET('Hygiene Data'!$I$11,0,10*ROW('Hygiene Data'!I169))="","",OFFSET('Hygiene Data'!$I$11,0,10*ROW('Hygiene Data'!I169)))</f>
        <v/>
      </c>
      <c r="EE175" s="274" t="str">
        <f ca="true">+IF(OFFSET('Hygiene Data'!$I$12,0,10*ROW('Hygiene Data'!I169))="","",OFFSET('Hygiene Data'!$I$12,0,10*ROW('Hygiene Data'!I169)))</f>
        <v/>
      </c>
      <c r="EF175" s="274"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30" t="str">
        <f t="shared" ca="true" si="2"/>
        <v/>
      </c>
      <c r="D176" s="99"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9"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9"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9"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9"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9"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9"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9"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9"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9"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9"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9"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9"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9"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9"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9"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9"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9"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100"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100"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100"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100"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100"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100"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100"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100"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100"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100"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100"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100"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100"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100"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100"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100"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100"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100"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100"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100"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100"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100"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100"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100"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100"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100"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100"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100"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100"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100"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101"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101"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101"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101"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101"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101"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101"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101"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101"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101"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101"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101"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101"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101"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101"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101"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101"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101"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4"/>
      <c r="BS176" s="274" t="str">
        <f ca="true">+IF(OFFSET('Water Data'!$D$27,0,10*ROW('Water Data'!D170))="","",OFFSET('Water Data'!$D$27,0,10*ROW('Water Data'!D170)))</f>
        <v/>
      </c>
      <c r="BT176" s="274" t="str">
        <f ca="true">+IF(OFFSET('Water Data'!$D$28,0,10*ROW('Water Data'!D170))="","",OFFSET('Water Data'!$D$28,0,10*ROW('Water Data'!D170)))</f>
        <v/>
      </c>
      <c r="BU176" s="274" t="str">
        <f ca="true">+IF(OFFSET('Water Data'!$D$29,0,10*ROW('Water Data'!D170))="","",OFFSET('Water Data'!$D$29,0,10*ROW('Water Data'!D170)))</f>
        <v/>
      </c>
      <c r="BV176" s="274" t="str">
        <f ca="true">+IF(OFFSET('Water Data'!$E$27,0,10*ROW('Water Data'!E170))="","",OFFSET('Water Data'!$E$27,0,10*ROW('Water Data'!E170)))</f>
        <v/>
      </c>
      <c r="BW176" s="274" t="str">
        <f ca="true">+IF(OFFSET('Water Data'!$E$28,0,10*ROW('Water Data'!E170))="","",OFFSET('Water Data'!$E$28,0,10*ROW('Water Data'!E170)))</f>
        <v/>
      </c>
      <c r="BX176" s="274" t="str">
        <f ca="true">+IF(OFFSET('Water Data'!$E$29,0,10*ROW('Water Data'!E170))="","",OFFSET('Water Data'!$E$29,0,10*ROW('Water Data'!E170)))</f>
        <v/>
      </c>
      <c r="BY176" s="274" t="str">
        <f ca="true">+IF(OFFSET('Water Data'!$F$27,0,10*ROW('Water Data'!F170))="","",OFFSET('Water Data'!$F$27,0,10*ROW('Water Data'!F170)))</f>
        <v/>
      </c>
      <c r="BZ176" s="274" t="str">
        <f ca="true">+IF(OFFSET('Water Data'!$F$28,0,10*ROW('Water Data'!F170))="","",OFFSET('Water Data'!$F$28,0,10*ROW('Water Data'!F170)))</f>
        <v/>
      </c>
      <c r="CA176" s="274" t="str">
        <f ca="true">+IF(OFFSET('Water Data'!$F$29,0,10*ROW('Water Data'!F170))="","",OFFSET('Water Data'!$F$29,0,10*ROW('Water Data'!F170)))</f>
        <v/>
      </c>
      <c r="CB176" s="274" t="str">
        <f ca="true">+IF(OFFSET('Water Data'!$G$27,0,10*ROW('Water Data'!G170))="","",OFFSET('Water Data'!$G$27,0,10*ROW('Water Data'!G170)))</f>
        <v/>
      </c>
      <c r="CC176" s="274" t="str">
        <f ca="true">+IF(OFFSET('Water Data'!$G$28,0,10*ROW('Water Data'!G170))="","",OFFSET('Water Data'!$G$28,0,10*ROW('Water Data'!G170)))</f>
        <v/>
      </c>
      <c r="CD176" s="274" t="str">
        <f ca="true">+IF(OFFSET('Water Data'!$G$29,0,10*ROW('Water Data'!G170))="","",OFFSET('Water Data'!$G$29,0,10*ROW('Water Data'!G170)))</f>
        <v/>
      </c>
      <c r="CE176" s="274" t="str">
        <f ca="true">+IF(OFFSET('Water Data'!$H$27,0,10*ROW('Water Data'!H170))="","",OFFSET('Water Data'!$H$27,0,10*ROW('Water Data'!H170)))</f>
        <v/>
      </c>
      <c r="CF176" s="274" t="str">
        <f ca="true">+IF(OFFSET('Water Data'!$H$28,0,10*ROW('Water Data'!H170))="","",OFFSET('Water Data'!$H$28,0,10*ROW('Water Data'!H170)))</f>
        <v/>
      </c>
      <c r="CG176" s="274" t="str">
        <f ca="true">+IF(OFFSET('Water Data'!$H$29,0,10*ROW('Water Data'!H170))="","",OFFSET('Water Data'!$H$29,0,10*ROW('Water Data'!H170)))</f>
        <v/>
      </c>
      <c r="CH176" s="274" t="str">
        <f ca="true">+IF(OFFSET('Water Data'!$I$27,0,10*ROW('Water Data'!I170))="","",OFFSET('Water Data'!$I$27,0,10*ROW('Water Data'!I170)))</f>
        <v/>
      </c>
      <c r="CI176" s="274" t="str">
        <f ca="true">+IF(OFFSET('Water Data'!$I$28,0,10*ROW('Water Data'!I170))="","",OFFSET('Water Data'!$I$28,0,10*ROW('Water Data'!I170)))</f>
        <v/>
      </c>
      <c r="CJ176" s="274" t="str">
        <f ca="true">+IF(OFFSET('Water Data'!$I$29,0,10*ROW('Water Data'!I170))="","",OFFSET('Water Data'!$I$29,0,10*ROW('Water Data'!I170)))</f>
        <v/>
      </c>
      <c r="CK176" s="274" t="str">
        <f ca="true">+IF(OFFSET('Sanitation Data'!$D$28,0,10*ROW('Sanitation Data'!D170))="","",OFFSET('Sanitation Data'!$D$28,0,10*ROW('Sanitation Data'!D170)))</f>
        <v/>
      </c>
      <c r="CL176" s="274" t="str">
        <f ca="true">+IF(OFFSET('Sanitation Data'!$D$29,0,10*ROW('Sanitation Data'!D170))="","",OFFSET('Sanitation Data'!$D$29,0,10*ROW('Sanitation Data'!D170)))</f>
        <v/>
      </c>
      <c r="CM176" s="274" t="str">
        <f ca="true">+IF(OFFSET('Sanitation Data'!$D$30,0,10*ROW('Sanitation Data'!D170))="","",OFFSET('Sanitation Data'!$D$30,0,10*ROW('Sanitation Data'!D170)))</f>
        <v/>
      </c>
      <c r="CN176" s="274" t="str">
        <f ca="true">+IF(OFFSET('Sanitation Data'!$D$31,0,10*ROW('Sanitation Data'!D170))="","",OFFSET('Sanitation Data'!$D$31,0,10*ROW('Sanitation Data'!D170)))</f>
        <v/>
      </c>
      <c r="CO176" s="274" t="str">
        <f ca="true">+IF(OFFSET('Sanitation Data'!$D$32,0,10*ROW('Sanitation Data'!D170))="","",OFFSET('Sanitation Data'!$D$32,0,10*ROW('Sanitation Data'!D170)))</f>
        <v/>
      </c>
      <c r="CP176" s="274" t="str">
        <f ca="true">+IF(OFFSET('Sanitation Data'!$E$28,0,10*ROW('Sanitation Data'!E170))="","",OFFSET('Sanitation Data'!$E$28,0,10*ROW('Sanitation Data'!E170)))</f>
        <v/>
      </c>
      <c r="CQ176" s="274" t="str">
        <f ca="true">+IF(OFFSET('Sanitation Data'!$E$29,0,10*ROW('Sanitation Data'!E170))="","",OFFSET('Sanitation Data'!$E$29,0,10*ROW('Sanitation Data'!E170)))</f>
        <v/>
      </c>
      <c r="CR176" s="274" t="str">
        <f ca="true">+IF(OFFSET('Sanitation Data'!$E$30,0,10*ROW('Sanitation Data'!E170))="","",OFFSET('Sanitation Data'!$E$30,0,10*ROW('Sanitation Data'!E170)))</f>
        <v/>
      </c>
      <c r="CS176" s="274" t="str">
        <f ca="true">+IF(OFFSET('Sanitation Data'!$E$31,0,10*ROW('Sanitation Data'!E170))="","",OFFSET('Sanitation Data'!$E$31,0,10*ROW('Sanitation Data'!E170)))</f>
        <v/>
      </c>
      <c r="CT176" s="274" t="str">
        <f ca="true">+IF(OFFSET('Sanitation Data'!$E$32,0,10*ROW('Sanitation Data'!E170))="","",OFFSET('Sanitation Data'!$E$32,0,10*ROW('Sanitation Data'!E170)))</f>
        <v/>
      </c>
      <c r="CU176" s="274" t="str">
        <f ca="true">+IF(OFFSET('Sanitation Data'!$F$28,0,10*ROW('Sanitation Data'!F170))="","",OFFSET('Sanitation Data'!$F$28,0,10*ROW('Sanitation Data'!F170)))</f>
        <v/>
      </c>
      <c r="CV176" s="274" t="str">
        <f ca="true">+IF(OFFSET('Sanitation Data'!$F$29,0,10*ROW('Sanitation Data'!F170))="","",OFFSET('Sanitation Data'!$F$29,0,10*ROW('Sanitation Data'!F170)))</f>
        <v/>
      </c>
      <c r="CW176" s="274" t="str">
        <f ca="true">+IF(OFFSET('Sanitation Data'!$F$30,0,10*ROW('Sanitation Data'!F170))="","",OFFSET('Sanitation Data'!$F$30,0,10*ROW('Sanitation Data'!F170)))</f>
        <v/>
      </c>
      <c r="CX176" s="274" t="str">
        <f ca="true">+IF(OFFSET('Sanitation Data'!$F$31,0,10*ROW('Sanitation Data'!F170))="","",OFFSET('Sanitation Data'!$F$31,0,10*ROW('Sanitation Data'!F170)))</f>
        <v/>
      </c>
      <c r="CY176" s="274" t="str">
        <f ca="true">+IF(OFFSET('Sanitation Data'!$F$32,0,10*ROW('Sanitation Data'!F170))="","",OFFSET('Sanitation Data'!$F$32,0,10*ROW('Sanitation Data'!F170)))</f>
        <v/>
      </c>
      <c r="CZ176" s="274" t="str">
        <f ca="true">+IF(OFFSET('Sanitation Data'!$G$28,0,10*ROW('Sanitation Data'!G170))="","",OFFSET('Sanitation Data'!$G$28,0,10*ROW('Sanitation Data'!G170)))</f>
        <v/>
      </c>
      <c r="DA176" s="274" t="str">
        <f ca="true">+IF(OFFSET('Sanitation Data'!$G$29,0,10*ROW('Sanitation Data'!G170))="","",OFFSET('Sanitation Data'!$G$29,0,10*ROW('Sanitation Data'!G170)))</f>
        <v/>
      </c>
      <c r="DB176" s="274" t="str">
        <f ca="true">+IF(OFFSET('Sanitation Data'!$G$30,0,10*ROW('Sanitation Data'!G170))="","",OFFSET('Sanitation Data'!$G$30,0,10*ROW('Sanitation Data'!G170)))</f>
        <v/>
      </c>
      <c r="DC176" s="274" t="str">
        <f ca="true">+IF(OFFSET('Sanitation Data'!$G$31,0,10*ROW('Sanitation Data'!G170))="","",OFFSET('Sanitation Data'!$G$31,0,10*ROW('Sanitation Data'!G170)))</f>
        <v/>
      </c>
      <c r="DD176" s="274" t="str">
        <f ca="true">+IF(OFFSET('Sanitation Data'!$G$32,0,10*ROW('Sanitation Data'!G170))="","",OFFSET('Sanitation Data'!$G$32,0,10*ROW('Sanitation Data'!G170)))</f>
        <v/>
      </c>
      <c r="DE176" s="274" t="str">
        <f ca="true">+IF(OFFSET('Sanitation Data'!$H$28,0,10*ROW('Sanitation Data'!H170))="","",OFFSET('Sanitation Data'!$H$28,0,10*ROW('Sanitation Data'!H170)))</f>
        <v/>
      </c>
      <c r="DF176" s="274" t="str">
        <f ca="true">+IF(OFFSET('Sanitation Data'!$H$29,0,10*ROW('Sanitation Data'!H170))="","",OFFSET('Sanitation Data'!$H$29,0,10*ROW('Sanitation Data'!H170)))</f>
        <v/>
      </c>
      <c r="DG176" s="274" t="str">
        <f ca="true">+IF(OFFSET('Sanitation Data'!$H$30,0,10*ROW('Sanitation Data'!H170))="","",OFFSET('Sanitation Data'!$H$30,0,10*ROW('Sanitation Data'!H170)))</f>
        <v/>
      </c>
      <c r="DH176" s="274" t="str">
        <f ca="true">+IF(OFFSET('Sanitation Data'!$H$31,0,10*ROW('Sanitation Data'!H170))="","",OFFSET('Sanitation Data'!$H$31,0,10*ROW('Sanitation Data'!H170)))</f>
        <v/>
      </c>
      <c r="DI176" s="274" t="str">
        <f ca="true">+IF(OFFSET('Sanitation Data'!$H$32,0,10*ROW('Sanitation Data'!H170))="","",OFFSET('Sanitation Data'!$H$32,0,10*ROW('Sanitation Data'!H170)))</f>
        <v/>
      </c>
      <c r="DJ176" s="274" t="str">
        <f ca="true">+IF(OFFSET('Sanitation Data'!$I$28,0,10*ROW('Sanitation Data'!I170))="","",OFFSET('Sanitation Data'!$I$28,0,10*ROW('Sanitation Data'!I170)))</f>
        <v/>
      </c>
      <c r="DK176" s="274" t="str">
        <f ca="true">+IF(OFFSET('Sanitation Data'!$I$29,0,10*ROW('Sanitation Data'!I170))="","",OFFSET('Sanitation Data'!$I$29,0,10*ROW('Sanitation Data'!I170)))</f>
        <v/>
      </c>
      <c r="DL176" s="274" t="str">
        <f ca="true">+IF(OFFSET('Sanitation Data'!$I$30,0,10*ROW('Sanitation Data'!I170))="","",OFFSET('Sanitation Data'!$I$30,0,10*ROW('Sanitation Data'!I170)))</f>
        <v/>
      </c>
      <c r="DM176" s="274" t="str">
        <f ca="true">+IF(OFFSET('Sanitation Data'!$I$31,0,10*ROW('Sanitation Data'!I170))="","",OFFSET('Sanitation Data'!$I$31,0,10*ROW('Sanitation Data'!I170)))</f>
        <v/>
      </c>
      <c r="DN176" s="274" t="str">
        <f ca="true">+IF(OFFSET('Sanitation Data'!$I$32,0,10*ROW('Sanitation Data'!I170))="","",OFFSET('Sanitation Data'!$I$32,0,10*ROW('Sanitation Data'!I170)))</f>
        <v/>
      </c>
      <c r="DO176" s="274" t="str">
        <f ca="true">+IF(OFFSET('Hygiene Data'!$D$11,0,10*ROW('Hygiene Data'!D170))="","",OFFSET('Hygiene Data'!$D$11,0,10*ROW('Hygiene Data'!D170)))</f>
        <v/>
      </c>
      <c r="DP176" s="274" t="str">
        <f ca="true">+IF(OFFSET('Hygiene Data'!$D$12,0,10*ROW('Hygiene Data'!D170))="","",OFFSET('Hygiene Data'!$D$12,0,10*ROW('Hygiene Data'!D170)))</f>
        <v/>
      </c>
      <c r="DQ176" s="274" t="str">
        <f ca="true">+IF(OFFSET('Hygiene Data'!$D$13,0,10*ROW('Hygiene Data'!D170))="","",OFFSET('Hygiene Data'!$D$13,0,10*ROW('Hygiene Data'!D170)))</f>
        <v/>
      </c>
      <c r="DR176" s="274" t="str">
        <f ca="true">+IF(OFFSET('Hygiene Data'!$E$11,0,10*ROW('Hygiene Data'!E170))="","",OFFSET('Hygiene Data'!$E$11,0,10*ROW('Hygiene Data'!E170)))</f>
        <v/>
      </c>
      <c r="DS176" s="274" t="str">
        <f ca="true">+IF(OFFSET('Hygiene Data'!$E$12,0,10*ROW('Hygiene Data'!E170))="","",OFFSET('Hygiene Data'!$E$12,0,10*ROW('Hygiene Data'!E170)))</f>
        <v/>
      </c>
      <c r="DT176" s="274" t="str">
        <f ca="true">+IF(OFFSET('Hygiene Data'!$E$13,0,10*ROW('Hygiene Data'!E170))="","",OFFSET('Hygiene Data'!$E$13,0,10*ROW('Hygiene Data'!E170)))</f>
        <v/>
      </c>
      <c r="DU176" s="274" t="str">
        <f ca="true">+IF(OFFSET('Hygiene Data'!$F$11,0,10*ROW('Hygiene Data'!F170))="","",OFFSET('Hygiene Data'!$F$11,0,10*ROW('Hygiene Data'!F170)))</f>
        <v/>
      </c>
      <c r="DV176" s="274" t="str">
        <f ca="true">+IF(OFFSET('Hygiene Data'!$F$12,0,10*ROW('Hygiene Data'!F170))="","",OFFSET('Hygiene Data'!$F$12,0,10*ROW('Hygiene Data'!F170)))</f>
        <v/>
      </c>
      <c r="DW176" s="274" t="str">
        <f ca="true">+IF(OFFSET('Hygiene Data'!$F$13,0,10*ROW('Hygiene Data'!F170))="","",OFFSET('Hygiene Data'!$F$13,0,10*ROW('Hygiene Data'!F170)))</f>
        <v/>
      </c>
      <c r="DX176" s="274" t="str">
        <f ca="true">+IF(OFFSET('Hygiene Data'!$G$11,0,10*ROW('Hygiene Data'!G170))="","",OFFSET('Hygiene Data'!$G$11,0,10*ROW('Hygiene Data'!G170)))</f>
        <v/>
      </c>
      <c r="DY176" s="274" t="str">
        <f ca="true">+IF(OFFSET('Hygiene Data'!$G$12,0,10*ROW('Hygiene Data'!G170))="","",OFFSET('Hygiene Data'!$G$12,0,10*ROW('Hygiene Data'!G170)))</f>
        <v/>
      </c>
      <c r="DZ176" s="274" t="str">
        <f ca="true">+IF(OFFSET('Hygiene Data'!$G$13,0,10*ROW('Hygiene Data'!G170))="","",OFFSET('Hygiene Data'!$G$13,0,10*ROW('Hygiene Data'!G170)))</f>
        <v/>
      </c>
      <c r="EA176" s="274" t="str">
        <f ca="true">+IF(OFFSET('Hygiene Data'!$H$11,0,10*ROW('Hygiene Data'!H170))="","",OFFSET('Hygiene Data'!$H$11,0,10*ROW('Hygiene Data'!H170)))</f>
        <v/>
      </c>
      <c r="EB176" s="274" t="str">
        <f ca="true">+IF(OFFSET('Hygiene Data'!$H$12,0,10*ROW('Hygiene Data'!H170))="","",OFFSET('Hygiene Data'!$H$12,0,10*ROW('Hygiene Data'!H170)))</f>
        <v/>
      </c>
      <c r="EC176" s="274" t="str">
        <f ca="true">+IF(OFFSET('Hygiene Data'!$H$13,0,10*ROW('Hygiene Data'!H170))="","",OFFSET('Hygiene Data'!$H$13,0,10*ROW('Hygiene Data'!H170)))</f>
        <v/>
      </c>
      <c r="ED176" s="274" t="str">
        <f ca="true">+IF(OFFSET('Hygiene Data'!$I$11,0,10*ROW('Hygiene Data'!I170))="","",OFFSET('Hygiene Data'!$I$11,0,10*ROW('Hygiene Data'!I170)))</f>
        <v/>
      </c>
      <c r="EE176" s="274" t="str">
        <f ca="true">+IF(OFFSET('Hygiene Data'!$I$12,0,10*ROW('Hygiene Data'!I170))="","",OFFSET('Hygiene Data'!$I$12,0,10*ROW('Hygiene Data'!I170)))</f>
        <v/>
      </c>
      <c r="EF176" s="274"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30" t="str">
        <f t="shared" ca="true" si="2"/>
        <v/>
      </c>
      <c r="D177" s="99"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9"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9"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9"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9"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9"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9"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9"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9"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9"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9"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9"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9"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9"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9"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9"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9"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9"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100"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100"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100"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100"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100"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100"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100"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100"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100"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100"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100"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100"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100"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100"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100"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100"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100"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100"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100"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100"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100"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100"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100"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100"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100"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100"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100"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100"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100"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100"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101"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101"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101"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101"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101"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101"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101"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101"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101"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101"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101"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101"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101"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101"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101"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101"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101"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101"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4"/>
      <c r="BS177" s="274" t="str">
        <f ca="true">+IF(OFFSET('Water Data'!$D$27,0,10*ROW('Water Data'!D171))="","",OFFSET('Water Data'!$D$27,0,10*ROW('Water Data'!D171)))</f>
        <v/>
      </c>
      <c r="BT177" s="274" t="str">
        <f ca="true">+IF(OFFSET('Water Data'!$D$28,0,10*ROW('Water Data'!D171))="","",OFFSET('Water Data'!$D$28,0,10*ROW('Water Data'!D171)))</f>
        <v/>
      </c>
      <c r="BU177" s="274" t="str">
        <f ca="true">+IF(OFFSET('Water Data'!$D$29,0,10*ROW('Water Data'!D171))="","",OFFSET('Water Data'!$D$29,0,10*ROW('Water Data'!D171)))</f>
        <v/>
      </c>
      <c r="BV177" s="274" t="str">
        <f ca="true">+IF(OFFSET('Water Data'!$E$27,0,10*ROW('Water Data'!E171))="","",OFFSET('Water Data'!$E$27,0,10*ROW('Water Data'!E171)))</f>
        <v/>
      </c>
      <c r="BW177" s="274" t="str">
        <f ca="true">+IF(OFFSET('Water Data'!$E$28,0,10*ROW('Water Data'!E171))="","",OFFSET('Water Data'!$E$28,0,10*ROW('Water Data'!E171)))</f>
        <v/>
      </c>
      <c r="BX177" s="274" t="str">
        <f ca="true">+IF(OFFSET('Water Data'!$E$29,0,10*ROW('Water Data'!E171))="","",OFFSET('Water Data'!$E$29,0,10*ROW('Water Data'!E171)))</f>
        <v/>
      </c>
      <c r="BY177" s="274" t="str">
        <f ca="true">+IF(OFFSET('Water Data'!$F$27,0,10*ROW('Water Data'!F171))="","",OFFSET('Water Data'!$F$27,0,10*ROW('Water Data'!F171)))</f>
        <v/>
      </c>
      <c r="BZ177" s="274" t="str">
        <f ca="true">+IF(OFFSET('Water Data'!$F$28,0,10*ROW('Water Data'!F171))="","",OFFSET('Water Data'!$F$28,0,10*ROW('Water Data'!F171)))</f>
        <v/>
      </c>
      <c r="CA177" s="274" t="str">
        <f ca="true">+IF(OFFSET('Water Data'!$F$29,0,10*ROW('Water Data'!F171))="","",OFFSET('Water Data'!$F$29,0,10*ROW('Water Data'!F171)))</f>
        <v/>
      </c>
      <c r="CB177" s="274" t="str">
        <f ca="true">+IF(OFFSET('Water Data'!$G$27,0,10*ROW('Water Data'!G171))="","",OFFSET('Water Data'!$G$27,0,10*ROW('Water Data'!G171)))</f>
        <v/>
      </c>
      <c r="CC177" s="274" t="str">
        <f ca="true">+IF(OFFSET('Water Data'!$G$28,0,10*ROW('Water Data'!G171))="","",OFFSET('Water Data'!$G$28,0,10*ROW('Water Data'!G171)))</f>
        <v/>
      </c>
      <c r="CD177" s="274" t="str">
        <f ca="true">+IF(OFFSET('Water Data'!$G$29,0,10*ROW('Water Data'!G171))="","",OFFSET('Water Data'!$G$29,0,10*ROW('Water Data'!G171)))</f>
        <v/>
      </c>
      <c r="CE177" s="274" t="str">
        <f ca="true">+IF(OFFSET('Water Data'!$H$27,0,10*ROW('Water Data'!H171))="","",OFFSET('Water Data'!$H$27,0,10*ROW('Water Data'!H171)))</f>
        <v/>
      </c>
      <c r="CF177" s="274" t="str">
        <f ca="true">+IF(OFFSET('Water Data'!$H$28,0,10*ROW('Water Data'!H171))="","",OFFSET('Water Data'!$H$28,0,10*ROW('Water Data'!H171)))</f>
        <v/>
      </c>
      <c r="CG177" s="274" t="str">
        <f ca="true">+IF(OFFSET('Water Data'!$H$29,0,10*ROW('Water Data'!H171))="","",OFFSET('Water Data'!$H$29,0,10*ROW('Water Data'!H171)))</f>
        <v/>
      </c>
      <c r="CH177" s="274" t="str">
        <f ca="true">+IF(OFFSET('Water Data'!$I$27,0,10*ROW('Water Data'!I171))="","",OFFSET('Water Data'!$I$27,0,10*ROW('Water Data'!I171)))</f>
        <v/>
      </c>
      <c r="CI177" s="274" t="str">
        <f ca="true">+IF(OFFSET('Water Data'!$I$28,0,10*ROW('Water Data'!I171))="","",OFFSET('Water Data'!$I$28,0,10*ROW('Water Data'!I171)))</f>
        <v/>
      </c>
      <c r="CJ177" s="274" t="str">
        <f ca="true">+IF(OFFSET('Water Data'!$I$29,0,10*ROW('Water Data'!I171))="","",OFFSET('Water Data'!$I$29,0,10*ROW('Water Data'!I171)))</f>
        <v/>
      </c>
      <c r="CK177" s="274" t="str">
        <f ca="true">+IF(OFFSET('Sanitation Data'!$D$28,0,10*ROW('Sanitation Data'!D171))="","",OFFSET('Sanitation Data'!$D$28,0,10*ROW('Sanitation Data'!D171)))</f>
        <v/>
      </c>
      <c r="CL177" s="274" t="str">
        <f ca="true">+IF(OFFSET('Sanitation Data'!$D$29,0,10*ROW('Sanitation Data'!D171))="","",OFFSET('Sanitation Data'!$D$29,0,10*ROW('Sanitation Data'!D171)))</f>
        <v/>
      </c>
      <c r="CM177" s="274" t="str">
        <f ca="true">+IF(OFFSET('Sanitation Data'!$D$30,0,10*ROW('Sanitation Data'!D171))="","",OFFSET('Sanitation Data'!$D$30,0,10*ROW('Sanitation Data'!D171)))</f>
        <v/>
      </c>
      <c r="CN177" s="274" t="str">
        <f ca="true">+IF(OFFSET('Sanitation Data'!$D$31,0,10*ROW('Sanitation Data'!D171))="","",OFFSET('Sanitation Data'!$D$31,0,10*ROW('Sanitation Data'!D171)))</f>
        <v/>
      </c>
      <c r="CO177" s="274" t="str">
        <f ca="true">+IF(OFFSET('Sanitation Data'!$D$32,0,10*ROW('Sanitation Data'!D171))="","",OFFSET('Sanitation Data'!$D$32,0,10*ROW('Sanitation Data'!D171)))</f>
        <v/>
      </c>
      <c r="CP177" s="274" t="str">
        <f ca="true">+IF(OFFSET('Sanitation Data'!$E$28,0,10*ROW('Sanitation Data'!E171))="","",OFFSET('Sanitation Data'!$E$28,0,10*ROW('Sanitation Data'!E171)))</f>
        <v/>
      </c>
      <c r="CQ177" s="274" t="str">
        <f ca="true">+IF(OFFSET('Sanitation Data'!$E$29,0,10*ROW('Sanitation Data'!E171))="","",OFFSET('Sanitation Data'!$E$29,0,10*ROW('Sanitation Data'!E171)))</f>
        <v/>
      </c>
      <c r="CR177" s="274" t="str">
        <f ca="true">+IF(OFFSET('Sanitation Data'!$E$30,0,10*ROW('Sanitation Data'!E171))="","",OFFSET('Sanitation Data'!$E$30,0,10*ROW('Sanitation Data'!E171)))</f>
        <v/>
      </c>
      <c r="CS177" s="274" t="str">
        <f ca="true">+IF(OFFSET('Sanitation Data'!$E$31,0,10*ROW('Sanitation Data'!E171))="","",OFFSET('Sanitation Data'!$E$31,0,10*ROW('Sanitation Data'!E171)))</f>
        <v/>
      </c>
      <c r="CT177" s="274" t="str">
        <f ca="true">+IF(OFFSET('Sanitation Data'!$E$32,0,10*ROW('Sanitation Data'!E171))="","",OFFSET('Sanitation Data'!$E$32,0,10*ROW('Sanitation Data'!E171)))</f>
        <v/>
      </c>
      <c r="CU177" s="274" t="str">
        <f ca="true">+IF(OFFSET('Sanitation Data'!$F$28,0,10*ROW('Sanitation Data'!F171))="","",OFFSET('Sanitation Data'!$F$28,0,10*ROW('Sanitation Data'!F171)))</f>
        <v/>
      </c>
      <c r="CV177" s="274" t="str">
        <f ca="true">+IF(OFFSET('Sanitation Data'!$F$29,0,10*ROW('Sanitation Data'!F171))="","",OFFSET('Sanitation Data'!$F$29,0,10*ROW('Sanitation Data'!F171)))</f>
        <v/>
      </c>
      <c r="CW177" s="274" t="str">
        <f ca="true">+IF(OFFSET('Sanitation Data'!$F$30,0,10*ROW('Sanitation Data'!F171))="","",OFFSET('Sanitation Data'!$F$30,0,10*ROW('Sanitation Data'!F171)))</f>
        <v/>
      </c>
      <c r="CX177" s="274" t="str">
        <f ca="true">+IF(OFFSET('Sanitation Data'!$F$31,0,10*ROW('Sanitation Data'!F171))="","",OFFSET('Sanitation Data'!$F$31,0,10*ROW('Sanitation Data'!F171)))</f>
        <v/>
      </c>
      <c r="CY177" s="274" t="str">
        <f ca="true">+IF(OFFSET('Sanitation Data'!$F$32,0,10*ROW('Sanitation Data'!F171))="","",OFFSET('Sanitation Data'!$F$32,0,10*ROW('Sanitation Data'!F171)))</f>
        <v/>
      </c>
      <c r="CZ177" s="274" t="str">
        <f ca="true">+IF(OFFSET('Sanitation Data'!$G$28,0,10*ROW('Sanitation Data'!G171))="","",OFFSET('Sanitation Data'!$G$28,0,10*ROW('Sanitation Data'!G171)))</f>
        <v/>
      </c>
      <c r="DA177" s="274" t="str">
        <f ca="true">+IF(OFFSET('Sanitation Data'!$G$29,0,10*ROW('Sanitation Data'!G171))="","",OFFSET('Sanitation Data'!$G$29,0,10*ROW('Sanitation Data'!G171)))</f>
        <v/>
      </c>
      <c r="DB177" s="274" t="str">
        <f ca="true">+IF(OFFSET('Sanitation Data'!$G$30,0,10*ROW('Sanitation Data'!G171))="","",OFFSET('Sanitation Data'!$G$30,0,10*ROW('Sanitation Data'!G171)))</f>
        <v/>
      </c>
      <c r="DC177" s="274" t="str">
        <f ca="true">+IF(OFFSET('Sanitation Data'!$G$31,0,10*ROW('Sanitation Data'!G171))="","",OFFSET('Sanitation Data'!$G$31,0,10*ROW('Sanitation Data'!G171)))</f>
        <v/>
      </c>
      <c r="DD177" s="274" t="str">
        <f ca="true">+IF(OFFSET('Sanitation Data'!$G$32,0,10*ROW('Sanitation Data'!G171))="","",OFFSET('Sanitation Data'!$G$32,0,10*ROW('Sanitation Data'!G171)))</f>
        <v/>
      </c>
      <c r="DE177" s="274" t="str">
        <f ca="true">+IF(OFFSET('Sanitation Data'!$H$28,0,10*ROW('Sanitation Data'!H171))="","",OFFSET('Sanitation Data'!$H$28,0,10*ROW('Sanitation Data'!H171)))</f>
        <v/>
      </c>
      <c r="DF177" s="274" t="str">
        <f ca="true">+IF(OFFSET('Sanitation Data'!$H$29,0,10*ROW('Sanitation Data'!H171))="","",OFFSET('Sanitation Data'!$H$29,0,10*ROW('Sanitation Data'!H171)))</f>
        <v/>
      </c>
      <c r="DG177" s="274" t="str">
        <f ca="true">+IF(OFFSET('Sanitation Data'!$H$30,0,10*ROW('Sanitation Data'!H171))="","",OFFSET('Sanitation Data'!$H$30,0,10*ROW('Sanitation Data'!H171)))</f>
        <v/>
      </c>
      <c r="DH177" s="274" t="str">
        <f ca="true">+IF(OFFSET('Sanitation Data'!$H$31,0,10*ROW('Sanitation Data'!H171))="","",OFFSET('Sanitation Data'!$H$31,0,10*ROW('Sanitation Data'!H171)))</f>
        <v/>
      </c>
      <c r="DI177" s="274" t="str">
        <f ca="true">+IF(OFFSET('Sanitation Data'!$H$32,0,10*ROW('Sanitation Data'!H171))="","",OFFSET('Sanitation Data'!$H$32,0,10*ROW('Sanitation Data'!H171)))</f>
        <v/>
      </c>
      <c r="DJ177" s="274" t="str">
        <f ca="true">+IF(OFFSET('Sanitation Data'!$I$28,0,10*ROW('Sanitation Data'!I171))="","",OFFSET('Sanitation Data'!$I$28,0,10*ROW('Sanitation Data'!I171)))</f>
        <v/>
      </c>
      <c r="DK177" s="274" t="str">
        <f ca="true">+IF(OFFSET('Sanitation Data'!$I$29,0,10*ROW('Sanitation Data'!I171))="","",OFFSET('Sanitation Data'!$I$29,0,10*ROW('Sanitation Data'!I171)))</f>
        <v/>
      </c>
      <c r="DL177" s="274" t="str">
        <f ca="true">+IF(OFFSET('Sanitation Data'!$I$30,0,10*ROW('Sanitation Data'!I171))="","",OFFSET('Sanitation Data'!$I$30,0,10*ROW('Sanitation Data'!I171)))</f>
        <v/>
      </c>
      <c r="DM177" s="274" t="str">
        <f ca="true">+IF(OFFSET('Sanitation Data'!$I$31,0,10*ROW('Sanitation Data'!I171))="","",OFFSET('Sanitation Data'!$I$31,0,10*ROW('Sanitation Data'!I171)))</f>
        <v/>
      </c>
      <c r="DN177" s="274" t="str">
        <f ca="true">+IF(OFFSET('Sanitation Data'!$I$32,0,10*ROW('Sanitation Data'!I171))="","",OFFSET('Sanitation Data'!$I$32,0,10*ROW('Sanitation Data'!I171)))</f>
        <v/>
      </c>
      <c r="DO177" s="274" t="str">
        <f ca="true">+IF(OFFSET('Hygiene Data'!$D$11,0,10*ROW('Hygiene Data'!D171))="","",OFFSET('Hygiene Data'!$D$11,0,10*ROW('Hygiene Data'!D171)))</f>
        <v/>
      </c>
      <c r="DP177" s="274" t="str">
        <f ca="true">+IF(OFFSET('Hygiene Data'!$D$12,0,10*ROW('Hygiene Data'!D171))="","",OFFSET('Hygiene Data'!$D$12,0,10*ROW('Hygiene Data'!D171)))</f>
        <v/>
      </c>
      <c r="DQ177" s="274" t="str">
        <f ca="true">+IF(OFFSET('Hygiene Data'!$D$13,0,10*ROW('Hygiene Data'!D171))="","",OFFSET('Hygiene Data'!$D$13,0,10*ROW('Hygiene Data'!D171)))</f>
        <v/>
      </c>
      <c r="DR177" s="274" t="str">
        <f ca="true">+IF(OFFSET('Hygiene Data'!$E$11,0,10*ROW('Hygiene Data'!E171))="","",OFFSET('Hygiene Data'!$E$11,0,10*ROW('Hygiene Data'!E171)))</f>
        <v/>
      </c>
      <c r="DS177" s="274" t="str">
        <f ca="true">+IF(OFFSET('Hygiene Data'!$E$12,0,10*ROW('Hygiene Data'!E171))="","",OFFSET('Hygiene Data'!$E$12,0,10*ROW('Hygiene Data'!E171)))</f>
        <v/>
      </c>
      <c r="DT177" s="274" t="str">
        <f ca="true">+IF(OFFSET('Hygiene Data'!$E$13,0,10*ROW('Hygiene Data'!E171))="","",OFFSET('Hygiene Data'!$E$13,0,10*ROW('Hygiene Data'!E171)))</f>
        <v/>
      </c>
      <c r="DU177" s="274" t="str">
        <f ca="true">+IF(OFFSET('Hygiene Data'!$F$11,0,10*ROW('Hygiene Data'!F171))="","",OFFSET('Hygiene Data'!$F$11,0,10*ROW('Hygiene Data'!F171)))</f>
        <v/>
      </c>
      <c r="DV177" s="274" t="str">
        <f ca="true">+IF(OFFSET('Hygiene Data'!$F$12,0,10*ROW('Hygiene Data'!F171))="","",OFFSET('Hygiene Data'!$F$12,0,10*ROW('Hygiene Data'!F171)))</f>
        <v/>
      </c>
      <c r="DW177" s="274" t="str">
        <f ca="true">+IF(OFFSET('Hygiene Data'!$F$13,0,10*ROW('Hygiene Data'!F171))="","",OFFSET('Hygiene Data'!$F$13,0,10*ROW('Hygiene Data'!F171)))</f>
        <v/>
      </c>
      <c r="DX177" s="274" t="str">
        <f ca="true">+IF(OFFSET('Hygiene Data'!$G$11,0,10*ROW('Hygiene Data'!G171))="","",OFFSET('Hygiene Data'!$G$11,0,10*ROW('Hygiene Data'!G171)))</f>
        <v/>
      </c>
      <c r="DY177" s="274" t="str">
        <f ca="true">+IF(OFFSET('Hygiene Data'!$G$12,0,10*ROW('Hygiene Data'!G171))="","",OFFSET('Hygiene Data'!$G$12,0,10*ROW('Hygiene Data'!G171)))</f>
        <v/>
      </c>
      <c r="DZ177" s="274" t="str">
        <f ca="true">+IF(OFFSET('Hygiene Data'!$G$13,0,10*ROW('Hygiene Data'!G171))="","",OFFSET('Hygiene Data'!$G$13,0,10*ROW('Hygiene Data'!G171)))</f>
        <v/>
      </c>
      <c r="EA177" s="274" t="str">
        <f ca="true">+IF(OFFSET('Hygiene Data'!$H$11,0,10*ROW('Hygiene Data'!H171))="","",OFFSET('Hygiene Data'!$H$11,0,10*ROW('Hygiene Data'!H171)))</f>
        <v/>
      </c>
      <c r="EB177" s="274" t="str">
        <f ca="true">+IF(OFFSET('Hygiene Data'!$H$12,0,10*ROW('Hygiene Data'!H171))="","",OFFSET('Hygiene Data'!$H$12,0,10*ROW('Hygiene Data'!H171)))</f>
        <v/>
      </c>
      <c r="EC177" s="274" t="str">
        <f ca="true">+IF(OFFSET('Hygiene Data'!$H$13,0,10*ROW('Hygiene Data'!H171))="","",OFFSET('Hygiene Data'!$H$13,0,10*ROW('Hygiene Data'!H171)))</f>
        <v/>
      </c>
      <c r="ED177" s="274" t="str">
        <f ca="true">+IF(OFFSET('Hygiene Data'!$I$11,0,10*ROW('Hygiene Data'!I171))="","",OFFSET('Hygiene Data'!$I$11,0,10*ROW('Hygiene Data'!I171)))</f>
        <v/>
      </c>
      <c r="EE177" s="274" t="str">
        <f ca="true">+IF(OFFSET('Hygiene Data'!$I$12,0,10*ROW('Hygiene Data'!I171))="","",OFFSET('Hygiene Data'!$I$12,0,10*ROW('Hygiene Data'!I171)))</f>
        <v/>
      </c>
      <c r="EF177" s="274"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30" t="str">
        <f t="shared" ca="true" si="2"/>
        <v/>
      </c>
      <c r="D178" s="99"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9"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9"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9"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9"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9"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9"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9"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9"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9"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9"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9"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9"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9"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9"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9"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9"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9"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100"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100"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100"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100"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100"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100"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100"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100"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100"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100"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100"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100"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100"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100"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100"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100"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100"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100"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100"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100"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100"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100"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100"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100"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100"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100"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100"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100"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100"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100"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101"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101"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101"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101"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101"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101"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101"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101"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101"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101"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101"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101"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101"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101"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101"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101"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101"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101"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4"/>
      <c r="BS178" s="274" t="str">
        <f ca="true">+IF(OFFSET('Water Data'!$D$27,0,10*ROW('Water Data'!D172))="","",OFFSET('Water Data'!$D$27,0,10*ROW('Water Data'!D172)))</f>
        <v/>
      </c>
      <c r="BT178" s="274" t="str">
        <f ca="true">+IF(OFFSET('Water Data'!$D$28,0,10*ROW('Water Data'!D172))="","",OFFSET('Water Data'!$D$28,0,10*ROW('Water Data'!D172)))</f>
        <v/>
      </c>
      <c r="BU178" s="274" t="str">
        <f ca="true">+IF(OFFSET('Water Data'!$D$29,0,10*ROW('Water Data'!D172))="","",OFFSET('Water Data'!$D$29,0,10*ROW('Water Data'!D172)))</f>
        <v/>
      </c>
      <c r="BV178" s="274" t="str">
        <f ca="true">+IF(OFFSET('Water Data'!$E$27,0,10*ROW('Water Data'!E172))="","",OFFSET('Water Data'!$E$27,0,10*ROW('Water Data'!E172)))</f>
        <v/>
      </c>
      <c r="BW178" s="274" t="str">
        <f ca="true">+IF(OFFSET('Water Data'!$E$28,0,10*ROW('Water Data'!E172))="","",OFFSET('Water Data'!$E$28,0,10*ROW('Water Data'!E172)))</f>
        <v/>
      </c>
      <c r="BX178" s="274" t="str">
        <f ca="true">+IF(OFFSET('Water Data'!$E$29,0,10*ROW('Water Data'!E172))="","",OFFSET('Water Data'!$E$29,0,10*ROW('Water Data'!E172)))</f>
        <v/>
      </c>
      <c r="BY178" s="274" t="str">
        <f ca="true">+IF(OFFSET('Water Data'!$F$27,0,10*ROW('Water Data'!F172))="","",OFFSET('Water Data'!$F$27,0,10*ROW('Water Data'!F172)))</f>
        <v/>
      </c>
      <c r="BZ178" s="274" t="str">
        <f ca="true">+IF(OFFSET('Water Data'!$F$28,0,10*ROW('Water Data'!F172))="","",OFFSET('Water Data'!$F$28,0,10*ROW('Water Data'!F172)))</f>
        <v/>
      </c>
      <c r="CA178" s="274" t="str">
        <f ca="true">+IF(OFFSET('Water Data'!$F$29,0,10*ROW('Water Data'!F172))="","",OFFSET('Water Data'!$F$29,0,10*ROW('Water Data'!F172)))</f>
        <v/>
      </c>
      <c r="CB178" s="274" t="str">
        <f ca="true">+IF(OFFSET('Water Data'!$G$27,0,10*ROW('Water Data'!G172))="","",OFFSET('Water Data'!$G$27,0,10*ROW('Water Data'!G172)))</f>
        <v/>
      </c>
      <c r="CC178" s="274" t="str">
        <f ca="true">+IF(OFFSET('Water Data'!$G$28,0,10*ROW('Water Data'!G172))="","",OFFSET('Water Data'!$G$28,0,10*ROW('Water Data'!G172)))</f>
        <v/>
      </c>
      <c r="CD178" s="274" t="str">
        <f ca="true">+IF(OFFSET('Water Data'!$G$29,0,10*ROW('Water Data'!G172))="","",OFFSET('Water Data'!$G$29,0,10*ROW('Water Data'!G172)))</f>
        <v/>
      </c>
      <c r="CE178" s="274" t="str">
        <f ca="true">+IF(OFFSET('Water Data'!$H$27,0,10*ROW('Water Data'!H172))="","",OFFSET('Water Data'!$H$27,0,10*ROW('Water Data'!H172)))</f>
        <v/>
      </c>
      <c r="CF178" s="274" t="str">
        <f ca="true">+IF(OFFSET('Water Data'!$H$28,0,10*ROW('Water Data'!H172))="","",OFFSET('Water Data'!$H$28,0,10*ROW('Water Data'!H172)))</f>
        <v/>
      </c>
      <c r="CG178" s="274" t="str">
        <f ca="true">+IF(OFFSET('Water Data'!$H$29,0,10*ROW('Water Data'!H172))="","",OFFSET('Water Data'!$H$29,0,10*ROW('Water Data'!H172)))</f>
        <v/>
      </c>
      <c r="CH178" s="274" t="str">
        <f ca="true">+IF(OFFSET('Water Data'!$I$27,0,10*ROW('Water Data'!I172))="","",OFFSET('Water Data'!$I$27,0,10*ROW('Water Data'!I172)))</f>
        <v/>
      </c>
      <c r="CI178" s="274" t="str">
        <f ca="true">+IF(OFFSET('Water Data'!$I$28,0,10*ROW('Water Data'!I172))="","",OFFSET('Water Data'!$I$28,0,10*ROW('Water Data'!I172)))</f>
        <v/>
      </c>
      <c r="CJ178" s="274" t="str">
        <f ca="true">+IF(OFFSET('Water Data'!$I$29,0,10*ROW('Water Data'!I172))="","",OFFSET('Water Data'!$I$29,0,10*ROW('Water Data'!I172)))</f>
        <v/>
      </c>
      <c r="CK178" s="274" t="str">
        <f ca="true">+IF(OFFSET('Sanitation Data'!$D$28,0,10*ROW('Sanitation Data'!D172))="","",OFFSET('Sanitation Data'!$D$28,0,10*ROW('Sanitation Data'!D172)))</f>
        <v/>
      </c>
      <c r="CL178" s="274" t="str">
        <f ca="true">+IF(OFFSET('Sanitation Data'!$D$29,0,10*ROW('Sanitation Data'!D172))="","",OFFSET('Sanitation Data'!$D$29,0,10*ROW('Sanitation Data'!D172)))</f>
        <v/>
      </c>
      <c r="CM178" s="274" t="str">
        <f ca="true">+IF(OFFSET('Sanitation Data'!$D$30,0,10*ROW('Sanitation Data'!D172))="","",OFFSET('Sanitation Data'!$D$30,0,10*ROW('Sanitation Data'!D172)))</f>
        <v/>
      </c>
      <c r="CN178" s="274" t="str">
        <f ca="true">+IF(OFFSET('Sanitation Data'!$D$31,0,10*ROW('Sanitation Data'!D172))="","",OFFSET('Sanitation Data'!$D$31,0,10*ROW('Sanitation Data'!D172)))</f>
        <v/>
      </c>
      <c r="CO178" s="274" t="str">
        <f ca="true">+IF(OFFSET('Sanitation Data'!$D$32,0,10*ROW('Sanitation Data'!D172))="","",OFFSET('Sanitation Data'!$D$32,0,10*ROW('Sanitation Data'!D172)))</f>
        <v/>
      </c>
      <c r="CP178" s="274" t="str">
        <f ca="true">+IF(OFFSET('Sanitation Data'!$E$28,0,10*ROW('Sanitation Data'!E172))="","",OFFSET('Sanitation Data'!$E$28,0,10*ROW('Sanitation Data'!E172)))</f>
        <v/>
      </c>
      <c r="CQ178" s="274" t="str">
        <f ca="true">+IF(OFFSET('Sanitation Data'!$E$29,0,10*ROW('Sanitation Data'!E172))="","",OFFSET('Sanitation Data'!$E$29,0,10*ROW('Sanitation Data'!E172)))</f>
        <v/>
      </c>
      <c r="CR178" s="274" t="str">
        <f ca="true">+IF(OFFSET('Sanitation Data'!$E$30,0,10*ROW('Sanitation Data'!E172))="","",OFFSET('Sanitation Data'!$E$30,0,10*ROW('Sanitation Data'!E172)))</f>
        <v/>
      </c>
      <c r="CS178" s="274" t="str">
        <f ca="true">+IF(OFFSET('Sanitation Data'!$E$31,0,10*ROW('Sanitation Data'!E172))="","",OFFSET('Sanitation Data'!$E$31,0,10*ROW('Sanitation Data'!E172)))</f>
        <v/>
      </c>
      <c r="CT178" s="274" t="str">
        <f ca="true">+IF(OFFSET('Sanitation Data'!$E$32,0,10*ROW('Sanitation Data'!E172))="","",OFFSET('Sanitation Data'!$E$32,0,10*ROW('Sanitation Data'!E172)))</f>
        <v/>
      </c>
      <c r="CU178" s="274" t="str">
        <f ca="true">+IF(OFFSET('Sanitation Data'!$F$28,0,10*ROW('Sanitation Data'!F172))="","",OFFSET('Sanitation Data'!$F$28,0,10*ROW('Sanitation Data'!F172)))</f>
        <v/>
      </c>
      <c r="CV178" s="274" t="str">
        <f ca="true">+IF(OFFSET('Sanitation Data'!$F$29,0,10*ROW('Sanitation Data'!F172))="","",OFFSET('Sanitation Data'!$F$29,0,10*ROW('Sanitation Data'!F172)))</f>
        <v/>
      </c>
      <c r="CW178" s="274" t="str">
        <f ca="true">+IF(OFFSET('Sanitation Data'!$F$30,0,10*ROW('Sanitation Data'!F172))="","",OFFSET('Sanitation Data'!$F$30,0,10*ROW('Sanitation Data'!F172)))</f>
        <v/>
      </c>
      <c r="CX178" s="274" t="str">
        <f ca="true">+IF(OFFSET('Sanitation Data'!$F$31,0,10*ROW('Sanitation Data'!F172))="","",OFFSET('Sanitation Data'!$F$31,0,10*ROW('Sanitation Data'!F172)))</f>
        <v/>
      </c>
      <c r="CY178" s="274" t="str">
        <f ca="true">+IF(OFFSET('Sanitation Data'!$F$32,0,10*ROW('Sanitation Data'!F172))="","",OFFSET('Sanitation Data'!$F$32,0,10*ROW('Sanitation Data'!F172)))</f>
        <v/>
      </c>
      <c r="CZ178" s="274" t="str">
        <f ca="true">+IF(OFFSET('Sanitation Data'!$G$28,0,10*ROW('Sanitation Data'!G172))="","",OFFSET('Sanitation Data'!$G$28,0,10*ROW('Sanitation Data'!G172)))</f>
        <v/>
      </c>
      <c r="DA178" s="274" t="str">
        <f ca="true">+IF(OFFSET('Sanitation Data'!$G$29,0,10*ROW('Sanitation Data'!G172))="","",OFFSET('Sanitation Data'!$G$29,0,10*ROW('Sanitation Data'!G172)))</f>
        <v/>
      </c>
      <c r="DB178" s="274" t="str">
        <f ca="true">+IF(OFFSET('Sanitation Data'!$G$30,0,10*ROW('Sanitation Data'!G172))="","",OFFSET('Sanitation Data'!$G$30,0,10*ROW('Sanitation Data'!G172)))</f>
        <v/>
      </c>
      <c r="DC178" s="274" t="str">
        <f ca="true">+IF(OFFSET('Sanitation Data'!$G$31,0,10*ROW('Sanitation Data'!G172))="","",OFFSET('Sanitation Data'!$G$31,0,10*ROW('Sanitation Data'!G172)))</f>
        <v/>
      </c>
      <c r="DD178" s="274" t="str">
        <f ca="true">+IF(OFFSET('Sanitation Data'!$G$32,0,10*ROW('Sanitation Data'!G172))="","",OFFSET('Sanitation Data'!$G$32,0,10*ROW('Sanitation Data'!G172)))</f>
        <v/>
      </c>
      <c r="DE178" s="274" t="str">
        <f ca="true">+IF(OFFSET('Sanitation Data'!$H$28,0,10*ROW('Sanitation Data'!H172))="","",OFFSET('Sanitation Data'!$H$28,0,10*ROW('Sanitation Data'!H172)))</f>
        <v/>
      </c>
      <c r="DF178" s="274" t="str">
        <f ca="true">+IF(OFFSET('Sanitation Data'!$H$29,0,10*ROW('Sanitation Data'!H172))="","",OFFSET('Sanitation Data'!$H$29,0,10*ROW('Sanitation Data'!H172)))</f>
        <v/>
      </c>
      <c r="DG178" s="274" t="str">
        <f ca="true">+IF(OFFSET('Sanitation Data'!$H$30,0,10*ROW('Sanitation Data'!H172))="","",OFFSET('Sanitation Data'!$H$30,0,10*ROW('Sanitation Data'!H172)))</f>
        <v/>
      </c>
      <c r="DH178" s="274" t="str">
        <f ca="true">+IF(OFFSET('Sanitation Data'!$H$31,0,10*ROW('Sanitation Data'!H172))="","",OFFSET('Sanitation Data'!$H$31,0,10*ROW('Sanitation Data'!H172)))</f>
        <v/>
      </c>
      <c r="DI178" s="274" t="str">
        <f ca="true">+IF(OFFSET('Sanitation Data'!$H$32,0,10*ROW('Sanitation Data'!H172))="","",OFFSET('Sanitation Data'!$H$32,0,10*ROW('Sanitation Data'!H172)))</f>
        <v/>
      </c>
      <c r="DJ178" s="274" t="str">
        <f ca="true">+IF(OFFSET('Sanitation Data'!$I$28,0,10*ROW('Sanitation Data'!I172))="","",OFFSET('Sanitation Data'!$I$28,0,10*ROW('Sanitation Data'!I172)))</f>
        <v/>
      </c>
      <c r="DK178" s="274" t="str">
        <f ca="true">+IF(OFFSET('Sanitation Data'!$I$29,0,10*ROW('Sanitation Data'!I172))="","",OFFSET('Sanitation Data'!$I$29,0,10*ROW('Sanitation Data'!I172)))</f>
        <v/>
      </c>
      <c r="DL178" s="274" t="str">
        <f ca="true">+IF(OFFSET('Sanitation Data'!$I$30,0,10*ROW('Sanitation Data'!I172))="","",OFFSET('Sanitation Data'!$I$30,0,10*ROW('Sanitation Data'!I172)))</f>
        <v/>
      </c>
      <c r="DM178" s="274" t="str">
        <f ca="true">+IF(OFFSET('Sanitation Data'!$I$31,0,10*ROW('Sanitation Data'!I172))="","",OFFSET('Sanitation Data'!$I$31,0,10*ROW('Sanitation Data'!I172)))</f>
        <v/>
      </c>
      <c r="DN178" s="274" t="str">
        <f ca="true">+IF(OFFSET('Sanitation Data'!$I$32,0,10*ROW('Sanitation Data'!I172))="","",OFFSET('Sanitation Data'!$I$32,0,10*ROW('Sanitation Data'!I172)))</f>
        <v/>
      </c>
      <c r="DO178" s="274" t="str">
        <f ca="true">+IF(OFFSET('Hygiene Data'!$D$11,0,10*ROW('Hygiene Data'!D172))="","",OFFSET('Hygiene Data'!$D$11,0,10*ROW('Hygiene Data'!D172)))</f>
        <v/>
      </c>
      <c r="DP178" s="274" t="str">
        <f ca="true">+IF(OFFSET('Hygiene Data'!$D$12,0,10*ROW('Hygiene Data'!D172))="","",OFFSET('Hygiene Data'!$D$12,0,10*ROW('Hygiene Data'!D172)))</f>
        <v/>
      </c>
      <c r="DQ178" s="274" t="str">
        <f ca="true">+IF(OFFSET('Hygiene Data'!$D$13,0,10*ROW('Hygiene Data'!D172))="","",OFFSET('Hygiene Data'!$D$13,0,10*ROW('Hygiene Data'!D172)))</f>
        <v/>
      </c>
      <c r="DR178" s="274" t="str">
        <f ca="true">+IF(OFFSET('Hygiene Data'!$E$11,0,10*ROW('Hygiene Data'!E172))="","",OFFSET('Hygiene Data'!$E$11,0,10*ROW('Hygiene Data'!E172)))</f>
        <v/>
      </c>
      <c r="DS178" s="274" t="str">
        <f ca="true">+IF(OFFSET('Hygiene Data'!$E$12,0,10*ROW('Hygiene Data'!E172))="","",OFFSET('Hygiene Data'!$E$12,0,10*ROW('Hygiene Data'!E172)))</f>
        <v/>
      </c>
      <c r="DT178" s="274" t="str">
        <f ca="true">+IF(OFFSET('Hygiene Data'!$E$13,0,10*ROW('Hygiene Data'!E172))="","",OFFSET('Hygiene Data'!$E$13,0,10*ROW('Hygiene Data'!E172)))</f>
        <v/>
      </c>
      <c r="DU178" s="274" t="str">
        <f ca="true">+IF(OFFSET('Hygiene Data'!$F$11,0,10*ROW('Hygiene Data'!F172))="","",OFFSET('Hygiene Data'!$F$11,0,10*ROW('Hygiene Data'!F172)))</f>
        <v/>
      </c>
      <c r="DV178" s="274" t="str">
        <f ca="true">+IF(OFFSET('Hygiene Data'!$F$12,0,10*ROW('Hygiene Data'!F172))="","",OFFSET('Hygiene Data'!$F$12,0,10*ROW('Hygiene Data'!F172)))</f>
        <v/>
      </c>
      <c r="DW178" s="274" t="str">
        <f ca="true">+IF(OFFSET('Hygiene Data'!$F$13,0,10*ROW('Hygiene Data'!F172))="","",OFFSET('Hygiene Data'!$F$13,0,10*ROW('Hygiene Data'!F172)))</f>
        <v/>
      </c>
      <c r="DX178" s="274" t="str">
        <f ca="true">+IF(OFFSET('Hygiene Data'!$G$11,0,10*ROW('Hygiene Data'!G172))="","",OFFSET('Hygiene Data'!$G$11,0,10*ROW('Hygiene Data'!G172)))</f>
        <v/>
      </c>
      <c r="DY178" s="274" t="str">
        <f ca="true">+IF(OFFSET('Hygiene Data'!$G$12,0,10*ROW('Hygiene Data'!G172))="","",OFFSET('Hygiene Data'!$G$12,0,10*ROW('Hygiene Data'!G172)))</f>
        <v/>
      </c>
      <c r="DZ178" s="274" t="str">
        <f ca="true">+IF(OFFSET('Hygiene Data'!$G$13,0,10*ROW('Hygiene Data'!G172))="","",OFFSET('Hygiene Data'!$G$13,0,10*ROW('Hygiene Data'!G172)))</f>
        <v/>
      </c>
      <c r="EA178" s="274" t="str">
        <f ca="true">+IF(OFFSET('Hygiene Data'!$H$11,0,10*ROW('Hygiene Data'!H172))="","",OFFSET('Hygiene Data'!$H$11,0,10*ROW('Hygiene Data'!H172)))</f>
        <v/>
      </c>
      <c r="EB178" s="274" t="str">
        <f ca="true">+IF(OFFSET('Hygiene Data'!$H$12,0,10*ROW('Hygiene Data'!H172))="","",OFFSET('Hygiene Data'!$H$12,0,10*ROW('Hygiene Data'!H172)))</f>
        <v/>
      </c>
      <c r="EC178" s="274" t="str">
        <f ca="true">+IF(OFFSET('Hygiene Data'!$H$13,0,10*ROW('Hygiene Data'!H172))="","",OFFSET('Hygiene Data'!$H$13,0,10*ROW('Hygiene Data'!H172)))</f>
        <v/>
      </c>
      <c r="ED178" s="274" t="str">
        <f ca="true">+IF(OFFSET('Hygiene Data'!$I$11,0,10*ROW('Hygiene Data'!I172))="","",OFFSET('Hygiene Data'!$I$11,0,10*ROW('Hygiene Data'!I172)))</f>
        <v/>
      </c>
      <c r="EE178" s="274" t="str">
        <f ca="true">+IF(OFFSET('Hygiene Data'!$I$12,0,10*ROW('Hygiene Data'!I172))="","",OFFSET('Hygiene Data'!$I$12,0,10*ROW('Hygiene Data'!I172)))</f>
        <v/>
      </c>
      <c r="EF178" s="274"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30" t="str">
        <f t="shared" ca="true" si="2"/>
        <v/>
      </c>
      <c r="D179" s="99"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9"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9"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9"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9"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9"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9"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9"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9"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9"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9"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9"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9"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9"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9"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9"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9"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9"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100"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100"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100"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100"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100"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100"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100"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100"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100"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100"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100"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100"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100"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100"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100"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100"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100"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100"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100"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100"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100"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100"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100"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100"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100"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100"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100"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100"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100"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100"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101"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101"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101"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101"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101"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101"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101"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101"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101"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101"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101"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101"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101"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101"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101"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101"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101"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101"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4"/>
      <c r="BS179" s="274" t="str">
        <f ca="true">+IF(OFFSET('Water Data'!$D$27,0,10*ROW('Water Data'!D173))="","",OFFSET('Water Data'!$D$27,0,10*ROW('Water Data'!D173)))</f>
        <v/>
      </c>
      <c r="BT179" s="274" t="str">
        <f ca="true">+IF(OFFSET('Water Data'!$D$28,0,10*ROW('Water Data'!D173))="","",OFFSET('Water Data'!$D$28,0,10*ROW('Water Data'!D173)))</f>
        <v/>
      </c>
      <c r="BU179" s="274" t="str">
        <f ca="true">+IF(OFFSET('Water Data'!$D$29,0,10*ROW('Water Data'!D173))="","",OFFSET('Water Data'!$D$29,0,10*ROW('Water Data'!D173)))</f>
        <v/>
      </c>
      <c r="BV179" s="274" t="str">
        <f ca="true">+IF(OFFSET('Water Data'!$E$27,0,10*ROW('Water Data'!E173))="","",OFFSET('Water Data'!$E$27,0,10*ROW('Water Data'!E173)))</f>
        <v/>
      </c>
      <c r="BW179" s="274" t="str">
        <f ca="true">+IF(OFFSET('Water Data'!$E$28,0,10*ROW('Water Data'!E173))="","",OFFSET('Water Data'!$E$28,0,10*ROW('Water Data'!E173)))</f>
        <v/>
      </c>
      <c r="BX179" s="274" t="str">
        <f ca="true">+IF(OFFSET('Water Data'!$E$29,0,10*ROW('Water Data'!E173))="","",OFFSET('Water Data'!$E$29,0,10*ROW('Water Data'!E173)))</f>
        <v/>
      </c>
      <c r="BY179" s="274" t="str">
        <f ca="true">+IF(OFFSET('Water Data'!$F$27,0,10*ROW('Water Data'!F173))="","",OFFSET('Water Data'!$F$27,0,10*ROW('Water Data'!F173)))</f>
        <v/>
      </c>
      <c r="BZ179" s="274" t="str">
        <f ca="true">+IF(OFFSET('Water Data'!$F$28,0,10*ROW('Water Data'!F173))="","",OFFSET('Water Data'!$F$28,0,10*ROW('Water Data'!F173)))</f>
        <v/>
      </c>
      <c r="CA179" s="274" t="str">
        <f ca="true">+IF(OFFSET('Water Data'!$F$29,0,10*ROW('Water Data'!F173))="","",OFFSET('Water Data'!$F$29,0,10*ROW('Water Data'!F173)))</f>
        <v/>
      </c>
      <c r="CB179" s="274" t="str">
        <f ca="true">+IF(OFFSET('Water Data'!$G$27,0,10*ROW('Water Data'!G173))="","",OFFSET('Water Data'!$G$27,0,10*ROW('Water Data'!G173)))</f>
        <v/>
      </c>
      <c r="CC179" s="274" t="str">
        <f ca="true">+IF(OFFSET('Water Data'!$G$28,0,10*ROW('Water Data'!G173))="","",OFFSET('Water Data'!$G$28,0,10*ROW('Water Data'!G173)))</f>
        <v/>
      </c>
      <c r="CD179" s="274" t="str">
        <f ca="true">+IF(OFFSET('Water Data'!$G$29,0,10*ROW('Water Data'!G173))="","",OFFSET('Water Data'!$G$29,0,10*ROW('Water Data'!G173)))</f>
        <v/>
      </c>
      <c r="CE179" s="274" t="str">
        <f ca="true">+IF(OFFSET('Water Data'!$H$27,0,10*ROW('Water Data'!H173))="","",OFFSET('Water Data'!$H$27,0,10*ROW('Water Data'!H173)))</f>
        <v/>
      </c>
      <c r="CF179" s="274" t="str">
        <f ca="true">+IF(OFFSET('Water Data'!$H$28,0,10*ROW('Water Data'!H173))="","",OFFSET('Water Data'!$H$28,0,10*ROW('Water Data'!H173)))</f>
        <v/>
      </c>
      <c r="CG179" s="274" t="str">
        <f ca="true">+IF(OFFSET('Water Data'!$H$29,0,10*ROW('Water Data'!H173))="","",OFFSET('Water Data'!$H$29,0,10*ROW('Water Data'!H173)))</f>
        <v/>
      </c>
      <c r="CH179" s="274" t="str">
        <f ca="true">+IF(OFFSET('Water Data'!$I$27,0,10*ROW('Water Data'!I173))="","",OFFSET('Water Data'!$I$27,0,10*ROW('Water Data'!I173)))</f>
        <v/>
      </c>
      <c r="CI179" s="274" t="str">
        <f ca="true">+IF(OFFSET('Water Data'!$I$28,0,10*ROW('Water Data'!I173))="","",OFFSET('Water Data'!$I$28,0,10*ROW('Water Data'!I173)))</f>
        <v/>
      </c>
      <c r="CJ179" s="274" t="str">
        <f ca="true">+IF(OFFSET('Water Data'!$I$29,0,10*ROW('Water Data'!I173))="","",OFFSET('Water Data'!$I$29,0,10*ROW('Water Data'!I173)))</f>
        <v/>
      </c>
      <c r="CK179" s="274" t="str">
        <f ca="true">+IF(OFFSET('Sanitation Data'!$D$28,0,10*ROW('Sanitation Data'!D173))="","",OFFSET('Sanitation Data'!$D$28,0,10*ROW('Sanitation Data'!D173)))</f>
        <v/>
      </c>
      <c r="CL179" s="274" t="str">
        <f ca="true">+IF(OFFSET('Sanitation Data'!$D$29,0,10*ROW('Sanitation Data'!D173))="","",OFFSET('Sanitation Data'!$D$29,0,10*ROW('Sanitation Data'!D173)))</f>
        <v/>
      </c>
      <c r="CM179" s="274" t="str">
        <f ca="true">+IF(OFFSET('Sanitation Data'!$D$30,0,10*ROW('Sanitation Data'!D173))="","",OFFSET('Sanitation Data'!$D$30,0,10*ROW('Sanitation Data'!D173)))</f>
        <v/>
      </c>
      <c r="CN179" s="274" t="str">
        <f ca="true">+IF(OFFSET('Sanitation Data'!$D$31,0,10*ROW('Sanitation Data'!D173))="","",OFFSET('Sanitation Data'!$D$31,0,10*ROW('Sanitation Data'!D173)))</f>
        <v/>
      </c>
      <c r="CO179" s="274" t="str">
        <f ca="true">+IF(OFFSET('Sanitation Data'!$D$32,0,10*ROW('Sanitation Data'!D173))="","",OFFSET('Sanitation Data'!$D$32,0,10*ROW('Sanitation Data'!D173)))</f>
        <v/>
      </c>
      <c r="CP179" s="274" t="str">
        <f ca="true">+IF(OFFSET('Sanitation Data'!$E$28,0,10*ROW('Sanitation Data'!E173))="","",OFFSET('Sanitation Data'!$E$28,0,10*ROW('Sanitation Data'!E173)))</f>
        <v/>
      </c>
      <c r="CQ179" s="274" t="str">
        <f ca="true">+IF(OFFSET('Sanitation Data'!$E$29,0,10*ROW('Sanitation Data'!E173))="","",OFFSET('Sanitation Data'!$E$29,0,10*ROW('Sanitation Data'!E173)))</f>
        <v/>
      </c>
      <c r="CR179" s="274" t="str">
        <f ca="true">+IF(OFFSET('Sanitation Data'!$E$30,0,10*ROW('Sanitation Data'!E173))="","",OFFSET('Sanitation Data'!$E$30,0,10*ROW('Sanitation Data'!E173)))</f>
        <v/>
      </c>
      <c r="CS179" s="274" t="str">
        <f ca="true">+IF(OFFSET('Sanitation Data'!$E$31,0,10*ROW('Sanitation Data'!E173))="","",OFFSET('Sanitation Data'!$E$31,0,10*ROW('Sanitation Data'!E173)))</f>
        <v/>
      </c>
      <c r="CT179" s="274" t="str">
        <f ca="true">+IF(OFFSET('Sanitation Data'!$E$32,0,10*ROW('Sanitation Data'!E173))="","",OFFSET('Sanitation Data'!$E$32,0,10*ROW('Sanitation Data'!E173)))</f>
        <v/>
      </c>
      <c r="CU179" s="274" t="str">
        <f ca="true">+IF(OFFSET('Sanitation Data'!$F$28,0,10*ROW('Sanitation Data'!F173))="","",OFFSET('Sanitation Data'!$F$28,0,10*ROW('Sanitation Data'!F173)))</f>
        <v/>
      </c>
      <c r="CV179" s="274" t="str">
        <f ca="true">+IF(OFFSET('Sanitation Data'!$F$29,0,10*ROW('Sanitation Data'!F173))="","",OFFSET('Sanitation Data'!$F$29,0,10*ROW('Sanitation Data'!F173)))</f>
        <v/>
      </c>
      <c r="CW179" s="274" t="str">
        <f ca="true">+IF(OFFSET('Sanitation Data'!$F$30,0,10*ROW('Sanitation Data'!F173))="","",OFFSET('Sanitation Data'!$F$30,0,10*ROW('Sanitation Data'!F173)))</f>
        <v/>
      </c>
      <c r="CX179" s="274" t="str">
        <f ca="true">+IF(OFFSET('Sanitation Data'!$F$31,0,10*ROW('Sanitation Data'!F173))="","",OFFSET('Sanitation Data'!$F$31,0,10*ROW('Sanitation Data'!F173)))</f>
        <v/>
      </c>
      <c r="CY179" s="274" t="str">
        <f ca="true">+IF(OFFSET('Sanitation Data'!$F$32,0,10*ROW('Sanitation Data'!F173))="","",OFFSET('Sanitation Data'!$F$32,0,10*ROW('Sanitation Data'!F173)))</f>
        <v/>
      </c>
      <c r="CZ179" s="274" t="str">
        <f ca="true">+IF(OFFSET('Sanitation Data'!$G$28,0,10*ROW('Sanitation Data'!G173))="","",OFFSET('Sanitation Data'!$G$28,0,10*ROW('Sanitation Data'!G173)))</f>
        <v/>
      </c>
      <c r="DA179" s="274" t="str">
        <f ca="true">+IF(OFFSET('Sanitation Data'!$G$29,0,10*ROW('Sanitation Data'!G173))="","",OFFSET('Sanitation Data'!$G$29,0,10*ROW('Sanitation Data'!G173)))</f>
        <v/>
      </c>
      <c r="DB179" s="274" t="str">
        <f ca="true">+IF(OFFSET('Sanitation Data'!$G$30,0,10*ROW('Sanitation Data'!G173))="","",OFFSET('Sanitation Data'!$G$30,0,10*ROW('Sanitation Data'!G173)))</f>
        <v/>
      </c>
      <c r="DC179" s="274" t="str">
        <f ca="true">+IF(OFFSET('Sanitation Data'!$G$31,0,10*ROW('Sanitation Data'!G173))="","",OFFSET('Sanitation Data'!$G$31,0,10*ROW('Sanitation Data'!G173)))</f>
        <v/>
      </c>
      <c r="DD179" s="274" t="str">
        <f ca="true">+IF(OFFSET('Sanitation Data'!$G$32,0,10*ROW('Sanitation Data'!G173))="","",OFFSET('Sanitation Data'!$G$32,0,10*ROW('Sanitation Data'!G173)))</f>
        <v/>
      </c>
      <c r="DE179" s="274" t="str">
        <f ca="true">+IF(OFFSET('Sanitation Data'!$H$28,0,10*ROW('Sanitation Data'!H173))="","",OFFSET('Sanitation Data'!$H$28,0,10*ROW('Sanitation Data'!H173)))</f>
        <v/>
      </c>
      <c r="DF179" s="274" t="str">
        <f ca="true">+IF(OFFSET('Sanitation Data'!$H$29,0,10*ROW('Sanitation Data'!H173))="","",OFFSET('Sanitation Data'!$H$29,0,10*ROW('Sanitation Data'!H173)))</f>
        <v/>
      </c>
      <c r="DG179" s="274" t="str">
        <f ca="true">+IF(OFFSET('Sanitation Data'!$H$30,0,10*ROW('Sanitation Data'!H173))="","",OFFSET('Sanitation Data'!$H$30,0,10*ROW('Sanitation Data'!H173)))</f>
        <v/>
      </c>
      <c r="DH179" s="274" t="str">
        <f ca="true">+IF(OFFSET('Sanitation Data'!$H$31,0,10*ROW('Sanitation Data'!H173))="","",OFFSET('Sanitation Data'!$H$31,0,10*ROW('Sanitation Data'!H173)))</f>
        <v/>
      </c>
      <c r="DI179" s="274" t="str">
        <f ca="true">+IF(OFFSET('Sanitation Data'!$H$32,0,10*ROW('Sanitation Data'!H173))="","",OFFSET('Sanitation Data'!$H$32,0,10*ROW('Sanitation Data'!H173)))</f>
        <v/>
      </c>
      <c r="DJ179" s="274" t="str">
        <f ca="true">+IF(OFFSET('Sanitation Data'!$I$28,0,10*ROW('Sanitation Data'!I173))="","",OFFSET('Sanitation Data'!$I$28,0,10*ROW('Sanitation Data'!I173)))</f>
        <v/>
      </c>
      <c r="DK179" s="274" t="str">
        <f ca="true">+IF(OFFSET('Sanitation Data'!$I$29,0,10*ROW('Sanitation Data'!I173))="","",OFFSET('Sanitation Data'!$I$29,0,10*ROW('Sanitation Data'!I173)))</f>
        <v/>
      </c>
      <c r="DL179" s="274" t="str">
        <f ca="true">+IF(OFFSET('Sanitation Data'!$I$30,0,10*ROW('Sanitation Data'!I173))="","",OFFSET('Sanitation Data'!$I$30,0,10*ROW('Sanitation Data'!I173)))</f>
        <v/>
      </c>
      <c r="DM179" s="274" t="str">
        <f ca="true">+IF(OFFSET('Sanitation Data'!$I$31,0,10*ROW('Sanitation Data'!I173))="","",OFFSET('Sanitation Data'!$I$31,0,10*ROW('Sanitation Data'!I173)))</f>
        <v/>
      </c>
      <c r="DN179" s="274" t="str">
        <f ca="true">+IF(OFFSET('Sanitation Data'!$I$32,0,10*ROW('Sanitation Data'!I173))="","",OFFSET('Sanitation Data'!$I$32,0,10*ROW('Sanitation Data'!I173)))</f>
        <v/>
      </c>
      <c r="DO179" s="274" t="str">
        <f ca="true">+IF(OFFSET('Hygiene Data'!$D$11,0,10*ROW('Hygiene Data'!D173))="","",OFFSET('Hygiene Data'!$D$11,0,10*ROW('Hygiene Data'!D173)))</f>
        <v/>
      </c>
      <c r="DP179" s="274" t="str">
        <f ca="true">+IF(OFFSET('Hygiene Data'!$D$12,0,10*ROW('Hygiene Data'!D173))="","",OFFSET('Hygiene Data'!$D$12,0,10*ROW('Hygiene Data'!D173)))</f>
        <v/>
      </c>
      <c r="DQ179" s="274" t="str">
        <f ca="true">+IF(OFFSET('Hygiene Data'!$D$13,0,10*ROW('Hygiene Data'!D173))="","",OFFSET('Hygiene Data'!$D$13,0,10*ROW('Hygiene Data'!D173)))</f>
        <v/>
      </c>
      <c r="DR179" s="274" t="str">
        <f ca="true">+IF(OFFSET('Hygiene Data'!$E$11,0,10*ROW('Hygiene Data'!E173))="","",OFFSET('Hygiene Data'!$E$11,0,10*ROW('Hygiene Data'!E173)))</f>
        <v/>
      </c>
      <c r="DS179" s="274" t="str">
        <f ca="true">+IF(OFFSET('Hygiene Data'!$E$12,0,10*ROW('Hygiene Data'!E173))="","",OFFSET('Hygiene Data'!$E$12,0,10*ROW('Hygiene Data'!E173)))</f>
        <v/>
      </c>
      <c r="DT179" s="274" t="str">
        <f ca="true">+IF(OFFSET('Hygiene Data'!$E$13,0,10*ROW('Hygiene Data'!E173))="","",OFFSET('Hygiene Data'!$E$13,0,10*ROW('Hygiene Data'!E173)))</f>
        <v/>
      </c>
      <c r="DU179" s="274" t="str">
        <f ca="true">+IF(OFFSET('Hygiene Data'!$F$11,0,10*ROW('Hygiene Data'!F173))="","",OFFSET('Hygiene Data'!$F$11,0,10*ROW('Hygiene Data'!F173)))</f>
        <v/>
      </c>
      <c r="DV179" s="274" t="str">
        <f ca="true">+IF(OFFSET('Hygiene Data'!$F$12,0,10*ROW('Hygiene Data'!F173))="","",OFFSET('Hygiene Data'!$F$12,0,10*ROW('Hygiene Data'!F173)))</f>
        <v/>
      </c>
      <c r="DW179" s="274" t="str">
        <f ca="true">+IF(OFFSET('Hygiene Data'!$F$13,0,10*ROW('Hygiene Data'!F173))="","",OFFSET('Hygiene Data'!$F$13,0,10*ROW('Hygiene Data'!F173)))</f>
        <v/>
      </c>
      <c r="DX179" s="274" t="str">
        <f ca="true">+IF(OFFSET('Hygiene Data'!$G$11,0,10*ROW('Hygiene Data'!G173))="","",OFFSET('Hygiene Data'!$G$11,0,10*ROW('Hygiene Data'!G173)))</f>
        <v/>
      </c>
      <c r="DY179" s="274" t="str">
        <f ca="true">+IF(OFFSET('Hygiene Data'!$G$12,0,10*ROW('Hygiene Data'!G173))="","",OFFSET('Hygiene Data'!$G$12,0,10*ROW('Hygiene Data'!G173)))</f>
        <v/>
      </c>
      <c r="DZ179" s="274" t="str">
        <f ca="true">+IF(OFFSET('Hygiene Data'!$G$13,0,10*ROW('Hygiene Data'!G173))="","",OFFSET('Hygiene Data'!$G$13,0,10*ROW('Hygiene Data'!G173)))</f>
        <v/>
      </c>
      <c r="EA179" s="274" t="str">
        <f ca="true">+IF(OFFSET('Hygiene Data'!$H$11,0,10*ROW('Hygiene Data'!H173))="","",OFFSET('Hygiene Data'!$H$11,0,10*ROW('Hygiene Data'!H173)))</f>
        <v/>
      </c>
      <c r="EB179" s="274" t="str">
        <f ca="true">+IF(OFFSET('Hygiene Data'!$H$12,0,10*ROW('Hygiene Data'!H173))="","",OFFSET('Hygiene Data'!$H$12,0,10*ROW('Hygiene Data'!H173)))</f>
        <v/>
      </c>
      <c r="EC179" s="274" t="str">
        <f ca="true">+IF(OFFSET('Hygiene Data'!$H$13,0,10*ROW('Hygiene Data'!H173))="","",OFFSET('Hygiene Data'!$H$13,0,10*ROW('Hygiene Data'!H173)))</f>
        <v/>
      </c>
      <c r="ED179" s="274" t="str">
        <f ca="true">+IF(OFFSET('Hygiene Data'!$I$11,0,10*ROW('Hygiene Data'!I173))="","",OFFSET('Hygiene Data'!$I$11,0,10*ROW('Hygiene Data'!I173)))</f>
        <v/>
      </c>
      <c r="EE179" s="274" t="str">
        <f ca="true">+IF(OFFSET('Hygiene Data'!$I$12,0,10*ROW('Hygiene Data'!I173))="","",OFFSET('Hygiene Data'!$I$12,0,10*ROW('Hygiene Data'!I173)))</f>
        <v/>
      </c>
      <c r="EF179" s="274"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30" t="str">
        <f t="shared" ca="true" si="2"/>
        <v/>
      </c>
      <c r="D180" s="99"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9"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9"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9"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9"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9"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9"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9"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9"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9"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9"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9"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9"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9"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9"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9"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9"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9"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100"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100"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100"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100"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100"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100"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100"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100"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100"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100"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100"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100"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100"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100"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100"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100"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100"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100"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100"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100"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100"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100"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100"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100"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100"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100"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100"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100"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100"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100"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101"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101"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101"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101"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101"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101"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101"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101"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101"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101"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101"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101"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101"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101"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101"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101"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101"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101"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4"/>
      <c r="BS180" s="274" t="str">
        <f ca="true">+IF(OFFSET('Water Data'!$D$27,0,10*ROW('Water Data'!D174))="","",OFFSET('Water Data'!$D$27,0,10*ROW('Water Data'!D174)))</f>
        <v/>
      </c>
      <c r="BT180" s="274" t="str">
        <f ca="true">+IF(OFFSET('Water Data'!$D$28,0,10*ROW('Water Data'!D174))="","",OFFSET('Water Data'!$D$28,0,10*ROW('Water Data'!D174)))</f>
        <v/>
      </c>
      <c r="BU180" s="274" t="str">
        <f ca="true">+IF(OFFSET('Water Data'!$D$29,0,10*ROW('Water Data'!D174))="","",OFFSET('Water Data'!$D$29,0,10*ROW('Water Data'!D174)))</f>
        <v/>
      </c>
      <c r="BV180" s="274" t="str">
        <f ca="true">+IF(OFFSET('Water Data'!$E$27,0,10*ROW('Water Data'!E174))="","",OFFSET('Water Data'!$E$27,0,10*ROW('Water Data'!E174)))</f>
        <v/>
      </c>
      <c r="BW180" s="274" t="str">
        <f ca="true">+IF(OFFSET('Water Data'!$E$28,0,10*ROW('Water Data'!E174))="","",OFFSET('Water Data'!$E$28,0,10*ROW('Water Data'!E174)))</f>
        <v/>
      </c>
      <c r="BX180" s="274" t="str">
        <f ca="true">+IF(OFFSET('Water Data'!$E$29,0,10*ROW('Water Data'!E174))="","",OFFSET('Water Data'!$E$29,0,10*ROW('Water Data'!E174)))</f>
        <v/>
      </c>
      <c r="BY180" s="274" t="str">
        <f ca="true">+IF(OFFSET('Water Data'!$F$27,0,10*ROW('Water Data'!F174))="","",OFFSET('Water Data'!$F$27,0,10*ROW('Water Data'!F174)))</f>
        <v/>
      </c>
      <c r="BZ180" s="274" t="str">
        <f ca="true">+IF(OFFSET('Water Data'!$F$28,0,10*ROW('Water Data'!F174))="","",OFFSET('Water Data'!$F$28,0,10*ROW('Water Data'!F174)))</f>
        <v/>
      </c>
      <c r="CA180" s="274" t="str">
        <f ca="true">+IF(OFFSET('Water Data'!$F$29,0,10*ROW('Water Data'!F174))="","",OFFSET('Water Data'!$F$29,0,10*ROW('Water Data'!F174)))</f>
        <v/>
      </c>
      <c r="CB180" s="274" t="str">
        <f ca="true">+IF(OFFSET('Water Data'!$G$27,0,10*ROW('Water Data'!G174))="","",OFFSET('Water Data'!$G$27,0,10*ROW('Water Data'!G174)))</f>
        <v/>
      </c>
      <c r="CC180" s="274" t="str">
        <f ca="true">+IF(OFFSET('Water Data'!$G$28,0,10*ROW('Water Data'!G174))="","",OFFSET('Water Data'!$G$28,0,10*ROW('Water Data'!G174)))</f>
        <v/>
      </c>
      <c r="CD180" s="274" t="str">
        <f ca="true">+IF(OFFSET('Water Data'!$G$29,0,10*ROW('Water Data'!G174))="","",OFFSET('Water Data'!$G$29,0,10*ROW('Water Data'!G174)))</f>
        <v/>
      </c>
      <c r="CE180" s="274" t="str">
        <f ca="true">+IF(OFFSET('Water Data'!$H$27,0,10*ROW('Water Data'!H174))="","",OFFSET('Water Data'!$H$27,0,10*ROW('Water Data'!H174)))</f>
        <v/>
      </c>
      <c r="CF180" s="274" t="str">
        <f ca="true">+IF(OFFSET('Water Data'!$H$28,0,10*ROW('Water Data'!H174))="","",OFFSET('Water Data'!$H$28,0,10*ROW('Water Data'!H174)))</f>
        <v/>
      </c>
      <c r="CG180" s="274" t="str">
        <f ca="true">+IF(OFFSET('Water Data'!$H$29,0,10*ROW('Water Data'!H174))="","",OFFSET('Water Data'!$H$29,0,10*ROW('Water Data'!H174)))</f>
        <v/>
      </c>
      <c r="CH180" s="274" t="str">
        <f ca="true">+IF(OFFSET('Water Data'!$I$27,0,10*ROW('Water Data'!I174))="","",OFFSET('Water Data'!$I$27,0,10*ROW('Water Data'!I174)))</f>
        <v/>
      </c>
      <c r="CI180" s="274" t="str">
        <f ca="true">+IF(OFFSET('Water Data'!$I$28,0,10*ROW('Water Data'!I174))="","",OFFSET('Water Data'!$I$28,0,10*ROW('Water Data'!I174)))</f>
        <v/>
      </c>
      <c r="CJ180" s="274" t="str">
        <f ca="true">+IF(OFFSET('Water Data'!$I$29,0,10*ROW('Water Data'!I174))="","",OFFSET('Water Data'!$I$29,0,10*ROW('Water Data'!I174)))</f>
        <v/>
      </c>
      <c r="CK180" s="274" t="str">
        <f ca="true">+IF(OFFSET('Sanitation Data'!$D$28,0,10*ROW('Sanitation Data'!D174))="","",OFFSET('Sanitation Data'!$D$28,0,10*ROW('Sanitation Data'!D174)))</f>
        <v/>
      </c>
      <c r="CL180" s="274" t="str">
        <f ca="true">+IF(OFFSET('Sanitation Data'!$D$29,0,10*ROW('Sanitation Data'!D174))="","",OFFSET('Sanitation Data'!$D$29,0,10*ROW('Sanitation Data'!D174)))</f>
        <v/>
      </c>
      <c r="CM180" s="274" t="str">
        <f ca="true">+IF(OFFSET('Sanitation Data'!$D$30,0,10*ROW('Sanitation Data'!D174))="","",OFFSET('Sanitation Data'!$D$30,0,10*ROW('Sanitation Data'!D174)))</f>
        <v/>
      </c>
      <c r="CN180" s="274" t="str">
        <f ca="true">+IF(OFFSET('Sanitation Data'!$D$31,0,10*ROW('Sanitation Data'!D174))="","",OFFSET('Sanitation Data'!$D$31,0,10*ROW('Sanitation Data'!D174)))</f>
        <v/>
      </c>
      <c r="CO180" s="274" t="str">
        <f ca="true">+IF(OFFSET('Sanitation Data'!$D$32,0,10*ROW('Sanitation Data'!D174))="","",OFFSET('Sanitation Data'!$D$32,0,10*ROW('Sanitation Data'!D174)))</f>
        <v/>
      </c>
      <c r="CP180" s="274" t="str">
        <f ca="true">+IF(OFFSET('Sanitation Data'!$E$28,0,10*ROW('Sanitation Data'!E174))="","",OFFSET('Sanitation Data'!$E$28,0,10*ROW('Sanitation Data'!E174)))</f>
        <v/>
      </c>
      <c r="CQ180" s="274" t="str">
        <f ca="true">+IF(OFFSET('Sanitation Data'!$E$29,0,10*ROW('Sanitation Data'!E174))="","",OFFSET('Sanitation Data'!$E$29,0,10*ROW('Sanitation Data'!E174)))</f>
        <v/>
      </c>
      <c r="CR180" s="274" t="str">
        <f ca="true">+IF(OFFSET('Sanitation Data'!$E$30,0,10*ROW('Sanitation Data'!E174))="","",OFFSET('Sanitation Data'!$E$30,0,10*ROW('Sanitation Data'!E174)))</f>
        <v/>
      </c>
      <c r="CS180" s="274" t="str">
        <f ca="true">+IF(OFFSET('Sanitation Data'!$E$31,0,10*ROW('Sanitation Data'!E174))="","",OFFSET('Sanitation Data'!$E$31,0,10*ROW('Sanitation Data'!E174)))</f>
        <v/>
      </c>
      <c r="CT180" s="274" t="str">
        <f ca="true">+IF(OFFSET('Sanitation Data'!$E$32,0,10*ROW('Sanitation Data'!E174))="","",OFFSET('Sanitation Data'!$E$32,0,10*ROW('Sanitation Data'!E174)))</f>
        <v/>
      </c>
      <c r="CU180" s="274" t="str">
        <f ca="true">+IF(OFFSET('Sanitation Data'!$F$28,0,10*ROW('Sanitation Data'!F174))="","",OFFSET('Sanitation Data'!$F$28,0,10*ROW('Sanitation Data'!F174)))</f>
        <v/>
      </c>
      <c r="CV180" s="274" t="str">
        <f ca="true">+IF(OFFSET('Sanitation Data'!$F$29,0,10*ROW('Sanitation Data'!F174))="","",OFFSET('Sanitation Data'!$F$29,0,10*ROW('Sanitation Data'!F174)))</f>
        <v/>
      </c>
      <c r="CW180" s="274" t="str">
        <f ca="true">+IF(OFFSET('Sanitation Data'!$F$30,0,10*ROW('Sanitation Data'!F174))="","",OFFSET('Sanitation Data'!$F$30,0,10*ROW('Sanitation Data'!F174)))</f>
        <v/>
      </c>
      <c r="CX180" s="274" t="str">
        <f ca="true">+IF(OFFSET('Sanitation Data'!$F$31,0,10*ROW('Sanitation Data'!F174))="","",OFFSET('Sanitation Data'!$F$31,0,10*ROW('Sanitation Data'!F174)))</f>
        <v/>
      </c>
      <c r="CY180" s="274" t="str">
        <f ca="true">+IF(OFFSET('Sanitation Data'!$F$32,0,10*ROW('Sanitation Data'!F174))="","",OFFSET('Sanitation Data'!$F$32,0,10*ROW('Sanitation Data'!F174)))</f>
        <v/>
      </c>
      <c r="CZ180" s="274" t="str">
        <f ca="true">+IF(OFFSET('Sanitation Data'!$G$28,0,10*ROW('Sanitation Data'!G174))="","",OFFSET('Sanitation Data'!$G$28,0,10*ROW('Sanitation Data'!G174)))</f>
        <v/>
      </c>
      <c r="DA180" s="274" t="str">
        <f ca="true">+IF(OFFSET('Sanitation Data'!$G$29,0,10*ROW('Sanitation Data'!G174))="","",OFFSET('Sanitation Data'!$G$29,0,10*ROW('Sanitation Data'!G174)))</f>
        <v/>
      </c>
      <c r="DB180" s="274" t="str">
        <f ca="true">+IF(OFFSET('Sanitation Data'!$G$30,0,10*ROW('Sanitation Data'!G174))="","",OFFSET('Sanitation Data'!$G$30,0,10*ROW('Sanitation Data'!G174)))</f>
        <v/>
      </c>
      <c r="DC180" s="274" t="str">
        <f ca="true">+IF(OFFSET('Sanitation Data'!$G$31,0,10*ROW('Sanitation Data'!G174))="","",OFFSET('Sanitation Data'!$G$31,0,10*ROW('Sanitation Data'!G174)))</f>
        <v/>
      </c>
      <c r="DD180" s="274" t="str">
        <f ca="true">+IF(OFFSET('Sanitation Data'!$G$32,0,10*ROW('Sanitation Data'!G174))="","",OFFSET('Sanitation Data'!$G$32,0,10*ROW('Sanitation Data'!G174)))</f>
        <v/>
      </c>
      <c r="DE180" s="274" t="str">
        <f ca="true">+IF(OFFSET('Sanitation Data'!$H$28,0,10*ROW('Sanitation Data'!H174))="","",OFFSET('Sanitation Data'!$H$28,0,10*ROW('Sanitation Data'!H174)))</f>
        <v/>
      </c>
      <c r="DF180" s="274" t="str">
        <f ca="true">+IF(OFFSET('Sanitation Data'!$H$29,0,10*ROW('Sanitation Data'!H174))="","",OFFSET('Sanitation Data'!$H$29,0,10*ROW('Sanitation Data'!H174)))</f>
        <v/>
      </c>
      <c r="DG180" s="274" t="str">
        <f ca="true">+IF(OFFSET('Sanitation Data'!$H$30,0,10*ROW('Sanitation Data'!H174))="","",OFFSET('Sanitation Data'!$H$30,0,10*ROW('Sanitation Data'!H174)))</f>
        <v/>
      </c>
      <c r="DH180" s="274" t="str">
        <f ca="true">+IF(OFFSET('Sanitation Data'!$H$31,0,10*ROW('Sanitation Data'!H174))="","",OFFSET('Sanitation Data'!$H$31,0,10*ROW('Sanitation Data'!H174)))</f>
        <v/>
      </c>
      <c r="DI180" s="274" t="str">
        <f ca="true">+IF(OFFSET('Sanitation Data'!$H$32,0,10*ROW('Sanitation Data'!H174))="","",OFFSET('Sanitation Data'!$H$32,0,10*ROW('Sanitation Data'!H174)))</f>
        <v/>
      </c>
      <c r="DJ180" s="274" t="str">
        <f ca="true">+IF(OFFSET('Sanitation Data'!$I$28,0,10*ROW('Sanitation Data'!I174))="","",OFFSET('Sanitation Data'!$I$28,0,10*ROW('Sanitation Data'!I174)))</f>
        <v/>
      </c>
      <c r="DK180" s="274" t="str">
        <f ca="true">+IF(OFFSET('Sanitation Data'!$I$29,0,10*ROW('Sanitation Data'!I174))="","",OFFSET('Sanitation Data'!$I$29,0,10*ROW('Sanitation Data'!I174)))</f>
        <v/>
      </c>
      <c r="DL180" s="274" t="str">
        <f ca="true">+IF(OFFSET('Sanitation Data'!$I$30,0,10*ROW('Sanitation Data'!I174))="","",OFFSET('Sanitation Data'!$I$30,0,10*ROW('Sanitation Data'!I174)))</f>
        <v/>
      </c>
      <c r="DM180" s="274" t="str">
        <f ca="true">+IF(OFFSET('Sanitation Data'!$I$31,0,10*ROW('Sanitation Data'!I174))="","",OFFSET('Sanitation Data'!$I$31,0,10*ROW('Sanitation Data'!I174)))</f>
        <v/>
      </c>
      <c r="DN180" s="274" t="str">
        <f ca="true">+IF(OFFSET('Sanitation Data'!$I$32,0,10*ROW('Sanitation Data'!I174))="","",OFFSET('Sanitation Data'!$I$32,0,10*ROW('Sanitation Data'!I174)))</f>
        <v/>
      </c>
      <c r="DO180" s="274" t="str">
        <f ca="true">+IF(OFFSET('Hygiene Data'!$D$11,0,10*ROW('Hygiene Data'!D174))="","",OFFSET('Hygiene Data'!$D$11,0,10*ROW('Hygiene Data'!D174)))</f>
        <v/>
      </c>
      <c r="DP180" s="274" t="str">
        <f ca="true">+IF(OFFSET('Hygiene Data'!$D$12,0,10*ROW('Hygiene Data'!D174))="","",OFFSET('Hygiene Data'!$D$12,0,10*ROW('Hygiene Data'!D174)))</f>
        <v/>
      </c>
      <c r="DQ180" s="274" t="str">
        <f ca="true">+IF(OFFSET('Hygiene Data'!$D$13,0,10*ROW('Hygiene Data'!D174))="","",OFFSET('Hygiene Data'!$D$13,0,10*ROW('Hygiene Data'!D174)))</f>
        <v/>
      </c>
      <c r="DR180" s="274" t="str">
        <f ca="true">+IF(OFFSET('Hygiene Data'!$E$11,0,10*ROW('Hygiene Data'!E174))="","",OFFSET('Hygiene Data'!$E$11,0,10*ROW('Hygiene Data'!E174)))</f>
        <v/>
      </c>
      <c r="DS180" s="274" t="str">
        <f ca="true">+IF(OFFSET('Hygiene Data'!$E$12,0,10*ROW('Hygiene Data'!E174))="","",OFFSET('Hygiene Data'!$E$12,0,10*ROW('Hygiene Data'!E174)))</f>
        <v/>
      </c>
      <c r="DT180" s="274" t="str">
        <f ca="true">+IF(OFFSET('Hygiene Data'!$E$13,0,10*ROW('Hygiene Data'!E174))="","",OFFSET('Hygiene Data'!$E$13,0,10*ROW('Hygiene Data'!E174)))</f>
        <v/>
      </c>
      <c r="DU180" s="274" t="str">
        <f ca="true">+IF(OFFSET('Hygiene Data'!$F$11,0,10*ROW('Hygiene Data'!F174))="","",OFFSET('Hygiene Data'!$F$11,0,10*ROW('Hygiene Data'!F174)))</f>
        <v/>
      </c>
      <c r="DV180" s="274" t="str">
        <f ca="true">+IF(OFFSET('Hygiene Data'!$F$12,0,10*ROW('Hygiene Data'!F174))="","",OFFSET('Hygiene Data'!$F$12,0,10*ROW('Hygiene Data'!F174)))</f>
        <v/>
      </c>
      <c r="DW180" s="274" t="str">
        <f ca="true">+IF(OFFSET('Hygiene Data'!$F$13,0,10*ROW('Hygiene Data'!F174))="","",OFFSET('Hygiene Data'!$F$13,0,10*ROW('Hygiene Data'!F174)))</f>
        <v/>
      </c>
      <c r="DX180" s="274" t="str">
        <f ca="true">+IF(OFFSET('Hygiene Data'!$G$11,0,10*ROW('Hygiene Data'!G174))="","",OFFSET('Hygiene Data'!$G$11,0,10*ROW('Hygiene Data'!G174)))</f>
        <v/>
      </c>
      <c r="DY180" s="274" t="str">
        <f ca="true">+IF(OFFSET('Hygiene Data'!$G$12,0,10*ROW('Hygiene Data'!G174))="","",OFFSET('Hygiene Data'!$G$12,0,10*ROW('Hygiene Data'!G174)))</f>
        <v/>
      </c>
      <c r="DZ180" s="274" t="str">
        <f ca="true">+IF(OFFSET('Hygiene Data'!$G$13,0,10*ROW('Hygiene Data'!G174))="","",OFFSET('Hygiene Data'!$G$13,0,10*ROW('Hygiene Data'!G174)))</f>
        <v/>
      </c>
      <c r="EA180" s="274" t="str">
        <f ca="true">+IF(OFFSET('Hygiene Data'!$H$11,0,10*ROW('Hygiene Data'!H174))="","",OFFSET('Hygiene Data'!$H$11,0,10*ROW('Hygiene Data'!H174)))</f>
        <v/>
      </c>
      <c r="EB180" s="274" t="str">
        <f ca="true">+IF(OFFSET('Hygiene Data'!$H$12,0,10*ROW('Hygiene Data'!H174))="","",OFFSET('Hygiene Data'!$H$12,0,10*ROW('Hygiene Data'!H174)))</f>
        <v/>
      </c>
      <c r="EC180" s="274" t="str">
        <f ca="true">+IF(OFFSET('Hygiene Data'!$H$13,0,10*ROW('Hygiene Data'!H174))="","",OFFSET('Hygiene Data'!$H$13,0,10*ROW('Hygiene Data'!H174)))</f>
        <v/>
      </c>
      <c r="ED180" s="274" t="str">
        <f ca="true">+IF(OFFSET('Hygiene Data'!$I$11,0,10*ROW('Hygiene Data'!I174))="","",OFFSET('Hygiene Data'!$I$11,0,10*ROW('Hygiene Data'!I174)))</f>
        <v/>
      </c>
      <c r="EE180" s="274" t="str">
        <f ca="true">+IF(OFFSET('Hygiene Data'!$I$12,0,10*ROW('Hygiene Data'!I174))="","",OFFSET('Hygiene Data'!$I$12,0,10*ROW('Hygiene Data'!I174)))</f>
        <v/>
      </c>
      <c r="EF180" s="274"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30" t="str">
        <f t="shared" ca="true" si="2"/>
        <v/>
      </c>
      <c r="D181" s="99"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9"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9"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9"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9"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9"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9"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9"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9"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9"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9"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9"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9"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9"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9"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9"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9"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9"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100"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100"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100"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100"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100"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100"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100"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100"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100"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100"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100"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100"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100"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100"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100"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100"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100"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100"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100"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100"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100"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100"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100"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100"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100"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100"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100"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100"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100"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100"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101"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101"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101"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101"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101"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101"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101"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101"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101"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101"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101"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101"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101"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101"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101"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101"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101"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101"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4"/>
      <c r="BS181" s="274" t="str">
        <f ca="true">+IF(OFFSET('Water Data'!$D$27,0,10*ROW('Water Data'!D175))="","",OFFSET('Water Data'!$D$27,0,10*ROW('Water Data'!D175)))</f>
        <v/>
      </c>
      <c r="BT181" s="274" t="str">
        <f ca="true">+IF(OFFSET('Water Data'!$D$28,0,10*ROW('Water Data'!D175))="","",OFFSET('Water Data'!$D$28,0,10*ROW('Water Data'!D175)))</f>
        <v/>
      </c>
      <c r="BU181" s="274" t="str">
        <f ca="true">+IF(OFFSET('Water Data'!$D$29,0,10*ROW('Water Data'!D175))="","",OFFSET('Water Data'!$D$29,0,10*ROW('Water Data'!D175)))</f>
        <v/>
      </c>
      <c r="BV181" s="274" t="str">
        <f ca="true">+IF(OFFSET('Water Data'!$E$27,0,10*ROW('Water Data'!E175))="","",OFFSET('Water Data'!$E$27,0,10*ROW('Water Data'!E175)))</f>
        <v/>
      </c>
      <c r="BW181" s="274" t="str">
        <f ca="true">+IF(OFFSET('Water Data'!$E$28,0,10*ROW('Water Data'!E175))="","",OFFSET('Water Data'!$E$28,0,10*ROW('Water Data'!E175)))</f>
        <v/>
      </c>
      <c r="BX181" s="274" t="str">
        <f ca="true">+IF(OFFSET('Water Data'!$E$29,0,10*ROW('Water Data'!E175))="","",OFFSET('Water Data'!$E$29,0,10*ROW('Water Data'!E175)))</f>
        <v/>
      </c>
      <c r="BY181" s="274" t="str">
        <f ca="true">+IF(OFFSET('Water Data'!$F$27,0,10*ROW('Water Data'!F175))="","",OFFSET('Water Data'!$F$27,0,10*ROW('Water Data'!F175)))</f>
        <v/>
      </c>
      <c r="BZ181" s="274" t="str">
        <f ca="true">+IF(OFFSET('Water Data'!$F$28,0,10*ROW('Water Data'!F175))="","",OFFSET('Water Data'!$F$28,0,10*ROW('Water Data'!F175)))</f>
        <v/>
      </c>
      <c r="CA181" s="274" t="str">
        <f ca="true">+IF(OFFSET('Water Data'!$F$29,0,10*ROW('Water Data'!F175))="","",OFFSET('Water Data'!$F$29,0,10*ROW('Water Data'!F175)))</f>
        <v/>
      </c>
      <c r="CB181" s="274" t="str">
        <f ca="true">+IF(OFFSET('Water Data'!$G$27,0,10*ROW('Water Data'!G175))="","",OFFSET('Water Data'!$G$27,0,10*ROW('Water Data'!G175)))</f>
        <v/>
      </c>
      <c r="CC181" s="274" t="str">
        <f ca="true">+IF(OFFSET('Water Data'!$G$28,0,10*ROW('Water Data'!G175))="","",OFFSET('Water Data'!$G$28,0,10*ROW('Water Data'!G175)))</f>
        <v/>
      </c>
      <c r="CD181" s="274" t="str">
        <f ca="true">+IF(OFFSET('Water Data'!$G$29,0,10*ROW('Water Data'!G175))="","",OFFSET('Water Data'!$G$29,0,10*ROW('Water Data'!G175)))</f>
        <v/>
      </c>
      <c r="CE181" s="274" t="str">
        <f ca="true">+IF(OFFSET('Water Data'!$H$27,0,10*ROW('Water Data'!H175))="","",OFFSET('Water Data'!$H$27,0,10*ROW('Water Data'!H175)))</f>
        <v/>
      </c>
      <c r="CF181" s="274" t="str">
        <f ca="true">+IF(OFFSET('Water Data'!$H$28,0,10*ROW('Water Data'!H175))="","",OFFSET('Water Data'!$H$28,0,10*ROW('Water Data'!H175)))</f>
        <v/>
      </c>
      <c r="CG181" s="274" t="str">
        <f ca="true">+IF(OFFSET('Water Data'!$H$29,0,10*ROW('Water Data'!H175))="","",OFFSET('Water Data'!$H$29,0,10*ROW('Water Data'!H175)))</f>
        <v/>
      </c>
      <c r="CH181" s="274" t="str">
        <f ca="true">+IF(OFFSET('Water Data'!$I$27,0,10*ROW('Water Data'!I175))="","",OFFSET('Water Data'!$I$27,0,10*ROW('Water Data'!I175)))</f>
        <v/>
      </c>
      <c r="CI181" s="274" t="str">
        <f ca="true">+IF(OFFSET('Water Data'!$I$28,0,10*ROW('Water Data'!I175))="","",OFFSET('Water Data'!$I$28,0,10*ROW('Water Data'!I175)))</f>
        <v/>
      </c>
      <c r="CJ181" s="274" t="str">
        <f ca="true">+IF(OFFSET('Water Data'!$I$29,0,10*ROW('Water Data'!I175))="","",OFFSET('Water Data'!$I$29,0,10*ROW('Water Data'!I175)))</f>
        <v/>
      </c>
      <c r="CK181" s="274" t="str">
        <f ca="true">+IF(OFFSET('Sanitation Data'!$D$28,0,10*ROW('Sanitation Data'!D175))="","",OFFSET('Sanitation Data'!$D$28,0,10*ROW('Sanitation Data'!D175)))</f>
        <v/>
      </c>
      <c r="CL181" s="274" t="str">
        <f ca="true">+IF(OFFSET('Sanitation Data'!$D$29,0,10*ROW('Sanitation Data'!D175))="","",OFFSET('Sanitation Data'!$D$29,0,10*ROW('Sanitation Data'!D175)))</f>
        <v/>
      </c>
      <c r="CM181" s="274" t="str">
        <f ca="true">+IF(OFFSET('Sanitation Data'!$D$30,0,10*ROW('Sanitation Data'!D175))="","",OFFSET('Sanitation Data'!$D$30,0,10*ROW('Sanitation Data'!D175)))</f>
        <v/>
      </c>
      <c r="CN181" s="274" t="str">
        <f ca="true">+IF(OFFSET('Sanitation Data'!$D$31,0,10*ROW('Sanitation Data'!D175))="","",OFFSET('Sanitation Data'!$D$31,0,10*ROW('Sanitation Data'!D175)))</f>
        <v/>
      </c>
      <c r="CO181" s="274" t="str">
        <f ca="true">+IF(OFFSET('Sanitation Data'!$D$32,0,10*ROW('Sanitation Data'!D175))="","",OFFSET('Sanitation Data'!$D$32,0,10*ROW('Sanitation Data'!D175)))</f>
        <v/>
      </c>
      <c r="CP181" s="274" t="str">
        <f ca="true">+IF(OFFSET('Sanitation Data'!$E$28,0,10*ROW('Sanitation Data'!E175))="","",OFFSET('Sanitation Data'!$E$28,0,10*ROW('Sanitation Data'!E175)))</f>
        <v/>
      </c>
      <c r="CQ181" s="274" t="str">
        <f ca="true">+IF(OFFSET('Sanitation Data'!$E$29,0,10*ROW('Sanitation Data'!E175))="","",OFFSET('Sanitation Data'!$E$29,0,10*ROW('Sanitation Data'!E175)))</f>
        <v/>
      </c>
      <c r="CR181" s="274" t="str">
        <f ca="true">+IF(OFFSET('Sanitation Data'!$E$30,0,10*ROW('Sanitation Data'!E175))="","",OFFSET('Sanitation Data'!$E$30,0,10*ROW('Sanitation Data'!E175)))</f>
        <v/>
      </c>
      <c r="CS181" s="274" t="str">
        <f ca="true">+IF(OFFSET('Sanitation Data'!$E$31,0,10*ROW('Sanitation Data'!E175))="","",OFFSET('Sanitation Data'!$E$31,0,10*ROW('Sanitation Data'!E175)))</f>
        <v/>
      </c>
      <c r="CT181" s="274" t="str">
        <f ca="true">+IF(OFFSET('Sanitation Data'!$E$32,0,10*ROW('Sanitation Data'!E175))="","",OFFSET('Sanitation Data'!$E$32,0,10*ROW('Sanitation Data'!E175)))</f>
        <v/>
      </c>
      <c r="CU181" s="274" t="str">
        <f ca="true">+IF(OFFSET('Sanitation Data'!$F$28,0,10*ROW('Sanitation Data'!F175))="","",OFFSET('Sanitation Data'!$F$28,0,10*ROW('Sanitation Data'!F175)))</f>
        <v/>
      </c>
      <c r="CV181" s="274" t="str">
        <f ca="true">+IF(OFFSET('Sanitation Data'!$F$29,0,10*ROW('Sanitation Data'!F175))="","",OFFSET('Sanitation Data'!$F$29,0,10*ROW('Sanitation Data'!F175)))</f>
        <v/>
      </c>
      <c r="CW181" s="274" t="str">
        <f ca="true">+IF(OFFSET('Sanitation Data'!$F$30,0,10*ROW('Sanitation Data'!F175))="","",OFFSET('Sanitation Data'!$F$30,0,10*ROW('Sanitation Data'!F175)))</f>
        <v/>
      </c>
      <c r="CX181" s="274" t="str">
        <f ca="true">+IF(OFFSET('Sanitation Data'!$F$31,0,10*ROW('Sanitation Data'!F175))="","",OFFSET('Sanitation Data'!$F$31,0,10*ROW('Sanitation Data'!F175)))</f>
        <v/>
      </c>
      <c r="CY181" s="274" t="str">
        <f ca="true">+IF(OFFSET('Sanitation Data'!$F$32,0,10*ROW('Sanitation Data'!F175))="","",OFFSET('Sanitation Data'!$F$32,0,10*ROW('Sanitation Data'!F175)))</f>
        <v/>
      </c>
      <c r="CZ181" s="274" t="str">
        <f ca="true">+IF(OFFSET('Sanitation Data'!$G$28,0,10*ROW('Sanitation Data'!G175))="","",OFFSET('Sanitation Data'!$G$28,0,10*ROW('Sanitation Data'!G175)))</f>
        <v/>
      </c>
      <c r="DA181" s="274" t="str">
        <f ca="true">+IF(OFFSET('Sanitation Data'!$G$29,0,10*ROW('Sanitation Data'!G175))="","",OFFSET('Sanitation Data'!$G$29,0,10*ROW('Sanitation Data'!G175)))</f>
        <v/>
      </c>
      <c r="DB181" s="274" t="str">
        <f ca="true">+IF(OFFSET('Sanitation Data'!$G$30,0,10*ROW('Sanitation Data'!G175))="","",OFFSET('Sanitation Data'!$G$30,0,10*ROW('Sanitation Data'!G175)))</f>
        <v/>
      </c>
      <c r="DC181" s="274" t="str">
        <f ca="true">+IF(OFFSET('Sanitation Data'!$G$31,0,10*ROW('Sanitation Data'!G175))="","",OFFSET('Sanitation Data'!$G$31,0,10*ROW('Sanitation Data'!G175)))</f>
        <v/>
      </c>
      <c r="DD181" s="274" t="str">
        <f ca="true">+IF(OFFSET('Sanitation Data'!$G$32,0,10*ROW('Sanitation Data'!G175))="","",OFFSET('Sanitation Data'!$G$32,0,10*ROW('Sanitation Data'!G175)))</f>
        <v/>
      </c>
      <c r="DE181" s="274" t="str">
        <f ca="true">+IF(OFFSET('Sanitation Data'!$H$28,0,10*ROW('Sanitation Data'!H175))="","",OFFSET('Sanitation Data'!$H$28,0,10*ROW('Sanitation Data'!H175)))</f>
        <v/>
      </c>
      <c r="DF181" s="274" t="str">
        <f ca="true">+IF(OFFSET('Sanitation Data'!$H$29,0,10*ROW('Sanitation Data'!H175))="","",OFFSET('Sanitation Data'!$H$29,0,10*ROW('Sanitation Data'!H175)))</f>
        <v/>
      </c>
      <c r="DG181" s="274" t="str">
        <f ca="true">+IF(OFFSET('Sanitation Data'!$H$30,0,10*ROW('Sanitation Data'!H175))="","",OFFSET('Sanitation Data'!$H$30,0,10*ROW('Sanitation Data'!H175)))</f>
        <v/>
      </c>
      <c r="DH181" s="274" t="str">
        <f ca="true">+IF(OFFSET('Sanitation Data'!$H$31,0,10*ROW('Sanitation Data'!H175))="","",OFFSET('Sanitation Data'!$H$31,0,10*ROW('Sanitation Data'!H175)))</f>
        <v/>
      </c>
      <c r="DI181" s="274" t="str">
        <f ca="true">+IF(OFFSET('Sanitation Data'!$H$32,0,10*ROW('Sanitation Data'!H175))="","",OFFSET('Sanitation Data'!$H$32,0,10*ROW('Sanitation Data'!H175)))</f>
        <v/>
      </c>
      <c r="DJ181" s="274" t="str">
        <f ca="true">+IF(OFFSET('Sanitation Data'!$I$28,0,10*ROW('Sanitation Data'!I175))="","",OFFSET('Sanitation Data'!$I$28,0,10*ROW('Sanitation Data'!I175)))</f>
        <v/>
      </c>
      <c r="DK181" s="274" t="str">
        <f ca="true">+IF(OFFSET('Sanitation Data'!$I$29,0,10*ROW('Sanitation Data'!I175))="","",OFFSET('Sanitation Data'!$I$29,0,10*ROW('Sanitation Data'!I175)))</f>
        <v/>
      </c>
      <c r="DL181" s="274" t="str">
        <f ca="true">+IF(OFFSET('Sanitation Data'!$I$30,0,10*ROW('Sanitation Data'!I175))="","",OFFSET('Sanitation Data'!$I$30,0,10*ROW('Sanitation Data'!I175)))</f>
        <v/>
      </c>
      <c r="DM181" s="274" t="str">
        <f ca="true">+IF(OFFSET('Sanitation Data'!$I$31,0,10*ROW('Sanitation Data'!I175))="","",OFFSET('Sanitation Data'!$I$31,0,10*ROW('Sanitation Data'!I175)))</f>
        <v/>
      </c>
      <c r="DN181" s="274" t="str">
        <f ca="true">+IF(OFFSET('Sanitation Data'!$I$32,0,10*ROW('Sanitation Data'!I175))="","",OFFSET('Sanitation Data'!$I$32,0,10*ROW('Sanitation Data'!I175)))</f>
        <v/>
      </c>
      <c r="DO181" s="274" t="str">
        <f ca="true">+IF(OFFSET('Hygiene Data'!$D$11,0,10*ROW('Hygiene Data'!D175))="","",OFFSET('Hygiene Data'!$D$11,0,10*ROW('Hygiene Data'!D175)))</f>
        <v/>
      </c>
      <c r="DP181" s="274" t="str">
        <f ca="true">+IF(OFFSET('Hygiene Data'!$D$12,0,10*ROW('Hygiene Data'!D175))="","",OFFSET('Hygiene Data'!$D$12,0,10*ROW('Hygiene Data'!D175)))</f>
        <v/>
      </c>
      <c r="DQ181" s="274" t="str">
        <f ca="true">+IF(OFFSET('Hygiene Data'!$D$13,0,10*ROW('Hygiene Data'!D175))="","",OFFSET('Hygiene Data'!$D$13,0,10*ROW('Hygiene Data'!D175)))</f>
        <v/>
      </c>
      <c r="DR181" s="274" t="str">
        <f ca="true">+IF(OFFSET('Hygiene Data'!$E$11,0,10*ROW('Hygiene Data'!E175))="","",OFFSET('Hygiene Data'!$E$11,0,10*ROW('Hygiene Data'!E175)))</f>
        <v/>
      </c>
      <c r="DS181" s="274" t="str">
        <f ca="true">+IF(OFFSET('Hygiene Data'!$E$12,0,10*ROW('Hygiene Data'!E175))="","",OFFSET('Hygiene Data'!$E$12,0,10*ROW('Hygiene Data'!E175)))</f>
        <v/>
      </c>
      <c r="DT181" s="274" t="str">
        <f ca="true">+IF(OFFSET('Hygiene Data'!$E$13,0,10*ROW('Hygiene Data'!E175))="","",OFFSET('Hygiene Data'!$E$13,0,10*ROW('Hygiene Data'!E175)))</f>
        <v/>
      </c>
      <c r="DU181" s="274" t="str">
        <f ca="true">+IF(OFFSET('Hygiene Data'!$F$11,0,10*ROW('Hygiene Data'!F175))="","",OFFSET('Hygiene Data'!$F$11,0,10*ROW('Hygiene Data'!F175)))</f>
        <v/>
      </c>
      <c r="DV181" s="274" t="str">
        <f ca="true">+IF(OFFSET('Hygiene Data'!$F$12,0,10*ROW('Hygiene Data'!F175))="","",OFFSET('Hygiene Data'!$F$12,0,10*ROW('Hygiene Data'!F175)))</f>
        <v/>
      </c>
      <c r="DW181" s="274" t="str">
        <f ca="true">+IF(OFFSET('Hygiene Data'!$F$13,0,10*ROW('Hygiene Data'!F175))="","",OFFSET('Hygiene Data'!$F$13,0,10*ROW('Hygiene Data'!F175)))</f>
        <v/>
      </c>
      <c r="DX181" s="274" t="str">
        <f ca="true">+IF(OFFSET('Hygiene Data'!$G$11,0,10*ROW('Hygiene Data'!G175))="","",OFFSET('Hygiene Data'!$G$11,0,10*ROW('Hygiene Data'!G175)))</f>
        <v/>
      </c>
      <c r="DY181" s="274" t="str">
        <f ca="true">+IF(OFFSET('Hygiene Data'!$G$12,0,10*ROW('Hygiene Data'!G175))="","",OFFSET('Hygiene Data'!$G$12,0,10*ROW('Hygiene Data'!G175)))</f>
        <v/>
      </c>
      <c r="DZ181" s="274" t="str">
        <f ca="true">+IF(OFFSET('Hygiene Data'!$G$13,0,10*ROW('Hygiene Data'!G175))="","",OFFSET('Hygiene Data'!$G$13,0,10*ROW('Hygiene Data'!G175)))</f>
        <v/>
      </c>
      <c r="EA181" s="274" t="str">
        <f ca="true">+IF(OFFSET('Hygiene Data'!$H$11,0,10*ROW('Hygiene Data'!H175))="","",OFFSET('Hygiene Data'!$H$11,0,10*ROW('Hygiene Data'!H175)))</f>
        <v/>
      </c>
      <c r="EB181" s="274" t="str">
        <f ca="true">+IF(OFFSET('Hygiene Data'!$H$12,0,10*ROW('Hygiene Data'!H175))="","",OFFSET('Hygiene Data'!$H$12,0,10*ROW('Hygiene Data'!H175)))</f>
        <v/>
      </c>
      <c r="EC181" s="274" t="str">
        <f ca="true">+IF(OFFSET('Hygiene Data'!$H$13,0,10*ROW('Hygiene Data'!H175))="","",OFFSET('Hygiene Data'!$H$13,0,10*ROW('Hygiene Data'!H175)))</f>
        <v/>
      </c>
      <c r="ED181" s="274" t="str">
        <f ca="true">+IF(OFFSET('Hygiene Data'!$I$11,0,10*ROW('Hygiene Data'!I175))="","",OFFSET('Hygiene Data'!$I$11,0,10*ROW('Hygiene Data'!I175)))</f>
        <v/>
      </c>
      <c r="EE181" s="274" t="str">
        <f ca="true">+IF(OFFSET('Hygiene Data'!$I$12,0,10*ROW('Hygiene Data'!I175))="","",OFFSET('Hygiene Data'!$I$12,0,10*ROW('Hygiene Data'!I175)))</f>
        <v/>
      </c>
      <c r="EF181" s="274"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30" t="str">
        <f t="shared" ca="true" si="2"/>
        <v/>
      </c>
      <c r="D182" s="99"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9"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9"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9"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9"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9"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9"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9"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9"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9"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9"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9"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9"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9"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9"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9"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9"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9"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100"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100"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100"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100"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100"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100"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100"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100"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100"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100"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100"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100"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100"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100"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100"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100"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100"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100"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100"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100"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100"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100"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100"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100"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100"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100"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100"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100"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100"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100"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101"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101"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101"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101"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101"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101"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101"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101"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101"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101"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101"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101"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101"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101"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101"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101"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101"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101"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4"/>
      <c r="BS182" s="274" t="str">
        <f ca="true">+IF(OFFSET('Water Data'!$D$27,0,10*ROW('Water Data'!D176))="","",OFFSET('Water Data'!$D$27,0,10*ROW('Water Data'!D176)))</f>
        <v/>
      </c>
      <c r="BT182" s="274" t="str">
        <f ca="true">+IF(OFFSET('Water Data'!$D$28,0,10*ROW('Water Data'!D176))="","",OFFSET('Water Data'!$D$28,0,10*ROW('Water Data'!D176)))</f>
        <v/>
      </c>
      <c r="BU182" s="274" t="str">
        <f ca="true">+IF(OFFSET('Water Data'!$D$29,0,10*ROW('Water Data'!D176))="","",OFFSET('Water Data'!$D$29,0,10*ROW('Water Data'!D176)))</f>
        <v/>
      </c>
      <c r="BV182" s="274" t="str">
        <f ca="true">+IF(OFFSET('Water Data'!$E$27,0,10*ROW('Water Data'!E176))="","",OFFSET('Water Data'!$E$27,0,10*ROW('Water Data'!E176)))</f>
        <v/>
      </c>
      <c r="BW182" s="274" t="str">
        <f ca="true">+IF(OFFSET('Water Data'!$E$28,0,10*ROW('Water Data'!E176))="","",OFFSET('Water Data'!$E$28,0,10*ROW('Water Data'!E176)))</f>
        <v/>
      </c>
      <c r="BX182" s="274" t="str">
        <f ca="true">+IF(OFFSET('Water Data'!$E$29,0,10*ROW('Water Data'!E176))="","",OFFSET('Water Data'!$E$29,0,10*ROW('Water Data'!E176)))</f>
        <v/>
      </c>
      <c r="BY182" s="274" t="str">
        <f ca="true">+IF(OFFSET('Water Data'!$F$27,0,10*ROW('Water Data'!F176))="","",OFFSET('Water Data'!$F$27,0,10*ROW('Water Data'!F176)))</f>
        <v/>
      </c>
      <c r="BZ182" s="274" t="str">
        <f ca="true">+IF(OFFSET('Water Data'!$F$28,0,10*ROW('Water Data'!F176))="","",OFFSET('Water Data'!$F$28,0,10*ROW('Water Data'!F176)))</f>
        <v/>
      </c>
      <c r="CA182" s="274" t="str">
        <f ca="true">+IF(OFFSET('Water Data'!$F$29,0,10*ROW('Water Data'!F176))="","",OFFSET('Water Data'!$F$29,0,10*ROW('Water Data'!F176)))</f>
        <v/>
      </c>
      <c r="CB182" s="274" t="str">
        <f ca="true">+IF(OFFSET('Water Data'!$G$27,0,10*ROW('Water Data'!G176))="","",OFFSET('Water Data'!$G$27,0,10*ROW('Water Data'!G176)))</f>
        <v/>
      </c>
      <c r="CC182" s="274" t="str">
        <f ca="true">+IF(OFFSET('Water Data'!$G$28,0,10*ROW('Water Data'!G176))="","",OFFSET('Water Data'!$G$28,0,10*ROW('Water Data'!G176)))</f>
        <v/>
      </c>
      <c r="CD182" s="274" t="str">
        <f ca="true">+IF(OFFSET('Water Data'!$G$29,0,10*ROW('Water Data'!G176))="","",OFFSET('Water Data'!$G$29,0,10*ROW('Water Data'!G176)))</f>
        <v/>
      </c>
      <c r="CE182" s="274" t="str">
        <f ca="true">+IF(OFFSET('Water Data'!$H$27,0,10*ROW('Water Data'!H176))="","",OFFSET('Water Data'!$H$27,0,10*ROW('Water Data'!H176)))</f>
        <v/>
      </c>
      <c r="CF182" s="274" t="str">
        <f ca="true">+IF(OFFSET('Water Data'!$H$28,0,10*ROW('Water Data'!H176))="","",OFFSET('Water Data'!$H$28,0,10*ROW('Water Data'!H176)))</f>
        <v/>
      </c>
      <c r="CG182" s="274" t="str">
        <f ca="true">+IF(OFFSET('Water Data'!$H$29,0,10*ROW('Water Data'!H176))="","",OFFSET('Water Data'!$H$29,0,10*ROW('Water Data'!H176)))</f>
        <v/>
      </c>
      <c r="CH182" s="274" t="str">
        <f ca="true">+IF(OFFSET('Water Data'!$I$27,0,10*ROW('Water Data'!I176))="","",OFFSET('Water Data'!$I$27,0,10*ROW('Water Data'!I176)))</f>
        <v/>
      </c>
      <c r="CI182" s="274" t="str">
        <f ca="true">+IF(OFFSET('Water Data'!$I$28,0,10*ROW('Water Data'!I176))="","",OFFSET('Water Data'!$I$28,0,10*ROW('Water Data'!I176)))</f>
        <v/>
      </c>
      <c r="CJ182" s="274" t="str">
        <f ca="true">+IF(OFFSET('Water Data'!$I$29,0,10*ROW('Water Data'!I176))="","",OFFSET('Water Data'!$I$29,0,10*ROW('Water Data'!I176)))</f>
        <v/>
      </c>
      <c r="CK182" s="274" t="str">
        <f ca="true">+IF(OFFSET('Sanitation Data'!$D$28,0,10*ROW('Sanitation Data'!D176))="","",OFFSET('Sanitation Data'!$D$28,0,10*ROW('Sanitation Data'!D176)))</f>
        <v/>
      </c>
      <c r="CL182" s="274" t="str">
        <f ca="true">+IF(OFFSET('Sanitation Data'!$D$29,0,10*ROW('Sanitation Data'!D176))="","",OFFSET('Sanitation Data'!$D$29,0,10*ROW('Sanitation Data'!D176)))</f>
        <v/>
      </c>
      <c r="CM182" s="274" t="str">
        <f ca="true">+IF(OFFSET('Sanitation Data'!$D$30,0,10*ROW('Sanitation Data'!D176))="","",OFFSET('Sanitation Data'!$D$30,0,10*ROW('Sanitation Data'!D176)))</f>
        <v/>
      </c>
      <c r="CN182" s="274" t="str">
        <f ca="true">+IF(OFFSET('Sanitation Data'!$D$31,0,10*ROW('Sanitation Data'!D176))="","",OFFSET('Sanitation Data'!$D$31,0,10*ROW('Sanitation Data'!D176)))</f>
        <v/>
      </c>
      <c r="CO182" s="274" t="str">
        <f ca="true">+IF(OFFSET('Sanitation Data'!$D$32,0,10*ROW('Sanitation Data'!D176))="","",OFFSET('Sanitation Data'!$D$32,0,10*ROW('Sanitation Data'!D176)))</f>
        <v/>
      </c>
      <c r="CP182" s="274" t="str">
        <f ca="true">+IF(OFFSET('Sanitation Data'!$E$28,0,10*ROW('Sanitation Data'!E176))="","",OFFSET('Sanitation Data'!$E$28,0,10*ROW('Sanitation Data'!E176)))</f>
        <v/>
      </c>
      <c r="CQ182" s="274" t="str">
        <f ca="true">+IF(OFFSET('Sanitation Data'!$E$29,0,10*ROW('Sanitation Data'!E176))="","",OFFSET('Sanitation Data'!$E$29,0,10*ROW('Sanitation Data'!E176)))</f>
        <v/>
      </c>
      <c r="CR182" s="274" t="str">
        <f ca="true">+IF(OFFSET('Sanitation Data'!$E$30,0,10*ROW('Sanitation Data'!E176))="","",OFFSET('Sanitation Data'!$E$30,0,10*ROW('Sanitation Data'!E176)))</f>
        <v/>
      </c>
      <c r="CS182" s="274" t="str">
        <f ca="true">+IF(OFFSET('Sanitation Data'!$E$31,0,10*ROW('Sanitation Data'!E176))="","",OFFSET('Sanitation Data'!$E$31,0,10*ROW('Sanitation Data'!E176)))</f>
        <v/>
      </c>
      <c r="CT182" s="274" t="str">
        <f ca="true">+IF(OFFSET('Sanitation Data'!$E$32,0,10*ROW('Sanitation Data'!E176))="","",OFFSET('Sanitation Data'!$E$32,0,10*ROW('Sanitation Data'!E176)))</f>
        <v/>
      </c>
      <c r="CU182" s="274" t="str">
        <f ca="true">+IF(OFFSET('Sanitation Data'!$F$28,0,10*ROW('Sanitation Data'!F176))="","",OFFSET('Sanitation Data'!$F$28,0,10*ROW('Sanitation Data'!F176)))</f>
        <v/>
      </c>
      <c r="CV182" s="274" t="str">
        <f ca="true">+IF(OFFSET('Sanitation Data'!$F$29,0,10*ROW('Sanitation Data'!F176))="","",OFFSET('Sanitation Data'!$F$29,0,10*ROW('Sanitation Data'!F176)))</f>
        <v/>
      </c>
      <c r="CW182" s="274" t="str">
        <f ca="true">+IF(OFFSET('Sanitation Data'!$F$30,0,10*ROW('Sanitation Data'!F176))="","",OFFSET('Sanitation Data'!$F$30,0,10*ROW('Sanitation Data'!F176)))</f>
        <v/>
      </c>
      <c r="CX182" s="274" t="str">
        <f ca="true">+IF(OFFSET('Sanitation Data'!$F$31,0,10*ROW('Sanitation Data'!F176))="","",OFFSET('Sanitation Data'!$F$31,0,10*ROW('Sanitation Data'!F176)))</f>
        <v/>
      </c>
      <c r="CY182" s="274" t="str">
        <f ca="true">+IF(OFFSET('Sanitation Data'!$F$32,0,10*ROW('Sanitation Data'!F176))="","",OFFSET('Sanitation Data'!$F$32,0,10*ROW('Sanitation Data'!F176)))</f>
        <v/>
      </c>
      <c r="CZ182" s="274" t="str">
        <f ca="true">+IF(OFFSET('Sanitation Data'!$G$28,0,10*ROW('Sanitation Data'!G176))="","",OFFSET('Sanitation Data'!$G$28,0,10*ROW('Sanitation Data'!G176)))</f>
        <v/>
      </c>
      <c r="DA182" s="274" t="str">
        <f ca="true">+IF(OFFSET('Sanitation Data'!$G$29,0,10*ROW('Sanitation Data'!G176))="","",OFFSET('Sanitation Data'!$G$29,0,10*ROW('Sanitation Data'!G176)))</f>
        <v/>
      </c>
      <c r="DB182" s="274" t="str">
        <f ca="true">+IF(OFFSET('Sanitation Data'!$G$30,0,10*ROW('Sanitation Data'!G176))="","",OFFSET('Sanitation Data'!$G$30,0,10*ROW('Sanitation Data'!G176)))</f>
        <v/>
      </c>
      <c r="DC182" s="274" t="str">
        <f ca="true">+IF(OFFSET('Sanitation Data'!$G$31,0,10*ROW('Sanitation Data'!G176))="","",OFFSET('Sanitation Data'!$G$31,0,10*ROW('Sanitation Data'!G176)))</f>
        <v/>
      </c>
      <c r="DD182" s="274" t="str">
        <f ca="true">+IF(OFFSET('Sanitation Data'!$G$32,0,10*ROW('Sanitation Data'!G176))="","",OFFSET('Sanitation Data'!$G$32,0,10*ROW('Sanitation Data'!G176)))</f>
        <v/>
      </c>
      <c r="DE182" s="274" t="str">
        <f ca="true">+IF(OFFSET('Sanitation Data'!$H$28,0,10*ROW('Sanitation Data'!H176))="","",OFFSET('Sanitation Data'!$H$28,0,10*ROW('Sanitation Data'!H176)))</f>
        <v/>
      </c>
      <c r="DF182" s="274" t="str">
        <f ca="true">+IF(OFFSET('Sanitation Data'!$H$29,0,10*ROW('Sanitation Data'!H176))="","",OFFSET('Sanitation Data'!$H$29,0,10*ROW('Sanitation Data'!H176)))</f>
        <v/>
      </c>
      <c r="DG182" s="274" t="str">
        <f ca="true">+IF(OFFSET('Sanitation Data'!$H$30,0,10*ROW('Sanitation Data'!H176))="","",OFFSET('Sanitation Data'!$H$30,0,10*ROW('Sanitation Data'!H176)))</f>
        <v/>
      </c>
      <c r="DH182" s="274" t="str">
        <f ca="true">+IF(OFFSET('Sanitation Data'!$H$31,0,10*ROW('Sanitation Data'!H176))="","",OFFSET('Sanitation Data'!$H$31,0,10*ROW('Sanitation Data'!H176)))</f>
        <v/>
      </c>
      <c r="DI182" s="274" t="str">
        <f ca="true">+IF(OFFSET('Sanitation Data'!$H$32,0,10*ROW('Sanitation Data'!H176))="","",OFFSET('Sanitation Data'!$H$32,0,10*ROW('Sanitation Data'!H176)))</f>
        <v/>
      </c>
      <c r="DJ182" s="274" t="str">
        <f ca="true">+IF(OFFSET('Sanitation Data'!$I$28,0,10*ROW('Sanitation Data'!I176))="","",OFFSET('Sanitation Data'!$I$28,0,10*ROW('Sanitation Data'!I176)))</f>
        <v/>
      </c>
      <c r="DK182" s="274" t="str">
        <f ca="true">+IF(OFFSET('Sanitation Data'!$I$29,0,10*ROW('Sanitation Data'!I176))="","",OFFSET('Sanitation Data'!$I$29,0,10*ROW('Sanitation Data'!I176)))</f>
        <v/>
      </c>
      <c r="DL182" s="274" t="str">
        <f ca="true">+IF(OFFSET('Sanitation Data'!$I$30,0,10*ROW('Sanitation Data'!I176))="","",OFFSET('Sanitation Data'!$I$30,0,10*ROW('Sanitation Data'!I176)))</f>
        <v/>
      </c>
      <c r="DM182" s="274" t="str">
        <f ca="true">+IF(OFFSET('Sanitation Data'!$I$31,0,10*ROW('Sanitation Data'!I176))="","",OFFSET('Sanitation Data'!$I$31,0,10*ROW('Sanitation Data'!I176)))</f>
        <v/>
      </c>
      <c r="DN182" s="274" t="str">
        <f ca="true">+IF(OFFSET('Sanitation Data'!$I$32,0,10*ROW('Sanitation Data'!I176))="","",OFFSET('Sanitation Data'!$I$32,0,10*ROW('Sanitation Data'!I176)))</f>
        <v/>
      </c>
      <c r="DO182" s="274" t="str">
        <f ca="true">+IF(OFFSET('Hygiene Data'!$D$11,0,10*ROW('Hygiene Data'!D176))="","",OFFSET('Hygiene Data'!$D$11,0,10*ROW('Hygiene Data'!D176)))</f>
        <v/>
      </c>
      <c r="DP182" s="274" t="str">
        <f ca="true">+IF(OFFSET('Hygiene Data'!$D$12,0,10*ROW('Hygiene Data'!D176))="","",OFFSET('Hygiene Data'!$D$12,0,10*ROW('Hygiene Data'!D176)))</f>
        <v/>
      </c>
      <c r="DQ182" s="274" t="str">
        <f ca="true">+IF(OFFSET('Hygiene Data'!$D$13,0,10*ROW('Hygiene Data'!D176))="","",OFFSET('Hygiene Data'!$D$13,0,10*ROW('Hygiene Data'!D176)))</f>
        <v/>
      </c>
      <c r="DR182" s="274" t="str">
        <f ca="true">+IF(OFFSET('Hygiene Data'!$E$11,0,10*ROW('Hygiene Data'!E176))="","",OFFSET('Hygiene Data'!$E$11,0,10*ROW('Hygiene Data'!E176)))</f>
        <v/>
      </c>
      <c r="DS182" s="274" t="str">
        <f ca="true">+IF(OFFSET('Hygiene Data'!$E$12,0,10*ROW('Hygiene Data'!E176))="","",OFFSET('Hygiene Data'!$E$12,0,10*ROW('Hygiene Data'!E176)))</f>
        <v/>
      </c>
      <c r="DT182" s="274" t="str">
        <f ca="true">+IF(OFFSET('Hygiene Data'!$E$13,0,10*ROW('Hygiene Data'!E176))="","",OFFSET('Hygiene Data'!$E$13,0,10*ROW('Hygiene Data'!E176)))</f>
        <v/>
      </c>
      <c r="DU182" s="274" t="str">
        <f ca="true">+IF(OFFSET('Hygiene Data'!$F$11,0,10*ROW('Hygiene Data'!F176))="","",OFFSET('Hygiene Data'!$F$11,0,10*ROW('Hygiene Data'!F176)))</f>
        <v/>
      </c>
      <c r="DV182" s="274" t="str">
        <f ca="true">+IF(OFFSET('Hygiene Data'!$F$12,0,10*ROW('Hygiene Data'!F176))="","",OFFSET('Hygiene Data'!$F$12,0,10*ROW('Hygiene Data'!F176)))</f>
        <v/>
      </c>
      <c r="DW182" s="274" t="str">
        <f ca="true">+IF(OFFSET('Hygiene Data'!$F$13,0,10*ROW('Hygiene Data'!F176))="","",OFFSET('Hygiene Data'!$F$13,0,10*ROW('Hygiene Data'!F176)))</f>
        <v/>
      </c>
      <c r="DX182" s="274" t="str">
        <f ca="true">+IF(OFFSET('Hygiene Data'!$G$11,0,10*ROW('Hygiene Data'!G176))="","",OFFSET('Hygiene Data'!$G$11,0,10*ROW('Hygiene Data'!G176)))</f>
        <v/>
      </c>
      <c r="DY182" s="274" t="str">
        <f ca="true">+IF(OFFSET('Hygiene Data'!$G$12,0,10*ROW('Hygiene Data'!G176))="","",OFFSET('Hygiene Data'!$G$12,0,10*ROW('Hygiene Data'!G176)))</f>
        <v/>
      </c>
      <c r="DZ182" s="274" t="str">
        <f ca="true">+IF(OFFSET('Hygiene Data'!$G$13,0,10*ROW('Hygiene Data'!G176))="","",OFFSET('Hygiene Data'!$G$13,0,10*ROW('Hygiene Data'!G176)))</f>
        <v/>
      </c>
      <c r="EA182" s="274" t="str">
        <f ca="true">+IF(OFFSET('Hygiene Data'!$H$11,0,10*ROW('Hygiene Data'!H176))="","",OFFSET('Hygiene Data'!$H$11,0,10*ROW('Hygiene Data'!H176)))</f>
        <v/>
      </c>
      <c r="EB182" s="274" t="str">
        <f ca="true">+IF(OFFSET('Hygiene Data'!$H$12,0,10*ROW('Hygiene Data'!H176))="","",OFFSET('Hygiene Data'!$H$12,0,10*ROW('Hygiene Data'!H176)))</f>
        <v/>
      </c>
      <c r="EC182" s="274" t="str">
        <f ca="true">+IF(OFFSET('Hygiene Data'!$H$13,0,10*ROW('Hygiene Data'!H176))="","",OFFSET('Hygiene Data'!$H$13,0,10*ROW('Hygiene Data'!H176)))</f>
        <v/>
      </c>
      <c r="ED182" s="274" t="str">
        <f ca="true">+IF(OFFSET('Hygiene Data'!$I$11,0,10*ROW('Hygiene Data'!I176))="","",OFFSET('Hygiene Data'!$I$11,0,10*ROW('Hygiene Data'!I176)))</f>
        <v/>
      </c>
      <c r="EE182" s="274" t="str">
        <f ca="true">+IF(OFFSET('Hygiene Data'!$I$12,0,10*ROW('Hygiene Data'!I176))="","",OFFSET('Hygiene Data'!$I$12,0,10*ROW('Hygiene Data'!I176)))</f>
        <v/>
      </c>
      <c r="EF182" s="274"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30" t="str">
        <f t="shared" ca="true" si="2"/>
        <v/>
      </c>
      <c r="D183" s="99"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9"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9"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9"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9"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9"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9"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9"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9"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9"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9"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9"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9"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9"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9"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9"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9"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9"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100"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100"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100"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100"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100"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100"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100"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100"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100"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100"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100"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100"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100"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100"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100"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100"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100"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100"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100"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100"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100"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100"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100"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100"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100"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100"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100"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100"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100"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100"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101"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101"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101"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101"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101"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101"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101"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101"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101"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101"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101"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101"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101"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101"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101"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101"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101"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101"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4"/>
      <c r="BS183" s="274" t="str">
        <f ca="true">+IF(OFFSET('Water Data'!$D$27,0,10*ROW('Water Data'!D177))="","",OFFSET('Water Data'!$D$27,0,10*ROW('Water Data'!D177)))</f>
        <v/>
      </c>
      <c r="BT183" s="274" t="str">
        <f ca="true">+IF(OFFSET('Water Data'!$D$28,0,10*ROW('Water Data'!D177))="","",OFFSET('Water Data'!$D$28,0,10*ROW('Water Data'!D177)))</f>
        <v/>
      </c>
      <c r="BU183" s="274" t="str">
        <f ca="true">+IF(OFFSET('Water Data'!$D$29,0,10*ROW('Water Data'!D177))="","",OFFSET('Water Data'!$D$29,0,10*ROW('Water Data'!D177)))</f>
        <v/>
      </c>
      <c r="BV183" s="274" t="str">
        <f ca="true">+IF(OFFSET('Water Data'!$E$27,0,10*ROW('Water Data'!E177))="","",OFFSET('Water Data'!$E$27,0,10*ROW('Water Data'!E177)))</f>
        <v/>
      </c>
      <c r="BW183" s="274" t="str">
        <f ca="true">+IF(OFFSET('Water Data'!$E$28,0,10*ROW('Water Data'!E177))="","",OFFSET('Water Data'!$E$28,0,10*ROW('Water Data'!E177)))</f>
        <v/>
      </c>
      <c r="BX183" s="274" t="str">
        <f ca="true">+IF(OFFSET('Water Data'!$E$29,0,10*ROW('Water Data'!E177))="","",OFFSET('Water Data'!$E$29,0,10*ROW('Water Data'!E177)))</f>
        <v/>
      </c>
      <c r="BY183" s="274" t="str">
        <f ca="true">+IF(OFFSET('Water Data'!$F$27,0,10*ROW('Water Data'!F177))="","",OFFSET('Water Data'!$F$27,0,10*ROW('Water Data'!F177)))</f>
        <v/>
      </c>
      <c r="BZ183" s="274" t="str">
        <f ca="true">+IF(OFFSET('Water Data'!$F$28,0,10*ROW('Water Data'!F177))="","",OFFSET('Water Data'!$F$28,0,10*ROW('Water Data'!F177)))</f>
        <v/>
      </c>
      <c r="CA183" s="274" t="str">
        <f ca="true">+IF(OFFSET('Water Data'!$F$29,0,10*ROW('Water Data'!F177))="","",OFFSET('Water Data'!$F$29,0,10*ROW('Water Data'!F177)))</f>
        <v/>
      </c>
      <c r="CB183" s="274" t="str">
        <f ca="true">+IF(OFFSET('Water Data'!$G$27,0,10*ROW('Water Data'!G177))="","",OFFSET('Water Data'!$G$27,0,10*ROW('Water Data'!G177)))</f>
        <v/>
      </c>
      <c r="CC183" s="274" t="str">
        <f ca="true">+IF(OFFSET('Water Data'!$G$28,0,10*ROW('Water Data'!G177))="","",OFFSET('Water Data'!$G$28,0,10*ROW('Water Data'!G177)))</f>
        <v/>
      </c>
      <c r="CD183" s="274" t="str">
        <f ca="true">+IF(OFFSET('Water Data'!$G$29,0,10*ROW('Water Data'!G177))="","",OFFSET('Water Data'!$G$29,0,10*ROW('Water Data'!G177)))</f>
        <v/>
      </c>
      <c r="CE183" s="274" t="str">
        <f ca="true">+IF(OFFSET('Water Data'!$H$27,0,10*ROW('Water Data'!H177))="","",OFFSET('Water Data'!$H$27,0,10*ROW('Water Data'!H177)))</f>
        <v/>
      </c>
      <c r="CF183" s="274" t="str">
        <f ca="true">+IF(OFFSET('Water Data'!$H$28,0,10*ROW('Water Data'!H177))="","",OFFSET('Water Data'!$H$28,0,10*ROW('Water Data'!H177)))</f>
        <v/>
      </c>
      <c r="CG183" s="274" t="str">
        <f ca="true">+IF(OFFSET('Water Data'!$H$29,0,10*ROW('Water Data'!H177))="","",OFFSET('Water Data'!$H$29,0,10*ROW('Water Data'!H177)))</f>
        <v/>
      </c>
      <c r="CH183" s="274" t="str">
        <f ca="true">+IF(OFFSET('Water Data'!$I$27,0,10*ROW('Water Data'!I177))="","",OFFSET('Water Data'!$I$27,0,10*ROW('Water Data'!I177)))</f>
        <v/>
      </c>
      <c r="CI183" s="274" t="str">
        <f ca="true">+IF(OFFSET('Water Data'!$I$28,0,10*ROW('Water Data'!I177))="","",OFFSET('Water Data'!$I$28,0,10*ROW('Water Data'!I177)))</f>
        <v/>
      </c>
      <c r="CJ183" s="274" t="str">
        <f ca="true">+IF(OFFSET('Water Data'!$I$29,0,10*ROW('Water Data'!I177))="","",OFFSET('Water Data'!$I$29,0,10*ROW('Water Data'!I177)))</f>
        <v/>
      </c>
      <c r="CK183" s="274" t="str">
        <f ca="true">+IF(OFFSET('Sanitation Data'!$D$28,0,10*ROW('Sanitation Data'!D177))="","",OFFSET('Sanitation Data'!$D$28,0,10*ROW('Sanitation Data'!D177)))</f>
        <v/>
      </c>
      <c r="CL183" s="274" t="str">
        <f ca="true">+IF(OFFSET('Sanitation Data'!$D$29,0,10*ROW('Sanitation Data'!D177))="","",OFFSET('Sanitation Data'!$D$29,0,10*ROW('Sanitation Data'!D177)))</f>
        <v/>
      </c>
      <c r="CM183" s="274" t="str">
        <f ca="true">+IF(OFFSET('Sanitation Data'!$D$30,0,10*ROW('Sanitation Data'!D177))="","",OFFSET('Sanitation Data'!$D$30,0,10*ROW('Sanitation Data'!D177)))</f>
        <v/>
      </c>
      <c r="CN183" s="274" t="str">
        <f ca="true">+IF(OFFSET('Sanitation Data'!$D$31,0,10*ROW('Sanitation Data'!D177))="","",OFFSET('Sanitation Data'!$D$31,0,10*ROW('Sanitation Data'!D177)))</f>
        <v/>
      </c>
      <c r="CO183" s="274" t="str">
        <f ca="true">+IF(OFFSET('Sanitation Data'!$D$32,0,10*ROW('Sanitation Data'!D177))="","",OFFSET('Sanitation Data'!$D$32,0,10*ROW('Sanitation Data'!D177)))</f>
        <v/>
      </c>
      <c r="CP183" s="274" t="str">
        <f ca="true">+IF(OFFSET('Sanitation Data'!$E$28,0,10*ROW('Sanitation Data'!E177))="","",OFFSET('Sanitation Data'!$E$28,0,10*ROW('Sanitation Data'!E177)))</f>
        <v/>
      </c>
      <c r="CQ183" s="274" t="str">
        <f ca="true">+IF(OFFSET('Sanitation Data'!$E$29,0,10*ROW('Sanitation Data'!E177))="","",OFFSET('Sanitation Data'!$E$29,0,10*ROW('Sanitation Data'!E177)))</f>
        <v/>
      </c>
      <c r="CR183" s="274" t="str">
        <f ca="true">+IF(OFFSET('Sanitation Data'!$E$30,0,10*ROW('Sanitation Data'!E177))="","",OFFSET('Sanitation Data'!$E$30,0,10*ROW('Sanitation Data'!E177)))</f>
        <v/>
      </c>
      <c r="CS183" s="274" t="str">
        <f ca="true">+IF(OFFSET('Sanitation Data'!$E$31,0,10*ROW('Sanitation Data'!E177))="","",OFFSET('Sanitation Data'!$E$31,0,10*ROW('Sanitation Data'!E177)))</f>
        <v/>
      </c>
      <c r="CT183" s="274" t="str">
        <f ca="true">+IF(OFFSET('Sanitation Data'!$E$32,0,10*ROW('Sanitation Data'!E177))="","",OFFSET('Sanitation Data'!$E$32,0,10*ROW('Sanitation Data'!E177)))</f>
        <v/>
      </c>
      <c r="CU183" s="274" t="str">
        <f ca="true">+IF(OFFSET('Sanitation Data'!$F$28,0,10*ROW('Sanitation Data'!F177))="","",OFFSET('Sanitation Data'!$F$28,0,10*ROW('Sanitation Data'!F177)))</f>
        <v/>
      </c>
      <c r="CV183" s="274" t="str">
        <f ca="true">+IF(OFFSET('Sanitation Data'!$F$29,0,10*ROW('Sanitation Data'!F177))="","",OFFSET('Sanitation Data'!$F$29,0,10*ROW('Sanitation Data'!F177)))</f>
        <v/>
      </c>
      <c r="CW183" s="274" t="str">
        <f ca="true">+IF(OFFSET('Sanitation Data'!$F$30,0,10*ROW('Sanitation Data'!F177))="","",OFFSET('Sanitation Data'!$F$30,0,10*ROW('Sanitation Data'!F177)))</f>
        <v/>
      </c>
      <c r="CX183" s="274" t="str">
        <f ca="true">+IF(OFFSET('Sanitation Data'!$F$31,0,10*ROW('Sanitation Data'!F177))="","",OFFSET('Sanitation Data'!$F$31,0,10*ROW('Sanitation Data'!F177)))</f>
        <v/>
      </c>
      <c r="CY183" s="274" t="str">
        <f ca="true">+IF(OFFSET('Sanitation Data'!$F$32,0,10*ROW('Sanitation Data'!F177))="","",OFFSET('Sanitation Data'!$F$32,0,10*ROW('Sanitation Data'!F177)))</f>
        <v/>
      </c>
      <c r="CZ183" s="274" t="str">
        <f ca="true">+IF(OFFSET('Sanitation Data'!$G$28,0,10*ROW('Sanitation Data'!G177))="","",OFFSET('Sanitation Data'!$G$28,0,10*ROW('Sanitation Data'!G177)))</f>
        <v/>
      </c>
      <c r="DA183" s="274" t="str">
        <f ca="true">+IF(OFFSET('Sanitation Data'!$G$29,0,10*ROW('Sanitation Data'!G177))="","",OFFSET('Sanitation Data'!$G$29,0,10*ROW('Sanitation Data'!G177)))</f>
        <v/>
      </c>
      <c r="DB183" s="274" t="str">
        <f ca="true">+IF(OFFSET('Sanitation Data'!$G$30,0,10*ROW('Sanitation Data'!G177))="","",OFFSET('Sanitation Data'!$G$30,0,10*ROW('Sanitation Data'!G177)))</f>
        <v/>
      </c>
      <c r="DC183" s="274" t="str">
        <f ca="true">+IF(OFFSET('Sanitation Data'!$G$31,0,10*ROW('Sanitation Data'!G177))="","",OFFSET('Sanitation Data'!$G$31,0,10*ROW('Sanitation Data'!G177)))</f>
        <v/>
      </c>
      <c r="DD183" s="274" t="str">
        <f ca="true">+IF(OFFSET('Sanitation Data'!$G$32,0,10*ROW('Sanitation Data'!G177))="","",OFFSET('Sanitation Data'!$G$32,0,10*ROW('Sanitation Data'!G177)))</f>
        <v/>
      </c>
      <c r="DE183" s="274" t="str">
        <f ca="true">+IF(OFFSET('Sanitation Data'!$H$28,0,10*ROW('Sanitation Data'!H177))="","",OFFSET('Sanitation Data'!$H$28,0,10*ROW('Sanitation Data'!H177)))</f>
        <v/>
      </c>
      <c r="DF183" s="274" t="str">
        <f ca="true">+IF(OFFSET('Sanitation Data'!$H$29,0,10*ROW('Sanitation Data'!H177))="","",OFFSET('Sanitation Data'!$H$29,0,10*ROW('Sanitation Data'!H177)))</f>
        <v/>
      </c>
      <c r="DG183" s="274" t="str">
        <f ca="true">+IF(OFFSET('Sanitation Data'!$H$30,0,10*ROW('Sanitation Data'!H177))="","",OFFSET('Sanitation Data'!$H$30,0,10*ROW('Sanitation Data'!H177)))</f>
        <v/>
      </c>
      <c r="DH183" s="274" t="str">
        <f ca="true">+IF(OFFSET('Sanitation Data'!$H$31,0,10*ROW('Sanitation Data'!H177))="","",OFFSET('Sanitation Data'!$H$31,0,10*ROW('Sanitation Data'!H177)))</f>
        <v/>
      </c>
      <c r="DI183" s="274" t="str">
        <f ca="true">+IF(OFFSET('Sanitation Data'!$H$32,0,10*ROW('Sanitation Data'!H177))="","",OFFSET('Sanitation Data'!$H$32,0,10*ROW('Sanitation Data'!H177)))</f>
        <v/>
      </c>
      <c r="DJ183" s="274" t="str">
        <f ca="true">+IF(OFFSET('Sanitation Data'!$I$28,0,10*ROW('Sanitation Data'!I177))="","",OFFSET('Sanitation Data'!$I$28,0,10*ROW('Sanitation Data'!I177)))</f>
        <v/>
      </c>
      <c r="DK183" s="274" t="str">
        <f ca="true">+IF(OFFSET('Sanitation Data'!$I$29,0,10*ROW('Sanitation Data'!I177))="","",OFFSET('Sanitation Data'!$I$29,0,10*ROW('Sanitation Data'!I177)))</f>
        <v/>
      </c>
      <c r="DL183" s="274" t="str">
        <f ca="true">+IF(OFFSET('Sanitation Data'!$I$30,0,10*ROW('Sanitation Data'!I177))="","",OFFSET('Sanitation Data'!$I$30,0,10*ROW('Sanitation Data'!I177)))</f>
        <v/>
      </c>
      <c r="DM183" s="274" t="str">
        <f ca="true">+IF(OFFSET('Sanitation Data'!$I$31,0,10*ROW('Sanitation Data'!I177))="","",OFFSET('Sanitation Data'!$I$31,0,10*ROW('Sanitation Data'!I177)))</f>
        <v/>
      </c>
      <c r="DN183" s="274" t="str">
        <f ca="true">+IF(OFFSET('Sanitation Data'!$I$32,0,10*ROW('Sanitation Data'!I177))="","",OFFSET('Sanitation Data'!$I$32,0,10*ROW('Sanitation Data'!I177)))</f>
        <v/>
      </c>
      <c r="DO183" s="274" t="str">
        <f ca="true">+IF(OFFSET('Hygiene Data'!$D$11,0,10*ROW('Hygiene Data'!D177))="","",OFFSET('Hygiene Data'!$D$11,0,10*ROW('Hygiene Data'!D177)))</f>
        <v/>
      </c>
      <c r="DP183" s="274" t="str">
        <f ca="true">+IF(OFFSET('Hygiene Data'!$D$12,0,10*ROW('Hygiene Data'!D177))="","",OFFSET('Hygiene Data'!$D$12,0,10*ROW('Hygiene Data'!D177)))</f>
        <v/>
      </c>
      <c r="DQ183" s="274" t="str">
        <f ca="true">+IF(OFFSET('Hygiene Data'!$D$13,0,10*ROW('Hygiene Data'!D177))="","",OFFSET('Hygiene Data'!$D$13,0,10*ROW('Hygiene Data'!D177)))</f>
        <v/>
      </c>
      <c r="DR183" s="274" t="str">
        <f ca="true">+IF(OFFSET('Hygiene Data'!$E$11,0,10*ROW('Hygiene Data'!E177))="","",OFFSET('Hygiene Data'!$E$11,0,10*ROW('Hygiene Data'!E177)))</f>
        <v/>
      </c>
      <c r="DS183" s="274" t="str">
        <f ca="true">+IF(OFFSET('Hygiene Data'!$E$12,0,10*ROW('Hygiene Data'!E177))="","",OFFSET('Hygiene Data'!$E$12,0,10*ROW('Hygiene Data'!E177)))</f>
        <v/>
      </c>
      <c r="DT183" s="274" t="str">
        <f ca="true">+IF(OFFSET('Hygiene Data'!$E$13,0,10*ROW('Hygiene Data'!E177))="","",OFFSET('Hygiene Data'!$E$13,0,10*ROW('Hygiene Data'!E177)))</f>
        <v/>
      </c>
      <c r="DU183" s="274" t="str">
        <f ca="true">+IF(OFFSET('Hygiene Data'!$F$11,0,10*ROW('Hygiene Data'!F177))="","",OFFSET('Hygiene Data'!$F$11,0,10*ROW('Hygiene Data'!F177)))</f>
        <v/>
      </c>
      <c r="DV183" s="274" t="str">
        <f ca="true">+IF(OFFSET('Hygiene Data'!$F$12,0,10*ROW('Hygiene Data'!F177))="","",OFFSET('Hygiene Data'!$F$12,0,10*ROW('Hygiene Data'!F177)))</f>
        <v/>
      </c>
      <c r="DW183" s="274" t="str">
        <f ca="true">+IF(OFFSET('Hygiene Data'!$F$13,0,10*ROW('Hygiene Data'!F177))="","",OFFSET('Hygiene Data'!$F$13,0,10*ROW('Hygiene Data'!F177)))</f>
        <v/>
      </c>
      <c r="DX183" s="274" t="str">
        <f ca="true">+IF(OFFSET('Hygiene Data'!$G$11,0,10*ROW('Hygiene Data'!G177))="","",OFFSET('Hygiene Data'!$G$11,0,10*ROW('Hygiene Data'!G177)))</f>
        <v/>
      </c>
      <c r="DY183" s="274" t="str">
        <f ca="true">+IF(OFFSET('Hygiene Data'!$G$12,0,10*ROW('Hygiene Data'!G177))="","",OFFSET('Hygiene Data'!$G$12,0,10*ROW('Hygiene Data'!G177)))</f>
        <v/>
      </c>
      <c r="DZ183" s="274" t="str">
        <f ca="true">+IF(OFFSET('Hygiene Data'!$G$13,0,10*ROW('Hygiene Data'!G177))="","",OFFSET('Hygiene Data'!$G$13,0,10*ROW('Hygiene Data'!G177)))</f>
        <v/>
      </c>
      <c r="EA183" s="274" t="str">
        <f ca="true">+IF(OFFSET('Hygiene Data'!$H$11,0,10*ROW('Hygiene Data'!H177))="","",OFFSET('Hygiene Data'!$H$11,0,10*ROW('Hygiene Data'!H177)))</f>
        <v/>
      </c>
      <c r="EB183" s="274" t="str">
        <f ca="true">+IF(OFFSET('Hygiene Data'!$H$12,0,10*ROW('Hygiene Data'!H177))="","",OFFSET('Hygiene Data'!$H$12,0,10*ROW('Hygiene Data'!H177)))</f>
        <v/>
      </c>
      <c r="EC183" s="274" t="str">
        <f ca="true">+IF(OFFSET('Hygiene Data'!$H$13,0,10*ROW('Hygiene Data'!H177))="","",OFFSET('Hygiene Data'!$H$13,0,10*ROW('Hygiene Data'!H177)))</f>
        <v/>
      </c>
      <c r="ED183" s="274" t="str">
        <f ca="true">+IF(OFFSET('Hygiene Data'!$I$11,0,10*ROW('Hygiene Data'!I177))="","",OFFSET('Hygiene Data'!$I$11,0,10*ROW('Hygiene Data'!I177)))</f>
        <v/>
      </c>
      <c r="EE183" s="274" t="str">
        <f ca="true">+IF(OFFSET('Hygiene Data'!$I$12,0,10*ROW('Hygiene Data'!I177))="","",OFFSET('Hygiene Data'!$I$12,0,10*ROW('Hygiene Data'!I177)))</f>
        <v/>
      </c>
      <c r="EF183" s="274"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30" t="str">
        <f t="shared" ca="true" si="2"/>
        <v/>
      </c>
      <c r="D184" s="99"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9"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9"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9"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9"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9"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9"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9"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9"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9"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9"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9"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9"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9"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9"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9"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9"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9"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100"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100"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100"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100"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100"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100"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100"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100"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100"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100"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100"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100"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100"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100"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100"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100"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100"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100"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100"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100"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100"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100"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100"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100"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100"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100"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100"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100"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100"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100"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101"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101"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101"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101"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101"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101"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101"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101"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101"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101"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101"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101"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101"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101"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101"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101"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101"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101"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4"/>
      <c r="BS184" s="274" t="str">
        <f ca="true">+IF(OFFSET('Water Data'!$D$27,0,10*ROW('Water Data'!D178))="","",OFFSET('Water Data'!$D$27,0,10*ROW('Water Data'!D178)))</f>
        <v/>
      </c>
      <c r="BT184" s="274" t="str">
        <f ca="true">+IF(OFFSET('Water Data'!$D$28,0,10*ROW('Water Data'!D178))="","",OFFSET('Water Data'!$D$28,0,10*ROW('Water Data'!D178)))</f>
        <v/>
      </c>
      <c r="BU184" s="274" t="str">
        <f ca="true">+IF(OFFSET('Water Data'!$D$29,0,10*ROW('Water Data'!D178))="","",OFFSET('Water Data'!$D$29,0,10*ROW('Water Data'!D178)))</f>
        <v/>
      </c>
      <c r="BV184" s="274" t="str">
        <f ca="true">+IF(OFFSET('Water Data'!$E$27,0,10*ROW('Water Data'!E178))="","",OFFSET('Water Data'!$E$27,0,10*ROW('Water Data'!E178)))</f>
        <v/>
      </c>
      <c r="BW184" s="274" t="str">
        <f ca="true">+IF(OFFSET('Water Data'!$E$28,0,10*ROW('Water Data'!E178))="","",OFFSET('Water Data'!$E$28,0,10*ROW('Water Data'!E178)))</f>
        <v/>
      </c>
      <c r="BX184" s="274" t="str">
        <f ca="true">+IF(OFFSET('Water Data'!$E$29,0,10*ROW('Water Data'!E178))="","",OFFSET('Water Data'!$E$29,0,10*ROW('Water Data'!E178)))</f>
        <v/>
      </c>
      <c r="BY184" s="274" t="str">
        <f ca="true">+IF(OFFSET('Water Data'!$F$27,0,10*ROW('Water Data'!F178))="","",OFFSET('Water Data'!$F$27,0,10*ROW('Water Data'!F178)))</f>
        <v/>
      </c>
      <c r="BZ184" s="274" t="str">
        <f ca="true">+IF(OFFSET('Water Data'!$F$28,0,10*ROW('Water Data'!F178))="","",OFFSET('Water Data'!$F$28,0,10*ROW('Water Data'!F178)))</f>
        <v/>
      </c>
      <c r="CA184" s="274" t="str">
        <f ca="true">+IF(OFFSET('Water Data'!$F$29,0,10*ROW('Water Data'!F178))="","",OFFSET('Water Data'!$F$29,0,10*ROW('Water Data'!F178)))</f>
        <v/>
      </c>
      <c r="CB184" s="274" t="str">
        <f ca="true">+IF(OFFSET('Water Data'!$G$27,0,10*ROW('Water Data'!G178))="","",OFFSET('Water Data'!$G$27,0,10*ROW('Water Data'!G178)))</f>
        <v/>
      </c>
      <c r="CC184" s="274" t="str">
        <f ca="true">+IF(OFFSET('Water Data'!$G$28,0,10*ROW('Water Data'!G178))="","",OFFSET('Water Data'!$G$28,0,10*ROW('Water Data'!G178)))</f>
        <v/>
      </c>
      <c r="CD184" s="274" t="str">
        <f ca="true">+IF(OFFSET('Water Data'!$G$29,0,10*ROW('Water Data'!G178))="","",OFFSET('Water Data'!$G$29,0,10*ROW('Water Data'!G178)))</f>
        <v/>
      </c>
      <c r="CE184" s="274" t="str">
        <f ca="true">+IF(OFFSET('Water Data'!$H$27,0,10*ROW('Water Data'!H178))="","",OFFSET('Water Data'!$H$27,0,10*ROW('Water Data'!H178)))</f>
        <v/>
      </c>
      <c r="CF184" s="274" t="str">
        <f ca="true">+IF(OFFSET('Water Data'!$H$28,0,10*ROW('Water Data'!H178))="","",OFFSET('Water Data'!$H$28,0,10*ROW('Water Data'!H178)))</f>
        <v/>
      </c>
      <c r="CG184" s="274" t="str">
        <f ca="true">+IF(OFFSET('Water Data'!$H$29,0,10*ROW('Water Data'!H178))="","",OFFSET('Water Data'!$H$29,0,10*ROW('Water Data'!H178)))</f>
        <v/>
      </c>
      <c r="CH184" s="274" t="str">
        <f ca="true">+IF(OFFSET('Water Data'!$I$27,0,10*ROW('Water Data'!I178))="","",OFFSET('Water Data'!$I$27,0,10*ROW('Water Data'!I178)))</f>
        <v/>
      </c>
      <c r="CI184" s="274" t="str">
        <f ca="true">+IF(OFFSET('Water Data'!$I$28,0,10*ROW('Water Data'!I178))="","",OFFSET('Water Data'!$I$28,0,10*ROW('Water Data'!I178)))</f>
        <v/>
      </c>
      <c r="CJ184" s="274" t="str">
        <f ca="true">+IF(OFFSET('Water Data'!$I$29,0,10*ROW('Water Data'!I178))="","",OFFSET('Water Data'!$I$29,0,10*ROW('Water Data'!I178)))</f>
        <v/>
      </c>
      <c r="CK184" s="274" t="str">
        <f ca="true">+IF(OFFSET('Sanitation Data'!$D$28,0,10*ROW('Sanitation Data'!D178))="","",OFFSET('Sanitation Data'!$D$28,0,10*ROW('Sanitation Data'!D178)))</f>
        <v/>
      </c>
      <c r="CL184" s="274" t="str">
        <f ca="true">+IF(OFFSET('Sanitation Data'!$D$29,0,10*ROW('Sanitation Data'!D178))="","",OFFSET('Sanitation Data'!$D$29,0,10*ROW('Sanitation Data'!D178)))</f>
        <v/>
      </c>
      <c r="CM184" s="274" t="str">
        <f ca="true">+IF(OFFSET('Sanitation Data'!$D$30,0,10*ROW('Sanitation Data'!D178))="","",OFFSET('Sanitation Data'!$D$30,0,10*ROW('Sanitation Data'!D178)))</f>
        <v/>
      </c>
      <c r="CN184" s="274" t="str">
        <f ca="true">+IF(OFFSET('Sanitation Data'!$D$31,0,10*ROW('Sanitation Data'!D178))="","",OFFSET('Sanitation Data'!$D$31,0,10*ROW('Sanitation Data'!D178)))</f>
        <v/>
      </c>
      <c r="CO184" s="274" t="str">
        <f ca="true">+IF(OFFSET('Sanitation Data'!$D$32,0,10*ROW('Sanitation Data'!D178))="","",OFFSET('Sanitation Data'!$D$32,0,10*ROW('Sanitation Data'!D178)))</f>
        <v/>
      </c>
      <c r="CP184" s="274" t="str">
        <f ca="true">+IF(OFFSET('Sanitation Data'!$E$28,0,10*ROW('Sanitation Data'!E178))="","",OFFSET('Sanitation Data'!$E$28,0,10*ROW('Sanitation Data'!E178)))</f>
        <v/>
      </c>
      <c r="CQ184" s="274" t="str">
        <f ca="true">+IF(OFFSET('Sanitation Data'!$E$29,0,10*ROW('Sanitation Data'!E178))="","",OFFSET('Sanitation Data'!$E$29,0,10*ROW('Sanitation Data'!E178)))</f>
        <v/>
      </c>
      <c r="CR184" s="274" t="str">
        <f ca="true">+IF(OFFSET('Sanitation Data'!$E$30,0,10*ROW('Sanitation Data'!E178))="","",OFFSET('Sanitation Data'!$E$30,0,10*ROW('Sanitation Data'!E178)))</f>
        <v/>
      </c>
      <c r="CS184" s="274" t="str">
        <f ca="true">+IF(OFFSET('Sanitation Data'!$E$31,0,10*ROW('Sanitation Data'!E178))="","",OFFSET('Sanitation Data'!$E$31,0,10*ROW('Sanitation Data'!E178)))</f>
        <v/>
      </c>
      <c r="CT184" s="274" t="str">
        <f ca="true">+IF(OFFSET('Sanitation Data'!$E$32,0,10*ROW('Sanitation Data'!E178))="","",OFFSET('Sanitation Data'!$E$32,0,10*ROW('Sanitation Data'!E178)))</f>
        <v/>
      </c>
      <c r="CU184" s="274" t="str">
        <f ca="true">+IF(OFFSET('Sanitation Data'!$F$28,0,10*ROW('Sanitation Data'!F178))="","",OFFSET('Sanitation Data'!$F$28,0,10*ROW('Sanitation Data'!F178)))</f>
        <v/>
      </c>
      <c r="CV184" s="274" t="str">
        <f ca="true">+IF(OFFSET('Sanitation Data'!$F$29,0,10*ROW('Sanitation Data'!F178))="","",OFFSET('Sanitation Data'!$F$29,0,10*ROW('Sanitation Data'!F178)))</f>
        <v/>
      </c>
      <c r="CW184" s="274" t="str">
        <f ca="true">+IF(OFFSET('Sanitation Data'!$F$30,0,10*ROW('Sanitation Data'!F178))="","",OFFSET('Sanitation Data'!$F$30,0,10*ROW('Sanitation Data'!F178)))</f>
        <v/>
      </c>
      <c r="CX184" s="274" t="str">
        <f ca="true">+IF(OFFSET('Sanitation Data'!$F$31,0,10*ROW('Sanitation Data'!F178))="","",OFFSET('Sanitation Data'!$F$31,0,10*ROW('Sanitation Data'!F178)))</f>
        <v/>
      </c>
      <c r="CY184" s="274" t="str">
        <f ca="true">+IF(OFFSET('Sanitation Data'!$F$32,0,10*ROW('Sanitation Data'!F178))="","",OFFSET('Sanitation Data'!$F$32,0,10*ROW('Sanitation Data'!F178)))</f>
        <v/>
      </c>
      <c r="CZ184" s="274" t="str">
        <f ca="true">+IF(OFFSET('Sanitation Data'!$G$28,0,10*ROW('Sanitation Data'!G178))="","",OFFSET('Sanitation Data'!$G$28,0,10*ROW('Sanitation Data'!G178)))</f>
        <v/>
      </c>
      <c r="DA184" s="274" t="str">
        <f ca="true">+IF(OFFSET('Sanitation Data'!$G$29,0,10*ROW('Sanitation Data'!G178))="","",OFFSET('Sanitation Data'!$G$29,0,10*ROW('Sanitation Data'!G178)))</f>
        <v/>
      </c>
      <c r="DB184" s="274" t="str">
        <f ca="true">+IF(OFFSET('Sanitation Data'!$G$30,0,10*ROW('Sanitation Data'!G178))="","",OFFSET('Sanitation Data'!$G$30,0,10*ROW('Sanitation Data'!G178)))</f>
        <v/>
      </c>
      <c r="DC184" s="274" t="str">
        <f ca="true">+IF(OFFSET('Sanitation Data'!$G$31,0,10*ROW('Sanitation Data'!G178))="","",OFFSET('Sanitation Data'!$G$31,0,10*ROW('Sanitation Data'!G178)))</f>
        <v/>
      </c>
      <c r="DD184" s="274" t="str">
        <f ca="true">+IF(OFFSET('Sanitation Data'!$G$32,0,10*ROW('Sanitation Data'!G178))="","",OFFSET('Sanitation Data'!$G$32,0,10*ROW('Sanitation Data'!G178)))</f>
        <v/>
      </c>
      <c r="DE184" s="274" t="str">
        <f ca="true">+IF(OFFSET('Sanitation Data'!$H$28,0,10*ROW('Sanitation Data'!H178))="","",OFFSET('Sanitation Data'!$H$28,0,10*ROW('Sanitation Data'!H178)))</f>
        <v/>
      </c>
      <c r="DF184" s="274" t="str">
        <f ca="true">+IF(OFFSET('Sanitation Data'!$H$29,0,10*ROW('Sanitation Data'!H178))="","",OFFSET('Sanitation Data'!$H$29,0,10*ROW('Sanitation Data'!H178)))</f>
        <v/>
      </c>
      <c r="DG184" s="274" t="str">
        <f ca="true">+IF(OFFSET('Sanitation Data'!$H$30,0,10*ROW('Sanitation Data'!H178))="","",OFFSET('Sanitation Data'!$H$30,0,10*ROW('Sanitation Data'!H178)))</f>
        <v/>
      </c>
      <c r="DH184" s="274" t="str">
        <f ca="true">+IF(OFFSET('Sanitation Data'!$H$31,0,10*ROW('Sanitation Data'!H178))="","",OFFSET('Sanitation Data'!$H$31,0,10*ROW('Sanitation Data'!H178)))</f>
        <v/>
      </c>
      <c r="DI184" s="274" t="str">
        <f ca="true">+IF(OFFSET('Sanitation Data'!$H$32,0,10*ROW('Sanitation Data'!H178))="","",OFFSET('Sanitation Data'!$H$32,0,10*ROW('Sanitation Data'!H178)))</f>
        <v/>
      </c>
      <c r="DJ184" s="274" t="str">
        <f ca="true">+IF(OFFSET('Sanitation Data'!$I$28,0,10*ROW('Sanitation Data'!I178))="","",OFFSET('Sanitation Data'!$I$28,0,10*ROW('Sanitation Data'!I178)))</f>
        <v/>
      </c>
      <c r="DK184" s="274" t="str">
        <f ca="true">+IF(OFFSET('Sanitation Data'!$I$29,0,10*ROW('Sanitation Data'!I178))="","",OFFSET('Sanitation Data'!$I$29,0,10*ROW('Sanitation Data'!I178)))</f>
        <v/>
      </c>
      <c r="DL184" s="274" t="str">
        <f ca="true">+IF(OFFSET('Sanitation Data'!$I$30,0,10*ROW('Sanitation Data'!I178))="","",OFFSET('Sanitation Data'!$I$30,0,10*ROW('Sanitation Data'!I178)))</f>
        <v/>
      </c>
      <c r="DM184" s="274" t="str">
        <f ca="true">+IF(OFFSET('Sanitation Data'!$I$31,0,10*ROW('Sanitation Data'!I178))="","",OFFSET('Sanitation Data'!$I$31,0,10*ROW('Sanitation Data'!I178)))</f>
        <v/>
      </c>
      <c r="DN184" s="274" t="str">
        <f ca="true">+IF(OFFSET('Sanitation Data'!$I$32,0,10*ROW('Sanitation Data'!I178))="","",OFFSET('Sanitation Data'!$I$32,0,10*ROW('Sanitation Data'!I178)))</f>
        <v/>
      </c>
      <c r="DO184" s="274" t="str">
        <f ca="true">+IF(OFFSET('Hygiene Data'!$D$11,0,10*ROW('Hygiene Data'!D178))="","",OFFSET('Hygiene Data'!$D$11,0,10*ROW('Hygiene Data'!D178)))</f>
        <v/>
      </c>
      <c r="DP184" s="274" t="str">
        <f ca="true">+IF(OFFSET('Hygiene Data'!$D$12,0,10*ROW('Hygiene Data'!D178))="","",OFFSET('Hygiene Data'!$D$12,0,10*ROW('Hygiene Data'!D178)))</f>
        <v/>
      </c>
      <c r="DQ184" s="274" t="str">
        <f ca="true">+IF(OFFSET('Hygiene Data'!$D$13,0,10*ROW('Hygiene Data'!D178))="","",OFFSET('Hygiene Data'!$D$13,0,10*ROW('Hygiene Data'!D178)))</f>
        <v/>
      </c>
      <c r="DR184" s="274" t="str">
        <f ca="true">+IF(OFFSET('Hygiene Data'!$E$11,0,10*ROW('Hygiene Data'!E178))="","",OFFSET('Hygiene Data'!$E$11,0,10*ROW('Hygiene Data'!E178)))</f>
        <v/>
      </c>
      <c r="DS184" s="274" t="str">
        <f ca="true">+IF(OFFSET('Hygiene Data'!$E$12,0,10*ROW('Hygiene Data'!E178))="","",OFFSET('Hygiene Data'!$E$12,0,10*ROW('Hygiene Data'!E178)))</f>
        <v/>
      </c>
      <c r="DT184" s="274" t="str">
        <f ca="true">+IF(OFFSET('Hygiene Data'!$E$13,0,10*ROW('Hygiene Data'!E178))="","",OFFSET('Hygiene Data'!$E$13,0,10*ROW('Hygiene Data'!E178)))</f>
        <v/>
      </c>
      <c r="DU184" s="274" t="str">
        <f ca="true">+IF(OFFSET('Hygiene Data'!$F$11,0,10*ROW('Hygiene Data'!F178))="","",OFFSET('Hygiene Data'!$F$11,0,10*ROW('Hygiene Data'!F178)))</f>
        <v/>
      </c>
      <c r="DV184" s="274" t="str">
        <f ca="true">+IF(OFFSET('Hygiene Data'!$F$12,0,10*ROW('Hygiene Data'!F178))="","",OFFSET('Hygiene Data'!$F$12,0,10*ROW('Hygiene Data'!F178)))</f>
        <v/>
      </c>
      <c r="DW184" s="274" t="str">
        <f ca="true">+IF(OFFSET('Hygiene Data'!$F$13,0,10*ROW('Hygiene Data'!F178))="","",OFFSET('Hygiene Data'!$F$13,0,10*ROW('Hygiene Data'!F178)))</f>
        <v/>
      </c>
      <c r="DX184" s="274" t="str">
        <f ca="true">+IF(OFFSET('Hygiene Data'!$G$11,0,10*ROW('Hygiene Data'!G178))="","",OFFSET('Hygiene Data'!$G$11,0,10*ROW('Hygiene Data'!G178)))</f>
        <v/>
      </c>
      <c r="DY184" s="274" t="str">
        <f ca="true">+IF(OFFSET('Hygiene Data'!$G$12,0,10*ROW('Hygiene Data'!G178))="","",OFFSET('Hygiene Data'!$G$12,0,10*ROW('Hygiene Data'!G178)))</f>
        <v/>
      </c>
      <c r="DZ184" s="274" t="str">
        <f ca="true">+IF(OFFSET('Hygiene Data'!$G$13,0,10*ROW('Hygiene Data'!G178))="","",OFFSET('Hygiene Data'!$G$13,0,10*ROW('Hygiene Data'!G178)))</f>
        <v/>
      </c>
      <c r="EA184" s="274" t="str">
        <f ca="true">+IF(OFFSET('Hygiene Data'!$H$11,0,10*ROW('Hygiene Data'!H178))="","",OFFSET('Hygiene Data'!$H$11,0,10*ROW('Hygiene Data'!H178)))</f>
        <v/>
      </c>
      <c r="EB184" s="274" t="str">
        <f ca="true">+IF(OFFSET('Hygiene Data'!$H$12,0,10*ROW('Hygiene Data'!H178))="","",OFFSET('Hygiene Data'!$H$12,0,10*ROW('Hygiene Data'!H178)))</f>
        <v/>
      </c>
      <c r="EC184" s="274" t="str">
        <f ca="true">+IF(OFFSET('Hygiene Data'!$H$13,0,10*ROW('Hygiene Data'!H178))="","",OFFSET('Hygiene Data'!$H$13,0,10*ROW('Hygiene Data'!H178)))</f>
        <v/>
      </c>
      <c r="ED184" s="274" t="str">
        <f ca="true">+IF(OFFSET('Hygiene Data'!$I$11,0,10*ROW('Hygiene Data'!I178))="","",OFFSET('Hygiene Data'!$I$11,0,10*ROW('Hygiene Data'!I178)))</f>
        <v/>
      </c>
      <c r="EE184" s="274" t="str">
        <f ca="true">+IF(OFFSET('Hygiene Data'!$I$12,0,10*ROW('Hygiene Data'!I178))="","",OFFSET('Hygiene Data'!$I$12,0,10*ROW('Hygiene Data'!I178)))</f>
        <v/>
      </c>
      <c r="EF184" s="274"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30" t="str">
        <f t="shared" ca="true" si="2"/>
        <v/>
      </c>
      <c r="D185" s="99"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9"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9"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9"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9"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9"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9"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9"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9"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9"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9"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9"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9"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9"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9"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9"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9"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9"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100"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100"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100"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100"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100"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100"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100"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100"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100"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100"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100"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100"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100"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100"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100"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100"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100"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100"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100"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100"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100"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100"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100"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100"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100"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100"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100"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100"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100"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100"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101"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101"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101"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101"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101"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101"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101"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101"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101"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101"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101"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101"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101"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101"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101"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101"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101"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101"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4"/>
      <c r="BS185" s="274" t="str">
        <f ca="true">+IF(OFFSET('Water Data'!$D$27,0,10*ROW('Water Data'!D179))="","",OFFSET('Water Data'!$D$27,0,10*ROW('Water Data'!D179)))</f>
        <v/>
      </c>
      <c r="BT185" s="274" t="str">
        <f ca="true">+IF(OFFSET('Water Data'!$D$28,0,10*ROW('Water Data'!D179))="","",OFFSET('Water Data'!$D$28,0,10*ROW('Water Data'!D179)))</f>
        <v/>
      </c>
      <c r="BU185" s="274" t="str">
        <f ca="true">+IF(OFFSET('Water Data'!$D$29,0,10*ROW('Water Data'!D179))="","",OFFSET('Water Data'!$D$29,0,10*ROW('Water Data'!D179)))</f>
        <v/>
      </c>
      <c r="BV185" s="274" t="str">
        <f ca="true">+IF(OFFSET('Water Data'!$E$27,0,10*ROW('Water Data'!E179))="","",OFFSET('Water Data'!$E$27,0,10*ROW('Water Data'!E179)))</f>
        <v/>
      </c>
      <c r="BW185" s="274" t="str">
        <f ca="true">+IF(OFFSET('Water Data'!$E$28,0,10*ROW('Water Data'!E179))="","",OFFSET('Water Data'!$E$28,0,10*ROW('Water Data'!E179)))</f>
        <v/>
      </c>
      <c r="BX185" s="274" t="str">
        <f ca="true">+IF(OFFSET('Water Data'!$E$29,0,10*ROW('Water Data'!E179))="","",OFFSET('Water Data'!$E$29,0,10*ROW('Water Data'!E179)))</f>
        <v/>
      </c>
      <c r="BY185" s="274" t="str">
        <f ca="true">+IF(OFFSET('Water Data'!$F$27,0,10*ROW('Water Data'!F179))="","",OFFSET('Water Data'!$F$27,0,10*ROW('Water Data'!F179)))</f>
        <v/>
      </c>
      <c r="BZ185" s="274" t="str">
        <f ca="true">+IF(OFFSET('Water Data'!$F$28,0,10*ROW('Water Data'!F179))="","",OFFSET('Water Data'!$F$28,0,10*ROW('Water Data'!F179)))</f>
        <v/>
      </c>
      <c r="CA185" s="274" t="str">
        <f ca="true">+IF(OFFSET('Water Data'!$F$29,0,10*ROW('Water Data'!F179))="","",OFFSET('Water Data'!$F$29,0,10*ROW('Water Data'!F179)))</f>
        <v/>
      </c>
      <c r="CB185" s="274" t="str">
        <f ca="true">+IF(OFFSET('Water Data'!$G$27,0,10*ROW('Water Data'!G179))="","",OFFSET('Water Data'!$G$27,0,10*ROW('Water Data'!G179)))</f>
        <v/>
      </c>
      <c r="CC185" s="274" t="str">
        <f ca="true">+IF(OFFSET('Water Data'!$G$28,0,10*ROW('Water Data'!G179))="","",OFFSET('Water Data'!$G$28,0,10*ROW('Water Data'!G179)))</f>
        <v/>
      </c>
      <c r="CD185" s="274" t="str">
        <f ca="true">+IF(OFFSET('Water Data'!$G$29,0,10*ROW('Water Data'!G179))="","",OFFSET('Water Data'!$G$29,0,10*ROW('Water Data'!G179)))</f>
        <v/>
      </c>
      <c r="CE185" s="274" t="str">
        <f ca="true">+IF(OFFSET('Water Data'!$H$27,0,10*ROW('Water Data'!H179))="","",OFFSET('Water Data'!$H$27,0,10*ROW('Water Data'!H179)))</f>
        <v/>
      </c>
      <c r="CF185" s="274" t="str">
        <f ca="true">+IF(OFFSET('Water Data'!$H$28,0,10*ROW('Water Data'!H179))="","",OFFSET('Water Data'!$H$28,0,10*ROW('Water Data'!H179)))</f>
        <v/>
      </c>
      <c r="CG185" s="274" t="str">
        <f ca="true">+IF(OFFSET('Water Data'!$H$29,0,10*ROW('Water Data'!H179))="","",OFFSET('Water Data'!$H$29,0,10*ROW('Water Data'!H179)))</f>
        <v/>
      </c>
      <c r="CH185" s="274" t="str">
        <f ca="true">+IF(OFFSET('Water Data'!$I$27,0,10*ROW('Water Data'!I179))="","",OFFSET('Water Data'!$I$27,0,10*ROW('Water Data'!I179)))</f>
        <v/>
      </c>
      <c r="CI185" s="274" t="str">
        <f ca="true">+IF(OFFSET('Water Data'!$I$28,0,10*ROW('Water Data'!I179))="","",OFFSET('Water Data'!$I$28,0,10*ROW('Water Data'!I179)))</f>
        <v/>
      </c>
      <c r="CJ185" s="274" t="str">
        <f ca="true">+IF(OFFSET('Water Data'!$I$29,0,10*ROW('Water Data'!I179))="","",OFFSET('Water Data'!$I$29,0,10*ROW('Water Data'!I179)))</f>
        <v/>
      </c>
      <c r="CK185" s="274" t="str">
        <f ca="true">+IF(OFFSET('Sanitation Data'!$D$28,0,10*ROW('Sanitation Data'!D179))="","",OFFSET('Sanitation Data'!$D$28,0,10*ROW('Sanitation Data'!D179)))</f>
        <v/>
      </c>
      <c r="CL185" s="274" t="str">
        <f ca="true">+IF(OFFSET('Sanitation Data'!$D$29,0,10*ROW('Sanitation Data'!D179))="","",OFFSET('Sanitation Data'!$D$29,0,10*ROW('Sanitation Data'!D179)))</f>
        <v/>
      </c>
      <c r="CM185" s="274" t="str">
        <f ca="true">+IF(OFFSET('Sanitation Data'!$D$30,0,10*ROW('Sanitation Data'!D179))="","",OFFSET('Sanitation Data'!$D$30,0,10*ROW('Sanitation Data'!D179)))</f>
        <v/>
      </c>
      <c r="CN185" s="274" t="str">
        <f ca="true">+IF(OFFSET('Sanitation Data'!$D$31,0,10*ROW('Sanitation Data'!D179))="","",OFFSET('Sanitation Data'!$D$31,0,10*ROW('Sanitation Data'!D179)))</f>
        <v/>
      </c>
      <c r="CO185" s="274" t="str">
        <f ca="true">+IF(OFFSET('Sanitation Data'!$D$32,0,10*ROW('Sanitation Data'!D179))="","",OFFSET('Sanitation Data'!$D$32,0,10*ROW('Sanitation Data'!D179)))</f>
        <v/>
      </c>
      <c r="CP185" s="274" t="str">
        <f ca="true">+IF(OFFSET('Sanitation Data'!$E$28,0,10*ROW('Sanitation Data'!E179))="","",OFFSET('Sanitation Data'!$E$28,0,10*ROW('Sanitation Data'!E179)))</f>
        <v/>
      </c>
      <c r="CQ185" s="274" t="str">
        <f ca="true">+IF(OFFSET('Sanitation Data'!$E$29,0,10*ROW('Sanitation Data'!E179))="","",OFFSET('Sanitation Data'!$E$29,0,10*ROW('Sanitation Data'!E179)))</f>
        <v/>
      </c>
      <c r="CR185" s="274" t="str">
        <f ca="true">+IF(OFFSET('Sanitation Data'!$E$30,0,10*ROW('Sanitation Data'!E179))="","",OFFSET('Sanitation Data'!$E$30,0,10*ROW('Sanitation Data'!E179)))</f>
        <v/>
      </c>
      <c r="CS185" s="274" t="str">
        <f ca="true">+IF(OFFSET('Sanitation Data'!$E$31,0,10*ROW('Sanitation Data'!E179))="","",OFFSET('Sanitation Data'!$E$31,0,10*ROW('Sanitation Data'!E179)))</f>
        <v/>
      </c>
      <c r="CT185" s="274" t="str">
        <f ca="true">+IF(OFFSET('Sanitation Data'!$E$32,0,10*ROW('Sanitation Data'!E179))="","",OFFSET('Sanitation Data'!$E$32,0,10*ROW('Sanitation Data'!E179)))</f>
        <v/>
      </c>
      <c r="CU185" s="274" t="str">
        <f ca="true">+IF(OFFSET('Sanitation Data'!$F$28,0,10*ROW('Sanitation Data'!F179))="","",OFFSET('Sanitation Data'!$F$28,0,10*ROW('Sanitation Data'!F179)))</f>
        <v/>
      </c>
      <c r="CV185" s="274" t="str">
        <f ca="true">+IF(OFFSET('Sanitation Data'!$F$29,0,10*ROW('Sanitation Data'!F179))="","",OFFSET('Sanitation Data'!$F$29,0,10*ROW('Sanitation Data'!F179)))</f>
        <v/>
      </c>
      <c r="CW185" s="274" t="str">
        <f ca="true">+IF(OFFSET('Sanitation Data'!$F$30,0,10*ROW('Sanitation Data'!F179))="","",OFFSET('Sanitation Data'!$F$30,0,10*ROW('Sanitation Data'!F179)))</f>
        <v/>
      </c>
      <c r="CX185" s="274" t="str">
        <f ca="true">+IF(OFFSET('Sanitation Data'!$F$31,0,10*ROW('Sanitation Data'!F179))="","",OFFSET('Sanitation Data'!$F$31,0,10*ROW('Sanitation Data'!F179)))</f>
        <v/>
      </c>
      <c r="CY185" s="274" t="str">
        <f ca="true">+IF(OFFSET('Sanitation Data'!$F$32,0,10*ROW('Sanitation Data'!F179))="","",OFFSET('Sanitation Data'!$F$32,0,10*ROW('Sanitation Data'!F179)))</f>
        <v/>
      </c>
      <c r="CZ185" s="274" t="str">
        <f ca="true">+IF(OFFSET('Sanitation Data'!$G$28,0,10*ROW('Sanitation Data'!G179))="","",OFFSET('Sanitation Data'!$G$28,0,10*ROW('Sanitation Data'!G179)))</f>
        <v/>
      </c>
      <c r="DA185" s="274" t="str">
        <f ca="true">+IF(OFFSET('Sanitation Data'!$G$29,0,10*ROW('Sanitation Data'!G179))="","",OFFSET('Sanitation Data'!$G$29,0,10*ROW('Sanitation Data'!G179)))</f>
        <v/>
      </c>
      <c r="DB185" s="274" t="str">
        <f ca="true">+IF(OFFSET('Sanitation Data'!$G$30,0,10*ROW('Sanitation Data'!G179))="","",OFFSET('Sanitation Data'!$G$30,0,10*ROW('Sanitation Data'!G179)))</f>
        <v/>
      </c>
      <c r="DC185" s="274" t="str">
        <f ca="true">+IF(OFFSET('Sanitation Data'!$G$31,0,10*ROW('Sanitation Data'!G179))="","",OFFSET('Sanitation Data'!$G$31,0,10*ROW('Sanitation Data'!G179)))</f>
        <v/>
      </c>
      <c r="DD185" s="274" t="str">
        <f ca="true">+IF(OFFSET('Sanitation Data'!$G$32,0,10*ROW('Sanitation Data'!G179))="","",OFFSET('Sanitation Data'!$G$32,0,10*ROW('Sanitation Data'!G179)))</f>
        <v/>
      </c>
      <c r="DE185" s="274" t="str">
        <f ca="true">+IF(OFFSET('Sanitation Data'!$H$28,0,10*ROW('Sanitation Data'!H179))="","",OFFSET('Sanitation Data'!$H$28,0,10*ROW('Sanitation Data'!H179)))</f>
        <v/>
      </c>
      <c r="DF185" s="274" t="str">
        <f ca="true">+IF(OFFSET('Sanitation Data'!$H$29,0,10*ROW('Sanitation Data'!H179))="","",OFFSET('Sanitation Data'!$H$29,0,10*ROW('Sanitation Data'!H179)))</f>
        <v/>
      </c>
      <c r="DG185" s="274" t="str">
        <f ca="true">+IF(OFFSET('Sanitation Data'!$H$30,0,10*ROW('Sanitation Data'!H179))="","",OFFSET('Sanitation Data'!$H$30,0,10*ROW('Sanitation Data'!H179)))</f>
        <v/>
      </c>
      <c r="DH185" s="274" t="str">
        <f ca="true">+IF(OFFSET('Sanitation Data'!$H$31,0,10*ROW('Sanitation Data'!H179))="","",OFFSET('Sanitation Data'!$H$31,0,10*ROW('Sanitation Data'!H179)))</f>
        <v/>
      </c>
      <c r="DI185" s="274" t="str">
        <f ca="true">+IF(OFFSET('Sanitation Data'!$H$32,0,10*ROW('Sanitation Data'!H179))="","",OFFSET('Sanitation Data'!$H$32,0,10*ROW('Sanitation Data'!H179)))</f>
        <v/>
      </c>
      <c r="DJ185" s="274" t="str">
        <f ca="true">+IF(OFFSET('Sanitation Data'!$I$28,0,10*ROW('Sanitation Data'!I179))="","",OFFSET('Sanitation Data'!$I$28,0,10*ROW('Sanitation Data'!I179)))</f>
        <v/>
      </c>
      <c r="DK185" s="274" t="str">
        <f ca="true">+IF(OFFSET('Sanitation Data'!$I$29,0,10*ROW('Sanitation Data'!I179))="","",OFFSET('Sanitation Data'!$I$29,0,10*ROW('Sanitation Data'!I179)))</f>
        <v/>
      </c>
      <c r="DL185" s="274" t="str">
        <f ca="true">+IF(OFFSET('Sanitation Data'!$I$30,0,10*ROW('Sanitation Data'!I179))="","",OFFSET('Sanitation Data'!$I$30,0,10*ROW('Sanitation Data'!I179)))</f>
        <v/>
      </c>
      <c r="DM185" s="274" t="str">
        <f ca="true">+IF(OFFSET('Sanitation Data'!$I$31,0,10*ROW('Sanitation Data'!I179))="","",OFFSET('Sanitation Data'!$I$31,0,10*ROW('Sanitation Data'!I179)))</f>
        <v/>
      </c>
      <c r="DN185" s="274" t="str">
        <f ca="true">+IF(OFFSET('Sanitation Data'!$I$32,0,10*ROW('Sanitation Data'!I179))="","",OFFSET('Sanitation Data'!$I$32,0,10*ROW('Sanitation Data'!I179)))</f>
        <v/>
      </c>
      <c r="DO185" s="274" t="str">
        <f ca="true">+IF(OFFSET('Hygiene Data'!$D$11,0,10*ROW('Hygiene Data'!D179))="","",OFFSET('Hygiene Data'!$D$11,0,10*ROW('Hygiene Data'!D179)))</f>
        <v/>
      </c>
      <c r="DP185" s="274" t="str">
        <f ca="true">+IF(OFFSET('Hygiene Data'!$D$12,0,10*ROW('Hygiene Data'!D179))="","",OFFSET('Hygiene Data'!$D$12,0,10*ROW('Hygiene Data'!D179)))</f>
        <v/>
      </c>
      <c r="DQ185" s="274" t="str">
        <f ca="true">+IF(OFFSET('Hygiene Data'!$D$13,0,10*ROW('Hygiene Data'!D179))="","",OFFSET('Hygiene Data'!$D$13,0,10*ROW('Hygiene Data'!D179)))</f>
        <v/>
      </c>
      <c r="DR185" s="274" t="str">
        <f ca="true">+IF(OFFSET('Hygiene Data'!$E$11,0,10*ROW('Hygiene Data'!E179))="","",OFFSET('Hygiene Data'!$E$11,0,10*ROW('Hygiene Data'!E179)))</f>
        <v/>
      </c>
      <c r="DS185" s="274" t="str">
        <f ca="true">+IF(OFFSET('Hygiene Data'!$E$12,0,10*ROW('Hygiene Data'!E179))="","",OFFSET('Hygiene Data'!$E$12,0,10*ROW('Hygiene Data'!E179)))</f>
        <v/>
      </c>
      <c r="DT185" s="274" t="str">
        <f ca="true">+IF(OFFSET('Hygiene Data'!$E$13,0,10*ROW('Hygiene Data'!E179))="","",OFFSET('Hygiene Data'!$E$13,0,10*ROW('Hygiene Data'!E179)))</f>
        <v/>
      </c>
      <c r="DU185" s="274" t="str">
        <f ca="true">+IF(OFFSET('Hygiene Data'!$F$11,0,10*ROW('Hygiene Data'!F179))="","",OFFSET('Hygiene Data'!$F$11,0,10*ROW('Hygiene Data'!F179)))</f>
        <v/>
      </c>
      <c r="DV185" s="274" t="str">
        <f ca="true">+IF(OFFSET('Hygiene Data'!$F$12,0,10*ROW('Hygiene Data'!F179))="","",OFFSET('Hygiene Data'!$F$12,0,10*ROW('Hygiene Data'!F179)))</f>
        <v/>
      </c>
      <c r="DW185" s="274" t="str">
        <f ca="true">+IF(OFFSET('Hygiene Data'!$F$13,0,10*ROW('Hygiene Data'!F179))="","",OFFSET('Hygiene Data'!$F$13,0,10*ROW('Hygiene Data'!F179)))</f>
        <v/>
      </c>
      <c r="DX185" s="274" t="str">
        <f ca="true">+IF(OFFSET('Hygiene Data'!$G$11,0,10*ROW('Hygiene Data'!G179))="","",OFFSET('Hygiene Data'!$G$11,0,10*ROW('Hygiene Data'!G179)))</f>
        <v/>
      </c>
      <c r="DY185" s="274" t="str">
        <f ca="true">+IF(OFFSET('Hygiene Data'!$G$12,0,10*ROW('Hygiene Data'!G179))="","",OFFSET('Hygiene Data'!$G$12,0,10*ROW('Hygiene Data'!G179)))</f>
        <v/>
      </c>
      <c r="DZ185" s="274" t="str">
        <f ca="true">+IF(OFFSET('Hygiene Data'!$G$13,0,10*ROW('Hygiene Data'!G179))="","",OFFSET('Hygiene Data'!$G$13,0,10*ROW('Hygiene Data'!G179)))</f>
        <v/>
      </c>
      <c r="EA185" s="274" t="str">
        <f ca="true">+IF(OFFSET('Hygiene Data'!$H$11,0,10*ROW('Hygiene Data'!H179))="","",OFFSET('Hygiene Data'!$H$11,0,10*ROW('Hygiene Data'!H179)))</f>
        <v/>
      </c>
      <c r="EB185" s="274" t="str">
        <f ca="true">+IF(OFFSET('Hygiene Data'!$H$12,0,10*ROW('Hygiene Data'!H179))="","",OFFSET('Hygiene Data'!$H$12,0,10*ROW('Hygiene Data'!H179)))</f>
        <v/>
      </c>
      <c r="EC185" s="274" t="str">
        <f ca="true">+IF(OFFSET('Hygiene Data'!$H$13,0,10*ROW('Hygiene Data'!H179))="","",OFFSET('Hygiene Data'!$H$13,0,10*ROW('Hygiene Data'!H179)))</f>
        <v/>
      </c>
      <c r="ED185" s="274" t="str">
        <f ca="true">+IF(OFFSET('Hygiene Data'!$I$11,0,10*ROW('Hygiene Data'!I179))="","",OFFSET('Hygiene Data'!$I$11,0,10*ROW('Hygiene Data'!I179)))</f>
        <v/>
      </c>
      <c r="EE185" s="274" t="str">
        <f ca="true">+IF(OFFSET('Hygiene Data'!$I$12,0,10*ROW('Hygiene Data'!I179))="","",OFFSET('Hygiene Data'!$I$12,0,10*ROW('Hygiene Data'!I179)))</f>
        <v/>
      </c>
      <c r="EF185" s="274"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30" t="str">
        <f t="shared" ca="true" si="2"/>
        <v/>
      </c>
      <c r="D186" s="99"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9"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9"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9"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9"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9"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9"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9"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9"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9"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9"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9"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9"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9"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9"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9"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9"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9"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100"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100"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100"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100"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100"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100"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100"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100"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100"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100"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100"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100"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100"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100"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100"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100"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100"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100"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100"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100"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100"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100"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100"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100"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100"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100"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100"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100"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100"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100"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101"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101"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101"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101"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101"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101"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101"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101"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101"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101"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101"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101"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101"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101"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101"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101"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101"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101"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4"/>
      <c r="BS186" s="274" t="str">
        <f ca="true">+IF(OFFSET('Water Data'!$D$27,0,10*ROW('Water Data'!D180))="","",OFFSET('Water Data'!$D$27,0,10*ROW('Water Data'!D180)))</f>
        <v/>
      </c>
      <c r="BT186" s="274" t="str">
        <f ca="true">+IF(OFFSET('Water Data'!$D$28,0,10*ROW('Water Data'!D180))="","",OFFSET('Water Data'!$D$28,0,10*ROW('Water Data'!D180)))</f>
        <v/>
      </c>
      <c r="BU186" s="274" t="str">
        <f ca="true">+IF(OFFSET('Water Data'!$D$29,0,10*ROW('Water Data'!D180))="","",OFFSET('Water Data'!$D$29,0,10*ROW('Water Data'!D180)))</f>
        <v/>
      </c>
      <c r="BV186" s="274" t="str">
        <f ca="true">+IF(OFFSET('Water Data'!$E$27,0,10*ROW('Water Data'!E180))="","",OFFSET('Water Data'!$E$27,0,10*ROW('Water Data'!E180)))</f>
        <v/>
      </c>
      <c r="BW186" s="274" t="str">
        <f ca="true">+IF(OFFSET('Water Data'!$E$28,0,10*ROW('Water Data'!E180))="","",OFFSET('Water Data'!$E$28,0,10*ROW('Water Data'!E180)))</f>
        <v/>
      </c>
      <c r="BX186" s="274" t="str">
        <f ca="true">+IF(OFFSET('Water Data'!$E$29,0,10*ROW('Water Data'!E180))="","",OFFSET('Water Data'!$E$29,0,10*ROW('Water Data'!E180)))</f>
        <v/>
      </c>
      <c r="BY186" s="274" t="str">
        <f ca="true">+IF(OFFSET('Water Data'!$F$27,0,10*ROW('Water Data'!F180))="","",OFFSET('Water Data'!$F$27,0,10*ROW('Water Data'!F180)))</f>
        <v/>
      </c>
      <c r="BZ186" s="274" t="str">
        <f ca="true">+IF(OFFSET('Water Data'!$F$28,0,10*ROW('Water Data'!F180))="","",OFFSET('Water Data'!$F$28,0,10*ROW('Water Data'!F180)))</f>
        <v/>
      </c>
      <c r="CA186" s="274" t="str">
        <f ca="true">+IF(OFFSET('Water Data'!$F$29,0,10*ROW('Water Data'!F180))="","",OFFSET('Water Data'!$F$29,0,10*ROW('Water Data'!F180)))</f>
        <v/>
      </c>
      <c r="CB186" s="274" t="str">
        <f ca="true">+IF(OFFSET('Water Data'!$G$27,0,10*ROW('Water Data'!G180))="","",OFFSET('Water Data'!$G$27,0,10*ROW('Water Data'!G180)))</f>
        <v/>
      </c>
      <c r="CC186" s="274" t="str">
        <f ca="true">+IF(OFFSET('Water Data'!$G$28,0,10*ROW('Water Data'!G180))="","",OFFSET('Water Data'!$G$28,0,10*ROW('Water Data'!G180)))</f>
        <v/>
      </c>
      <c r="CD186" s="274" t="str">
        <f ca="true">+IF(OFFSET('Water Data'!$G$29,0,10*ROW('Water Data'!G180))="","",OFFSET('Water Data'!$G$29,0,10*ROW('Water Data'!G180)))</f>
        <v/>
      </c>
      <c r="CE186" s="274" t="str">
        <f ca="true">+IF(OFFSET('Water Data'!$H$27,0,10*ROW('Water Data'!H180))="","",OFFSET('Water Data'!$H$27,0,10*ROW('Water Data'!H180)))</f>
        <v/>
      </c>
      <c r="CF186" s="274" t="str">
        <f ca="true">+IF(OFFSET('Water Data'!$H$28,0,10*ROW('Water Data'!H180))="","",OFFSET('Water Data'!$H$28,0,10*ROW('Water Data'!H180)))</f>
        <v/>
      </c>
      <c r="CG186" s="274" t="str">
        <f ca="true">+IF(OFFSET('Water Data'!$H$29,0,10*ROW('Water Data'!H180))="","",OFFSET('Water Data'!$H$29,0,10*ROW('Water Data'!H180)))</f>
        <v/>
      </c>
      <c r="CH186" s="274" t="str">
        <f ca="true">+IF(OFFSET('Water Data'!$I$27,0,10*ROW('Water Data'!I180))="","",OFFSET('Water Data'!$I$27,0,10*ROW('Water Data'!I180)))</f>
        <v/>
      </c>
      <c r="CI186" s="274" t="str">
        <f ca="true">+IF(OFFSET('Water Data'!$I$28,0,10*ROW('Water Data'!I180))="","",OFFSET('Water Data'!$I$28,0,10*ROW('Water Data'!I180)))</f>
        <v/>
      </c>
      <c r="CJ186" s="274" t="str">
        <f ca="true">+IF(OFFSET('Water Data'!$I$29,0,10*ROW('Water Data'!I180))="","",OFFSET('Water Data'!$I$29,0,10*ROW('Water Data'!I180)))</f>
        <v/>
      </c>
      <c r="CK186" s="274" t="str">
        <f ca="true">+IF(OFFSET('Sanitation Data'!$D$28,0,10*ROW('Sanitation Data'!D180))="","",OFFSET('Sanitation Data'!$D$28,0,10*ROW('Sanitation Data'!D180)))</f>
        <v/>
      </c>
      <c r="CL186" s="274" t="str">
        <f ca="true">+IF(OFFSET('Sanitation Data'!$D$29,0,10*ROW('Sanitation Data'!D180))="","",OFFSET('Sanitation Data'!$D$29,0,10*ROW('Sanitation Data'!D180)))</f>
        <v/>
      </c>
      <c r="CM186" s="274" t="str">
        <f ca="true">+IF(OFFSET('Sanitation Data'!$D$30,0,10*ROW('Sanitation Data'!D180))="","",OFFSET('Sanitation Data'!$D$30,0,10*ROW('Sanitation Data'!D180)))</f>
        <v/>
      </c>
      <c r="CN186" s="274" t="str">
        <f ca="true">+IF(OFFSET('Sanitation Data'!$D$31,0,10*ROW('Sanitation Data'!D180))="","",OFFSET('Sanitation Data'!$D$31,0,10*ROW('Sanitation Data'!D180)))</f>
        <v/>
      </c>
      <c r="CO186" s="274" t="str">
        <f ca="true">+IF(OFFSET('Sanitation Data'!$D$32,0,10*ROW('Sanitation Data'!D180))="","",OFFSET('Sanitation Data'!$D$32,0,10*ROW('Sanitation Data'!D180)))</f>
        <v/>
      </c>
      <c r="CP186" s="274" t="str">
        <f ca="true">+IF(OFFSET('Sanitation Data'!$E$28,0,10*ROW('Sanitation Data'!E180))="","",OFFSET('Sanitation Data'!$E$28,0,10*ROW('Sanitation Data'!E180)))</f>
        <v/>
      </c>
      <c r="CQ186" s="274" t="str">
        <f ca="true">+IF(OFFSET('Sanitation Data'!$E$29,0,10*ROW('Sanitation Data'!E180))="","",OFFSET('Sanitation Data'!$E$29,0,10*ROW('Sanitation Data'!E180)))</f>
        <v/>
      </c>
      <c r="CR186" s="274" t="str">
        <f ca="true">+IF(OFFSET('Sanitation Data'!$E$30,0,10*ROW('Sanitation Data'!E180))="","",OFFSET('Sanitation Data'!$E$30,0,10*ROW('Sanitation Data'!E180)))</f>
        <v/>
      </c>
      <c r="CS186" s="274" t="str">
        <f ca="true">+IF(OFFSET('Sanitation Data'!$E$31,0,10*ROW('Sanitation Data'!E180))="","",OFFSET('Sanitation Data'!$E$31,0,10*ROW('Sanitation Data'!E180)))</f>
        <v/>
      </c>
      <c r="CT186" s="274" t="str">
        <f ca="true">+IF(OFFSET('Sanitation Data'!$E$32,0,10*ROW('Sanitation Data'!E180))="","",OFFSET('Sanitation Data'!$E$32,0,10*ROW('Sanitation Data'!E180)))</f>
        <v/>
      </c>
      <c r="CU186" s="274" t="str">
        <f ca="true">+IF(OFFSET('Sanitation Data'!$F$28,0,10*ROW('Sanitation Data'!F180))="","",OFFSET('Sanitation Data'!$F$28,0,10*ROW('Sanitation Data'!F180)))</f>
        <v/>
      </c>
      <c r="CV186" s="274" t="str">
        <f ca="true">+IF(OFFSET('Sanitation Data'!$F$29,0,10*ROW('Sanitation Data'!F180))="","",OFFSET('Sanitation Data'!$F$29,0,10*ROW('Sanitation Data'!F180)))</f>
        <v/>
      </c>
      <c r="CW186" s="274" t="str">
        <f ca="true">+IF(OFFSET('Sanitation Data'!$F$30,0,10*ROW('Sanitation Data'!F180))="","",OFFSET('Sanitation Data'!$F$30,0,10*ROW('Sanitation Data'!F180)))</f>
        <v/>
      </c>
      <c r="CX186" s="274" t="str">
        <f ca="true">+IF(OFFSET('Sanitation Data'!$F$31,0,10*ROW('Sanitation Data'!F180))="","",OFFSET('Sanitation Data'!$F$31,0,10*ROW('Sanitation Data'!F180)))</f>
        <v/>
      </c>
      <c r="CY186" s="274" t="str">
        <f ca="true">+IF(OFFSET('Sanitation Data'!$F$32,0,10*ROW('Sanitation Data'!F180))="","",OFFSET('Sanitation Data'!$F$32,0,10*ROW('Sanitation Data'!F180)))</f>
        <v/>
      </c>
      <c r="CZ186" s="274" t="str">
        <f ca="true">+IF(OFFSET('Sanitation Data'!$G$28,0,10*ROW('Sanitation Data'!G180))="","",OFFSET('Sanitation Data'!$G$28,0,10*ROW('Sanitation Data'!G180)))</f>
        <v/>
      </c>
      <c r="DA186" s="274" t="str">
        <f ca="true">+IF(OFFSET('Sanitation Data'!$G$29,0,10*ROW('Sanitation Data'!G180))="","",OFFSET('Sanitation Data'!$G$29,0,10*ROW('Sanitation Data'!G180)))</f>
        <v/>
      </c>
      <c r="DB186" s="274" t="str">
        <f ca="true">+IF(OFFSET('Sanitation Data'!$G$30,0,10*ROW('Sanitation Data'!G180))="","",OFFSET('Sanitation Data'!$G$30,0,10*ROW('Sanitation Data'!G180)))</f>
        <v/>
      </c>
      <c r="DC186" s="274" t="str">
        <f ca="true">+IF(OFFSET('Sanitation Data'!$G$31,0,10*ROW('Sanitation Data'!G180))="","",OFFSET('Sanitation Data'!$G$31,0,10*ROW('Sanitation Data'!G180)))</f>
        <v/>
      </c>
      <c r="DD186" s="274" t="str">
        <f ca="true">+IF(OFFSET('Sanitation Data'!$G$32,0,10*ROW('Sanitation Data'!G180))="","",OFFSET('Sanitation Data'!$G$32,0,10*ROW('Sanitation Data'!G180)))</f>
        <v/>
      </c>
      <c r="DE186" s="274" t="str">
        <f ca="true">+IF(OFFSET('Sanitation Data'!$H$28,0,10*ROW('Sanitation Data'!H180))="","",OFFSET('Sanitation Data'!$H$28,0,10*ROW('Sanitation Data'!H180)))</f>
        <v/>
      </c>
      <c r="DF186" s="274" t="str">
        <f ca="true">+IF(OFFSET('Sanitation Data'!$H$29,0,10*ROW('Sanitation Data'!H180))="","",OFFSET('Sanitation Data'!$H$29,0,10*ROW('Sanitation Data'!H180)))</f>
        <v/>
      </c>
      <c r="DG186" s="274" t="str">
        <f ca="true">+IF(OFFSET('Sanitation Data'!$H$30,0,10*ROW('Sanitation Data'!H180))="","",OFFSET('Sanitation Data'!$H$30,0,10*ROW('Sanitation Data'!H180)))</f>
        <v/>
      </c>
      <c r="DH186" s="274" t="str">
        <f ca="true">+IF(OFFSET('Sanitation Data'!$H$31,0,10*ROW('Sanitation Data'!H180))="","",OFFSET('Sanitation Data'!$H$31,0,10*ROW('Sanitation Data'!H180)))</f>
        <v/>
      </c>
      <c r="DI186" s="274" t="str">
        <f ca="true">+IF(OFFSET('Sanitation Data'!$H$32,0,10*ROW('Sanitation Data'!H180))="","",OFFSET('Sanitation Data'!$H$32,0,10*ROW('Sanitation Data'!H180)))</f>
        <v/>
      </c>
      <c r="DJ186" s="274" t="str">
        <f ca="true">+IF(OFFSET('Sanitation Data'!$I$28,0,10*ROW('Sanitation Data'!I180))="","",OFFSET('Sanitation Data'!$I$28,0,10*ROW('Sanitation Data'!I180)))</f>
        <v/>
      </c>
      <c r="DK186" s="274" t="str">
        <f ca="true">+IF(OFFSET('Sanitation Data'!$I$29,0,10*ROW('Sanitation Data'!I180))="","",OFFSET('Sanitation Data'!$I$29,0,10*ROW('Sanitation Data'!I180)))</f>
        <v/>
      </c>
      <c r="DL186" s="274" t="str">
        <f ca="true">+IF(OFFSET('Sanitation Data'!$I$30,0,10*ROW('Sanitation Data'!I180))="","",OFFSET('Sanitation Data'!$I$30,0,10*ROW('Sanitation Data'!I180)))</f>
        <v/>
      </c>
      <c r="DM186" s="274" t="str">
        <f ca="true">+IF(OFFSET('Sanitation Data'!$I$31,0,10*ROW('Sanitation Data'!I180))="","",OFFSET('Sanitation Data'!$I$31,0,10*ROW('Sanitation Data'!I180)))</f>
        <v/>
      </c>
      <c r="DN186" s="274" t="str">
        <f ca="true">+IF(OFFSET('Sanitation Data'!$I$32,0,10*ROW('Sanitation Data'!I180))="","",OFFSET('Sanitation Data'!$I$32,0,10*ROW('Sanitation Data'!I180)))</f>
        <v/>
      </c>
      <c r="DO186" s="274" t="str">
        <f ca="true">+IF(OFFSET('Hygiene Data'!$D$11,0,10*ROW('Hygiene Data'!D180))="","",OFFSET('Hygiene Data'!$D$11,0,10*ROW('Hygiene Data'!D180)))</f>
        <v/>
      </c>
      <c r="DP186" s="274" t="str">
        <f ca="true">+IF(OFFSET('Hygiene Data'!$D$12,0,10*ROW('Hygiene Data'!D180))="","",OFFSET('Hygiene Data'!$D$12,0,10*ROW('Hygiene Data'!D180)))</f>
        <v/>
      </c>
      <c r="DQ186" s="274" t="str">
        <f ca="true">+IF(OFFSET('Hygiene Data'!$D$13,0,10*ROW('Hygiene Data'!D180))="","",OFFSET('Hygiene Data'!$D$13,0,10*ROW('Hygiene Data'!D180)))</f>
        <v/>
      </c>
      <c r="DR186" s="274" t="str">
        <f ca="true">+IF(OFFSET('Hygiene Data'!$E$11,0,10*ROW('Hygiene Data'!E180))="","",OFFSET('Hygiene Data'!$E$11,0,10*ROW('Hygiene Data'!E180)))</f>
        <v/>
      </c>
      <c r="DS186" s="274" t="str">
        <f ca="true">+IF(OFFSET('Hygiene Data'!$E$12,0,10*ROW('Hygiene Data'!E180))="","",OFFSET('Hygiene Data'!$E$12,0,10*ROW('Hygiene Data'!E180)))</f>
        <v/>
      </c>
      <c r="DT186" s="274" t="str">
        <f ca="true">+IF(OFFSET('Hygiene Data'!$E$13,0,10*ROW('Hygiene Data'!E180))="","",OFFSET('Hygiene Data'!$E$13,0,10*ROW('Hygiene Data'!E180)))</f>
        <v/>
      </c>
      <c r="DU186" s="274" t="str">
        <f ca="true">+IF(OFFSET('Hygiene Data'!$F$11,0,10*ROW('Hygiene Data'!F180))="","",OFFSET('Hygiene Data'!$F$11,0,10*ROW('Hygiene Data'!F180)))</f>
        <v/>
      </c>
      <c r="DV186" s="274" t="str">
        <f ca="true">+IF(OFFSET('Hygiene Data'!$F$12,0,10*ROW('Hygiene Data'!F180))="","",OFFSET('Hygiene Data'!$F$12,0,10*ROW('Hygiene Data'!F180)))</f>
        <v/>
      </c>
      <c r="DW186" s="274" t="str">
        <f ca="true">+IF(OFFSET('Hygiene Data'!$F$13,0,10*ROW('Hygiene Data'!F180))="","",OFFSET('Hygiene Data'!$F$13,0,10*ROW('Hygiene Data'!F180)))</f>
        <v/>
      </c>
      <c r="DX186" s="274" t="str">
        <f ca="true">+IF(OFFSET('Hygiene Data'!$G$11,0,10*ROW('Hygiene Data'!G180))="","",OFFSET('Hygiene Data'!$G$11,0,10*ROW('Hygiene Data'!G180)))</f>
        <v/>
      </c>
      <c r="DY186" s="274" t="str">
        <f ca="true">+IF(OFFSET('Hygiene Data'!$G$12,0,10*ROW('Hygiene Data'!G180))="","",OFFSET('Hygiene Data'!$G$12,0,10*ROW('Hygiene Data'!G180)))</f>
        <v/>
      </c>
      <c r="DZ186" s="274" t="str">
        <f ca="true">+IF(OFFSET('Hygiene Data'!$G$13,0,10*ROW('Hygiene Data'!G180))="","",OFFSET('Hygiene Data'!$G$13,0,10*ROW('Hygiene Data'!G180)))</f>
        <v/>
      </c>
      <c r="EA186" s="274" t="str">
        <f ca="true">+IF(OFFSET('Hygiene Data'!$H$11,0,10*ROW('Hygiene Data'!H180))="","",OFFSET('Hygiene Data'!$H$11,0,10*ROW('Hygiene Data'!H180)))</f>
        <v/>
      </c>
      <c r="EB186" s="274" t="str">
        <f ca="true">+IF(OFFSET('Hygiene Data'!$H$12,0,10*ROW('Hygiene Data'!H180))="","",OFFSET('Hygiene Data'!$H$12,0,10*ROW('Hygiene Data'!H180)))</f>
        <v/>
      </c>
      <c r="EC186" s="274" t="str">
        <f ca="true">+IF(OFFSET('Hygiene Data'!$H$13,0,10*ROW('Hygiene Data'!H180))="","",OFFSET('Hygiene Data'!$H$13,0,10*ROW('Hygiene Data'!H180)))</f>
        <v/>
      </c>
      <c r="ED186" s="274" t="str">
        <f ca="true">+IF(OFFSET('Hygiene Data'!$I$11,0,10*ROW('Hygiene Data'!I180))="","",OFFSET('Hygiene Data'!$I$11,0,10*ROW('Hygiene Data'!I180)))</f>
        <v/>
      </c>
      <c r="EE186" s="274" t="str">
        <f ca="true">+IF(OFFSET('Hygiene Data'!$I$12,0,10*ROW('Hygiene Data'!I180))="","",OFFSET('Hygiene Data'!$I$12,0,10*ROW('Hygiene Data'!I180)))</f>
        <v/>
      </c>
      <c r="EF186" s="274"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30" t="str">
        <f t="shared" ca="true" si="2"/>
        <v/>
      </c>
      <c r="D187" s="99"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9"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9"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9"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9"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9"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9"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9"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9"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9"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9"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9"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9"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9"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9"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9"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9"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9"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100"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100"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100"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100"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100"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100"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100"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100"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100"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100"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100"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100"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100"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100"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100"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100"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100"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100"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100"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100"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100"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100"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100"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100"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100"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100"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100"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100"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100"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100"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101"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101"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101"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101"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101"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101"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101"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101"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101"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101"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101"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101"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101"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101"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101"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101"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101"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101"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4"/>
      <c r="BS187" s="274" t="str">
        <f ca="true">+IF(OFFSET('Water Data'!$D$27,0,10*ROW('Water Data'!D181))="","",OFFSET('Water Data'!$D$27,0,10*ROW('Water Data'!D181)))</f>
        <v/>
      </c>
      <c r="BT187" s="274" t="str">
        <f ca="true">+IF(OFFSET('Water Data'!$D$28,0,10*ROW('Water Data'!D181))="","",OFFSET('Water Data'!$D$28,0,10*ROW('Water Data'!D181)))</f>
        <v/>
      </c>
      <c r="BU187" s="274" t="str">
        <f ca="true">+IF(OFFSET('Water Data'!$D$29,0,10*ROW('Water Data'!D181))="","",OFFSET('Water Data'!$D$29,0,10*ROW('Water Data'!D181)))</f>
        <v/>
      </c>
      <c r="BV187" s="274" t="str">
        <f ca="true">+IF(OFFSET('Water Data'!$E$27,0,10*ROW('Water Data'!E181))="","",OFFSET('Water Data'!$E$27,0,10*ROW('Water Data'!E181)))</f>
        <v/>
      </c>
      <c r="BW187" s="274" t="str">
        <f ca="true">+IF(OFFSET('Water Data'!$E$28,0,10*ROW('Water Data'!E181))="","",OFFSET('Water Data'!$E$28,0,10*ROW('Water Data'!E181)))</f>
        <v/>
      </c>
      <c r="BX187" s="274" t="str">
        <f ca="true">+IF(OFFSET('Water Data'!$E$29,0,10*ROW('Water Data'!E181))="","",OFFSET('Water Data'!$E$29,0,10*ROW('Water Data'!E181)))</f>
        <v/>
      </c>
      <c r="BY187" s="274" t="str">
        <f ca="true">+IF(OFFSET('Water Data'!$F$27,0,10*ROW('Water Data'!F181))="","",OFFSET('Water Data'!$F$27,0,10*ROW('Water Data'!F181)))</f>
        <v/>
      </c>
      <c r="BZ187" s="274" t="str">
        <f ca="true">+IF(OFFSET('Water Data'!$F$28,0,10*ROW('Water Data'!F181))="","",OFFSET('Water Data'!$F$28,0,10*ROW('Water Data'!F181)))</f>
        <v/>
      </c>
      <c r="CA187" s="274" t="str">
        <f ca="true">+IF(OFFSET('Water Data'!$F$29,0,10*ROW('Water Data'!F181))="","",OFFSET('Water Data'!$F$29,0,10*ROW('Water Data'!F181)))</f>
        <v/>
      </c>
      <c r="CB187" s="274" t="str">
        <f ca="true">+IF(OFFSET('Water Data'!$G$27,0,10*ROW('Water Data'!G181))="","",OFFSET('Water Data'!$G$27,0,10*ROW('Water Data'!G181)))</f>
        <v/>
      </c>
      <c r="CC187" s="274" t="str">
        <f ca="true">+IF(OFFSET('Water Data'!$G$28,0,10*ROW('Water Data'!G181))="","",OFFSET('Water Data'!$G$28,0,10*ROW('Water Data'!G181)))</f>
        <v/>
      </c>
      <c r="CD187" s="274" t="str">
        <f ca="true">+IF(OFFSET('Water Data'!$G$29,0,10*ROW('Water Data'!G181))="","",OFFSET('Water Data'!$G$29,0,10*ROW('Water Data'!G181)))</f>
        <v/>
      </c>
      <c r="CE187" s="274" t="str">
        <f ca="true">+IF(OFFSET('Water Data'!$H$27,0,10*ROW('Water Data'!H181))="","",OFFSET('Water Data'!$H$27,0,10*ROW('Water Data'!H181)))</f>
        <v/>
      </c>
      <c r="CF187" s="274" t="str">
        <f ca="true">+IF(OFFSET('Water Data'!$H$28,0,10*ROW('Water Data'!H181))="","",OFFSET('Water Data'!$H$28,0,10*ROW('Water Data'!H181)))</f>
        <v/>
      </c>
      <c r="CG187" s="274" t="str">
        <f ca="true">+IF(OFFSET('Water Data'!$H$29,0,10*ROW('Water Data'!H181))="","",OFFSET('Water Data'!$H$29,0,10*ROW('Water Data'!H181)))</f>
        <v/>
      </c>
      <c r="CH187" s="274" t="str">
        <f ca="true">+IF(OFFSET('Water Data'!$I$27,0,10*ROW('Water Data'!I181))="","",OFFSET('Water Data'!$I$27,0,10*ROW('Water Data'!I181)))</f>
        <v/>
      </c>
      <c r="CI187" s="274" t="str">
        <f ca="true">+IF(OFFSET('Water Data'!$I$28,0,10*ROW('Water Data'!I181))="","",OFFSET('Water Data'!$I$28,0,10*ROW('Water Data'!I181)))</f>
        <v/>
      </c>
      <c r="CJ187" s="274" t="str">
        <f ca="true">+IF(OFFSET('Water Data'!$I$29,0,10*ROW('Water Data'!I181))="","",OFFSET('Water Data'!$I$29,0,10*ROW('Water Data'!I181)))</f>
        <v/>
      </c>
      <c r="CK187" s="274" t="str">
        <f ca="true">+IF(OFFSET('Sanitation Data'!$D$28,0,10*ROW('Sanitation Data'!D181))="","",OFFSET('Sanitation Data'!$D$28,0,10*ROW('Sanitation Data'!D181)))</f>
        <v/>
      </c>
      <c r="CL187" s="274" t="str">
        <f ca="true">+IF(OFFSET('Sanitation Data'!$D$29,0,10*ROW('Sanitation Data'!D181))="","",OFFSET('Sanitation Data'!$D$29,0,10*ROW('Sanitation Data'!D181)))</f>
        <v/>
      </c>
      <c r="CM187" s="274" t="str">
        <f ca="true">+IF(OFFSET('Sanitation Data'!$D$30,0,10*ROW('Sanitation Data'!D181))="","",OFFSET('Sanitation Data'!$D$30,0,10*ROW('Sanitation Data'!D181)))</f>
        <v/>
      </c>
      <c r="CN187" s="274" t="str">
        <f ca="true">+IF(OFFSET('Sanitation Data'!$D$31,0,10*ROW('Sanitation Data'!D181))="","",OFFSET('Sanitation Data'!$D$31,0,10*ROW('Sanitation Data'!D181)))</f>
        <v/>
      </c>
      <c r="CO187" s="274" t="str">
        <f ca="true">+IF(OFFSET('Sanitation Data'!$D$32,0,10*ROW('Sanitation Data'!D181))="","",OFFSET('Sanitation Data'!$D$32,0,10*ROW('Sanitation Data'!D181)))</f>
        <v/>
      </c>
      <c r="CP187" s="274" t="str">
        <f ca="true">+IF(OFFSET('Sanitation Data'!$E$28,0,10*ROW('Sanitation Data'!E181))="","",OFFSET('Sanitation Data'!$E$28,0,10*ROW('Sanitation Data'!E181)))</f>
        <v/>
      </c>
      <c r="CQ187" s="274" t="str">
        <f ca="true">+IF(OFFSET('Sanitation Data'!$E$29,0,10*ROW('Sanitation Data'!E181))="","",OFFSET('Sanitation Data'!$E$29,0,10*ROW('Sanitation Data'!E181)))</f>
        <v/>
      </c>
      <c r="CR187" s="274" t="str">
        <f ca="true">+IF(OFFSET('Sanitation Data'!$E$30,0,10*ROW('Sanitation Data'!E181))="","",OFFSET('Sanitation Data'!$E$30,0,10*ROW('Sanitation Data'!E181)))</f>
        <v/>
      </c>
      <c r="CS187" s="274" t="str">
        <f ca="true">+IF(OFFSET('Sanitation Data'!$E$31,0,10*ROW('Sanitation Data'!E181))="","",OFFSET('Sanitation Data'!$E$31,0,10*ROW('Sanitation Data'!E181)))</f>
        <v/>
      </c>
      <c r="CT187" s="274" t="str">
        <f ca="true">+IF(OFFSET('Sanitation Data'!$E$32,0,10*ROW('Sanitation Data'!E181))="","",OFFSET('Sanitation Data'!$E$32,0,10*ROW('Sanitation Data'!E181)))</f>
        <v/>
      </c>
      <c r="CU187" s="274" t="str">
        <f ca="true">+IF(OFFSET('Sanitation Data'!$F$28,0,10*ROW('Sanitation Data'!F181))="","",OFFSET('Sanitation Data'!$F$28,0,10*ROW('Sanitation Data'!F181)))</f>
        <v/>
      </c>
      <c r="CV187" s="274" t="str">
        <f ca="true">+IF(OFFSET('Sanitation Data'!$F$29,0,10*ROW('Sanitation Data'!F181))="","",OFFSET('Sanitation Data'!$F$29,0,10*ROW('Sanitation Data'!F181)))</f>
        <v/>
      </c>
      <c r="CW187" s="274" t="str">
        <f ca="true">+IF(OFFSET('Sanitation Data'!$F$30,0,10*ROW('Sanitation Data'!F181))="","",OFFSET('Sanitation Data'!$F$30,0,10*ROW('Sanitation Data'!F181)))</f>
        <v/>
      </c>
      <c r="CX187" s="274" t="str">
        <f ca="true">+IF(OFFSET('Sanitation Data'!$F$31,0,10*ROW('Sanitation Data'!F181))="","",OFFSET('Sanitation Data'!$F$31,0,10*ROW('Sanitation Data'!F181)))</f>
        <v/>
      </c>
      <c r="CY187" s="274" t="str">
        <f ca="true">+IF(OFFSET('Sanitation Data'!$F$32,0,10*ROW('Sanitation Data'!F181))="","",OFFSET('Sanitation Data'!$F$32,0,10*ROW('Sanitation Data'!F181)))</f>
        <v/>
      </c>
      <c r="CZ187" s="274" t="str">
        <f ca="true">+IF(OFFSET('Sanitation Data'!$G$28,0,10*ROW('Sanitation Data'!G181))="","",OFFSET('Sanitation Data'!$G$28,0,10*ROW('Sanitation Data'!G181)))</f>
        <v/>
      </c>
      <c r="DA187" s="274" t="str">
        <f ca="true">+IF(OFFSET('Sanitation Data'!$G$29,0,10*ROW('Sanitation Data'!G181))="","",OFFSET('Sanitation Data'!$G$29,0,10*ROW('Sanitation Data'!G181)))</f>
        <v/>
      </c>
      <c r="DB187" s="274" t="str">
        <f ca="true">+IF(OFFSET('Sanitation Data'!$G$30,0,10*ROW('Sanitation Data'!G181))="","",OFFSET('Sanitation Data'!$G$30,0,10*ROW('Sanitation Data'!G181)))</f>
        <v/>
      </c>
      <c r="DC187" s="274" t="str">
        <f ca="true">+IF(OFFSET('Sanitation Data'!$G$31,0,10*ROW('Sanitation Data'!G181))="","",OFFSET('Sanitation Data'!$G$31,0,10*ROW('Sanitation Data'!G181)))</f>
        <v/>
      </c>
      <c r="DD187" s="274" t="str">
        <f ca="true">+IF(OFFSET('Sanitation Data'!$G$32,0,10*ROW('Sanitation Data'!G181))="","",OFFSET('Sanitation Data'!$G$32,0,10*ROW('Sanitation Data'!G181)))</f>
        <v/>
      </c>
      <c r="DE187" s="274" t="str">
        <f ca="true">+IF(OFFSET('Sanitation Data'!$H$28,0,10*ROW('Sanitation Data'!H181))="","",OFFSET('Sanitation Data'!$H$28,0,10*ROW('Sanitation Data'!H181)))</f>
        <v/>
      </c>
      <c r="DF187" s="274" t="str">
        <f ca="true">+IF(OFFSET('Sanitation Data'!$H$29,0,10*ROW('Sanitation Data'!H181))="","",OFFSET('Sanitation Data'!$H$29,0,10*ROW('Sanitation Data'!H181)))</f>
        <v/>
      </c>
      <c r="DG187" s="274" t="str">
        <f ca="true">+IF(OFFSET('Sanitation Data'!$H$30,0,10*ROW('Sanitation Data'!H181))="","",OFFSET('Sanitation Data'!$H$30,0,10*ROW('Sanitation Data'!H181)))</f>
        <v/>
      </c>
      <c r="DH187" s="274" t="str">
        <f ca="true">+IF(OFFSET('Sanitation Data'!$H$31,0,10*ROW('Sanitation Data'!H181))="","",OFFSET('Sanitation Data'!$H$31,0,10*ROW('Sanitation Data'!H181)))</f>
        <v/>
      </c>
      <c r="DI187" s="274" t="str">
        <f ca="true">+IF(OFFSET('Sanitation Data'!$H$32,0,10*ROW('Sanitation Data'!H181))="","",OFFSET('Sanitation Data'!$H$32,0,10*ROW('Sanitation Data'!H181)))</f>
        <v/>
      </c>
      <c r="DJ187" s="274" t="str">
        <f ca="true">+IF(OFFSET('Sanitation Data'!$I$28,0,10*ROW('Sanitation Data'!I181))="","",OFFSET('Sanitation Data'!$I$28,0,10*ROW('Sanitation Data'!I181)))</f>
        <v/>
      </c>
      <c r="DK187" s="274" t="str">
        <f ca="true">+IF(OFFSET('Sanitation Data'!$I$29,0,10*ROW('Sanitation Data'!I181))="","",OFFSET('Sanitation Data'!$I$29,0,10*ROW('Sanitation Data'!I181)))</f>
        <v/>
      </c>
      <c r="DL187" s="274" t="str">
        <f ca="true">+IF(OFFSET('Sanitation Data'!$I$30,0,10*ROW('Sanitation Data'!I181))="","",OFFSET('Sanitation Data'!$I$30,0,10*ROW('Sanitation Data'!I181)))</f>
        <v/>
      </c>
      <c r="DM187" s="274" t="str">
        <f ca="true">+IF(OFFSET('Sanitation Data'!$I$31,0,10*ROW('Sanitation Data'!I181))="","",OFFSET('Sanitation Data'!$I$31,0,10*ROW('Sanitation Data'!I181)))</f>
        <v/>
      </c>
      <c r="DN187" s="274" t="str">
        <f ca="true">+IF(OFFSET('Sanitation Data'!$I$32,0,10*ROW('Sanitation Data'!I181))="","",OFFSET('Sanitation Data'!$I$32,0,10*ROW('Sanitation Data'!I181)))</f>
        <v/>
      </c>
      <c r="DO187" s="274" t="str">
        <f ca="true">+IF(OFFSET('Hygiene Data'!$D$11,0,10*ROW('Hygiene Data'!D181))="","",OFFSET('Hygiene Data'!$D$11,0,10*ROW('Hygiene Data'!D181)))</f>
        <v/>
      </c>
      <c r="DP187" s="274" t="str">
        <f ca="true">+IF(OFFSET('Hygiene Data'!$D$12,0,10*ROW('Hygiene Data'!D181))="","",OFFSET('Hygiene Data'!$D$12,0,10*ROW('Hygiene Data'!D181)))</f>
        <v/>
      </c>
      <c r="DQ187" s="274" t="str">
        <f ca="true">+IF(OFFSET('Hygiene Data'!$D$13,0,10*ROW('Hygiene Data'!D181))="","",OFFSET('Hygiene Data'!$D$13,0,10*ROW('Hygiene Data'!D181)))</f>
        <v/>
      </c>
      <c r="DR187" s="274" t="str">
        <f ca="true">+IF(OFFSET('Hygiene Data'!$E$11,0,10*ROW('Hygiene Data'!E181))="","",OFFSET('Hygiene Data'!$E$11,0,10*ROW('Hygiene Data'!E181)))</f>
        <v/>
      </c>
      <c r="DS187" s="274" t="str">
        <f ca="true">+IF(OFFSET('Hygiene Data'!$E$12,0,10*ROW('Hygiene Data'!E181))="","",OFFSET('Hygiene Data'!$E$12,0,10*ROW('Hygiene Data'!E181)))</f>
        <v/>
      </c>
      <c r="DT187" s="274" t="str">
        <f ca="true">+IF(OFFSET('Hygiene Data'!$E$13,0,10*ROW('Hygiene Data'!E181))="","",OFFSET('Hygiene Data'!$E$13,0,10*ROW('Hygiene Data'!E181)))</f>
        <v/>
      </c>
      <c r="DU187" s="274" t="str">
        <f ca="true">+IF(OFFSET('Hygiene Data'!$F$11,0,10*ROW('Hygiene Data'!F181))="","",OFFSET('Hygiene Data'!$F$11,0,10*ROW('Hygiene Data'!F181)))</f>
        <v/>
      </c>
      <c r="DV187" s="274" t="str">
        <f ca="true">+IF(OFFSET('Hygiene Data'!$F$12,0,10*ROW('Hygiene Data'!F181))="","",OFFSET('Hygiene Data'!$F$12,0,10*ROW('Hygiene Data'!F181)))</f>
        <v/>
      </c>
      <c r="DW187" s="274" t="str">
        <f ca="true">+IF(OFFSET('Hygiene Data'!$F$13,0,10*ROW('Hygiene Data'!F181))="","",OFFSET('Hygiene Data'!$F$13,0,10*ROW('Hygiene Data'!F181)))</f>
        <v/>
      </c>
      <c r="DX187" s="274" t="str">
        <f ca="true">+IF(OFFSET('Hygiene Data'!$G$11,0,10*ROW('Hygiene Data'!G181))="","",OFFSET('Hygiene Data'!$G$11,0,10*ROW('Hygiene Data'!G181)))</f>
        <v/>
      </c>
      <c r="DY187" s="274" t="str">
        <f ca="true">+IF(OFFSET('Hygiene Data'!$G$12,0,10*ROW('Hygiene Data'!G181))="","",OFFSET('Hygiene Data'!$G$12,0,10*ROW('Hygiene Data'!G181)))</f>
        <v/>
      </c>
      <c r="DZ187" s="274" t="str">
        <f ca="true">+IF(OFFSET('Hygiene Data'!$G$13,0,10*ROW('Hygiene Data'!G181))="","",OFFSET('Hygiene Data'!$G$13,0,10*ROW('Hygiene Data'!G181)))</f>
        <v/>
      </c>
      <c r="EA187" s="274" t="str">
        <f ca="true">+IF(OFFSET('Hygiene Data'!$H$11,0,10*ROW('Hygiene Data'!H181))="","",OFFSET('Hygiene Data'!$H$11,0,10*ROW('Hygiene Data'!H181)))</f>
        <v/>
      </c>
      <c r="EB187" s="274" t="str">
        <f ca="true">+IF(OFFSET('Hygiene Data'!$H$12,0,10*ROW('Hygiene Data'!H181))="","",OFFSET('Hygiene Data'!$H$12,0,10*ROW('Hygiene Data'!H181)))</f>
        <v/>
      </c>
      <c r="EC187" s="274" t="str">
        <f ca="true">+IF(OFFSET('Hygiene Data'!$H$13,0,10*ROW('Hygiene Data'!H181))="","",OFFSET('Hygiene Data'!$H$13,0,10*ROW('Hygiene Data'!H181)))</f>
        <v/>
      </c>
      <c r="ED187" s="274" t="str">
        <f ca="true">+IF(OFFSET('Hygiene Data'!$I$11,0,10*ROW('Hygiene Data'!I181))="","",OFFSET('Hygiene Data'!$I$11,0,10*ROW('Hygiene Data'!I181)))</f>
        <v/>
      </c>
      <c r="EE187" s="274" t="str">
        <f ca="true">+IF(OFFSET('Hygiene Data'!$I$12,0,10*ROW('Hygiene Data'!I181))="","",OFFSET('Hygiene Data'!$I$12,0,10*ROW('Hygiene Data'!I181)))</f>
        <v/>
      </c>
      <c r="EF187" s="274"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30" t="str">
        <f t="shared" ca="true" si="2"/>
        <v/>
      </c>
      <c r="D188" s="99"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9"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9"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9"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9"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9"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9"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9"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9"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9"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9"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9"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9"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9"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9"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9"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9"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9"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100"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100"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100"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100"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100"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100"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100"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100"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100"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100"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100"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100"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100"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100"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100"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100"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100"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100"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100"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100"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100"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100"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100"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100"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100"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100"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100"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100"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100"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100"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101"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101"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101"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101"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101"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101"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101"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101"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101"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101"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101"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101"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101"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101"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101"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101"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101"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101"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4"/>
      <c r="BS188" s="274" t="str">
        <f ca="true">+IF(OFFSET('Water Data'!$D$27,0,10*ROW('Water Data'!D182))="","",OFFSET('Water Data'!$D$27,0,10*ROW('Water Data'!D182)))</f>
        <v/>
      </c>
      <c r="BT188" s="274" t="str">
        <f ca="true">+IF(OFFSET('Water Data'!$D$28,0,10*ROW('Water Data'!D182))="","",OFFSET('Water Data'!$D$28,0,10*ROW('Water Data'!D182)))</f>
        <v/>
      </c>
      <c r="BU188" s="274" t="str">
        <f ca="true">+IF(OFFSET('Water Data'!$D$29,0,10*ROW('Water Data'!D182))="","",OFFSET('Water Data'!$D$29,0,10*ROW('Water Data'!D182)))</f>
        <v/>
      </c>
      <c r="BV188" s="274" t="str">
        <f ca="true">+IF(OFFSET('Water Data'!$E$27,0,10*ROW('Water Data'!E182))="","",OFFSET('Water Data'!$E$27,0,10*ROW('Water Data'!E182)))</f>
        <v/>
      </c>
      <c r="BW188" s="274" t="str">
        <f ca="true">+IF(OFFSET('Water Data'!$E$28,0,10*ROW('Water Data'!E182))="","",OFFSET('Water Data'!$E$28,0,10*ROW('Water Data'!E182)))</f>
        <v/>
      </c>
      <c r="BX188" s="274" t="str">
        <f ca="true">+IF(OFFSET('Water Data'!$E$29,0,10*ROW('Water Data'!E182))="","",OFFSET('Water Data'!$E$29,0,10*ROW('Water Data'!E182)))</f>
        <v/>
      </c>
      <c r="BY188" s="274" t="str">
        <f ca="true">+IF(OFFSET('Water Data'!$F$27,0,10*ROW('Water Data'!F182))="","",OFFSET('Water Data'!$F$27,0,10*ROW('Water Data'!F182)))</f>
        <v/>
      </c>
      <c r="BZ188" s="274" t="str">
        <f ca="true">+IF(OFFSET('Water Data'!$F$28,0,10*ROW('Water Data'!F182))="","",OFFSET('Water Data'!$F$28,0,10*ROW('Water Data'!F182)))</f>
        <v/>
      </c>
      <c r="CA188" s="274" t="str">
        <f ca="true">+IF(OFFSET('Water Data'!$F$29,0,10*ROW('Water Data'!F182))="","",OFFSET('Water Data'!$F$29,0,10*ROW('Water Data'!F182)))</f>
        <v/>
      </c>
      <c r="CB188" s="274" t="str">
        <f ca="true">+IF(OFFSET('Water Data'!$G$27,0,10*ROW('Water Data'!G182))="","",OFFSET('Water Data'!$G$27,0,10*ROW('Water Data'!G182)))</f>
        <v/>
      </c>
      <c r="CC188" s="274" t="str">
        <f ca="true">+IF(OFFSET('Water Data'!$G$28,0,10*ROW('Water Data'!G182))="","",OFFSET('Water Data'!$G$28,0,10*ROW('Water Data'!G182)))</f>
        <v/>
      </c>
      <c r="CD188" s="274" t="str">
        <f ca="true">+IF(OFFSET('Water Data'!$G$29,0,10*ROW('Water Data'!G182))="","",OFFSET('Water Data'!$G$29,0,10*ROW('Water Data'!G182)))</f>
        <v/>
      </c>
      <c r="CE188" s="274" t="str">
        <f ca="true">+IF(OFFSET('Water Data'!$H$27,0,10*ROW('Water Data'!H182))="","",OFFSET('Water Data'!$H$27,0,10*ROW('Water Data'!H182)))</f>
        <v/>
      </c>
      <c r="CF188" s="274" t="str">
        <f ca="true">+IF(OFFSET('Water Data'!$H$28,0,10*ROW('Water Data'!H182))="","",OFFSET('Water Data'!$H$28,0,10*ROW('Water Data'!H182)))</f>
        <v/>
      </c>
      <c r="CG188" s="274" t="str">
        <f ca="true">+IF(OFFSET('Water Data'!$H$29,0,10*ROW('Water Data'!H182))="","",OFFSET('Water Data'!$H$29,0,10*ROW('Water Data'!H182)))</f>
        <v/>
      </c>
      <c r="CH188" s="274" t="str">
        <f ca="true">+IF(OFFSET('Water Data'!$I$27,0,10*ROW('Water Data'!I182))="","",OFFSET('Water Data'!$I$27,0,10*ROW('Water Data'!I182)))</f>
        <v/>
      </c>
      <c r="CI188" s="274" t="str">
        <f ca="true">+IF(OFFSET('Water Data'!$I$28,0,10*ROW('Water Data'!I182))="","",OFFSET('Water Data'!$I$28,0,10*ROW('Water Data'!I182)))</f>
        <v/>
      </c>
      <c r="CJ188" s="274" t="str">
        <f ca="true">+IF(OFFSET('Water Data'!$I$29,0,10*ROW('Water Data'!I182))="","",OFFSET('Water Data'!$I$29,0,10*ROW('Water Data'!I182)))</f>
        <v/>
      </c>
      <c r="CK188" s="274" t="str">
        <f ca="true">+IF(OFFSET('Sanitation Data'!$D$28,0,10*ROW('Sanitation Data'!D182))="","",OFFSET('Sanitation Data'!$D$28,0,10*ROW('Sanitation Data'!D182)))</f>
        <v/>
      </c>
      <c r="CL188" s="274" t="str">
        <f ca="true">+IF(OFFSET('Sanitation Data'!$D$29,0,10*ROW('Sanitation Data'!D182))="","",OFFSET('Sanitation Data'!$D$29,0,10*ROW('Sanitation Data'!D182)))</f>
        <v/>
      </c>
      <c r="CM188" s="274" t="str">
        <f ca="true">+IF(OFFSET('Sanitation Data'!$D$30,0,10*ROW('Sanitation Data'!D182))="","",OFFSET('Sanitation Data'!$D$30,0,10*ROW('Sanitation Data'!D182)))</f>
        <v/>
      </c>
      <c r="CN188" s="274" t="str">
        <f ca="true">+IF(OFFSET('Sanitation Data'!$D$31,0,10*ROW('Sanitation Data'!D182))="","",OFFSET('Sanitation Data'!$D$31,0,10*ROW('Sanitation Data'!D182)))</f>
        <v/>
      </c>
      <c r="CO188" s="274" t="str">
        <f ca="true">+IF(OFFSET('Sanitation Data'!$D$32,0,10*ROW('Sanitation Data'!D182))="","",OFFSET('Sanitation Data'!$D$32,0,10*ROW('Sanitation Data'!D182)))</f>
        <v/>
      </c>
      <c r="CP188" s="274" t="str">
        <f ca="true">+IF(OFFSET('Sanitation Data'!$E$28,0,10*ROW('Sanitation Data'!E182))="","",OFFSET('Sanitation Data'!$E$28,0,10*ROW('Sanitation Data'!E182)))</f>
        <v/>
      </c>
      <c r="CQ188" s="274" t="str">
        <f ca="true">+IF(OFFSET('Sanitation Data'!$E$29,0,10*ROW('Sanitation Data'!E182))="","",OFFSET('Sanitation Data'!$E$29,0,10*ROW('Sanitation Data'!E182)))</f>
        <v/>
      </c>
      <c r="CR188" s="274" t="str">
        <f ca="true">+IF(OFFSET('Sanitation Data'!$E$30,0,10*ROW('Sanitation Data'!E182))="","",OFFSET('Sanitation Data'!$E$30,0,10*ROW('Sanitation Data'!E182)))</f>
        <v/>
      </c>
      <c r="CS188" s="274" t="str">
        <f ca="true">+IF(OFFSET('Sanitation Data'!$E$31,0,10*ROW('Sanitation Data'!E182))="","",OFFSET('Sanitation Data'!$E$31,0,10*ROW('Sanitation Data'!E182)))</f>
        <v/>
      </c>
      <c r="CT188" s="274" t="str">
        <f ca="true">+IF(OFFSET('Sanitation Data'!$E$32,0,10*ROW('Sanitation Data'!E182))="","",OFFSET('Sanitation Data'!$E$32,0,10*ROW('Sanitation Data'!E182)))</f>
        <v/>
      </c>
      <c r="CU188" s="274" t="str">
        <f ca="true">+IF(OFFSET('Sanitation Data'!$F$28,0,10*ROW('Sanitation Data'!F182))="","",OFFSET('Sanitation Data'!$F$28,0,10*ROW('Sanitation Data'!F182)))</f>
        <v/>
      </c>
      <c r="CV188" s="274" t="str">
        <f ca="true">+IF(OFFSET('Sanitation Data'!$F$29,0,10*ROW('Sanitation Data'!F182))="","",OFFSET('Sanitation Data'!$F$29,0,10*ROW('Sanitation Data'!F182)))</f>
        <v/>
      </c>
      <c r="CW188" s="274" t="str">
        <f ca="true">+IF(OFFSET('Sanitation Data'!$F$30,0,10*ROW('Sanitation Data'!F182))="","",OFFSET('Sanitation Data'!$F$30,0,10*ROW('Sanitation Data'!F182)))</f>
        <v/>
      </c>
      <c r="CX188" s="274" t="str">
        <f ca="true">+IF(OFFSET('Sanitation Data'!$F$31,0,10*ROW('Sanitation Data'!F182))="","",OFFSET('Sanitation Data'!$F$31,0,10*ROW('Sanitation Data'!F182)))</f>
        <v/>
      </c>
      <c r="CY188" s="274" t="str">
        <f ca="true">+IF(OFFSET('Sanitation Data'!$F$32,0,10*ROW('Sanitation Data'!F182))="","",OFFSET('Sanitation Data'!$F$32,0,10*ROW('Sanitation Data'!F182)))</f>
        <v/>
      </c>
      <c r="CZ188" s="274" t="str">
        <f ca="true">+IF(OFFSET('Sanitation Data'!$G$28,0,10*ROW('Sanitation Data'!G182))="","",OFFSET('Sanitation Data'!$G$28,0,10*ROW('Sanitation Data'!G182)))</f>
        <v/>
      </c>
      <c r="DA188" s="274" t="str">
        <f ca="true">+IF(OFFSET('Sanitation Data'!$G$29,0,10*ROW('Sanitation Data'!G182))="","",OFFSET('Sanitation Data'!$G$29,0,10*ROW('Sanitation Data'!G182)))</f>
        <v/>
      </c>
      <c r="DB188" s="274" t="str">
        <f ca="true">+IF(OFFSET('Sanitation Data'!$G$30,0,10*ROW('Sanitation Data'!G182))="","",OFFSET('Sanitation Data'!$G$30,0,10*ROW('Sanitation Data'!G182)))</f>
        <v/>
      </c>
      <c r="DC188" s="274" t="str">
        <f ca="true">+IF(OFFSET('Sanitation Data'!$G$31,0,10*ROW('Sanitation Data'!G182))="","",OFFSET('Sanitation Data'!$G$31,0,10*ROW('Sanitation Data'!G182)))</f>
        <v/>
      </c>
      <c r="DD188" s="274" t="str">
        <f ca="true">+IF(OFFSET('Sanitation Data'!$G$32,0,10*ROW('Sanitation Data'!G182))="","",OFFSET('Sanitation Data'!$G$32,0,10*ROW('Sanitation Data'!G182)))</f>
        <v/>
      </c>
      <c r="DE188" s="274" t="str">
        <f ca="true">+IF(OFFSET('Sanitation Data'!$H$28,0,10*ROW('Sanitation Data'!H182))="","",OFFSET('Sanitation Data'!$H$28,0,10*ROW('Sanitation Data'!H182)))</f>
        <v/>
      </c>
      <c r="DF188" s="274" t="str">
        <f ca="true">+IF(OFFSET('Sanitation Data'!$H$29,0,10*ROW('Sanitation Data'!H182))="","",OFFSET('Sanitation Data'!$H$29,0,10*ROW('Sanitation Data'!H182)))</f>
        <v/>
      </c>
      <c r="DG188" s="274" t="str">
        <f ca="true">+IF(OFFSET('Sanitation Data'!$H$30,0,10*ROW('Sanitation Data'!H182))="","",OFFSET('Sanitation Data'!$H$30,0,10*ROW('Sanitation Data'!H182)))</f>
        <v/>
      </c>
      <c r="DH188" s="274" t="str">
        <f ca="true">+IF(OFFSET('Sanitation Data'!$H$31,0,10*ROW('Sanitation Data'!H182))="","",OFFSET('Sanitation Data'!$H$31,0,10*ROW('Sanitation Data'!H182)))</f>
        <v/>
      </c>
      <c r="DI188" s="274" t="str">
        <f ca="true">+IF(OFFSET('Sanitation Data'!$H$32,0,10*ROW('Sanitation Data'!H182))="","",OFFSET('Sanitation Data'!$H$32,0,10*ROW('Sanitation Data'!H182)))</f>
        <v/>
      </c>
      <c r="DJ188" s="274" t="str">
        <f ca="true">+IF(OFFSET('Sanitation Data'!$I$28,0,10*ROW('Sanitation Data'!I182))="","",OFFSET('Sanitation Data'!$I$28,0,10*ROW('Sanitation Data'!I182)))</f>
        <v/>
      </c>
      <c r="DK188" s="274" t="str">
        <f ca="true">+IF(OFFSET('Sanitation Data'!$I$29,0,10*ROW('Sanitation Data'!I182))="","",OFFSET('Sanitation Data'!$I$29,0,10*ROW('Sanitation Data'!I182)))</f>
        <v/>
      </c>
      <c r="DL188" s="274" t="str">
        <f ca="true">+IF(OFFSET('Sanitation Data'!$I$30,0,10*ROW('Sanitation Data'!I182))="","",OFFSET('Sanitation Data'!$I$30,0,10*ROW('Sanitation Data'!I182)))</f>
        <v/>
      </c>
      <c r="DM188" s="274" t="str">
        <f ca="true">+IF(OFFSET('Sanitation Data'!$I$31,0,10*ROW('Sanitation Data'!I182))="","",OFFSET('Sanitation Data'!$I$31,0,10*ROW('Sanitation Data'!I182)))</f>
        <v/>
      </c>
      <c r="DN188" s="274" t="str">
        <f ca="true">+IF(OFFSET('Sanitation Data'!$I$32,0,10*ROW('Sanitation Data'!I182))="","",OFFSET('Sanitation Data'!$I$32,0,10*ROW('Sanitation Data'!I182)))</f>
        <v/>
      </c>
      <c r="DO188" s="274" t="str">
        <f ca="true">+IF(OFFSET('Hygiene Data'!$D$11,0,10*ROW('Hygiene Data'!D182))="","",OFFSET('Hygiene Data'!$D$11,0,10*ROW('Hygiene Data'!D182)))</f>
        <v/>
      </c>
      <c r="DP188" s="274" t="str">
        <f ca="true">+IF(OFFSET('Hygiene Data'!$D$12,0,10*ROW('Hygiene Data'!D182))="","",OFFSET('Hygiene Data'!$D$12,0,10*ROW('Hygiene Data'!D182)))</f>
        <v/>
      </c>
      <c r="DQ188" s="274" t="str">
        <f ca="true">+IF(OFFSET('Hygiene Data'!$D$13,0,10*ROW('Hygiene Data'!D182))="","",OFFSET('Hygiene Data'!$D$13,0,10*ROW('Hygiene Data'!D182)))</f>
        <v/>
      </c>
      <c r="DR188" s="274" t="str">
        <f ca="true">+IF(OFFSET('Hygiene Data'!$E$11,0,10*ROW('Hygiene Data'!E182))="","",OFFSET('Hygiene Data'!$E$11,0,10*ROW('Hygiene Data'!E182)))</f>
        <v/>
      </c>
      <c r="DS188" s="274" t="str">
        <f ca="true">+IF(OFFSET('Hygiene Data'!$E$12,0,10*ROW('Hygiene Data'!E182))="","",OFFSET('Hygiene Data'!$E$12,0,10*ROW('Hygiene Data'!E182)))</f>
        <v/>
      </c>
      <c r="DT188" s="274" t="str">
        <f ca="true">+IF(OFFSET('Hygiene Data'!$E$13,0,10*ROW('Hygiene Data'!E182))="","",OFFSET('Hygiene Data'!$E$13,0,10*ROW('Hygiene Data'!E182)))</f>
        <v/>
      </c>
      <c r="DU188" s="274" t="str">
        <f ca="true">+IF(OFFSET('Hygiene Data'!$F$11,0,10*ROW('Hygiene Data'!F182))="","",OFFSET('Hygiene Data'!$F$11,0,10*ROW('Hygiene Data'!F182)))</f>
        <v/>
      </c>
      <c r="DV188" s="274" t="str">
        <f ca="true">+IF(OFFSET('Hygiene Data'!$F$12,0,10*ROW('Hygiene Data'!F182))="","",OFFSET('Hygiene Data'!$F$12,0,10*ROW('Hygiene Data'!F182)))</f>
        <v/>
      </c>
      <c r="DW188" s="274" t="str">
        <f ca="true">+IF(OFFSET('Hygiene Data'!$F$13,0,10*ROW('Hygiene Data'!F182))="","",OFFSET('Hygiene Data'!$F$13,0,10*ROW('Hygiene Data'!F182)))</f>
        <v/>
      </c>
      <c r="DX188" s="274" t="str">
        <f ca="true">+IF(OFFSET('Hygiene Data'!$G$11,0,10*ROW('Hygiene Data'!G182))="","",OFFSET('Hygiene Data'!$G$11,0,10*ROW('Hygiene Data'!G182)))</f>
        <v/>
      </c>
      <c r="DY188" s="274" t="str">
        <f ca="true">+IF(OFFSET('Hygiene Data'!$G$12,0,10*ROW('Hygiene Data'!G182))="","",OFFSET('Hygiene Data'!$G$12,0,10*ROW('Hygiene Data'!G182)))</f>
        <v/>
      </c>
      <c r="DZ188" s="274" t="str">
        <f ca="true">+IF(OFFSET('Hygiene Data'!$G$13,0,10*ROW('Hygiene Data'!G182))="","",OFFSET('Hygiene Data'!$G$13,0,10*ROW('Hygiene Data'!G182)))</f>
        <v/>
      </c>
      <c r="EA188" s="274" t="str">
        <f ca="true">+IF(OFFSET('Hygiene Data'!$H$11,0,10*ROW('Hygiene Data'!H182))="","",OFFSET('Hygiene Data'!$H$11,0,10*ROW('Hygiene Data'!H182)))</f>
        <v/>
      </c>
      <c r="EB188" s="274" t="str">
        <f ca="true">+IF(OFFSET('Hygiene Data'!$H$12,0,10*ROW('Hygiene Data'!H182))="","",OFFSET('Hygiene Data'!$H$12,0,10*ROW('Hygiene Data'!H182)))</f>
        <v/>
      </c>
      <c r="EC188" s="274" t="str">
        <f ca="true">+IF(OFFSET('Hygiene Data'!$H$13,0,10*ROW('Hygiene Data'!H182))="","",OFFSET('Hygiene Data'!$H$13,0,10*ROW('Hygiene Data'!H182)))</f>
        <v/>
      </c>
      <c r="ED188" s="274" t="str">
        <f ca="true">+IF(OFFSET('Hygiene Data'!$I$11,0,10*ROW('Hygiene Data'!I182))="","",OFFSET('Hygiene Data'!$I$11,0,10*ROW('Hygiene Data'!I182)))</f>
        <v/>
      </c>
      <c r="EE188" s="274" t="str">
        <f ca="true">+IF(OFFSET('Hygiene Data'!$I$12,0,10*ROW('Hygiene Data'!I182))="","",OFFSET('Hygiene Data'!$I$12,0,10*ROW('Hygiene Data'!I182)))</f>
        <v/>
      </c>
      <c r="EF188" s="274"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30" t="str">
        <f t="shared" ca="true" si="2"/>
        <v/>
      </c>
      <c r="D189" s="99"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9"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9"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9"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9"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9"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9"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9"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9"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9"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9"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9"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9"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9"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9"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9"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9"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9"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100"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100"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100"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100"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100"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100"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100"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100"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100"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100"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100"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100"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100"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100"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100"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100"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100"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100"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100"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100"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100"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100"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100"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100"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100"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100"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100"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100"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100"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100"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101"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101"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101"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101"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101"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101"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101"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101"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101"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101"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101"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101"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101"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101"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101"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101"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101"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101"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4"/>
      <c r="BS189" s="274" t="str">
        <f ca="true">+IF(OFFSET('Water Data'!$D$27,0,10*ROW('Water Data'!D183))="","",OFFSET('Water Data'!$D$27,0,10*ROW('Water Data'!D183)))</f>
        <v/>
      </c>
      <c r="BT189" s="274" t="str">
        <f ca="true">+IF(OFFSET('Water Data'!$D$28,0,10*ROW('Water Data'!D183))="","",OFFSET('Water Data'!$D$28,0,10*ROW('Water Data'!D183)))</f>
        <v/>
      </c>
      <c r="BU189" s="274" t="str">
        <f ca="true">+IF(OFFSET('Water Data'!$D$29,0,10*ROW('Water Data'!D183))="","",OFFSET('Water Data'!$D$29,0,10*ROW('Water Data'!D183)))</f>
        <v/>
      </c>
      <c r="BV189" s="274" t="str">
        <f ca="true">+IF(OFFSET('Water Data'!$E$27,0,10*ROW('Water Data'!E183))="","",OFFSET('Water Data'!$E$27,0,10*ROW('Water Data'!E183)))</f>
        <v/>
      </c>
      <c r="BW189" s="274" t="str">
        <f ca="true">+IF(OFFSET('Water Data'!$E$28,0,10*ROW('Water Data'!E183))="","",OFFSET('Water Data'!$E$28,0,10*ROW('Water Data'!E183)))</f>
        <v/>
      </c>
      <c r="BX189" s="274" t="str">
        <f ca="true">+IF(OFFSET('Water Data'!$E$29,0,10*ROW('Water Data'!E183))="","",OFFSET('Water Data'!$E$29,0,10*ROW('Water Data'!E183)))</f>
        <v/>
      </c>
      <c r="BY189" s="274" t="str">
        <f ca="true">+IF(OFFSET('Water Data'!$F$27,0,10*ROW('Water Data'!F183))="","",OFFSET('Water Data'!$F$27,0,10*ROW('Water Data'!F183)))</f>
        <v/>
      </c>
      <c r="BZ189" s="274" t="str">
        <f ca="true">+IF(OFFSET('Water Data'!$F$28,0,10*ROW('Water Data'!F183))="","",OFFSET('Water Data'!$F$28,0,10*ROW('Water Data'!F183)))</f>
        <v/>
      </c>
      <c r="CA189" s="274" t="str">
        <f ca="true">+IF(OFFSET('Water Data'!$F$29,0,10*ROW('Water Data'!F183))="","",OFFSET('Water Data'!$F$29,0,10*ROW('Water Data'!F183)))</f>
        <v/>
      </c>
      <c r="CB189" s="274" t="str">
        <f ca="true">+IF(OFFSET('Water Data'!$G$27,0,10*ROW('Water Data'!G183))="","",OFFSET('Water Data'!$G$27,0,10*ROW('Water Data'!G183)))</f>
        <v/>
      </c>
      <c r="CC189" s="274" t="str">
        <f ca="true">+IF(OFFSET('Water Data'!$G$28,0,10*ROW('Water Data'!G183))="","",OFFSET('Water Data'!$G$28,0,10*ROW('Water Data'!G183)))</f>
        <v/>
      </c>
      <c r="CD189" s="274" t="str">
        <f ca="true">+IF(OFFSET('Water Data'!$G$29,0,10*ROW('Water Data'!G183))="","",OFFSET('Water Data'!$G$29,0,10*ROW('Water Data'!G183)))</f>
        <v/>
      </c>
      <c r="CE189" s="274" t="str">
        <f ca="true">+IF(OFFSET('Water Data'!$H$27,0,10*ROW('Water Data'!H183))="","",OFFSET('Water Data'!$H$27,0,10*ROW('Water Data'!H183)))</f>
        <v/>
      </c>
      <c r="CF189" s="274" t="str">
        <f ca="true">+IF(OFFSET('Water Data'!$H$28,0,10*ROW('Water Data'!H183))="","",OFFSET('Water Data'!$H$28,0,10*ROW('Water Data'!H183)))</f>
        <v/>
      </c>
      <c r="CG189" s="274" t="str">
        <f ca="true">+IF(OFFSET('Water Data'!$H$29,0,10*ROW('Water Data'!H183))="","",OFFSET('Water Data'!$H$29,0,10*ROW('Water Data'!H183)))</f>
        <v/>
      </c>
      <c r="CH189" s="274" t="str">
        <f ca="true">+IF(OFFSET('Water Data'!$I$27,0,10*ROW('Water Data'!I183))="","",OFFSET('Water Data'!$I$27,0,10*ROW('Water Data'!I183)))</f>
        <v/>
      </c>
      <c r="CI189" s="274" t="str">
        <f ca="true">+IF(OFFSET('Water Data'!$I$28,0,10*ROW('Water Data'!I183))="","",OFFSET('Water Data'!$I$28,0,10*ROW('Water Data'!I183)))</f>
        <v/>
      </c>
      <c r="CJ189" s="274" t="str">
        <f ca="true">+IF(OFFSET('Water Data'!$I$29,0,10*ROW('Water Data'!I183))="","",OFFSET('Water Data'!$I$29,0,10*ROW('Water Data'!I183)))</f>
        <v/>
      </c>
      <c r="CK189" s="274" t="str">
        <f ca="true">+IF(OFFSET('Sanitation Data'!$D$28,0,10*ROW('Sanitation Data'!D183))="","",OFFSET('Sanitation Data'!$D$28,0,10*ROW('Sanitation Data'!D183)))</f>
        <v/>
      </c>
      <c r="CL189" s="274" t="str">
        <f ca="true">+IF(OFFSET('Sanitation Data'!$D$29,0,10*ROW('Sanitation Data'!D183))="","",OFFSET('Sanitation Data'!$D$29,0,10*ROW('Sanitation Data'!D183)))</f>
        <v/>
      </c>
      <c r="CM189" s="274" t="str">
        <f ca="true">+IF(OFFSET('Sanitation Data'!$D$30,0,10*ROW('Sanitation Data'!D183))="","",OFFSET('Sanitation Data'!$D$30,0,10*ROW('Sanitation Data'!D183)))</f>
        <v/>
      </c>
      <c r="CN189" s="274" t="str">
        <f ca="true">+IF(OFFSET('Sanitation Data'!$D$31,0,10*ROW('Sanitation Data'!D183))="","",OFFSET('Sanitation Data'!$D$31,0,10*ROW('Sanitation Data'!D183)))</f>
        <v/>
      </c>
      <c r="CO189" s="274" t="str">
        <f ca="true">+IF(OFFSET('Sanitation Data'!$D$32,0,10*ROW('Sanitation Data'!D183))="","",OFFSET('Sanitation Data'!$D$32,0,10*ROW('Sanitation Data'!D183)))</f>
        <v/>
      </c>
      <c r="CP189" s="274" t="str">
        <f ca="true">+IF(OFFSET('Sanitation Data'!$E$28,0,10*ROW('Sanitation Data'!E183))="","",OFFSET('Sanitation Data'!$E$28,0,10*ROW('Sanitation Data'!E183)))</f>
        <v/>
      </c>
      <c r="CQ189" s="274" t="str">
        <f ca="true">+IF(OFFSET('Sanitation Data'!$E$29,0,10*ROW('Sanitation Data'!E183))="","",OFFSET('Sanitation Data'!$E$29,0,10*ROW('Sanitation Data'!E183)))</f>
        <v/>
      </c>
      <c r="CR189" s="274" t="str">
        <f ca="true">+IF(OFFSET('Sanitation Data'!$E$30,0,10*ROW('Sanitation Data'!E183))="","",OFFSET('Sanitation Data'!$E$30,0,10*ROW('Sanitation Data'!E183)))</f>
        <v/>
      </c>
      <c r="CS189" s="274" t="str">
        <f ca="true">+IF(OFFSET('Sanitation Data'!$E$31,0,10*ROW('Sanitation Data'!E183))="","",OFFSET('Sanitation Data'!$E$31,0,10*ROW('Sanitation Data'!E183)))</f>
        <v/>
      </c>
      <c r="CT189" s="274" t="str">
        <f ca="true">+IF(OFFSET('Sanitation Data'!$E$32,0,10*ROW('Sanitation Data'!E183))="","",OFFSET('Sanitation Data'!$E$32,0,10*ROW('Sanitation Data'!E183)))</f>
        <v/>
      </c>
      <c r="CU189" s="274" t="str">
        <f ca="true">+IF(OFFSET('Sanitation Data'!$F$28,0,10*ROW('Sanitation Data'!F183))="","",OFFSET('Sanitation Data'!$F$28,0,10*ROW('Sanitation Data'!F183)))</f>
        <v/>
      </c>
      <c r="CV189" s="274" t="str">
        <f ca="true">+IF(OFFSET('Sanitation Data'!$F$29,0,10*ROW('Sanitation Data'!F183))="","",OFFSET('Sanitation Data'!$F$29,0,10*ROW('Sanitation Data'!F183)))</f>
        <v/>
      </c>
      <c r="CW189" s="274" t="str">
        <f ca="true">+IF(OFFSET('Sanitation Data'!$F$30,0,10*ROW('Sanitation Data'!F183))="","",OFFSET('Sanitation Data'!$F$30,0,10*ROW('Sanitation Data'!F183)))</f>
        <v/>
      </c>
      <c r="CX189" s="274" t="str">
        <f ca="true">+IF(OFFSET('Sanitation Data'!$F$31,0,10*ROW('Sanitation Data'!F183))="","",OFFSET('Sanitation Data'!$F$31,0,10*ROW('Sanitation Data'!F183)))</f>
        <v/>
      </c>
      <c r="CY189" s="274" t="str">
        <f ca="true">+IF(OFFSET('Sanitation Data'!$F$32,0,10*ROW('Sanitation Data'!F183))="","",OFFSET('Sanitation Data'!$F$32,0,10*ROW('Sanitation Data'!F183)))</f>
        <v/>
      </c>
      <c r="CZ189" s="274" t="str">
        <f ca="true">+IF(OFFSET('Sanitation Data'!$G$28,0,10*ROW('Sanitation Data'!G183))="","",OFFSET('Sanitation Data'!$G$28,0,10*ROW('Sanitation Data'!G183)))</f>
        <v/>
      </c>
      <c r="DA189" s="274" t="str">
        <f ca="true">+IF(OFFSET('Sanitation Data'!$G$29,0,10*ROW('Sanitation Data'!G183))="","",OFFSET('Sanitation Data'!$G$29,0,10*ROW('Sanitation Data'!G183)))</f>
        <v/>
      </c>
      <c r="DB189" s="274" t="str">
        <f ca="true">+IF(OFFSET('Sanitation Data'!$G$30,0,10*ROW('Sanitation Data'!G183))="","",OFFSET('Sanitation Data'!$G$30,0,10*ROW('Sanitation Data'!G183)))</f>
        <v/>
      </c>
      <c r="DC189" s="274" t="str">
        <f ca="true">+IF(OFFSET('Sanitation Data'!$G$31,0,10*ROW('Sanitation Data'!G183))="","",OFFSET('Sanitation Data'!$G$31,0,10*ROW('Sanitation Data'!G183)))</f>
        <v/>
      </c>
      <c r="DD189" s="274" t="str">
        <f ca="true">+IF(OFFSET('Sanitation Data'!$G$32,0,10*ROW('Sanitation Data'!G183))="","",OFFSET('Sanitation Data'!$G$32,0,10*ROW('Sanitation Data'!G183)))</f>
        <v/>
      </c>
      <c r="DE189" s="274" t="str">
        <f ca="true">+IF(OFFSET('Sanitation Data'!$H$28,0,10*ROW('Sanitation Data'!H183))="","",OFFSET('Sanitation Data'!$H$28,0,10*ROW('Sanitation Data'!H183)))</f>
        <v/>
      </c>
      <c r="DF189" s="274" t="str">
        <f ca="true">+IF(OFFSET('Sanitation Data'!$H$29,0,10*ROW('Sanitation Data'!H183))="","",OFFSET('Sanitation Data'!$H$29,0,10*ROW('Sanitation Data'!H183)))</f>
        <v/>
      </c>
      <c r="DG189" s="274" t="str">
        <f ca="true">+IF(OFFSET('Sanitation Data'!$H$30,0,10*ROW('Sanitation Data'!H183))="","",OFFSET('Sanitation Data'!$H$30,0,10*ROW('Sanitation Data'!H183)))</f>
        <v/>
      </c>
      <c r="DH189" s="274" t="str">
        <f ca="true">+IF(OFFSET('Sanitation Data'!$H$31,0,10*ROW('Sanitation Data'!H183))="","",OFFSET('Sanitation Data'!$H$31,0,10*ROW('Sanitation Data'!H183)))</f>
        <v/>
      </c>
      <c r="DI189" s="274" t="str">
        <f ca="true">+IF(OFFSET('Sanitation Data'!$H$32,0,10*ROW('Sanitation Data'!H183))="","",OFFSET('Sanitation Data'!$H$32,0,10*ROW('Sanitation Data'!H183)))</f>
        <v/>
      </c>
      <c r="DJ189" s="274" t="str">
        <f ca="true">+IF(OFFSET('Sanitation Data'!$I$28,0,10*ROW('Sanitation Data'!I183))="","",OFFSET('Sanitation Data'!$I$28,0,10*ROW('Sanitation Data'!I183)))</f>
        <v/>
      </c>
      <c r="DK189" s="274" t="str">
        <f ca="true">+IF(OFFSET('Sanitation Data'!$I$29,0,10*ROW('Sanitation Data'!I183))="","",OFFSET('Sanitation Data'!$I$29,0,10*ROW('Sanitation Data'!I183)))</f>
        <v/>
      </c>
      <c r="DL189" s="274" t="str">
        <f ca="true">+IF(OFFSET('Sanitation Data'!$I$30,0,10*ROW('Sanitation Data'!I183))="","",OFFSET('Sanitation Data'!$I$30,0,10*ROW('Sanitation Data'!I183)))</f>
        <v/>
      </c>
      <c r="DM189" s="274" t="str">
        <f ca="true">+IF(OFFSET('Sanitation Data'!$I$31,0,10*ROW('Sanitation Data'!I183))="","",OFFSET('Sanitation Data'!$I$31,0,10*ROW('Sanitation Data'!I183)))</f>
        <v/>
      </c>
      <c r="DN189" s="274" t="str">
        <f ca="true">+IF(OFFSET('Sanitation Data'!$I$32,0,10*ROW('Sanitation Data'!I183))="","",OFFSET('Sanitation Data'!$I$32,0,10*ROW('Sanitation Data'!I183)))</f>
        <v/>
      </c>
      <c r="DO189" s="274" t="str">
        <f ca="true">+IF(OFFSET('Hygiene Data'!$D$11,0,10*ROW('Hygiene Data'!D183))="","",OFFSET('Hygiene Data'!$D$11,0,10*ROW('Hygiene Data'!D183)))</f>
        <v/>
      </c>
      <c r="DP189" s="274" t="str">
        <f ca="true">+IF(OFFSET('Hygiene Data'!$D$12,0,10*ROW('Hygiene Data'!D183))="","",OFFSET('Hygiene Data'!$D$12,0,10*ROW('Hygiene Data'!D183)))</f>
        <v/>
      </c>
      <c r="DQ189" s="274" t="str">
        <f ca="true">+IF(OFFSET('Hygiene Data'!$D$13,0,10*ROW('Hygiene Data'!D183))="","",OFFSET('Hygiene Data'!$D$13,0,10*ROW('Hygiene Data'!D183)))</f>
        <v/>
      </c>
      <c r="DR189" s="274" t="str">
        <f ca="true">+IF(OFFSET('Hygiene Data'!$E$11,0,10*ROW('Hygiene Data'!E183))="","",OFFSET('Hygiene Data'!$E$11,0,10*ROW('Hygiene Data'!E183)))</f>
        <v/>
      </c>
      <c r="DS189" s="274" t="str">
        <f ca="true">+IF(OFFSET('Hygiene Data'!$E$12,0,10*ROW('Hygiene Data'!E183))="","",OFFSET('Hygiene Data'!$E$12,0,10*ROW('Hygiene Data'!E183)))</f>
        <v/>
      </c>
      <c r="DT189" s="274" t="str">
        <f ca="true">+IF(OFFSET('Hygiene Data'!$E$13,0,10*ROW('Hygiene Data'!E183))="","",OFFSET('Hygiene Data'!$E$13,0,10*ROW('Hygiene Data'!E183)))</f>
        <v/>
      </c>
      <c r="DU189" s="274" t="str">
        <f ca="true">+IF(OFFSET('Hygiene Data'!$F$11,0,10*ROW('Hygiene Data'!F183))="","",OFFSET('Hygiene Data'!$F$11,0,10*ROW('Hygiene Data'!F183)))</f>
        <v/>
      </c>
      <c r="DV189" s="274" t="str">
        <f ca="true">+IF(OFFSET('Hygiene Data'!$F$12,0,10*ROW('Hygiene Data'!F183))="","",OFFSET('Hygiene Data'!$F$12,0,10*ROW('Hygiene Data'!F183)))</f>
        <v/>
      </c>
      <c r="DW189" s="274" t="str">
        <f ca="true">+IF(OFFSET('Hygiene Data'!$F$13,0,10*ROW('Hygiene Data'!F183))="","",OFFSET('Hygiene Data'!$F$13,0,10*ROW('Hygiene Data'!F183)))</f>
        <v/>
      </c>
      <c r="DX189" s="274" t="str">
        <f ca="true">+IF(OFFSET('Hygiene Data'!$G$11,0,10*ROW('Hygiene Data'!G183))="","",OFFSET('Hygiene Data'!$G$11,0,10*ROW('Hygiene Data'!G183)))</f>
        <v/>
      </c>
      <c r="DY189" s="274" t="str">
        <f ca="true">+IF(OFFSET('Hygiene Data'!$G$12,0,10*ROW('Hygiene Data'!G183))="","",OFFSET('Hygiene Data'!$G$12,0,10*ROW('Hygiene Data'!G183)))</f>
        <v/>
      </c>
      <c r="DZ189" s="274" t="str">
        <f ca="true">+IF(OFFSET('Hygiene Data'!$G$13,0,10*ROW('Hygiene Data'!G183))="","",OFFSET('Hygiene Data'!$G$13,0,10*ROW('Hygiene Data'!G183)))</f>
        <v/>
      </c>
      <c r="EA189" s="274" t="str">
        <f ca="true">+IF(OFFSET('Hygiene Data'!$H$11,0,10*ROW('Hygiene Data'!H183))="","",OFFSET('Hygiene Data'!$H$11,0,10*ROW('Hygiene Data'!H183)))</f>
        <v/>
      </c>
      <c r="EB189" s="274" t="str">
        <f ca="true">+IF(OFFSET('Hygiene Data'!$H$12,0,10*ROW('Hygiene Data'!H183))="","",OFFSET('Hygiene Data'!$H$12,0,10*ROW('Hygiene Data'!H183)))</f>
        <v/>
      </c>
      <c r="EC189" s="274" t="str">
        <f ca="true">+IF(OFFSET('Hygiene Data'!$H$13,0,10*ROW('Hygiene Data'!H183))="","",OFFSET('Hygiene Data'!$H$13,0,10*ROW('Hygiene Data'!H183)))</f>
        <v/>
      </c>
      <c r="ED189" s="274" t="str">
        <f ca="true">+IF(OFFSET('Hygiene Data'!$I$11,0,10*ROW('Hygiene Data'!I183))="","",OFFSET('Hygiene Data'!$I$11,0,10*ROW('Hygiene Data'!I183)))</f>
        <v/>
      </c>
      <c r="EE189" s="274" t="str">
        <f ca="true">+IF(OFFSET('Hygiene Data'!$I$12,0,10*ROW('Hygiene Data'!I183))="","",OFFSET('Hygiene Data'!$I$12,0,10*ROW('Hygiene Data'!I183)))</f>
        <v/>
      </c>
      <c r="EF189" s="274"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30" t="str">
        <f t="shared" ca="true" si="2"/>
        <v/>
      </c>
      <c r="D190" s="99"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9"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9"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9"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9"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9"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9"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9"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9"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9"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9"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9"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9"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9"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9"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9"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9"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9"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100"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100"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100"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100"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100"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100"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100"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100"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100"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100"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100"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100"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100"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100"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100"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100"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100"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100"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100"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100"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100"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100"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100"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100"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100"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100"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100"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100"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100"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100"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101"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101"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101"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101"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101"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101"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101"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101"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101"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101"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101"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101"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101"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101"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101"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101"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101"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101"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4"/>
      <c r="BS190" s="274" t="str">
        <f ca="true">+IF(OFFSET('Water Data'!$D$27,0,10*ROW('Water Data'!D184))="","",OFFSET('Water Data'!$D$27,0,10*ROW('Water Data'!D184)))</f>
        <v/>
      </c>
      <c r="BT190" s="274" t="str">
        <f ca="true">+IF(OFFSET('Water Data'!$D$28,0,10*ROW('Water Data'!D184))="","",OFFSET('Water Data'!$D$28,0,10*ROW('Water Data'!D184)))</f>
        <v/>
      </c>
      <c r="BU190" s="274" t="str">
        <f ca="true">+IF(OFFSET('Water Data'!$D$29,0,10*ROW('Water Data'!D184))="","",OFFSET('Water Data'!$D$29,0,10*ROW('Water Data'!D184)))</f>
        <v/>
      </c>
      <c r="BV190" s="274" t="str">
        <f ca="true">+IF(OFFSET('Water Data'!$E$27,0,10*ROW('Water Data'!E184))="","",OFFSET('Water Data'!$E$27,0,10*ROW('Water Data'!E184)))</f>
        <v/>
      </c>
      <c r="BW190" s="274" t="str">
        <f ca="true">+IF(OFFSET('Water Data'!$E$28,0,10*ROW('Water Data'!E184))="","",OFFSET('Water Data'!$E$28,0,10*ROW('Water Data'!E184)))</f>
        <v/>
      </c>
      <c r="BX190" s="274" t="str">
        <f ca="true">+IF(OFFSET('Water Data'!$E$29,0,10*ROW('Water Data'!E184))="","",OFFSET('Water Data'!$E$29,0,10*ROW('Water Data'!E184)))</f>
        <v/>
      </c>
      <c r="BY190" s="274" t="str">
        <f ca="true">+IF(OFFSET('Water Data'!$F$27,0,10*ROW('Water Data'!F184))="","",OFFSET('Water Data'!$F$27,0,10*ROW('Water Data'!F184)))</f>
        <v/>
      </c>
      <c r="BZ190" s="274" t="str">
        <f ca="true">+IF(OFFSET('Water Data'!$F$28,0,10*ROW('Water Data'!F184))="","",OFFSET('Water Data'!$F$28,0,10*ROW('Water Data'!F184)))</f>
        <v/>
      </c>
      <c r="CA190" s="274" t="str">
        <f ca="true">+IF(OFFSET('Water Data'!$F$29,0,10*ROW('Water Data'!F184))="","",OFFSET('Water Data'!$F$29,0,10*ROW('Water Data'!F184)))</f>
        <v/>
      </c>
      <c r="CB190" s="274" t="str">
        <f ca="true">+IF(OFFSET('Water Data'!$G$27,0,10*ROW('Water Data'!G184))="","",OFFSET('Water Data'!$G$27,0,10*ROW('Water Data'!G184)))</f>
        <v/>
      </c>
      <c r="CC190" s="274" t="str">
        <f ca="true">+IF(OFFSET('Water Data'!$G$28,0,10*ROW('Water Data'!G184))="","",OFFSET('Water Data'!$G$28,0,10*ROW('Water Data'!G184)))</f>
        <v/>
      </c>
      <c r="CD190" s="274" t="str">
        <f ca="true">+IF(OFFSET('Water Data'!$G$29,0,10*ROW('Water Data'!G184))="","",OFFSET('Water Data'!$G$29,0,10*ROW('Water Data'!G184)))</f>
        <v/>
      </c>
      <c r="CE190" s="274" t="str">
        <f ca="true">+IF(OFFSET('Water Data'!$H$27,0,10*ROW('Water Data'!H184))="","",OFFSET('Water Data'!$H$27,0,10*ROW('Water Data'!H184)))</f>
        <v/>
      </c>
      <c r="CF190" s="274" t="str">
        <f ca="true">+IF(OFFSET('Water Data'!$H$28,0,10*ROW('Water Data'!H184))="","",OFFSET('Water Data'!$H$28,0,10*ROW('Water Data'!H184)))</f>
        <v/>
      </c>
      <c r="CG190" s="274" t="str">
        <f ca="true">+IF(OFFSET('Water Data'!$H$29,0,10*ROW('Water Data'!H184))="","",OFFSET('Water Data'!$H$29,0,10*ROW('Water Data'!H184)))</f>
        <v/>
      </c>
      <c r="CH190" s="274" t="str">
        <f ca="true">+IF(OFFSET('Water Data'!$I$27,0,10*ROW('Water Data'!I184))="","",OFFSET('Water Data'!$I$27,0,10*ROW('Water Data'!I184)))</f>
        <v/>
      </c>
      <c r="CI190" s="274" t="str">
        <f ca="true">+IF(OFFSET('Water Data'!$I$28,0,10*ROW('Water Data'!I184))="","",OFFSET('Water Data'!$I$28,0,10*ROW('Water Data'!I184)))</f>
        <v/>
      </c>
      <c r="CJ190" s="274" t="str">
        <f ca="true">+IF(OFFSET('Water Data'!$I$29,0,10*ROW('Water Data'!I184))="","",OFFSET('Water Data'!$I$29,0,10*ROW('Water Data'!I184)))</f>
        <v/>
      </c>
      <c r="CK190" s="274" t="str">
        <f ca="true">+IF(OFFSET('Sanitation Data'!$D$28,0,10*ROW('Sanitation Data'!D184))="","",OFFSET('Sanitation Data'!$D$28,0,10*ROW('Sanitation Data'!D184)))</f>
        <v/>
      </c>
      <c r="CL190" s="274" t="str">
        <f ca="true">+IF(OFFSET('Sanitation Data'!$D$29,0,10*ROW('Sanitation Data'!D184))="","",OFFSET('Sanitation Data'!$D$29,0,10*ROW('Sanitation Data'!D184)))</f>
        <v/>
      </c>
      <c r="CM190" s="274" t="str">
        <f ca="true">+IF(OFFSET('Sanitation Data'!$D$30,0,10*ROW('Sanitation Data'!D184))="","",OFFSET('Sanitation Data'!$D$30,0,10*ROW('Sanitation Data'!D184)))</f>
        <v/>
      </c>
      <c r="CN190" s="274" t="str">
        <f ca="true">+IF(OFFSET('Sanitation Data'!$D$31,0,10*ROW('Sanitation Data'!D184))="","",OFFSET('Sanitation Data'!$D$31,0,10*ROW('Sanitation Data'!D184)))</f>
        <v/>
      </c>
      <c r="CO190" s="274" t="str">
        <f ca="true">+IF(OFFSET('Sanitation Data'!$D$32,0,10*ROW('Sanitation Data'!D184))="","",OFFSET('Sanitation Data'!$D$32,0,10*ROW('Sanitation Data'!D184)))</f>
        <v/>
      </c>
      <c r="CP190" s="274" t="str">
        <f ca="true">+IF(OFFSET('Sanitation Data'!$E$28,0,10*ROW('Sanitation Data'!E184))="","",OFFSET('Sanitation Data'!$E$28,0,10*ROW('Sanitation Data'!E184)))</f>
        <v/>
      </c>
      <c r="CQ190" s="274" t="str">
        <f ca="true">+IF(OFFSET('Sanitation Data'!$E$29,0,10*ROW('Sanitation Data'!E184))="","",OFFSET('Sanitation Data'!$E$29,0,10*ROW('Sanitation Data'!E184)))</f>
        <v/>
      </c>
      <c r="CR190" s="274" t="str">
        <f ca="true">+IF(OFFSET('Sanitation Data'!$E$30,0,10*ROW('Sanitation Data'!E184))="","",OFFSET('Sanitation Data'!$E$30,0,10*ROW('Sanitation Data'!E184)))</f>
        <v/>
      </c>
      <c r="CS190" s="274" t="str">
        <f ca="true">+IF(OFFSET('Sanitation Data'!$E$31,0,10*ROW('Sanitation Data'!E184))="","",OFFSET('Sanitation Data'!$E$31,0,10*ROW('Sanitation Data'!E184)))</f>
        <v/>
      </c>
      <c r="CT190" s="274" t="str">
        <f ca="true">+IF(OFFSET('Sanitation Data'!$E$32,0,10*ROW('Sanitation Data'!E184))="","",OFFSET('Sanitation Data'!$E$32,0,10*ROW('Sanitation Data'!E184)))</f>
        <v/>
      </c>
      <c r="CU190" s="274" t="str">
        <f ca="true">+IF(OFFSET('Sanitation Data'!$F$28,0,10*ROW('Sanitation Data'!F184))="","",OFFSET('Sanitation Data'!$F$28,0,10*ROW('Sanitation Data'!F184)))</f>
        <v/>
      </c>
      <c r="CV190" s="274" t="str">
        <f ca="true">+IF(OFFSET('Sanitation Data'!$F$29,0,10*ROW('Sanitation Data'!F184))="","",OFFSET('Sanitation Data'!$F$29,0,10*ROW('Sanitation Data'!F184)))</f>
        <v/>
      </c>
      <c r="CW190" s="274" t="str">
        <f ca="true">+IF(OFFSET('Sanitation Data'!$F$30,0,10*ROW('Sanitation Data'!F184))="","",OFFSET('Sanitation Data'!$F$30,0,10*ROW('Sanitation Data'!F184)))</f>
        <v/>
      </c>
      <c r="CX190" s="274" t="str">
        <f ca="true">+IF(OFFSET('Sanitation Data'!$F$31,0,10*ROW('Sanitation Data'!F184))="","",OFFSET('Sanitation Data'!$F$31,0,10*ROW('Sanitation Data'!F184)))</f>
        <v/>
      </c>
      <c r="CY190" s="274" t="str">
        <f ca="true">+IF(OFFSET('Sanitation Data'!$F$32,0,10*ROW('Sanitation Data'!F184))="","",OFFSET('Sanitation Data'!$F$32,0,10*ROW('Sanitation Data'!F184)))</f>
        <v/>
      </c>
      <c r="CZ190" s="274" t="str">
        <f ca="true">+IF(OFFSET('Sanitation Data'!$G$28,0,10*ROW('Sanitation Data'!G184))="","",OFFSET('Sanitation Data'!$G$28,0,10*ROW('Sanitation Data'!G184)))</f>
        <v/>
      </c>
      <c r="DA190" s="274" t="str">
        <f ca="true">+IF(OFFSET('Sanitation Data'!$G$29,0,10*ROW('Sanitation Data'!G184))="","",OFFSET('Sanitation Data'!$G$29,0,10*ROW('Sanitation Data'!G184)))</f>
        <v/>
      </c>
      <c r="DB190" s="274" t="str">
        <f ca="true">+IF(OFFSET('Sanitation Data'!$G$30,0,10*ROW('Sanitation Data'!G184))="","",OFFSET('Sanitation Data'!$G$30,0,10*ROW('Sanitation Data'!G184)))</f>
        <v/>
      </c>
      <c r="DC190" s="274" t="str">
        <f ca="true">+IF(OFFSET('Sanitation Data'!$G$31,0,10*ROW('Sanitation Data'!G184))="","",OFFSET('Sanitation Data'!$G$31,0,10*ROW('Sanitation Data'!G184)))</f>
        <v/>
      </c>
      <c r="DD190" s="274" t="str">
        <f ca="true">+IF(OFFSET('Sanitation Data'!$G$32,0,10*ROW('Sanitation Data'!G184))="","",OFFSET('Sanitation Data'!$G$32,0,10*ROW('Sanitation Data'!G184)))</f>
        <v/>
      </c>
      <c r="DE190" s="274" t="str">
        <f ca="true">+IF(OFFSET('Sanitation Data'!$H$28,0,10*ROW('Sanitation Data'!H184))="","",OFFSET('Sanitation Data'!$H$28,0,10*ROW('Sanitation Data'!H184)))</f>
        <v/>
      </c>
      <c r="DF190" s="274" t="str">
        <f ca="true">+IF(OFFSET('Sanitation Data'!$H$29,0,10*ROW('Sanitation Data'!H184))="","",OFFSET('Sanitation Data'!$H$29,0,10*ROW('Sanitation Data'!H184)))</f>
        <v/>
      </c>
      <c r="DG190" s="274" t="str">
        <f ca="true">+IF(OFFSET('Sanitation Data'!$H$30,0,10*ROW('Sanitation Data'!H184))="","",OFFSET('Sanitation Data'!$H$30,0,10*ROW('Sanitation Data'!H184)))</f>
        <v/>
      </c>
      <c r="DH190" s="274" t="str">
        <f ca="true">+IF(OFFSET('Sanitation Data'!$H$31,0,10*ROW('Sanitation Data'!H184))="","",OFFSET('Sanitation Data'!$H$31,0,10*ROW('Sanitation Data'!H184)))</f>
        <v/>
      </c>
      <c r="DI190" s="274" t="str">
        <f ca="true">+IF(OFFSET('Sanitation Data'!$H$32,0,10*ROW('Sanitation Data'!H184))="","",OFFSET('Sanitation Data'!$H$32,0,10*ROW('Sanitation Data'!H184)))</f>
        <v/>
      </c>
      <c r="DJ190" s="274" t="str">
        <f ca="true">+IF(OFFSET('Sanitation Data'!$I$28,0,10*ROW('Sanitation Data'!I184))="","",OFFSET('Sanitation Data'!$I$28,0,10*ROW('Sanitation Data'!I184)))</f>
        <v/>
      </c>
      <c r="DK190" s="274" t="str">
        <f ca="true">+IF(OFFSET('Sanitation Data'!$I$29,0,10*ROW('Sanitation Data'!I184))="","",OFFSET('Sanitation Data'!$I$29,0,10*ROW('Sanitation Data'!I184)))</f>
        <v/>
      </c>
      <c r="DL190" s="274" t="str">
        <f ca="true">+IF(OFFSET('Sanitation Data'!$I$30,0,10*ROW('Sanitation Data'!I184))="","",OFFSET('Sanitation Data'!$I$30,0,10*ROW('Sanitation Data'!I184)))</f>
        <v/>
      </c>
      <c r="DM190" s="274" t="str">
        <f ca="true">+IF(OFFSET('Sanitation Data'!$I$31,0,10*ROW('Sanitation Data'!I184))="","",OFFSET('Sanitation Data'!$I$31,0,10*ROW('Sanitation Data'!I184)))</f>
        <v/>
      </c>
      <c r="DN190" s="274" t="str">
        <f ca="true">+IF(OFFSET('Sanitation Data'!$I$32,0,10*ROW('Sanitation Data'!I184))="","",OFFSET('Sanitation Data'!$I$32,0,10*ROW('Sanitation Data'!I184)))</f>
        <v/>
      </c>
      <c r="DO190" s="274" t="str">
        <f ca="true">+IF(OFFSET('Hygiene Data'!$D$11,0,10*ROW('Hygiene Data'!D184))="","",OFFSET('Hygiene Data'!$D$11,0,10*ROW('Hygiene Data'!D184)))</f>
        <v/>
      </c>
      <c r="DP190" s="274" t="str">
        <f ca="true">+IF(OFFSET('Hygiene Data'!$D$12,0,10*ROW('Hygiene Data'!D184))="","",OFFSET('Hygiene Data'!$D$12,0,10*ROW('Hygiene Data'!D184)))</f>
        <v/>
      </c>
      <c r="DQ190" s="274" t="str">
        <f ca="true">+IF(OFFSET('Hygiene Data'!$D$13,0,10*ROW('Hygiene Data'!D184))="","",OFFSET('Hygiene Data'!$D$13,0,10*ROW('Hygiene Data'!D184)))</f>
        <v/>
      </c>
      <c r="DR190" s="274" t="str">
        <f ca="true">+IF(OFFSET('Hygiene Data'!$E$11,0,10*ROW('Hygiene Data'!E184))="","",OFFSET('Hygiene Data'!$E$11,0,10*ROW('Hygiene Data'!E184)))</f>
        <v/>
      </c>
      <c r="DS190" s="274" t="str">
        <f ca="true">+IF(OFFSET('Hygiene Data'!$E$12,0,10*ROW('Hygiene Data'!E184))="","",OFFSET('Hygiene Data'!$E$12,0,10*ROW('Hygiene Data'!E184)))</f>
        <v/>
      </c>
      <c r="DT190" s="274" t="str">
        <f ca="true">+IF(OFFSET('Hygiene Data'!$E$13,0,10*ROW('Hygiene Data'!E184))="","",OFFSET('Hygiene Data'!$E$13,0,10*ROW('Hygiene Data'!E184)))</f>
        <v/>
      </c>
      <c r="DU190" s="274" t="str">
        <f ca="true">+IF(OFFSET('Hygiene Data'!$F$11,0,10*ROW('Hygiene Data'!F184))="","",OFFSET('Hygiene Data'!$F$11,0,10*ROW('Hygiene Data'!F184)))</f>
        <v/>
      </c>
      <c r="DV190" s="274" t="str">
        <f ca="true">+IF(OFFSET('Hygiene Data'!$F$12,0,10*ROW('Hygiene Data'!F184))="","",OFFSET('Hygiene Data'!$F$12,0,10*ROW('Hygiene Data'!F184)))</f>
        <v/>
      </c>
      <c r="DW190" s="274" t="str">
        <f ca="true">+IF(OFFSET('Hygiene Data'!$F$13,0,10*ROW('Hygiene Data'!F184))="","",OFFSET('Hygiene Data'!$F$13,0,10*ROW('Hygiene Data'!F184)))</f>
        <v/>
      </c>
      <c r="DX190" s="274" t="str">
        <f ca="true">+IF(OFFSET('Hygiene Data'!$G$11,0,10*ROW('Hygiene Data'!G184))="","",OFFSET('Hygiene Data'!$G$11,0,10*ROW('Hygiene Data'!G184)))</f>
        <v/>
      </c>
      <c r="DY190" s="274" t="str">
        <f ca="true">+IF(OFFSET('Hygiene Data'!$G$12,0,10*ROW('Hygiene Data'!G184))="","",OFFSET('Hygiene Data'!$G$12,0,10*ROW('Hygiene Data'!G184)))</f>
        <v/>
      </c>
      <c r="DZ190" s="274" t="str">
        <f ca="true">+IF(OFFSET('Hygiene Data'!$G$13,0,10*ROW('Hygiene Data'!G184))="","",OFFSET('Hygiene Data'!$G$13,0,10*ROW('Hygiene Data'!G184)))</f>
        <v/>
      </c>
      <c r="EA190" s="274" t="str">
        <f ca="true">+IF(OFFSET('Hygiene Data'!$H$11,0,10*ROW('Hygiene Data'!H184))="","",OFFSET('Hygiene Data'!$H$11,0,10*ROW('Hygiene Data'!H184)))</f>
        <v/>
      </c>
      <c r="EB190" s="274" t="str">
        <f ca="true">+IF(OFFSET('Hygiene Data'!$H$12,0,10*ROW('Hygiene Data'!H184))="","",OFFSET('Hygiene Data'!$H$12,0,10*ROW('Hygiene Data'!H184)))</f>
        <v/>
      </c>
      <c r="EC190" s="274" t="str">
        <f ca="true">+IF(OFFSET('Hygiene Data'!$H$13,0,10*ROW('Hygiene Data'!H184))="","",OFFSET('Hygiene Data'!$H$13,0,10*ROW('Hygiene Data'!H184)))</f>
        <v/>
      </c>
      <c r="ED190" s="274" t="str">
        <f ca="true">+IF(OFFSET('Hygiene Data'!$I$11,0,10*ROW('Hygiene Data'!I184))="","",OFFSET('Hygiene Data'!$I$11,0,10*ROW('Hygiene Data'!I184)))</f>
        <v/>
      </c>
      <c r="EE190" s="274" t="str">
        <f ca="true">+IF(OFFSET('Hygiene Data'!$I$12,0,10*ROW('Hygiene Data'!I184))="","",OFFSET('Hygiene Data'!$I$12,0,10*ROW('Hygiene Data'!I184)))</f>
        <v/>
      </c>
      <c r="EF190" s="274"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30" t="str">
        <f t="shared" ca="true" si="2"/>
        <v/>
      </c>
      <c r="D191" s="99"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9"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9"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9"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9"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9"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9"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9"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9"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9"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9"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9"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9"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9"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9"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9"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9"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9"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100"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100"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100"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100"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100"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100"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100"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100"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100"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100"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100"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100"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100"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100"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100"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100"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100"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100"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100"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100"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100"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100"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100"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100"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100"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100"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100"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100"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100"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100"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101"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101"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101"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101"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101"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101"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101"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101"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101"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101"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101"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101"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101"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101"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101"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101"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101"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101"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4"/>
      <c r="BS191" s="274" t="str">
        <f ca="true">+IF(OFFSET('Water Data'!$D$27,0,10*ROW('Water Data'!D185))="","",OFFSET('Water Data'!$D$27,0,10*ROW('Water Data'!D185)))</f>
        <v/>
      </c>
      <c r="BT191" s="274" t="str">
        <f ca="true">+IF(OFFSET('Water Data'!$D$28,0,10*ROW('Water Data'!D185))="","",OFFSET('Water Data'!$D$28,0,10*ROW('Water Data'!D185)))</f>
        <v/>
      </c>
      <c r="BU191" s="274" t="str">
        <f ca="true">+IF(OFFSET('Water Data'!$D$29,0,10*ROW('Water Data'!D185))="","",OFFSET('Water Data'!$D$29,0,10*ROW('Water Data'!D185)))</f>
        <v/>
      </c>
      <c r="BV191" s="274" t="str">
        <f ca="true">+IF(OFFSET('Water Data'!$E$27,0,10*ROW('Water Data'!E185))="","",OFFSET('Water Data'!$E$27,0,10*ROW('Water Data'!E185)))</f>
        <v/>
      </c>
      <c r="BW191" s="274" t="str">
        <f ca="true">+IF(OFFSET('Water Data'!$E$28,0,10*ROW('Water Data'!E185))="","",OFFSET('Water Data'!$E$28,0,10*ROW('Water Data'!E185)))</f>
        <v/>
      </c>
      <c r="BX191" s="274" t="str">
        <f ca="true">+IF(OFFSET('Water Data'!$E$29,0,10*ROW('Water Data'!E185))="","",OFFSET('Water Data'!$E$29,0,10*ROW('Water Data'!E185)))</f>
        <v/>
      </c>
      <c r="BY191" s="274" t="str">
        <f ca="true">+IF(OFFSET('Water Data'!$F$27,0,10*ROW('Water Data'!F185))="","",OFFSET('Water Data'!$F$27,0,10*ROW('Water Data'!F185)))</f>
        <v/>
      </c>
      <c r="BZ191" s="274" t="str">
        <f ca="true">+IF(OFFSET('Water Data'!$F$28,0,10*ROW('Water Data'!F185))="","",OFFSET('Water Data'!$F$28,0,10*ROW('Water Data'!F185)))</f>
        <v/>
      </c>
      <c r="CA191" s="274" t="str">
        <f ca="true">+IF(OFFSET('Water Data'!$F$29,0,10*ROW('Water Data'!F185))="","",OFFSET('Water Data'!$F$29,0,10*ROW('Water Data'!F185)))</f>
        <v/>
      </c>
      <c r="CB191" s="274" t="str">
        <f ca="true">+IF(OFFSET('Water Data'!$G$27,0,10*ROW('Water Data'!G185))="","",OFFSET('Water Data'!$G$27,0,10*ROW('Water Data'!G185)))</f>
        <v/>
      </c>
      <c r="CC191" s="274" t="str">
        <f ca="true">+IF(OFFSET('Water Data'!$G$28,0,10*ROW('Water Data'!G185))="","",OFFSET('Water Data'!$G$28,0,10*ROW('Water Data'!G185)))</f>
        <v/>
      </c>
      <c r="CD191" s="274" t="str">
        <f ca="true">+IF(OFFSET('Water Data'!$G$29,0,10*ROW('Water Data'!G185))="","",OFFSET('Water Data'!$G$29,0,10*ROW('Water Data'!G185)))</f>
        <v/>
      </c>
      <c r="CE191" s="274" t="str">
        <f ca="true">+IF(OFFSET('Water Data'!$H$27,0,10*ROW('Water Data'!H185))="","",OFFSET('Water Data'!$H$27,0,10*ROW('Water Data'!H185)))</f>
        <v/>
      </c>
      <c r="CF191" s="274" t="str">
        <f ca="true">+IF(OFFSET('Water Data'!$H$28,0,10*ROW('Water Data'!H185))="","",OFFSET('Water Data'!$H$28,0,10*ROW('Water Data'!H185)))</f>
        <v/>
      </c>
      <c r="CG191" s="274" t="str">
        <f ca="true">+IF(OFFSET('Water Data'!$H$29,0,10*ROW('Water Data'!H185))="","",OFFSET('Water Data'!$H$29,0,10*ROW('Water Data'!H185)))</f>
        <v/>
      </c>
      <c r="CH191" s="274" t="str">
        <f ca="true">+IF(OFFSET('Water Data'!$I$27,0,10*ROW('Water Data'!I185))="","",OFFSET('Water Data'!$I$27,0,10*ROW('Water Data'!I185)))</f>
        <v/>
      </c>
      <c r="CI191" s="274" t="str">
        <f ca="true">+IF(OFFSET('Water Data'!$I$28,0,10*ROW('Water Data'!I185))="","",OFFSET('Water Data'!$I$28,0,10*ROW('Water Data'!I185)))</f>
        <v/>
      </c>
      <c r="CJ191" s="274" t="str">
        <f ca="true">+IF(OFFSET('Water Data'!$I$29,0,10*ROW('Water Data'!I185))="","",OFFSET('Water Data'!$I$29,0,10*ROW('Water Data'!I185)))</f>
        <v/>
      </c>
      <c r="CK191" s="274" t="str">
        <f ca="true">+IF(OFFSET('Sanitation Data'!$D$28,0,10*ROW('Sanitation Data'!D185))="","",OFFSET('Sanitation Data'!$D$28,0,10*ROW('Sanitation Data'!D185)))</f>
        <v/>
      </c>
      <c r="CL191" s="274" t="str">
        <f ca="true">+IF(OFFSET('Sanitation Data'!$D$29,0,10*ROW('Sanitation Data'!D185))="","",OFFSET('Sanitation Data'!$D$29,0,10*ROW('Sanitation Data'!D185)))</f>
        <v/>
      </c>
      <c r="CM191" s="274" t="str">
        <f ca="true">+IF(OFFSET('Sanitation Data'!$D$30,0,10*ROW('Sanitation Data'!D185))="","",OFFSET('Sanitation Data'!$D$30,0,10*ROW('Sanitation Data'!D185)))</f>
        <v/>
      </c>
      <c r="CN191" s="274" t="str">
        <f ca="true">+IF(OFFSET('Sanitation Data'!$D$31,0,10*ROW('Sanitation Data'!D185))="","",OFFSET('Sanitation Data'!$D$31,0,10*ROW('Sanitation Data'!D185)))</f>
        <v/>
      </c>
      <c r="CO191" s="274" t="str">
        <f ca="true">+IF(OFFSET('Sanitation Data'!$D$32,0,10*ROW('Sanitation Data'!D185))="","",OFFSET('Sanitation Data'!$D$32,0,10*ROW('Sanitation Data'!D185)))</f>
        <v/>
      </c>
      <c r="CP191" s="274" t="str">
        <f ca="true">+IF(OFFSET('Sanitation Data'!$E$28,0,10*ROW('Sanitation Data'!E185))="","",OFFSET('Sanitation Data'!$E$28,0,10*ROW('Sanitation Data'!E185)))</f>
        <v/>
      </c>
      <c r="CQ191" s="274" t="str">
        <f ca="true">+IF(OFFSET('Sanitation Data'!$E$29,0,10*ROW('Sanitation Data'!E185))="","",OFFSET('Sanitation Data'!$E$29,0,10*ROW('Sanitation Data'!E185)))</f>
        <v/>
      </c>
      <c r="CR191" s="274" t="str">
        <f ca="true">+IF(OFFSET('Sanitation Data'!$E$30,0,10*ROW('Sanitation Data'!E185))="","",OFFSET('Sanitation Data'!$E$30,0,10*ROW('Sanitation Data'!E185)))</f>
        <v/>
      </c>
      <c r="CS191" s="274" t="str">
        <f ca="true">+IF(OFFSET('Sanitation Data'!$E$31,0,10*ROW('Sanitation Data'!E185))="","",OFFSET('Sanitation Data'!$E$31,0,10*ROW('Sanitation Data'!E185)))</f>
        <v/>
      </c>
      <c r="CT191" s="274" t="str">
        <f ca="true">+IF(OFFSET('Sanitation Data'!$E$32,0,10*ROW('Sanitation Data'!E185))="","",OFFSET('Sanitation Data'!$E$32,0,10*ROW('Sanitation Data'!E185)))</f>
        <v/>
      </c>
      <c r="CU191" s="274" t="str">
        <f ca="true">+IF(OFFSET('Sanitation Data'!$F$28,0,10*ROW('Sanitation Data'!F185))="","",OFFSET('Sanitation Data'!$F$28,0,10*ROW('Sanitation Data'!F185)))</f>
        <v/>
      </c>
      <c r="CV191" s="274" t="str">
        <f ca="true">+IF(OFFSET('Sanitation Data'!$F$29,0,10*ROW('Sanitation Data'!F185))="","",OFFSET('Sanitation Data'!$F$29,0,10*ROW('Sanitation Data'!F185)))</f>
        <v/>
      </c>
      <c r="CW191" s="274" t="str">
        <f ca="true">+IF(OFFSET('Sanitation Data'!$F$30,0,10*ROW('Sanitation Data'!F185))="","",OFFSET('Sanitation Data'!$F$30,0,10*ROW('Sanitation Data'!F185)))</f>
        <v/>
      </c>
      <c r="CX191" s="274" t="str">
        <f ca="true">+IF(OFFSET('Sanitation Data'!$F$31,0,10*ROW('Sanitation Data'!F185))="","",OFFSET('Sanitation Data'!$F$31,0,10*ROW('Sanitation Data'!F185)))</f>
        <v/>
      </c>
      <c r="CY191" s="274" t="str">
        <f ca="true">+IF(OFFSET('Sanitation Data'!$F$32,0,10*ROW('Sanitation Data'!F185))="","",OFFSET('Sanitation Data'!$F$32,0,10*ROW('Sanitation Data'!F185)))</f>
        <v/>
      </c>
      <c r="CZ191" s="274" t="str">
        <f ca="true">+IF(OFFSET('Sanitation Data'!$G$28,0,10*ROW('Sanitation Data'!G185))="","",OFFSET('Sanitation Data'!$G$28,0,10*ROW('Sanitation Data'!G185)))</f>
        <v/>
      </c>
      <c r="DA191" s="274" t="str">
        <f ca="true">+IF(OFFSET('Sanitation Data'!$G$29,0,10*ROW('Sanitation Data'!G185))="","",OFFSET('Sanitation Data'!$G$29,0,10*ROW('Sanitation Data'!G185)))</f>
        <v/>
      </c>
      <c r="DB191" s="274" t="str">
        <f ca="true">+IF(OFFSET('Sanitation Data'!$G$30,0,10*ROW('Sanitation Data'!G185))="","",OFFSET('Sanitation Data'!$G$30,0,10*ROW('Sanitation Data'!G185)))</f>
        <v/>
      </c>
      <c r="DC191" s="274" t="str">
        <f ca="true">+IF(OFFSET('Sanitation Data'!$G$31,0,10*ROW('Sanitation Data'!G185))="","",OFFSET('Sanitation Data'!$G$31,0,10*ROW('Sanitation Data'!G185)))</f>
        <v/>
      </c>
      <c r="DD191" s="274" t="str">
        <f ca="true">+IF(OFFSET('Sanitation Data'!$G$32,0,10*ROW('Sanitation Data'!G185))="","",OFFSET('Sanitation Data'!$G$32,0,10*ROW('Sanitation Data'!G185)))</f>
        <v/>
      </c>
      <c r="DE191" s="274" t="str">
        <f ca="true">+IF(OFFSET('Sanitation Data'!$H$28,0,10*ROW('Sanitation Data'!H185))="","",OFFSET('Sanitation Data'!$H$28,0,10*ROW('Sanitation Data'!H185)))</f>
        <v/>
      </c>
      <c r="DF191" s="274" t="str">
        <f ca="true">+IF(OFFSET('Sanitation Data'!$H$29,0,10*ROW('Sanitation Data'!H185))="","",OFFSET('Sanitation Data'!$H$29,0,10*ROW('Sanitation Data'!H185)))</f>
        <v/>
      </c>
      <c r="DG191" s="274" t="str">
        <f ca="true">+IF(OFFSET('Sanitation Data'!$H$30,0,10*ROW('Sanitation Data'!H185))="","",OFFSET('Sanitation Data'!$H$30,0,10*ROW('Sanitation Data'!H185)))</f>
        <v/>
      </c>
      <c r="DH191" s="274" t="str">
        <f ca="true">+IF(OFFSET('Sanitation Data'!$H$31,0,10*ROW('Sanitation Data'!H185))="","",OFFSET('Sanitation Data'!$H$31,0,10*ROW('Sanitation Data'!H185)))</f>
        <v/>
      </c>
      <c r="DI191" s="274" t="str">
        <f ca="true">+IF(OFFSET('Sanitation Data'!$H$32,0,10*ROW('Sanitation Data'!H185))="","",OFFSET('Sanitation Data'!$H$32,0,10*ROW('Sanitation Data'!H185)))</f>
        <v/>
      </c>
      <c r="DJ191" s="274" t="str">
        <f ca="true">+IF(OFFSET('Sanitation Data'!$I$28,0,10*ROW('Sanitation Data'!I185))="","",OFFSET('Sanitation Data'!$I$28,0,10*ROW('Sanitation Data'!I185)))</f>
        <v/>
      </c>
      <c r="DK191" s="274" t="str">
        <f ca="true">+IF(OFFSET('Sanitation Data'!$I$29,0,10*ROW('Sanitation Data'!I185))="","",OFFSET('Sanitation Data'!$I$29,0,10*ROW('Sanitation Data'!I185)))</f>
        <v/>
      </c>
      <c r="DL191" s="274" t="str">
        <f ca="true">+IF(OFFSET('Sanitation Data'!$I$30,0,10*ROW('Sanitation Data'!I185))="","",OFFSET('Sanitation Data'!$I$30,0,10*ROW('Sanitation Data'!I185)))</f>
        <v/>
      </c>
      <c r="DM191" s="274" t="str">
        <f ca="true">+IF(OFFSET('Sanitation Data'!$I$31,0,10*ROW('Sanitation Data'!I185))="","",OFFSET('Sanitation Data'!$I$31,0,10*ROW('Sanitation Data'!I185)))</f>
        <v/>
      </c>
      <c r="DN191" s="274" t="str">
        <f ca="true">+IF(OFFSET('Sanitation Data'!$I$32,0,10*ROW('Sanitation Data'!I185))="","",OFFSET('Sanitation Data'!$I$32,0,10*ROW('Sanitation Data'!I185)))</f>
        <v/>
      </c>
      <c r="DO191" s="274" t="str">
        <f ca="true">+IF(OFFSET('Hygiene Data'!$D$11,0,10*ROW('Hygiene Data'!D185))="","",OFFSET('Hygiene Data'!$D$11,0,10*ROW('Hygiene Data'!D185)))</f>
        <v/>
      </c>
      <c r="DP191" s="274" t="str">
        <f ca="true">+IF(OFFSET('Hygiene Data'!$D$12,0,10*ROW('Hygiene Data'!D185))="","",OFFSET('Hygiene Data'!$D$12,0,10*ROW('Hygiene Data'!D185)))</f>
        <v/>
      </c>
      <c r="DQ191" s="274" t="str">
        <f ca="true">+IF(OFFSET('Hygiene Data'!$D$13,0,10*ROW('Hygiene Data'!D185))="","",OFFSET('Hygiene Data'!$D$13,0,10*ROW('Hygiene Data'!D185)))</f>
        <v/>
      </c>
      <c r="DR191" s="274" t="str">
        <f ca="true">+IF(OFFSET('Hygiene Data'!$E$11,0,10*ROW('Hygiene Data'!E185))="","",OFFSET('Hygiene Data'!$E$11,0,10*ROW('Hygiene Data'!E185)))</f>
        <v/>
      </c>
      <c r="DS191" s="274" t="str">
        <f ca="true">+IF(OFFSET('Hygiene Data'!$E$12,0,10*ROW('Hygiene Data'!E185))="","",OFFSET('Hygiene Data'!$E$12,0,10*ROW('Hygiene Data'!E185)))</f>
        <v/>
      </c>
      <c r="DT191" s="274" t="str">
        <f ca="true">+IF(OFFSET('Hygiene Data'!$E$13,0,10*ROW('Hygiene Data'!E185))="","",OFFSET('Hygiene Data'!$E$13,0,10*ROW('Hygiene Data'!E185)))</f>
        <v/>
      </c>
      <c r="DU191" s="274" t="str">
        <f ca="true">+IF(OFFSET('Hygiene Data'!$F$11,0,10*ROW('Hygiene Data'!F185))="","",OFFSET('Hygiene Data'!$F$11,0,10*ROW('Hygiene Data'!F185)))</f>
        <v/>
      </c>
      <c r="DV191" s="274" t="str">
        <f ca="true">+IF(OFFSET('Hygiene Data'!$F$12,0,10*ROW('Hygiene Data'!F185))="","",OFFSET('Hygiene Data'!$F$12,0,10*ROW('Hygiene Data'!F185)))</f>
        <v/>
      </c>
      <c r="DW191" s="274" t="str">
        <f ca="true">+IF(OFFSET('Hygiene Data'!$F$13,0,10*ROW('Hygiene Data'!F185))="","",OFFSET('Hygiene Data'!$F$13,0,10*ROW('Hygiene Data'!F185)))</f>
        <v/>
      </c>
      <c r="DX191" s="274" t="str">
        <f ca="true">+IF(OFFSET('Hygiene Data'!$G$11,0,10*ROW('Hygiene Data'!G185))="","",OFFSET('Hygiene Data'!$G$11,0,10*ROW('Hygiene Data'!G185)))</f>
        <v/>
      </c>
      <c r="DY191" s="274" t="str">
        <f ca="true">+IF(OFFSET('Hygiene Data'!$G$12,0,10*ROW('Hygiene Data'!G185))="","",OFFSET('Hygiene Data'!$G$12,0,10*ROW('Hygiene Data'!G185)))</f>
        <v/>
      </c>
      <c r="DZ191" s="274" t="str">
        <f ca="true">+IF(OFFSET('Hygiene Data'!$G$13,0,10*ROW('Hygiene Data'!G185))="","",OFFSET('Hygiene Data'!$G$13,0,10*ROW('Hygiene Data'!G185)))</f>
        <v/>
      </c>
      <c r="EA191" s="274" t="str">
        <f ca="true">+IF(OFFSET('Hygiene Data'!$H$11,0,10*ROW('Hygiene Data'!H185))="","",OFFSET('Hygiene Data'!$H$11,0,10*ROW('Hygiene Data'!H185)))</f>
        <v/>
      </c>
      <c r="EB191" s="274" t="str">
        <f ca="true">+IF(OFFSET('Hygiene Data'!$H$12,0,10*ROW('Hygiene Data'!H185))="","",OFFSET('Hygiene Data'!$H$12,0,10*ROW('Hygiene Data'!H185)))</f>
        <v/>
      </c>
      <c r="EC191" s="274" t="str">
        <f ca="true">+IF(OFFSET('Hygiene Data'!$H$13,0,10*ROW('Hygiene Data'!H185))="","",OFFSET('Hygiene Data'!$H$13,0,10*ROW('Hygiene Data'!H185)))</f>
        <v/>
      </c>
      <c r="ED191" s="274" t="str">
        <f ca="true">+IF(OFFSET('Hygiene Data'!$I$11,0,10*ROW('Hygiene Data'!I185))="","",OFFSET('Hygiene Data'!$I$11,0,10*ROW('Hygiene Data'!I185)))</f>
        <v/>
      </c>
      <c r="EE191" s="274" t="str">
        <f ca="true">+IF(OFFSET('Hygiene Data'!$I$12,0,10*ROW('Hygiene Data'!I185))="","",OFFSET('Hygiene Data'!$I$12,0,10*ROW('Hygiene Data'!I185)))</f>
        <v/>
      </c>
      <c r="EF191" s="274"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30" t="str">
        <f t="shared" ca="true" si="2"/>
        <v/>
      </c>
      <c r="D192" s="99"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9"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9"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9"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9"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9"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9"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9"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9"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9"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9"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9"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9"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9"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9"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9"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9"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9"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100"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100"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100"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100"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100"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100"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100"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100"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100"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100"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100"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100"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100"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100"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100"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100"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100"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100"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100"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100"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100"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100"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100"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100"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100"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100"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100"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100"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100"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100"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101"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101"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101"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101"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101"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101"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101"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101"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101"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101"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101"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101"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101"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101"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101"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101"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101"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101"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4"/>
      <c r="BS192" s="274" t="str">
        <f ca="true">+IF(OFFSET('Water Data'!$D$27,0,10*ROW('Water Data'!D186))="","",OFFSET('Water Data'!$D$27,0,10*ROW('Water Data'!D186)))</f>
        <v/>
      </c>
      <c r="BT192" s="274" t="str">
        <f ca="true">+IF(OFFSET('Water Data'!$D$28,0,10*ROW('Water Data'!D186))="","",OFFSET('Water Data'!$D$28,0,10*ROW('Water Data'!D186)))</f>
        <v/>
      </c>
      <c r="BU192" s="274" t="str">
        <f ca="true">+IF(OFFSET('Water Data'!$D$29,0,10*ROW('Water Data'!D186))="","",OFFSET('Water Data'!$D$29,0,10*ROW('Water Data'!D186)))</f>
        <v/>
      </c>
      <c r="BV192" s="274" t="str">
        <f ca="true">+IF(OFFSET('Water Data'!$E$27,0,10*ROW('Water Data'!E186))="","",OFFSET('Water Data'!$E$27,0,10*ROW('Water Data'!E186)))</f>
        <v/>
      </c>
      <c r="BW192" s="274" t="str">
        <f ca="true">+IF(OFFSET('Water Data'!$E$28,0,10*ROW('Water Data'!E186))="","",OFFSET('Water Data'!$E$28,0,10*ROW('Water Data'!E186)))</f>
        <v/>
      </c>
      <c r="BX192" s="274" t="str">
        <f ca="true">+IF(OFFSET('Water Data'!$E$29,0,10*ROW('Water Data'!E186))="","",OFFSET('Water Data'!$E$29,0,10*ROW('Water Data'!E186)))</f>
        <v/>
      </c>
      <c r="BY192" s="274" t="str">
        <f ca="true">+IF(OFFSET('Water Data'!$F$27,0,10*ROW('Water Data'!F186))="","",OFFSET('Water Data'!$F$27,0,10*ROW('Water Data'!F186)))</f>
        <v/>
      </c>
      <c r="BZ192" s="274" t="str">
        <f ca="true">+IF(OFFSET('Water Data'!$F$28,0,10*ROW('Water Data'!F186))="","",OFFSET('Water Data'!$F$28,0,10*ROW('Water Data'!F186)))</f>
        <v/>
      </c>
      <c r="CA192" s="274" t="str">
        <f ca="true">+IF(OFFSET('Water Data'!$F$29,0,10*ROW('Water Data'!F186))="","",OFFSET('Water Data'!$F$29,0,10*ROW('Water Data'!F186)))</f>
        <v/>
      </c>
      <c r="CB192" s="274" t="str">
        <f ca="true">+IF(OFFSET('Water Data'!$G$27,0,10*ROW('Water Data'!G186))="","",OFFSET('Water Data'!$G$27,0,10*ROW('Water Data'!G186)))</f>
        <v/>
      </c>
      <c r="CC192" s="274" t="str">
        <f ca="true">+IF(OFFSET('Water Data'!$G$28,0,10*ROW('Water Data'!G186))="","",OFFSET('Water Data'!$G$28,0,10*ROW('Water Data'!G186)))</f>
        <v/>
      </c>
      <c r="CD192" s="274" t="str">
        <f ca="true">+IF(OFFSET('Water Data'!$G$29,0,10*ROW('Water Data'!G186))="","",OFFSET('Water Data'!$G$29,0,10*ROW('Water Data'!G186)))</f>
        <v/>
      </c>
      <c r="CE192" s="274" t="str">
        <f ca="true">+IF(OFFSET('Water Data'!$H$27,0,10*ROW('Water Data'!H186))="","",OFFSET('Water Data'!$H$27,0,10*ROW('Water Data'!H186)))</f>
        <v/>
      </c>
      <c r="CF192" s="274" t="str">
        <f ca="true">+IF(OFFSET('Water Data'!$H$28,0,10*ROW('Water Data'!H186))="","",OFFSET('Water Data'!$H$28,0,10*ROW('Water Data'!H186)))</f>
        <v/>
      </c>
      <c r="CG192" s="274" t="str">
        <f ca="true">+IF(OFFSET('Water Data'!$H$29,0,10*ROW('Water Data'!H186))="","",OFFSET('Water Data'!$H$29,0,10*ROW('Water Data'!H186)))</f>
        <v/>
      </c>
      <c r="CH192" s="274" t="str">
        <f ca="true">+IF(OFFSET('Water Data'!$I$27,0,10*ROW('Water Data'!I186))="","",OFFSET('Water Data'!$I$27,0,10*ROW('Water Data'!I186)))</f>
        <v/>
      </c>
      <c r="CI192" s="274" t="str">
        <f ca="true">+IF(OFFSET('Water Data'!$I$28,0,10*ROW('Water Data'!I186))="","",OFFSET('Water Data'!$I$28,0,10*ROW('Water Data'!I186)))</f>
        <v/>
      </c>
      <c r="CJ192" s="274" t="str">
        <f ca="true">+IF(OFFSET('Water Data'!$I$29,0,10*ROW('Water Data'!I186))="","",OFFSET('Water Data'!$I$29,0,10*ROW('Water Data'!I186)))</f>
        <v/>
      </c>
      <c r="CK192" s="274" t="str">
        <f ca="true">+IF(OFFSET('Sanitation Data'!$D$28,0,10*ROW('Sanitation Data'!D186))="","",OFFSET('Sanitation Data'!$D$28,0,10*ROW('Sanitation Data'!D186)))</f>
        <v/>
      </c>
      <c r="CL192" s="274" t="str">
        <f ca="true">+IF(OFFSET('Sanitation Data'!$D$29,0,10*ROW('Sanitation Data'!D186))="","",OFFSET('Sanitation Data'!$D$29,0,10*ROW('Sanitation Data'!D186)))</f>
        <v/>
      </c>
      <c r="CM192" s="274" t="str">
        <f ca="true">+IF(OFFSET('Sanitation Data'!$D$30,0,10*ROW('Sanitation Data'!D186))="","",OFFSET('Sanitation Data'!$D$30,0,10*ROW('Sanitation Data'!D186)))</f>
        <v/>
      </c>
      <c r="CN192" s="274" t="str">
        <f ca="true">+IF(OFFSET('Sanitation Data'!$D$31,0,10*ROW('Sanitation Data'!D186))="","",OFFSET('Sanitation Data'!$D$31,0,10*ROW('Sanitation Data'!D186)))</f>
        <v/>
      </c>
      <c r="CO192" s="274" t="str">
        <f ca="true">+IF(OFFSET('Sanitation Data'!$D$32,0,10*ROW('Sanitation Data'!D186))="","",OFFSET('Sanitation Data'!$D$32,0,10*ROW('Sanitation Data'!D186)))</f>
        <v/>
      </c>
      <c r="CP192" s="274" t="str">
        <f ca="true">+IF(OFFSET('Sanitation Data'!$E$28,0,10*ROW('Sanitation Data'!E186))="","",OFFSET('Sanitation Data'!$E$28,0,10*ROW('Sanitation Data'!E186)))</f>
        <v/>
      </c>
      <c r="CQ192" s="274" t="str">
        <f ca="true">+IF(OFFSET('Sanitation Data'!$E$29,0,10*ROW('Sanitation Data'!E186))="","",OFFSET('Sanitation Data'!$E$29,0,10*ROW('Sanitation Data'!E186)))</f>
        <v/>
      </c>
      <c r="CR192" s="274" t="str">
        <f ca="true">+IF(OFFSET('Sanitation Data'!$E$30,0,10*ROW('Sanitation Data'!E186))="","",OFFSET('Sanitation Data'!$E$30,0,10*ROW('Sanitation Data'!E186)))</f>
        <v/>
      </c>
      <c r="CS192" s="274" t="str">
        <f ca="true">+IF(OFFSET('Sanitation Data'!$E$31,0,10*ROW('Sanitation Data'!E186))="","",OFFSET('Sanitation Data'!$E$31,0,10*ROW('Sanitation Data'!E186)))</f>
        <v/>
      </c>
      <c r="CT192" s="274" t="str">
        <f ca="true">+IF(OFFSET('Sanitation Data'!$E$32,0,10*ROW('Sanitation Data'!E186))="","",OFFSET('Sanitation Data'!$E$32,0,10*ROW('Sanitation Data'!E186)))</f>
        <v/>
      </c>
      <c r="CU192" s="274" t="str">
        <f ca="true">+IF(OFFSET('Sanitation Data'!$F$28,0,10*ROW('Sanitation Data'!F186))="","",OFFSET('Sanitation Data'!$F$28,0,10*ROW('Sanitation Data'!F186)))</f>
        <v/>
      </c>
      <c r="CV192" s="274" t="str">
        <f ca="true">+IF(OFFSET('Sanitation Data'!$F$29,0,10*ROW('Sanitation Data'!F186))="","",OFFSET('Sanitation Data'!$F$29,0,10*ROW('Sanitation Data'!F186)))</f>
        <v/>
      </c>
      <c r="CW192" s="274" t="str">
        <f ca="true">+IF(OFFSET('Sanitation Data'!$F$30,0,10*ROW('Sanitation Data'!F186))="","",OFFSET('Sanitation Data'!$F$30,0,10*ROW('Sanitation Data'!F186)))</f>
        <v/>
      </c>
      <c r="CX192" s="274" t="str">
        <f ca="true">+IF(OFFSET('Sanitation Data'!$F$31,0,10*ROW('Sanitation Data'!F186))="","",OFFSET('Sanitation Data'!$F$31,0,10*ROW('Sanitation Data'!F186)))</f>
        <v/>
      </c>
      <c r="CY192" s="274" t="str">
        <f ca="true">+IF(OFFSET('Sanitation Data'!$F$32,0,10*ROW('Sanitation Data'!F186))="","",OFFSET('Sanitation Data'!$F$32,0,10*ROW('Sanitation Data'!F186)))</f>
        <v/>
      </c>
      <c r="CZ192" s="274" t="str">
        <f ca="true">+IF(OFFSET('Sanitation Data'!$G$28,0,10*ROW('Sanitation Data'!G186))="","",OFFSET('Sanitation Data'!$G$28,0,10*ROW('Sanitation Data'!G186)))</f>
        <v/>
      </c>
      <c r="DA192" s="274" t="str">
        <f ca="true">+IF(OFFSET('Sanitation Data'!$G$29,0,10*ROW('Sanitation Data'!G186))="","",OFFSET('Sanitation Data'!$G$29,0,10*ROW('Sanitation Data'!G186)))</f>
        <v/>
      </c>
      <c r="DB192" s="274" t="str">
        <f ca="true">+IF(OFFSET('Sanitation Data'!$G$30,0,10*ROW('Sanitation Data'!G186))="","",OFFSET('Sanitation Data'!$G$30,0,10*ROW('Sanitation Data'!G186)))</f>
        <v/>
      </c>
      <c r="DC192" s="274" t="str">
        <f ca="true">+IF(OFFSET('Sanitation Data'!$G$31,0,10*ROW('Sanitation Data'!G186))="","",OFFSET('Sanitation Data'!$G$31,0,10*ROW('Sanitation Data'!G186)))</f>
        <v/>
      </c>
      <c r="DD192" s="274" t="str">
        <f ca="true">+IF(OFFSET('Sanitation Data'!$G$32,0,10*ROW('Sanitation Data'!G186))="","",OFFSET('Sanitation Data'!$G$32,0,10*ROW('Sanitation Data'!G186)))</f>
        <v/>
      </c>
      <c r="DE192" s="274" t="str">
        <f ca="true">+IF(OFFSET('Sanitation Data'!$H$28,0,10*ROW('Sanitation Data'!H186))="","",OFFSET('Sanitation Data'!$H$28,0,10*ROW('Sanitation Data'!H186)))</f>
        <v/>
      </c>
      <c r="DF192" s="274" t="str">
        <f ca="true">+IF(OFFSET('Sanitation Data'!$H$29,0,10*ROW('Sanitation Data'!H186))="","",OFFSET('Sanitation Data'!$H$29,0,10*ROW('Sanitation Data'!H186)))</f>
        <v/>
      </c>
      <c r="DG192" s="274" t="str">
        <f ca="true">+IF(OFFSET('Sanitation Data'!$H$30,0,10*ROW('Sanitation Data'!H186))="","",OFFSET('Sanitation Data'!$H$30,0,10*ROW('Sanitation Data'!H186)))</f>
        <v/>
      </c>
      <c r="DH192" s="274" t="str">
        <f ca="true">+IF(OFFSET('Sanitation Data'!$H$31,0,10*ROW('Sanitation Data'!H186))="","",OFFSET('Sanitation Data'!$H$31,0,10*ROW('Sanitation Data'!H186)))</f>
        <v/>
      </c>
      <c r="DI192" s="274" t="str">
        <f ca="true">+IF(OFFSET('Sanitation Data'!$H$32,0,10*ROW('Sanitation Data'!H186))="","",OFFSET('Sanitation Data'!$H$32,0,10*ROW('Sanitation Data'!H186)))</f>
        <v/>
      </c>
      <c r="DJ192" s="274" t="str">
        <f ca="true">+IF(OFFSET('Sanitation Data'!$I$28,0,10*ROW('Sanitation Data'!I186))="","",OFFSET('Sanitation Data'!$I$28,0,10*ROW('Sanitation Data'!I186)))</f>
        <v/>
      </c>
      <c r="DK192" s="274" t="str">
        <f ca="true">+IF(OFFSET('Sanitation Data'!$I$29,0,10*ROW('Sanitation Data'!I186))="","",OFFSET('Sanitation Data'!$I$29,0,10*ROW('Sanitation Data'!I186)))</f>
        <v/>
      </c>
      <c r="DL192" s="274" t="str">
        <f ca="true">+IF(OFFSET('Sanitation Data'!$I$30,0,10*ROW('Sanitation Data'!I186))="","",OFFSET('Sanitation Data'!$I$30,0,10*ROW('Sanitation Data'!I186)))</f>
        <v/>
      </c>
      <c r="DM192" s="274" t="str">
        <f ca="true">+IF(OFFSET('Sanitation Data'!$I$31,0,10*ROW('Sanitation Data'!I186))="","",OFFSET('Sanitation Data'!$I$31,0,10*ROW('Sanitation Data'!I186)))</f>
        <v/>
      </c>
      <c r="DN192" s="274" t="str">
        <f ca="true">+IF(OFFSET('Sanitation Data'!$I$32,0,10*ROW('Sanitation Data'!I186))="","",OFFSET('Sanitation Data'!$I$32,0,10*ROW('Sanitation Data'!I186)))</f>
        <v/>
      </c>
      <c r="DO192" s="274" t="str">
        <f ca="true">+IF(OFFSET('Hygiene Data'!$D$11,0,10*ROW('Hygiene Data'!D186))="","",OFFSET('Hygiene Data'!$D$11,0,10*ROW('Hygiene Data'!D186)))</f>
        <v/>
      </c>
      <c r="DP192" s="274" t="str">
        <f ca="true">+IF(OFFSET('Hygiene Data'!$D$12,0,10*ROW('Hygiene Data'!D186))="","",OFFSET('Hygiene Data'!$D$12,0,10*ROW('Hygiene Data'!D186)))</f>
        <v/>
      </c>
      <c r="DQ192" s="274" t="str">
        <f ca="true">+IF(OFFSET('Hygiene Data'!$D$13,0,10*ROW('Hygiene Data'!D186))="","",OFFSET('Hygiene Data'!$D$13,0,10*ROW('Hygiene Data'!D186)))</f>
        <v/>
      </c>
      <c r="DR192" s="274" t="str">
        <f ca="true">+IF(OFFSET('Hygiene Data'!$E$11,0,10*ROW('Hygiene Data'!E186))="","",OFFSET('Hygiene Data'!$E$11,0,10*ROW('Hygiene Data'!E186)))</f>
        <v/>
      </c>
      <c r="DS192" s="274" t="str">
        <f ca="true">+IF(OFFSET('Hygiene Data'!$E$12,0,10*ROW('Hygiene Data'!E186))="","",OFFSET('Hygiene Data'!$E$12,0,10*ROW('Hygiene Data'!E186)))</f>
        <v/>
      </c>
      <c r="DT192" s="274" t="str">
        <f ca="true">+IF(OFFSET('Hygiene Data'!$E$13,0,10*ROW('Hygiene Data'!E186))="","",OFFSET('Hygiene Data'!$E$13,0,10*ROW('Hygiene Data'!E186)))</f>
        <v/>
      </c>
      <c r="DU192" s="274" t="str">
        <f ca="true">+IF(OFFSET('Hygiene Data'!$F$11,0,10*ROW('Hygiene Data'!F186))="","",OFFSET('Hygiene Data'!$F$11,0,10*ROW('Hygiene Data'!F186)))</f>
        <v/>
      </c>
      <c r="DV192" s="274" t="str">
        <f ca="true">+IF(OFFSET('Hygiene Data'!$F$12,0,10*ROW('Hygiene Data'!F186))="","",OFFSET('Hygiene Data'!$F$12,0,10*ROW('Hygiene Data'!F186)))</f>
        <v/>
      </c>
      <c r="DW192" s="274" t="str">
        <f ca="true">+IF(OFFSET('Hygiene Data'!$F$13,0,10*ROW('Hygiene Data'!F186))="","",OFFSET('Hygiene Data'!$F$13,0,10*ROW('Hygiene Data'!F186)))</f>
        <v/>
      </c>
      <c r="DX192" s="274" t="str">
        <f ca="true">+IF(OFFSET('Hygiene Data'!$G$11,0,10*ROW('Hygiene Data'!G186))="","",OFFSET('Hygiene Data'!$G$11,0,10*ROW('Hygiene Data'!G186)))</f>
        <v/>
      </c>
      <c r="DY192" s="274" t="str">
        <f ca="true">+IF(OFFSET('Hygiene Data'!$G$12,0,10*ROW('Hygiene Data'!G186))="","",OFFSET('Hygiene Data'!$G$12,0,10*ROW('Hygiene Data'!G186)))</f>
        <v/>
      </c>
      <c r="DZ192" s="274" t="str">
        <f ca="true">+IF(OFFSET('Hygiene Data'!$G$13,0,10*ROW('Hygiene Data'!G186))="","",OFFSET('Hygiene Data'!$G$13,0,10*ROW('Hygiene Data'!G186)))</f>
        <v/>
      </c>
      <c r="EA192" s="274" t="str">
        <f ca="true">+IF(OFFSET('Hygiene Data'!$H$11,0,10*ROW('Hygiene Data'!H186))="","",OFFSET('Hygiene Data'!$H$11,0,10*ROW('Hygiene Data'!H186)))</f>
        <v/>
      </c>
      <c r="EB192" s="274" t="str">
        <f ca="true">+IF(OFFSET('Hygiene Data'!$H$12,0,10*ROW('Hygiene Data'!H186))="","",OFFSET('Hygiene Data'!$H$12,0,10*ROW('Hygiene Data'!H186)))</f>
        <v/>
      </c>
      <c r="EC192" s="274" t="str">
        <f ca="true">+IF(OFFSET('Hygiene Data'!$H$13,0,10*ROW('Hygiene Data'!H186))="","",OFFSET('Hygiene Data'!$H$13,0,10*ROW('Hygiene Data'!H186)))</f>
        <v/>
      </c>
      <c r="ED192" s="274" t="str">
        <f ca="true">+IF(OFFSET('Hygiene Data'!$I$11,0,10*ROW('Hygiene Data'!I186))="","",OFFSET('Hygiene Data'!$I$11,0,10*ROW('Hygiene Data'!I186)))</f>
        <v/>
      </c>
      <c r="EE192" s="274" t="str">
        <f ca="true">+IF(OFFSET('Hygiene Data'!$I$12,0,10*ROW('Hygiene Data'!I186))="","",OFFSET('Hygiene Data'!$I$12,0,10*ROW('Hygiene Data'!I186)))</f>
        <v/>
      </c>
      <c r="EF192" s="274"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30" t="str">
        <f t="shared" ca="true" si="2"/>
        <v/>
      </c>
      <c r="D193" s="99"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9"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9"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9"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9"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9"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9"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9"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9"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9"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9"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9"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9"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9"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9"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9"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9"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9"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100"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100"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100"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100"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100"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100"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100"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100"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100"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100"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100"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100"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100"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100"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100"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100"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100"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100"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100"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100"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100"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100"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100"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100"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100"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100"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100"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100"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100"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100"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101"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101"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101"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101"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101"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101"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101"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101"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101"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101"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101"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101"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101"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101"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101"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101"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101"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101"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4"/>
      <c r="BS193" s="274" t="str">
        <f ca="true">+IF(OFFSET('Water Data'!$D$27,0,10*ROW('Water Data'!D187))="","",OFFSET('Water Data'!$D$27,0,10*ROW('Water Data'!D187)))</f>
        <v/>
      </c>
      <c r="BT193" s="274" t="str">
        <f ca="true">+IF(OFFSET('Water Data'!$D$28,0,10*ROW('Water Data'!D187))="","",OFFSET('Water Data'!$D$28,0,10*ROW('Water Data'!D187)))</f>
        <v/>
      </c>
      <c r="BU193" s="274" t="str">
        <f ca="true">+IF(OFFSET('Water Data'!$D$29,0,10*ROW('Water Data'!D187))="","",OFFSET('Water Data'!$D$29,0,10*ROW('Water Data'!D187)))</f>
        <v/>
      </c>
      <c r="BV193" s="274" t="str">
        <f ca="true">+IF(OFFSET('Water Data'!$E$27,0,10*ROW('Water Data'!E187))="","",OFFSET('Water Data'!$E$27,0,10*ROW('Water Data'!E187)))</f>
        <v/>
      </c>
      <c r="BW193" s="274" t="str">
        <f ca="true">+IF(OFFSET('Water Data'!$E$28,0,10*ROW('Water Data'!E187))="","",OFFSET('Water Data'!$E$28,0,10*ROW('Water Data'!E187)))</f>
        <v/>
      </c>
      <c r="BX193" s="274" t="str">
        <f ca="true">+IF(OFFSET('Water Data'!$E$29,0,10*ROW('Water Data'!E187))="","",OFFSET('Water Data'!$E$29,0,10*ROW('Water Data'!E187)))</f>
        <v/>
      </c>
      <c r="BY193" s="274" t="str">
        <f ca="true">+IF(OFFSET('Water Data'!$F$27,0,10*ROW('Water Data'!F187))="","",OFFSET('Water Data'!$F$27,0,10*ROW('Water Data'!F187)))</f>
        <v/>
      </c>
      <c r="BZ193" s="274" t="str">
        <f ca="true">+IF(OFFSET('Water Data'!$F$28,0,10*ROW('Water Data'!F187))="","",OFFSET('Water Data'!$F$28,0,10*ROW('Water Data'!F187)))</f>
        <v/>
      </c>
      <c r="CA193" s="274" t="str">
        <f ca="true">+IF(OFFSET('Water Data'!$F$29,0,10*ROW('Water Data'!F187))="","",OFFSET('Water Data'!$F$29,0,10*ROW('Water Data'!F187)))</f>
        <v/>
      </c>
      <c r="CB193" s="274" t="str">
        <f ca="true">+IF(OFFSET('Water Data'!$G$27,0,10*ROW('Water Data'!G187))="","",OFFSET('Water Data'!$G$27,0,10*ROW('Water Data'!G187)))</f>
        <v/>
      </c>
      <c r="CC193" s="274" t="str">
        <f ca="true">+IF(OFFSET('Water Data'!$G$28,0,10*ROW('Water Data'!G187))="","",OFFSET('Water Data'!$G$28,0,10*ROW('Water Data'!G187)))</f>
        <v/>
      </c>
      <c r="CD193" s="274" t="str">
        <f ca="true">+IF(OFFSET('Water Data'!$G$29,0,10*ROW('Water Data'!G187))="","",OFFSET('Water Data'!$G$29,0,10*ROW('Water Data'!G187)))</f>
        <v/>
      </c>
      <c r="CE193" s="274" t="str">
        <f ca="true">+IF(OFFSET('Water Data'!$H$27,0,10*ROW('Water Data'!H187))="","",OFFSET('Water Data'!$H$27,0,10*ROW('Water Data'!H187)))</f>
        <v/>
      </c>
      <c r="CF193" s="274" t="str">
        <f ca="true">+IF(OFFSET('Water Data'!$H$28,0,10*ROW('Water Data'!H187))="","",OFFSET('Water Data'!$H$28,0,10*ROW('Water Data'!H187)))</f>
        <v/>
      </c>
      <c r="CG193" s="274" t="str">
        <f ca="true">+IF(OFFSET('Water Data'!$H$29,0,10*ROW('Water Data'!H187))="","",OFFSET('Water Data'!$H$29,0,10*ROW('Water Data'!H187)))</f>
        <v/>
      </c>
      <c r="CH193" s="274" t="str">
        <f ca="true">+IF(OFFSET('Water Data'!$I$27,0,10*ROW('Water Data'!I187))="","",OFFSET('Water Data'!$I$27,0,10*ROW('Water Data'!I187)))</f>
        <v/>
      </c>
      <c r="CI193" s="274" t="str">
        <f ca="true">+IF(OFFSET('Water Data'!$I$28,0,10*ROW('Water Data'!I187))="","",OFFSET('Water Data'!$I$28,0,10*ROW('Water Data'!I187)))</f>
        <v/>
      </c>
      <c r="CJ193" s="274" t="str">
        <f ca="true">+IF(OFFSET('Water Data'!$I$29,0,10*ROW('Water Data'!I187))="","",OFFSET('Water Data'!$I$29,0,10*ROW('Water Data'!I187)))</f>
        <v/>
      </c>
      <c r="CK193" s="274" t="str">
        <f ca="true">+IF(OFFSET('Sanitation Data'!$D$28,0,10*ROW('Sanitation Data'!D187))="","",OFFSET('Sanitation Data'!$D$28,0,10*ROW('Sanitation Data'!D187)))</f>
        <v/>
      </c>
      <c r="CL193" s="274" t="str">
        <f ca="true">+IF(OFFSET('Sanitation Data'!$D$29,0,10*ROW('Sanitation Data'!D187))="","",OFFSET('Sanitation Data'!$D$29,0,10*ROW('Sanitation Data'!D187)))</f>
        <v/>
      </c>
      <c r="CM193" s="274" t="str">
        <f ca="true">+IF(OFFSET('Sanitation Data'!$D$30,0,10*ROW('Sanitation Data'!D187))="","",OFFSET('Sanitation Data'!$D$30,0,10*ROW('Sanitation Data'!D187)))</f>
        <v/>
      </c>
      <c r="CN193" s="274" t="str">
        <f ca="true">+IF(OFFSET('Sanitation Data'!$D$31,0,10*ROW('Sanitation Data'!D187))="","",OFFSET('Sanitation Data'!$D$31,0,10*ROW('Sanitation Data'!D187)))</f>
        <v/>
      </c>
      <c r="CO193" s="274" t="str">
        <f ca="true">+IF(OFFSET('Sanitation Data'!$D$32,0,10*ROW('Sanitation Data'!D187))="","",OFFSET('Sanitation Data'!$D$32,0,10*ROW('Sanitation Data'!D187)))</f>
        <v/>
      </c>
      <c r="CP193" s="274" t="str">
        <f ca="true">+IF(OFFSET('Sanitation Data'!$E$28,0,10*ROW('Sanitation Data'!E187))="","",OFFSET('Sanitation Data'!$E$28,0,10*ROW('Sanitation Data'!E187)))</f>
        <v/>
      </c>
      <c r="CQ193" s="274" t="str">
        <f ca="true">+IF(OFFSET('Sanitation Data'!$E$29,0,10*ROW('Sanitation Data'!E187))="","",OFFSET('Sanitation Data'!$E$29,0,10*ROW('Sanitation Data'!E187)))</f>
        <v/>
      </c>
      <c r="CR193" s="274" t="str">
        <f ca="true">+IF(OFFSET('Sanitation Data'!$E$30,0,10*ROW('Sanitation Data'!E187))="","",OFFSET('Sanitation Data'!$E$30,0,10*ROW('Sanitation Data'!E187)))</f>
        <v/>
      </c>
      <c r="CS193" s="274" t="str">
        <f ca="true">+IF(OFFSET('Sanitation Data'!$E$31,0,10*ROW('Sanitation Data'!E187))="","",OFFSET('Sanitation Data'!$E$31,0,10*ROW('Sanitation Data'!E187)))</f>
        <v/>
      </c>
      <c r="CT193" s="274" t="str">
        <f ca="true">+IF(OFFSET('Sanitation Data'!$E$32,0,10*ROW('Sanitation Data'!E187))="","",OFFSET('Sanitation Data'!$E$32,0,10*ROW('Sanitation Data'!E187)))</f>
        <v/>
      </c>
      <c r="CU193" s="274" t="str">
        <f ca="true">+IF(OFFSET('Sanitation Data'!$F$28,0,10*ROW('Sanitation Data'!F187))="","",OFFSET('Sanitation Data'!$F$28,0,10*ROW('Sanitation Data'!F187)))</f>
        <v/>
      </c>
      <c r="CV193" s="274" t="str">
        <f ca="true">+IF(OFFSET('Sanitation Data'!$F$29,0,10*ROW('Sanitation Data'!F187))="","",OFFSET('Sanitation Data'!$F$29,0,10*ROW('Sanitation Data'!F187)))</f>
        <v/>
      </c>
      <c r="CW193" s="274" t="str">
        <f ca="true">+IF(OFFSET('Sanitation Data'!$F$30,0,10*ROW('Sanitation Data'!F187))="","",OFFSET('Sanitation Data'!$F$30,0,10*ROW('Sanitation Data'!F187)))</f>
        <v/>
      </c>
      <c r="CX193" s="274" t="str">
        <f ca="true">+IF(OFFSET('Sanitation Data'!$F$31,0,10*ROW('Sanitation Data'!F187))="","",OFFSET('Sanitation Data'!$F$31,0,10*ROW('Sanitation Data'!F187)))</f>
        <v/>
      </c>
      <c r="CY193" s="274" t="str">
        <f ca="true">+IF(OFFSET('Sanitation Data'!$F$32,0,10*ROW('Sanitation Data'!F187))="","",OFFSET('Sanitation Data'!$F$32,0,10*ROW('Sanitation Data'!F187)))</f>
        <v/>
      </c>
      <c r="CZ193" s="274" t="str">
        <f ca="true">+IF(OFFSET('Sanitation Data'!$G$28,0,10*ROW('Sanitation Data'!G187))="","",OFFSET('Sanitation Data'!$G$28,0,10*ROW('Sanitation Data'!G187)))</f>
        <v/>
      </c>
      <c r="DA193" s="274" t="str">
        <f ca="true">+IF(OFFSET('Sanitation Data'!$G$29,0,10*ROW('Sanitation Data'!G187))="","",OFFSET('Sanitation Data'!$G$29,0,10*ROW('Sanitation Data'!G187)))</f>
        <v/>
      </c>
      <c r="DB193" s="274" t="str">
        <f ca="true">+IF(OFFSET('Sanitation Data'!$G$30,0,10*ROW('Sanitation Data'!G187))="","",OFFSET('Sanitation Data'!$G$30,0,10*ROW('Sanitation Data'!G187)))</f>
        <v/>
      </c>
      <c r="DC193" s="274" t="str">
        <f ca="true">+IF(OFFSET('Sanitation Data'!$G$31,0,10*ROW('Sanitation Data'!G187))="","",OFFSET('Sanitation Data'!$G$31,0,10*ROW('Sanitation Data'!G187)))</f>
        <v/>
      </c>
      <c r="DD193" s="274" t="str">
        <f ca="true">+IF(OFFSET('Sanitation Data'!$G$32,0,10*ROW('Sanitation Data'!G187))="","",OFFSET('Sanitation Data'!$G$32,0,10*ROW('Sanitation Data'!G187)))</f>
        <v/>
      </c>
      <c r="DE193" s="274" t="str">
        <f ca="true">+IF(OFFSET('Sanitation Data'!$H$28,0,10*ROW('Sanitation Data'!H187))="","",OFFSET('Sanitation Data'!$H$28,0,10*ROW('Sanitation Data'!H187)))</f>
        <v/>
      </c>
      <c r="DF193" s="274" t="str">
        <f ca="true">+IF(OFFSET('Sanitation Data'!$H$29,0,10*ROW('Sanitation Data'!H187))="","",OFFSET('Sanitation Data'!$H$29,0,10*ROW('Sanitation Data'!H187)))</f>
        <v/>
      </c>
      <c r="DG193" s="274" t="str">
        <f ca="true">+IF(OFFSET('Sanitation Data'!$H$30,0,10*ROW('Sanitation Data'!H187))="","",OFFSET('Sanitation Data'!$H$30,0,10*ROW('Sanitation Data'!H187)))</f>
        <v/>
      </c>
      <c r="DH193" s="274" t="str">
        <f ca="true">+IF(OFFSET('Sanitation Data'!$H$31,0,10*ROW('Sanitation Data'!H187))="","",OFFSET('Sanitation Data'!$H$31,0,10*ROW('Sanitation Data'!H187)))</f>
        <v/>
      </c>
      <c r="DI193" s="274" t="str">
        <f ca="true">+IF(OFFSET('Sanitation Data'!$H$32,0,10*ROW('Sanitation Data'!H187))="","",OFFSET('Sanitation Data'!$H$32,0,10*ROW('Sanitation Data'!H187)))</f>
        <v/>
      </c>
      <c r="DJ193" s="274" t="str">
        <f ca="true">+IF(OFFSET('Sanitation Data'!$I$28,0,10*ROW('Sanitation Data'!I187))="","",OFFSET('Sanitation Data'!$I$28,0,10*ROW('Sanitation Data'!I187)))</f>
        <v/>
      </c>
      <c r="DK193" s="274" t="str">
        <f ca="true">+IF(OFFSET('Sanitation Data'!$I$29,0,10*ROW('Sanitation Data'!I187))="","",OFFSET('Sanitation Data'!$I$29,0,10*ROW('Sanitation Data'!I187)))</f>
        <v/>
      </c>
      <c r="DL193" s="274" t="str">
        <f ca="true">+IF(OFFSET('Sanitation Data'!$I$30,0,10*ROW('Sanitation Data'!I187))="","",OFFSET('Sanitation Data'!$I$30,0,10*ROW('Sanitation Data'!I187)))</f>
        <v/>
      </c>
      <c r="DM193" s="274" t="str">
        <f ca="true">+IF(OFFSET('Sanitation Data'!$I$31,0,10*ROW('Sanitation Data'!I187))="","",OFFSET('Sanitation Data'!$I$31,0,10*ROW('Sanitation Data'!I187)))</f>
        <v/>
      </c>
      <c r="DN193" s="274" t="str">
        <f ca="true">+IF(OFFSET('Sanitation Data'!$I$32,0,10*ROW('Sanitation Data'!I187))="","",OFFSET('Sanitation Data'!$I$32,0,10*ROW('Sanitation Data'!I187)))</f>
        <v/>
      </c>
      <c r="DO193" s="274" t="str">
        <f ca="true">+IF(OFFSET('Hygiene Data'!$D$11,0,10*ROW('Hygiene Data'!D187))="","",OFFSET('Hygiene Data'!$D$11,0,10*ROW('Hygiene Data'!D187)))</f>
        <v/>
      </c>
      <c r="DP193" s="274" t="str">
        <f ca="true">+IF(OFFSET('Hygiene Data'!$D$12,0,10*ROW('Hygiene Data'!D187))="","",OFFSET('Hygiene Data'!$D$12,0,10*ROW('Hygiene Data'!D187)))</f>
        <v/>
      </c>
      <c r="DQ193" s="274" t="str">
        <f ca="true">+IF(OFFSET('Hygiene Data'!$D$13,0,10*ROW('Hygiene Data'!D187))="","",OFFSET('Hygiene Data'!$D$13,0,10*ROW('Hygiene Data'!D187)))</f>
        <v/>
      </c>
      <c r="DR193" s="274" t="str">
        <f ca="true">+IF(OFFSET('Hygiene Data'!$E$11,0,10*ROW('Hygiene Data'!E187))="","",OFFSET('Hygiene Data'!$E$11,0,10*ROW('Hygiene Data'!E187)))</f>
        <v/>
      </c>
      <c r="DS193" s="274" t="str">
        <f ca="true">+IF(OFFSET('Hygiene Data'!$E$12,0,10*ROW('Hygiene Data'!E187))="","",OFFSET('Hygiene Data'!$E$12,0,10*ROW('Hygiene Data'!E187)))</f>
        <v/>
      </c>
      <c r="DT193" s="274" t="str">
        <f ca="true">+IF(OFFSET('Hygiene Data'!$E$13,0,10*ROW('Hygiene Data'!E187))="","",OFFSET('Hygiene Data'!$E$13,0,10*ROW('Hygiene Data'!E187)))</f>
        <v/>
      </c>
      <c r="DU193" s="274" t="str">
        <f ca="true">+IF(OFFSET('Hygiene Data'!$F$11,0,10*ROW('Hygiene Data'!F187))="","",OFFSET('Hygiene Data'!$F$11,0,10*ROW('Hygiene Data'!F187)))</f>
        <v/>
      </c>
      <c r="DV193" s="274" t="str">
        <f ca="true">+IF(OFFSET('Hygiene Data'!$F$12,0,10*ROW('Hygiene Data'!F187))="","",OFFSET('Hygiene Data'!$F$12,0,10*ROW('Hygiene Data'!F187)))</f>
        <v/>
      </c>
      <c r="DW193" s="274" t="str">
        <f ca="true">+IF(OFFSET('Hygiene Data'!$F$13,0,10*ROW('Hygiene Data'!F187))="","",OFFSET('Hygiene Data'!$F$13,0,10*ROW('Hygiene Data'!F187)))</f>
        <v/>
      </c>
      <c r="DX193" s="274" t="str">
        <f ca="true">+IF(OFFSET('Hygiene Data'!$G$11,0,10*ROW('Hygiene Data'!G187))="","",OFFSET('Hygiene Data'!$G$11,0,10*ROW('Hygiene Data'!G187)))</f>
        <v/>
      </c>
      <c r="DY193" s="274" t="str">
        <f ca="true">+IF(OFFSET('Hygiene Data'!$G$12,0,10*ROW('Hygiene Data'!G187))="","",OFFSET('Hygiene Data'!$G$12,0,10*ROW('Hygiene Data'!G187)))</f>
        <v/>
      </c>
      <c r="DZ193" s="274" t="str">
        <f ca="true">+IF(OFFSET('Hygiene Data'!$G$13,0,10*ROW('Hygiene Data'!G187))="","",OFFSET('Hygiene Data'!$G$13,0,10*ROW('Hygiene Data'!G187)))</f>
        <v/>
      </c>
      <c r="EA193" s="274" t="str">
        <f ca="true">+IF(OFFSET('Hygiene Data'!$H$11,0,10*ROW('Hygiene Data'!H187))="","",OFFSET('Hygiene Data'!$H$11,0,10*ROW('Hygiene Data'!H187)))</f>
        <v/>
      </c>
      <c r="EB193" s="274" t="str">
        <f ca="true">+IF(OFFSET('Hygiene Data'!$H$12,0,10*ROW('Hygiene Data'!H187))="","",OFFSET('Hygiene Data'!$H$12,0,10*ROW('Hygiene Data'!H187)))</f>
        <v/>
      </c>
      <c r="EC193" s="274" t="str">
        <f ca="true">+IF(OFFSET('Hygiene Data'!$H$13,0,10*ROW('Hygiene Data'!H187))="","",OFFSET('Hygiene Data'!$H$13,0,10*ROW('Hygiene Data'!H187)))</f>
        <v/>
      </c>
      <c r="ED193" s="274" t="str">
        <f ca="true">+IF(OFFSET('Hygiene Data'!$I$11,0,10*ROW('Hygiene Data'!I187))="","",OFFSET('Hygiene Data'!$I$11,0,10*ROW('Hygiene Data'!I187)))</f>
        <v/>
      </c>
      <c r="EE193" s="274" t="str">
        <f ca="true">+IF(OFFSET('Hygiene Data'!$I$12,0,10*ROW('Hygiene Data'!I187))="","",OFFSET('Hygiene Data'!$I$12,0,10*ROW('Hygiene Data'!I187)))</f>
        <v/>
      </c>
      <c r="EF193" s="274"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30" t="str">
        <f t="shared" ca="true" si="2"/>
        <v/>
      </c>
      <c r="D194" s="99"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9"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9"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9"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9"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9"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9"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9"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9"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9"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9"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9"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9"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9"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9"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9"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9"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9"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100"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100"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100"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100"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100"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100"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100"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100"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100"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100"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100"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100"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100"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100"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100"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100"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100"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100"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100"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100"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100"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100"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100"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100"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100"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100"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100"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100"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100"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100"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101"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101"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101"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101"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101"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101"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101"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101"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101"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101"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101"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101"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101"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101"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101"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101"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101"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101"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4"/>
      <c r="BS194" s="274" t="str">
        <f ca="true">+IF(OFFSET('Water Data'!$D$27,0,10*ROW('Water Data'!D188))="","",OFFSET('Water Data'!$D$27,0,10*ROW('Water Data'!D188)))</f>
        <v/>
      </c>
      <c r="BT194" s="274" t="str">
        <f ca="true">+IF(OFFSET('Water Data'!$D$28,0,10*ROW('Water Data'!D188))="","",OFFSET('Water Data'!$D$28,0,10*ROW('Water Data'!D188)))</f>
        <v/>
      </c>
      <c r="BU194" s="274" t="str">
        <f ca="true">+IF(OFFSET('Water Data'!$D$29,0,10*ROW('Water Data'!D188))="","",OFFSET('Water Data'!$D$29,0,10*ROW('Water Data'!D188)))</f>
        <v/>
      </c>
      <c r="BV194" s="274" t="str">
        <f ca="true">+IF(OFFSET('Water Data'!$E$27,0,10*ROW('Water Data'!E188))="","",OFFSET('Water Data'!$E$27,0,10*ROW('Water Data'!E188)))</f>
        <v/>
      </c>
      <c r="BW194" s="274" t="str">
        <f ca="true">+IF(OFFSET('Water Data'!$E$28,0,10*ROW('Water Data'!E188))="","",OFFSET('Water Data'!$E$28,0,10*ROW('Water Data'!E188)))</f>
        <v/>
      </c>
      <c r="BX194" s="274" t="str">
        <f ca="true">+IF(OFFSET('Water Data'!$E$29,0,10*ROW('Water Data'!E188))="","",OFFSET('Water Data'!$E$29,0,10*ROW('Water Data'!E188)))</f>
        <v/>
      </c>
      <c r="BY194" s="274" t="str">
        <f ca="true">+IF(OFFSET('Water Data'!$F$27,0,10*ROW('Water Data'!F188))="","",OFFSET('Water Data'!$F$27,0,10*ROW('Water Data'!F188)))</f>
        <v/>
      </c>
      <c r="BZ194" s="274" t="str">
        <f ca="true">+IF(OFFSET('Water Data'!$F$28,0,10*ROW('Water Data'!F188))="","",OFFSET('Water Data'!$F$28,0,10*ROW('Water Data'!F188)))</f>
        <v/>
      </c>
      <c r="CA194" s="274" t="str">
        <f ca="true">+IF(OFFSET('Water Data'!$F$29,0,10*ROW('Water Data'!F188))="","",OFFSET('Water Data'!$F$29,0,10*ROW('Water Data'!F188)))</f>
        <v/>
      </c>
      <c r="CB194" s="274" t="str">
        <f ca="true">+IF(OFFSET('Water Data'!$G$27,0,10*ROW('Water Data'!G188))="","",OFFSET('Water Data'!$G$27,0,10*ROW('Water Data'!G188)))</f>
        <v/>
      </c>
      <c r="CC194" s="274" t="str">
        <f ca="true">+IF(OFFSET('Water Data'!$G$28,0,10*ROW('Water Data'!G188))="","",OFFSET('Water Data'!$G$28,0,10*ROW('Water Data'!G188)))</f>
        <v/>
      </c>
      <c r="CD194" s="274" t="str">
        <f ca="true">+IF(OFFSET('Water Data'!$G$29,0,10*ROW('Water Data'!G188))="","",OFFSET('Water Data'!$G$29,0,10*ROW('Water Data'!G188)))</f>
        <v/>
      </c>
      <c r="CE194" s="274" t="str">
        <f ca="true">+IF(OFFSET('Water Data'!$H$27,0,10*ROW('Water Data'!H188))="","",OFFSET('Water Data'!$H$27,0,10*ROW('Water Data'!H188)))</f>
        <v/>
      </c>
      <c r="CF194" s="274" t="str">
        <f ca="true">+IF(OFFSET('Water Data'!$H$28,0,10*ROW('Water Data'!H188))="","",OFFSET('Water Data'!$H$28,0,10*ROW('Water Data'!H188)))</f>
        <v/>
      </c>
      <c r="CG194" s="274" t="str">
        <f ca="true">+IF(OFFSET('Water Data'!$H$29,0,10*ROW('Water Data'!H188))="","",OFFSET('Water Data'!$H$29,0,10*ROW('Water Data'!H188)))</f>
        <v/>
      </c>
      <c r="CH194" s="274" t="str">
        <f ca="true">+IF(OFFSET('Water Data'!$I$27,0,10*ROW('Water Data'!I188))="","",OFFSET('Water Data'!$I$27,0,10*ROW('Water Data'!I188)))</f>
        <v/>
      </c>
      <c r="CI194" s="274" t="str">
        <f ca="true">+IF(OFFSET('Water Data'!$I$28,0,10*ROW('Water Data'!I188))="","",OFFSET('Water Data'!$I$28,0,10*ROW('Water Data'!I188)))</f>
        <v/>
      </c>
      <c r="CJ194" s="274" t="str">
        <f ca="true">+IF(OFFSET('Water Data'!$I$29,0,10*ROW('Water Data'!I188))="","",OFFSET('Water Data'!$I$29,0,10*ROW('Water Data'!I188)))</f>
        <v/>
      </c>
      <c r="CK194" s="274" t="str">
        <f ca="true">+IF(OFFSET('Sanitation Data'!$D$28,0,10*ROW('Sanitation Data'!D188))="","",OFFSET('Sanitation Data'!$D$28,0,10*ROW('Sanitation Data'!D188)))</f>
        <v/>
      </c>
      <c r="CL194" s="274" t="str">
        <f ca="true">+IF(OFFSET('Sanitation Data'!$D$29,0,10*ROW('Sanitation Data'!D188))="","",OFFSET('Sanitation Data'!$D$29,0,10*ROW('Sanitation Data'!D188)))</f>
        <v/>
      </c>
      <c r="CM194" s="274" t="str">
        <f ca="true">+IF(OFFSET('Sanitation Data'!$D$30,0,10*ROW('Sanitation Data'!D188))="","",OFFSET('Sanitation Data'!$D$30,0,10*ROW('Sanitation Data'!D188)))</f>
        <v/>
      </c>
      <c r="CN194" s="274" t="str">
        <f ca="true">+IF(OFFSET('Sanitation Data'!$D$31,0,10*ROW('Sanitation Data'!D188))="","",OFFSET('Sanitation Data'!$D$31,0,10*ROW('Sanitation Data'!D188)))</f>
        <v/>
      </c>
      <c r="CO194" s="274" t="str">
        <f ca="true">+IF(OFFSET('Sanitation Data'!$D$32,0,10*ROW('Sanitation Data'!D188))="","",OFFSET('Sanitation Data'!$D$32,0,10*ROW('Sanitation Data'!D188)))</f>
        <v/>
      </c>
      <c r="CP194" s="274" t="str">
        <f ca="true">+IF(OFFSET('Sanitation Data'!$E$28,0,10*ROW('Sanitation Data'!E188))="","",OFFSET('Sanitation Data'!$E$28,0,10*ROW('Sanitation Data'!E188)))</f>
        <v/>
      </c>
      <c r="CQ194" s="274" t="str">
        <f ca="true">+IF(OFFSET('Sanitation Data'!$E$29,0,10*ROW('Sanitation Data'!E188))="","",OFFSET('Sanitation Data'!$E$29,0,10*ROW('Sanitation Data'!E188)))</f>
        <v/>
      </c>
      <c r="CR194" s="274" t="str">
        <f ca="true">+IF(OFFSET('Sanitation Data'!$E$30,0,10*ROW('Sanitation Data'!E188))="","",OFFSET('Sanitation Data'!$E$30,0,10*ROW('Sanitation Data'!E188)))</f>
        <v/>
      </c>
      <c r="CS194" s="274" t="str">
        <f ca="true">+IF(OFFSET('Sanitation Data'!$E$31,0,10*ROW('Sanitation Data'!E188))="","",OFFSET('Sanitation Data'!$E$31,0,10*ROW('Sanitation Data'!E188)))</f>
        <v/>
      </c>
      <c r="CT194" s="274" t="str">
        <f ca="true">+IF(OFFSET('Sanitation Data'!$E$32,0,10*ROW('Sanitation Data'!E188))="","",OFFSET('Sanitation Data'!$E$32,0,10*ROW('Sanitation Data'!E188)))</f>
        <v/>
      </c>
      <c r="CU194" s="274" t="str">
        <f ca="true">+IF(OFFSET('Sanitation Data'!$F$28,0,10*ROW('Sanitation Data'!F188))="","",OFFSET('Sanitation Data'!$F$28,0,10*ROW('Sanitation Data'!F188)))</f>
        <v/>
      </c>
      <c r="CV194" s="274" t="str">
        <f ca="true">+IF(OFFSET('Sanitation Data'!$F$29,0,10*ROW('Sanitation Data'!F188))="","",OFFSET('Sanitation Data'!$F$29,0,10*ROW('Sanitation Data'!F188)))</f>
        <v/>
      </c>
      <c r="CW194" s="274" t="str">
        <f ca="true">+IF(OFFSET('Sanitation Data'!$F$30,0,10*ROW('Sanitation Data'!F188))="","",OFFSET('Sanitation Data'!$F$30,0,10*ROW('Sanitation Data'!F188)))</f>
        <v/>
      </c>
      <c r="CX194" s="274" t="str">
        <f ca="true">+IF(OFFSET('Sanitation Data'!$F$31,0,10*ROW('Sanitation Data'!F188))="","",OFFSET('Sanitation Data'!$F$31,0,10*ROW('Sanitation Data'!F188)))</f>
        <v/>
      </c>
      <c r="CY194" s="274" t="str">
        <f ca="true">+IF(OFFSET('Sanitation Data'!$F$32,0,10*ROW('Sanitation Data'!F188))="","",OFFSET('Sanitation Data'!$F$32,0,10*ROW('Sanitation Data'!F188)))</f>
        <v/>
      </c>
      <c r="CZ194" s="274" t="str">
        <f ca="true">+IF(OFFSET('Sanitation Data'!$G$28,0,10*ROW('Sanitation Data'!G188))="","",OFFSET('Sanitation Data'!$G$28,0,10*ROW('Sanitation Data'!G188)))</f>
        <v/>
      </c>
      <c r="DA194" s="274" t="str">
        <f ca="true">+IF(OFFSET('Sanitation Data'!$G$29,0,10*ROW('Sanitation Data'!G188))="","",OFFSET('Sanitation Data'!$G$29,0,10*ROW('Sanitation Data'!G188)))</f>
        <v/>
      </c>
      <c r="DB194" s="274" t="str">
        <f ca="true">+IF(OFFSET('Sanitation Data'!$G$30,0,10*ROW('Sanitation Data'!G188))="","",OFFSET('Sanitation Data'!$G$30,0,10*ROW('Sanitation Data'!G188)))</f>
        <v/>
      </c>
      <c r="DC194" s="274" t="str">
        <f ca="true">+IF(OFFSET('Sanitation Data'!$G$31,0,10*ROW('Sanitation Data'!G188))="","",OFFSET('Sanitation Data'!$G$31,0,10*ROW('Sanitation Data'!G188)))</f>
        <v/>
      </c>
      <c r="DD194" s="274" t="str">
        <f ca="true">+IF(OFFSET('Sanitation Data'!$G$32,0,10*ROW('Sanitation Data'!G188))="","",OFFSET('Sanitation Data'!$G$32,0,10*ROW('Sanitation Data'!G188)))</f>
        <v/>
      </c>
      <c r="DE194" s="274" t="str">
        <f ca="true">+IF(OFFSET('Sanitation Data'!$H$28,0,10*ROW('Sanitation Data'!H188))="","",OFFSET('Sanitation Data'!$H$28,0,10*ROW('Sanitation Data'!H188)))</f>
        <v/>
      </c>
      <c r="DF194" s="274" t="str">
        <f ca="true">+IF(OFFSET('Sanitation Data'!$H$29,0,10*ROW('Sanitation Data'!H188))="","",OFFSET('Sanitation Data'!$H$29,0,10*ROW('Sanitation Data'!H188)))</f>
        <v/>
      </c>
      <c r="DG194" s="274" t="str">
        <f ca="true">+IF(OFFSET('Sanitation Data'!$H$30,0,10*ROW('Sanitation Data'!H188))="","",OFFSET('Sanitation Data'!$H$30,0,10*ROW('Sanitation Data'!H188)))</f>
        <v/>
      </c>
      <c r="DH194" s="274" t="str">
        <f ca="true">+IF(OFFSET('Sanitation Data'!$H$31,0,10*ROW('Sanitation Data'!H188))="","",OFFSET('Sanitation Data'!$H$31,0,10*ROW('Sanitation Data'!H188)))</f>
        <v/>
      </c>
      <c r="DI194" s="274" t="str">
        <f ca="true">+IF(OFFSET('Sanitation Data'!$H$32,0,10*ROW('Sanitation Data'!H188))="","",OFFSET('Sanitation Data'!$H$32,0,10*ROW('Sanitation Data'!H188)))</f>
        <v/>
      </c>
      <c r="DJ194" s="274" t="str">
        <f ca="true">+IF(OFFSET('Sanitation Data'!$I$28,0,10*ROW('Sanitation Data'!I188))="","",OFFSET('Sanitation Data'!$I$28,0,10*ROW('Sanitation Data'!I188)))</f>
        <v/>
      </c>
      <c r="DK194" s="274" t="str">
        <f ca="true">+IF(OFFSET('Sanitation Data'!$I$29,0,10*ROW('Sanitation Data'!I188))="","",OFFSET('Sanitation Data'!$I$29,0,10*ROW('Sanitation Data'!I188)))</f>
        <v/>
      </c>
      <c r="DL194" s="274" t="str">
        <f ca="true">+IF(OFFSET('Sanitation Data'!$I$30,0,10*ROW('Sanitation Data'!I188))="","",OFFSET('Sanitation Data'!$I$30,0,10*ROW('Sanitation Data'!I188)))</f>
        <v/>
      </c>
      <c r="DM194" s="274" t="str">
        <f ca="true">+IF(OFFSET('Sanitation Data'!$I$31,0,10*ROW('Sanitation Data'!I188))="","",OFFSET('Sanitation Data'!$I$31,0,10*ROW('Sanitation Data'!I188)))</f>
        <v/>
      </c>
      <c r="DN194" s="274" t="str">
        <f ca="true">+IF(OFFSET('Sanitation Data'!$I$32,0,10*ROW('Sanitation Data'!I188))="","",OFFSET('Sanitation Data'!$I$32,0,10*ROW('Sanitation Data'!I188)))</f>
        <v/>
      </c>
      <c r="DO194" s="274" t="str">
        <f ca="true">+IF(OFFSET('Hygiene Data'!$D$11,0,10*ROW('Hygiene Data'!D188))="","",OFFSET('Hygiene Data'!$D$11,0,10*ROW('Hygiene Data'!D188)))</f>
        <v/>
      </c>
      <c r="DP194" s="274" t="str">
        <f ca="true">+IF(OFFSET('Hygiene Data'!$D$12,0,10*ROW('Hygiene Data'!D188))="","",OFFSET('Hygiene Data'!$D$12,0,10*ROW('Hygiene Data'!D188)))</f>
        <v/>
      </c>
      <c r="DQ194" s="274" t="str">
        <f ca="true">+IF(OFFSET('Hygiene Data'!$D$13,0,10*ROW('Hygiene Data'!D188))="","",OFFSET('Hygiene Data'!$D$13,0,10*ROW('Hygiene Data'!D188)))</f>
        <v/>
      </c>
      <c r="DR194" s="274" t="str">
        <f ca="true">+IF(OFFSET('Hygiene Data'!$E$11,0,10*ROW('Hygiene Data'!E188))="","",OFFSET('Hygiene Data'!$E$11,0,10*ROW('Hygiene Data'!E188)))</f>
        <v/>
      </c>
      <c r="DS194" s="274" t="str">
        <f ca="true">+IF(OFFSET('Hygiene Data'!$E$12,0,10*ROW('Hygiene Data'!E188))="","",OFFSET('Hygiene Data'!$E$12,0,10*ROW('Hygiene Data'!E188)))</f>
        <v/>
      </c>
      <c r="DT194" s="274" t="str">
        <f ca="true">+IF(OFFSET('Hygiene Data'!$E$13,0,10*ROW('Hygiene Data'!E188))="","",OFFSET('Hygiene Data'!$E$13,0,10*ROW('Hygiene Data'!E188)))</f>
        <v/>
      </c>
      <c r="DU194" s="274" t="str">
        <f ca="true">+IF(OFFSET('Hygiene Data'!$F$11,0,10*ROW('Hygiene Data'!F188))="","",OFFSET('Hygiene Data'!$F$11,0,10*ROW('Hygiene Data'!F188)))</f>
        <v/>
      </c>
      <c r="DV194" s="274" t="str">
        <f ca="true">+IF(OFFSET('Hygiene Data'!$F$12,0,10*ROW('Hygiene Data'!F188))="","",OFFSET('Hygiene Data'!$F$12,0,10*ROW('Hygiene Data'!F188)))</f>
        <v/>
      </c>
      <c r="DW194" s="274" t="str">
        <f ca="true">+IF(OFFSET('Hygiene Data'!$F$13,0,10*ROW('Hygiene Data'!F188))="","",OFFSET('Hygiene Data'!$F$13,0,10*ROW('Hygiene Data'!F188)))</f>
        <v/>
      </c>
      <c r="DX194" s="274" t="str">
        <f ca="true">+IF(OFFSET('Hygiene Data'!$G$11,0,10*ROW('Hygiene Data'!G188))="","",OFFSET('Hygiene Data'!$G$11,0,10*ROW('Hygiene Data'!G188)))</f>
        <v/>
      </c>
      <c r="DY194" s="274" t="str">
        <f ca="true">+IF(OFFSET('Hygiene Data'!$G$12,0,10*ROW('Hygiene Data'!G188))="","",OFFSET('Hygiene Data'!$G$12,0,10*ROW('Hygiene Data'!G188)))</f>
        <v/>
      </c>
      <c r="DZ194" s="274" t="str">
        <f ca="true">+IF(OFFSET('Hygiene Data'!$G$13,0,10*ROW('Hygiene Data'!G188))="","",OFFSET('Hygiene Data'!$G$13,0,10*ROW('Hygiene Data'!G188)))</f>
        <v/>
      </c>
      <c r="EA194" s="274" t="str">
        <f ca="true">+IF(OFFSET('Hygiene Data'!$H$11,0,10*ROW('Hygiene Data'!H188))="","",OFFSET('Hygiene Data'!$H$11,0,10*ROW('Hygiene Data'!H188)))</f>
        <v/>
      </c>
      <c r="EB194" s="274" t="str">
        <f ca="true">+IF(OFFSET('Hygiene Data'!$H$12,0,10*ROW('Hygiene Data'!H188))="","",OFFSET('Hygiene Data'!$H$12,0,10*ROW('Hygiene Data'!H188)))</f>
        <v/>
      </c>
      <c r="EC194" s="274" t="str">
        <f ca="true">+IF(OFFSET('Hygiene Data'!$H$13,0,10*ROW('Hygiene Data'!H188))="","",OFFSET('Hygiene Data'!$H$13,0,10*ROW('Hygiene Data'!H188)))</f>
        <v/>
      </c>
      <c r="ED194" s="274" t="str">
        <f ca="true">+IF(OFFSET('Hygiene Data'!$I$11,0,10*ROW('Hygiene Data'!I188))="","",OFFSET('Hygiene Data'!$I$11,0,10*ROW('Hygiene Data'!I188)))</f>
        <v/>
      </c>
      <c r="EE194" s="274" t="str">
        <f ca="true">+IF(OFFSET('Hygiene Data'!$I$12,0,10*ROW('Hygiene Data'!I188))="","",OFFSET('Hygiene Data'!$I$12,0,10*ROW('Hygiene Data'!I188)))</f>
        <v/>
      </c>
      <c r="EF194" s="274"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30" t="str">
        <f t="shared" ca="true" si="2"/>
        <v/>
      </c>
      <c r="D195" s="99"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9"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9"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9"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9"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9"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9"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9"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9"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9"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9"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9"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9"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9"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9"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9"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9"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9"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100"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100"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100"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100"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100"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100"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100"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100"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100"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100"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100"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100"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100"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100"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100"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100"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100"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100"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100"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100"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100"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100"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100"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100"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100"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100"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100"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100"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100"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100"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101"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101"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101"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101"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101"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101"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101"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101"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101"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101"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101"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101"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101"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101"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101"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101"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101"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101"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4"/>
      <c r="BS195" s="274" t="str">
        <f ca="true">+IF(OFFSET('Water Data'!$D$27,0,10*ROW('Water Data'!D189))="","",OFFSET('Water Data'!$D$27,0,10*ROW('Water Data'!D189)))</f>
        <v/>
      </c>
      <c r="BT195" s="274" t="str">
        <f ca="true">+IF(OFFSET('Water Data'!$D$28,0,10*ROW('Water Data'!D189))="","",OFFSET('Water Data'!$D$28,0,10*ROW('Water Data'!D189)))</f>
        <v/>
      </c>
      <c r="BU195" s="274" t="str">
        <f ca="true">+IF(OFFSET('Water Data'!$D$29,0,10*ROW('Water Data'!D189))="","",OFFSET('Water Data'!$D$29,0,10*ROW('Water Data'!D189)))</f>
        <v/>
      </c>
      <c r="BV195" s="274" t="str">
        <f ca="true">+IF(OFFSET('Water Data'!$E$27,0,10*ROW('Water Data'!E189))="","",OFFSET('Water Data'!$E$27,0,10*ROW('Water Data'!E189)))</f>
        <v/>
      </c>
      <c r="BW195" s="274" t="str">
        <f ca="true">+IF(OFFSET('Water Data'!$E$28,0,10*ROW('Water Data'!E189))="","",OFFSET('Water Data'!$E$28,0,10*ROW('Water Data'!E189)))</f>
        <v/>
      </c>
      <c r="BX195" s="274" t="str">
        <f ca="true">+IF(OFFSET('Water Data'!$E$29,0,10*ROW('Water Data'!E189))="","",OFFSET('Water Data'!$E$29,0,10*ROW('Water Data'!E189)))</f>
        <v/>
      </c>
      <c r="BY195" s="274" t="str">
        <f ca="true">+IF(OFFSET('Water Data'!$F$27,0,10*ROW('Water Data'!F189))="","",OFFSET('Water Data'!$F$27,0,10*ROW('Water Data'!F189)))</f>
        <v/>
      </c>
      <c r="BZ195" s="274" t="str">
        <f ca="true">+IF(OFFSET('Water Data'!$F$28,0,10*ROW('Water Data'!F189))="","",OFFSET('Water Data'!$F$28,0,10*ROW('Water Data'!F189)))</f>
        <v/>
      </c>
      <c r="CA195" s="274" t="str">
        <f ca="true">+IF(OFFSET('Water Data'!$F$29,0,10*ROW('Water Data'!F189))="","",OFFSET('Water Data'!$F$29,0,10*ROW('Water Data'!F189)))</f>
        <v/>
      </c>
      <c r="CB195" s="274" t="str">
        <f ca="true">+IF(OFFSET('Water Data'!$G$27,0,10*ROW('Water Data'!G189))="","",OFFSET('Water Data'!$G$27,0,10*ROW('Water Data'!G189)))</f>
        <v/>
      </c>
      <c r="CC195" s="274" t="str">
        <f ca="true">+IF(OFFSET('Water Data'!$G$28,0,10*ROW('Water Data'!G189))="","",OFFSET('Water Data'!$G$28,0,10*ROW('Water Data'!G189)))</f>
        <v/>
      </c>
      <c r="CD195" s="274" t="str">
        <f ca="true">+IF(OFFSET('Water Data'!$G$29,0,10*ROW('Water Data'!G189))="","",OFFSET('Water Data'!$G$29,0,10*ROW('Water Data'!G189)))</f>
        <v/>
      </c>
      <c r="CE195" s="274" t="str">
        <f ca="true">+IF(OFFSET('Water Data'!$H$27,0,10*ROW('Water Data'!H189))="","",OFFSET('Water Data'!$H$27,0,10*ROW('Water Data'!H189)))</f>
        <v/>
      </c>
      <c r="CF195" s="274" t="str">
        <f ca="true">+IF(OFFSET('Water Data'!$H$28,0,10*ROW('Water Data'!H189))="","",OFFSET('Water Data'!$H$28,0,10*ROW('Water Data'!H189)))</f>
        <v/>
      </c>
      <c r="CG195" s="274" t="str">
        <f ca="true">+IF(OFFSET('Water Data'!$H$29,0,10*ROW('Water Data'!H189))="","",OFFSET('Water Data'!$H$29,0,10*ROW('Water Data'!H189)))</f>
        <v/>
      </c>
      <c r="CH195" s="274" t="str">
        <f ca="true">+IF(OFFSET('Water Data'!$I$27,0,10*ROW('Water Data'!I189))="","",OFFSET('Water Data'!$I$27,0,10*ROW('Water Data'!I189)))</f>
        <v/>
      </c>
      <c r="CI195" s="274" t="str">
        <f ca="true">+IF(OFFSET('Water Data'!$I$28,0,10*ROW('Water Data'!I189))="","",OFFSET('Water Data'!$I$28,0,10*ROW('Water Data'!I189)))</f>
        <v/>
      </c>
      <c r="CJ195" s="274" t="str">
        <f ca="true">+IF(OFFSET('Water Data'!$I$29,0,10*ROW('Water Data'!I189))="","",OFFSET('Water Data'!$I$29,0,10*ROW('Water Data'!I189)))</f>
        <v/>
      </c>
      <c r="CK195" s="274" t="str">
        <f ca="true">+IF(OFFSET('Sanitation Data'!$D$28,0,10*ROW('Sanitation Data'!D189))="","",OFFSET('Sanitation Data'!$D$28,0,10*ROW('Sanitation Data'!D189)))</f>
        <v/>
      </c>
      <c r="CL195" s="274" t="str">
        <f ca="true">+IF(OFFSET('Sanitation Data'!$D$29,0,10*ROW('Sanitation Data'!D189))="","",OFFSET('Sanitation Data'!$D$29,0,10*ROW('Sanitation Data'!D189)))</f>
        <v/>
      </c>
      <c r="CM195" s="274" t="str">
        <f ca="true">+IF(OFFSET('Sanitation Data'!$D$30,0,10*ROW('Sanitation Data'!D189))="","",OFFSET('Sanitation Data'!$D$30,0,10*ROW('Sanitation Data'!D189)))</f>
        <v/>
      </c>
      <c r="CN195" s="274" t="str">
        <f ca="true">+IF(OFFSET('Sanitation Data'!$D$31,0,10*ROW('Sanitation Data'!D189))="","",OFFSET('Sanitation Data'!$D$31,0,10*ROW('Sanitation Data'!D189)))</f>
        <v/>
      </c>
      <c r="CO195" s="274" t="str">
        <f ca="true">+IF(OFFSET('Sanitation Data'!$D$32,0,10*ROW('Sanitation Data'!D189))="","",OFFSET('Sanitation Data'!$D$32,0,10*ROW('Sanitation Data'!D189)))</f>
        <v/>
      </c>
      <c r="CP195" s="274" t="str">
        <f ca="true">+IF(OFFSET('Sanitation Data'!$E$28,0,10*ROW('Sanitation Data'!E189))="","",OFFSET('Sanitation Data'!$E$28,0,10*ROW('Sanitation Data'!E189)))</f>
        <v/>
      </c>
      <c r="CQ195" s="274" t="str">
        <f ca="true">+IF(OFFSET('Sanitation Data'!$E$29,0,10*ROW('Sanitation Data'!E189))="","",OFFSET('Sanitation Data'!$E$29,0,10*ROW('Sanitation Data'!E189)))</f>
        <v/>
      </c>
      <c r="CR195" s="274" t="str">
        <f ca="true">+IF(OFFSET('Sanitation Data'!$E$30,0,10*ROW('Sanitation Data'!E189))="","",OFFSET('Sanitation Data'!$E$30,0,10*ROW('Sanitation Data'!E189)))</f>
        <v/>
      </c>
      <c r="CS195" s="274" t="str">
        <f ca="true">+IF(OFFSET('Sanitation Data'!$E$31,0,10*ROW('Sanitation Data'!E189))="","",OFFSET('Sanitation Data'!$E$31,0,10*ROW('Sanitation Data'!E189)))</f>
        <v/>
      </c>
      <c r="CT195" s="274" t="str">
        <f ca="true">+IF(OFFSET('Sanitation Data'!$E$32,0,10*ROW('Sanitation Data'!E189))="","",OFFSET('Sanitation Data'!$E$32,0,10*ROW('Sanitation Data'!E189)))</f>
        <v/>
      </c>
      <c r="CU195" s="274" t="str">
        <f ca="true">+IF(OFFSET('Sanitation Data'!$F$28,0,10*ROW('Sanitation Data'!F189))="","",OFFSET('Sanitation Data'!$F$28,0,10*ROW('Sanitation Data'!F189)))</f>
        <v/>
      </c>
      <c r="CV195" s="274" t="str">
        <f ca="true">+IF(OFFSET('Sanitation Data'!$F$29,0,10*ROW('Sanitation Data'!F189))="","",OFFSET('Sanitation Data'!$F$29,0,10*ROW('Sanitation Data'!F189)))</f>
        <v/>
      </c>
      <c r="CW195" s="274" t="str">
        <f ca="true">+IF(OFFSET('Sanitation Data'!$F$30,0,10*ROW('Sanitation Data'!F189))="","",OFFSET('Sanitation Data'!$F$30,0,10*ROW('Sanitation Data'!F189)))</f>
        <v/>
      </c>
      <c r="CX195" s="274" t="str">
        <f ca="true">+IF(OFFSET('Sanitation Data'!$F$31,0,10*ROW('Sanitation Data'!F189))="","",OFFSET('Sanitation Data'!$F$31,0,10*ROW('Sanitation Data'!F189)))</f>
        <v/>
      </c>
      <c r="CY195" s="274" t="str">
        <f ca="true">+IF(OFFSET('Sanitation Data'!$F$32,0,10*ROW('Sanitation Data'!F189))="","",OFFSET('Sanitation Data'!$F$32,0,10*ROW('Sanitation Data'!F189)))</f>
        <v/>
      </c>
      <c r="CZ195" s="274" t="str">
        <f ca="true">+IF(OFFSET('Sanitation Data'!$G$28,0,10*ROW('Sanitation Data'!G189))="","",OFFSET('Sanitation Data'!$G$28,0,10*ROW('Sanitation Data'!G189)))</f>
        <v/>
      </c>
      <c r="DA195" s="274" t="str">
        <f ca="true">+IF(OFFSET('Sanitation Data'!$G$29,0,10*ROW('Sanitation Data'!G189))="","",OFFSET('Sanitation Data'!$G$29,0,10*ROW('Sanitation Data'!G189)))</f>
        <v/>
      </c>
      <c r="DB195" s="274" t="str">
        <f ca="true">+IF(OFFSET('Sanitation Data'!$G$30,0,10*ROW('Sanitation Data'!G189))="","",OFFSET('Sanitation Data'!$G$30,0,10*ROW('Sanitation Data'!G189)))</f>
        <v/>
      </c>
      <c r="DC195" s="274" t="str">
        <f ca="true">+IF(OFFSET('Sanitation Data'!$G$31,0,10*ROW('Sanitation Data'!G189))="","",OFFSET('Sanitation Data'!$G$31,0,10*ROW('Sanitation Data'!G189)))</f>
        <v/>
      </c>
      <c r="DD195" s="274" t="str">
        <f ca="true">+IF(OFFSET('Sanitation Data'!$G$32,0,10*ROW('Sanitation Data'!G189))="","",OFFSET('Sanitation Data'!$G$32,0,10*ROW('Sanitation Data'!G189)))</f>
        <v/>
      </c>
      <c r="DE195" s="274" t="str">
        <f ca="true">+IF(OFFSET('Sanitation Data'!$H$28,0,10*ROW('Sanitation Data'!H189))="","",OFFSET('Sanitation Data'!$H$28,0,10*ROW('Sanitation Data'!H189)))</f>
        <v/>
      </c>
      <c r="DF195" s="274" t="str">
        <f ca="true">+IF(OFFSET('Sanitation Data'!$H$29,0,10*ROW('Sanitation Data'!H189))="","",OFFSET('Sanitation Data'!$H$29,0,10*ROW('Sanitation Data'!H189)))</f>
        <v/>
      </c>
      <c r="DG195" s="274" t="str">
        <f ca="true">+IF(OFFSET('Sanitation Data'!$H$30,0,10*ROW('Sanitation Data'!H189))="","",OFFSET('Sanitation Data'!$H$30,0,10*ROW('Sanitation Data'!H189)))</f>
        <v/>
      </c>
      <c r="DH195" s="274" t="str">
        <f ca="true">+IF(OFFSET('Sanitation Data'!$H$31,0,10*ROW('Sanitation Data'!H189))="","",OFFSET('Sanitation Data'!$H$31,0,10*ROW('Sanitation Data'!H189)))</f>
        <v/>
      </c>
      <c r="DI195" s="274" t="str">
        <f ca="true">+IF(OFFSET('Sanitation Data'!$H$32,0,10*ROW('Sanitation Data'!H189))="","",OFFSET('Sanitation Data'!$H$32,0,10*ROW('Sanitation Data'!H189)))</f>
        <v/>
      </c>
      <c r="DJ195" s="274" t="str">
        <f ca="true">+IF(OFFSET('Sanitation Data'!$I$28,0,10*ROW('Sanitation Data'!I189))="","",OFFSET('Sanitation Data'!$I$28,0,10*ROW('Sanitation Data'!I189)))</f>
        <v/>
      </c>
      <c r="DK195" s="274" t="str">
        <f ca="true">+IF(OFFSET('Sanitation Data'!$I$29,0,10*ROW('Sanitation Data'!I189))="","",OFFSET('Sanitation Data'!$I$29,0,10*ROW('Sanitation Data'!I189)))</f>
        <v/>
      </c>
      <c r="DL195" s="274" t="str">
        <f ca="true">+IF(OFFSET('Sanitation Data'!$I$30,0,10*ROW('Sanitation Data'!I189))="","",OFFSET('Sanitation Data'!$I$30,0,10*ROW('Sanitation Data'!I189)))</f>
        <v/>
      </c>
      <c r="DM195" s="274" t="str">
        <f ca="true">+IF(OFFSET('Sanitation Data'!$I$31,0,10*ROW('Sanitation Data'!I189))="","",OFFSET('Sanitation Data'!$I$31,0,10*ROW('Sanitation Data'!I189)))</f>
        <v/>
      </c>
      <c r="DN195" s="274" t="str">
        <f ca="true">+IF(OFFSET('Sanitation Data'!$I$32,0,10*ROW('Sanitation Data'!I189))="","",OFFSET('Sanitation Data'!$I$32,0,10*ROW('Sanitation Data'!I189)))</f>
        <v/>
      </c>
      <c r="DO195" s="274" t="str">
        <f ca="true">+IF(OFFSET('Hygiene Data'!$D$11,0,10*ROW('Hygiene Data'!D189))="","",OFFSET('Hygiene Data'!$D$11,0,10*ROW('Hygiene Data'!D189)))</f>
        <v/>
      </c>
      <c r="DP195" s="274" t="str">
        <f ca="true">+IF(OFFSET('Hygiene Data'!$D$12,0,10*ROW('Hygiene Data'!D189))="","",OFFSET('Hygiene Data'!$D$12,0,10*ROW('Hygiene Data'!D189)))</f>
        <v/>
      </c>
      <c r="DQ195" s="274" t="str">
        <f ca="true">+IF(OFFSET('Hygiene Data'!$D$13,0,10*ROW('Hygiene Data'!D189))="","",OFFSET('Hygiene Data'!$D$13,0,10*ROW('Hygiene Data'!D189)))</f>
        <v/>
      </c>
      <c r="DR195" s="274" t="str">
        <f ca="true">+IF(OFFSET('Hygiene Data'!$E$11,0,10*ROW('Hygiene Data'!E189))="","",OFFSET('Hygiene Data'!$E$11,0,10*ROW('Hygiene Data'!E189)))</f>
        <v/>
      </c>
      <c r="DS195" s="274" t="str">
        <f ca="true">+IF(OFFSET('Hygiene Data'!$E$12,0,10*ROW('Hygiene Data'!E189))="","",OFFSET('Hygiene Data'!$E$12,0,10*ROW('Hygiene Data'!E189)))</f>
        <v/>
      </c>
      <c r="DT195" s="274" t="str">
        <f ca="true">+IF(OFFSET('Hygiene Data'!$E$13,0,10*ROW('Hygiene Data'!E189))="","",OFFSET('Hygiene Data'!$E$13,0,10*ROW('Hygiene Data'!E189)))</f>
        <v/>
      </c>
      <c r="DU195" s="274" t="str">
        <f ca="true">+IF(OFFSET('Hygiene Data'!$F$11,0,10*ROW('Hygiene Data'!F189))="","",OFFSET('Hygiene Data'!$F$11,0,10*ROW('Hygiene Data'!F189)))</f>
        <v/>
      </c>
      <c r="DV195" s="274" t="str">
        <f ca="true">+IF(OFFSET('Hygiene Data'!$F$12,0,10*ROW('Hygiene Data'!F189))="","",OFFSET('Hygiene Data'!$F$12,0,10*ROW('Hygiene Data'!F189)))</f>
        <v/>
      </c>
      <c r="DW195" s="274" t="str">
        <f ca="true">+IF(OFFSET('Hygiene Data'!$F$13,0,10*ROW('Hygiene Data'!F189))="","",OFFSET('Hygiene Data'!$F$13,0,10*ROW('Hygiene Data'!F189)))</f>
        <v/>
      </c>
      <c r="DX195" s="274" t="str">
        <f ca="true">+IF(OFFSET('Hygiene Data'!$G$11,0,10*ROW('Hygiene Data'!G189))="","",OFFSET('Hygiene Data'!$G$11,0,10*ROW('Hygiene Data'!G189)))</f>
        <v/>
      </c>
      <c r="DY195" s="274" t="str">
        <f ca="true">+IF(OFFSET('Hygiene Data'!$G$12,0,10*ROW('Hygiene Data'!G189))="","",OFFSET('Hygiene Data'!$G$12,0,10*ROW('Hygiene Data'!G189)))</f>
        <v/>
      </c>
      <c r="DZ195" s="274" t="str">
        <f ca="true">+IF(OFFSET('Hygiene Data'!$G$13,0,10*ROW('Hygiene Data'!G189))="","",OFFSET('Hygiene Data'!$G$13,0,10*ROW('Hygiene Data'!G189)))</f>
        <v/>
      </c>
      <c r="EA195" s="274" t="str">
        <f ca="true">+IF(OFFSET('Hygiene Data'!$H$11,0,10*ROW('Hygiene Data'!H189))="","",OFFSET('Hygiene Data'!$H$11,0,10*ROW('Hygiene Data'!H189)))</f>
        <v/>
      </c>
      <c r="EB195" s="274" t="str">
        <f ca="true">+IF(OFFSET('Hygiene Data'!$H$12,0,10*ROW('Hygiene Data'!H189))="","",OFFSET('Hygiene Data'!$H$12,0,10*ROW('Hygiene Data'!H189)))</f>
        <v/>
      </c>
      <c r="EC195" s="274" t="str">
        <f ca="true">+IF(OFFSET('Hygiene Data'!$H$13,0,10*ROW('Hygiene Data'!H189))="","",OFFSET('Hygiene Data'!$H$13,0,10*ROW('Hygiene Data'!H189)))</f>
        <v/>
      </c>
      <c r="ED195" s="274" t="str">
        <f ca="true">+IF(OFFSET('Hygiene Data'!$I$11,0,10*ROW('Hygiene Data'!I189))="","",OFFSET('Hygiene Data'!$I$11,0,10*ROW('Hygiene Data'!I189)))</f>
        <v/>
      </c>
      <c r="EE195" s="274" t="str">
        <f ca="true">+IF(OFFSET('Hygiene Data'!$I$12,0,10*ROW('Hygiene Data'!I189))="","",OFFSET('Hygiene Data'!$I$12,0,10*ROW('Hygiene Data'!I189)))</f>
        <v/>
      </c>
      <c r="EF195" s="274"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30" t="str">
        <f t="shared" ca="true" si="2"/>
        <v/>
      </c>
      <c r="D196" s="99"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9"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9"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9"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9"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9"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9"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9"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9"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9"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9"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9"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9"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9"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9"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9"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9"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9"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100"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100"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100"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100"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100"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100"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100"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100"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100"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100"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100"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100"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100"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100"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100"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100"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100"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100"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100"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100"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100"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100"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100"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100"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100"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100"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100"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100"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100"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100"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101"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101"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101"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101"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101"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101"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101"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101"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101"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101"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101"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101"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101"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101"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101"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101"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101"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101"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4"/>
      <c r="BS196" s="274" t="str">
        <f ca="true">+IF(OFFSET('Water Data'!$D$27,0,10*ROW('Water Data'!D190))="","",OFFSET('Water Data'!$D$27,0,10*ROW('Water Data'!D190)))</f>
        <v/>
      </c>
      <c r="BT196" s="274" t="str">
        <f ca="true">+IF(OFFSET('Water Data'!$D$28,0,10*ROW('Water Data'!D190))="","",OFFSET('Water Data'!$D$28,0,10*ROW('Water Data'!D190)))</f>
        <v/>
      </c>
      <c r="BU196" s="274" t="str">
        <f ca="true">+IF(OFFSET('Water Data'!$D$29,0,10*ROW('Water Data'!D190))="","",OFFSET('Water Data'!$D$29,0,10*ROW('Water Data'!D190)))</f>
        <v/>
      </c>
      <c r="BV196" s="274" t="str">
        <f ca="true">+IF(OFFSET('Water Data'!$E$27,0,10*ROW('Water Data'!E190))="","",OFFSET('Water Data'!$E$27,0,10*ROW('Water Data'!E190)))</f>
        <v/>
      </c>
      <c r="BW196" s="274" t="str">
        <f ca="true">+IF(OFFSET('Water Data'!$E$28,0,10*ROW('Water Data'!E190))="","",OFFSET('Water Data'!$E$28,0,10*ROW('Water Data'!E190)))</f>
        <v/>
      </c>
      <c r="BX196" s="274" t="str">
        <f ca="true">+IF(OFFSET('Water Data'!$E$29,0,10*ROW('Water Data'!E190))="","",OFFSET('Water Data'!$E$29,0,10*ROW('Water Data'!E190)))</f>
        <v/>
      </c>
      <c r="BY196" s="274" t="str">
        <f ca="true">+IF(OFFSET('Water Data'!$F$27,0,10*ROW('Water Data'!F190))="","",OFFSET('Water Data'!$F$27,0,10*ROW('Water Data'!F190)))</f>
        <v/>
      </c>
      <c r="BZ196" s="274" t="str">
        <f ca="true">+IF(OFFSET('Water Data'!$F$28,0,10*ROW('Water Data'!F190))="","",OFFSET('Water Data'!$F$28,0,10*ROW('Water Data'!F190)))</f>
        <v/>
      </c>
      <c r="CA196" s="274" t="str">
        <f ca="true">+IF(OFFSET('Water Data'!$F$29,0,10*ROW('Water Data'!F190))="","",OFFSET('Water Data'!$F$29,0,10*ROW('Water Data'!F190)))</f>
        <v/>
      </c>
      <c r="CB196" s="274" t="str">
        <f ca="true">+IF(OFFSET('Water Data'!$G$27,0,10*ROW('Water Data'!G190))="","",OFFSET('Water Data'!$G$27,0,10*ROW('Water Data'!G190)))</f>
        <v/>
      </c>
      <c r="CC196" s="274" t="str">
        <f ca="true">+IF(OFFSET('Water Data'!$G$28,0,10*ROW('Water Data'!G190))="","",OFFSET('Water Data'!$G$28,0,10*ROW('Water Data'!G190)))</f>
        <v/>
      </c>
      <c r="CD196" s="274" t="str">
        <f ca="true">+IF(OFFSET('Water Data'!$G$29,0,10*ROW('Water Data'!G190))="","",OFFSET('Water Data'!$G$29,0,10*ROW('Water Data'!G190)))</f>
        <v/>
      </c>
      <c r="CE196" s="274" t="str">
        <f ca="true">+IF(OFFSET('Water Data'!$H$27,0,10*ROW('Water Data'!H190))="","",OFFSET('Water Data'!$H$27,0,10*ROW('Water Data'!H190)))</f>
        <v/>
      </c>
      <c r="CF196" s="274" t="str">
        <f ca="true">+IF(OFFSET('Water Data'!$H$28,0,10*ROW('Water Data'!H190))="","",OFFSET('Water Data'!$H$28,0,10*ROW('Water Data'!H190)))</f>
        <v/>
      </c>
      <c r="CG196" s="274" t="str">
        <f ca="true">+IF(OFFSET('Water Data'!$H$29,0,10*ROW('Water Data'!H190))="","",OFFSET('Water Data'!$H$29,0,10*ROW('Water Data'!H190)))</f>
        <v/>
      </c>
      <c r="CH196" s="274" t="str">
        <f ca="true">+IF(OFFSET('Water Data'!$I$27,0,10*ROW('Water Data'!I190))="","",OFFSET('Water Data'!$I$27,0,10*ROW('Water Data'!I190)))</f>
        <v/>
      </c>
      <c r="CI196" s="274" t="str">
        <f ca="true">+IF(OFFSET('Water Data'!$I$28,0,10*ROW('Water Data'!I190))="","",OFFSET('Water Data'!$I$28,0,10*ROW('Water Data'!I190)))</f>
        <v/>
      </c>
      <c r="CJ196" s="274" t="str">
        <f ca="true">+IF(OFFSET('Water Data'!$I$29,0,10*ROW('Water Data'!I190))="","",OFFSET('Water Data'!$I$29,0,10*ROW('Water Data'!I190)))</f>
        <v/>
      </c>
      <c r="CK196" s="274" t="str">
        <f ca="true">+IF(OFFSET('Sanitation Data'!$D$28,0,10*ROW('Sanitation Data'!D190))="","",OFFSET('Sanitation Data'!$D$28,0,10*ROW('Sanitation Data'!D190)))</f>
        <v/>
      </c>
      <c r="CL196" s="274" t="str">
        <f ca="true">+IF(OFFSET('Sanitation Data'!$D$29,0,10*ROW('Sanitation Data'!D190))="","",OFFSET('Sanitation Data'!$D$29,0,10*ROW('Sanitation Data'!D190)))</f>
        <v/>
      </c>
      <c r="CM196" s="274" t="str">
        <f ca="true">+IF(OFFSET('Sanitation Data'!$D$30,0,10*ROW('Sanitation Data'!D190))="","",OFFSET('Sanitation Data'!$D$30,0,10*ROW('Sanitation Data'!D190)))</f>
        <v/>
      </c>
      <c r="CN196" s="274" t="str">
        <f ca="true">+IF(OFFSET('Sanitation Data'!$D$31,0,10*ROW('Sanitation Data'!D190))="","",OFFSET('Sanitation Data'!$D$31,0,10*ROW('Sanitation Data'!D190)))</f>
        <v/>
      </c>
      <c r="CO196" s="274" t="str">
        <f ca="true">+IF(OFFSET('Sanitation Data'!$D$32,0,10*ROW('Sanitation Data'!D190))="","",OFFSET('Sanitation Data'!$D$32,0,10*ROW('Sanitation Data'!D190)))</f>
        <v/>
      </c>
      <c r="CP196" s="274" t="str">
        <f ca="true">+IF(OFFSET('Sanitation Data'!$E$28,0,10*ROW('Sanitation Data'!E190))="","",OFFSET('Sanitation Data'!$E$28,0,10*ROW('Sanitation Data'!E190)))</f>
        <v/>
      </c>
      <c r="CQ196" s="274" t="str">
        <f ca="true">+IF(OFFSET('Sanitation Data'!$E$29,0,10*ROW('Sanitation Data'!E190))="","",OFFSET('Sanitation Data'!$E$29,0,10*ROW('Sanitation Data'!E190)))</f>
        <v/>
      </c>
      <c r="CR196" s="274" t="str">
        <f ca="true">+IF(OFFSET('Sanitation Data'!$E$30,0,10*ROW('Sanitation Data'!E190))="","",OFFSET('Sanitation Data'!$E$30,0,10*ROW('Sanitation Data'!E190)))</f>
        <v/>
      </c>
      <c r="CS196" s="274" t="str">
        <f ca="true">+IF(OFFSET('Sanitation Data'!$E$31,0,10*ROW('Sanitation Data'!E190))="","",OFFSET('Sanitation Data'!$E$31,0,10*ROW('Sanitation Data'!E190)))</f>
        <v/>
      </c>
      <c r="CT196" s="274" t="str">
        <f ca="true">+IF(OFFSET('Sanitation Data'!$E$32,0,10*ROW('Sanitation Data'!E190))="","",OFFSET('Sanitation Data'!$E$32,0,10*ROW('Sanitation Data'!E190)))</f>
        <v/>
      </c>
      <c r="CU196" s="274" t="str">
        <f ca="true">+IF(OFFSET('Sanitation Data'!$F$28,0,10*ROW('Sanitation Data'!F190))="","",OFFSET('Sanitation Data'!$F$28,0,10*ROW('Sanitation Data'!F190)))</f>
        <v/>
      </c>
      <c r="CV196" s="274" t="str">
        <f ca="true">+IF(OFFSET('Sanitation Data'!$F$29,0,10*ROW('Sanitation Data'!F190))="","",OFFSET('Sanitation Data'!$F$29,0,10*ROW('Sanitation Data'!F190)))</f>
        <v/>
      </c>
      <c r="CW196" s="274" t="str">
        <f ca="true">+IF(OFFSET('Sanitation Data'!$F$30,0,10*ROW('Sanitation Data'!F190))="","",OFFSET('Sanitation Data'!$F$30,0,10*ROW('Sanitation Data'!F190)))</f>
        <v/>
      </c>
      <c r="CX196" s="274" t="str">
        <f ca="true">+IF(OFFSET('Sanitation Data'!$F$31,0,10*ROW('Sanitation Data'!F190))="","",OFFSET('Sanitation Data'!$F$31,0,10*ROW('Sanitation Data'!F190)))</f>
        <v/>
      </c>
      <c r="CY196" s="274" t="str">
        <f ca="true">+IF(OFFSET('Sanitation Data'!$F$32,0,10*ROW('Sanitation Data'!F190))="","",OFFSET('Sanitation Data'!$F$32,0,10*ROW('Sanitation Data'!F190)))</f>
        <v/>
      </c>
      <c r="CZ196" s="274" t="str">
        <f ca="true">+IF(OFFSET('Sanitation Data'!$G$28,0,10*ROW('Sanitation Data'!G190))="","",OFFSET('Sanitation Data'!$G$28,0,10*ROW('Sanitation Data'!G190)))</f>
        <v/>
      </c>
      <c r="DA196" s="274" t="str">
        <f ca="true">+IF(OFFSET('Sanitation Data'!$G$29,0,10*ROW('Sanitation Data'!G190))="","",OFFSET('Sanitation Data'!$G$29,0,10*ROW('Sanitation Data'!G190)))</f>
        <v/>
      </c>
      <c r="DB196" s="274" t="str">
        <f ca="true">+IF(OFFSET('Sanitation Data'!$G$30,0,10*ROW('Sanitation Data'!G190))="","",OFFSET('Sanitation Data'!$G$30,0,10*ROW('Sanitation Data'!G190)))</f>
        <v/>
      </c>
      <c r="DC196" s="274" t="str">
        <f ca="true">+IF(OFFSET('Sanitation Data'!$G$31,0,10*ROW('Sanitation Data'!G190))="","",OFFSET('Sanitation Data'!$G$31,0,10*ROW('Sanitation Data'!G190)))</f>
        <v/>
      </c>
      <c r="DD196" s="274" t="str">
        <f ca="true">+IF(OFFSET('Sanitation Data'!$G$32,0,10*ROW('Sanitation Data'!G190))="","",OFFSET('Sanitation Data'!$G$32,0,10*ROW('Sanitation Data'!G190)))</f>
        <v/>
      </c>
      <c r="DE196" s="274" t="str">
        <f ca="true">+IF(OFFSET('Sanitation Data'!$H$28,0,10*ROW('Sanitation Data'!H190))="","",OFFSET('Sanitation Data'!$H$28,0,10*ROW('Sanitation Data'!H190)))</f>
        <v/>
      </c>
      <c r="DF196" s="274" t="str">
        <f ca="true">+IF(OFFSET('Sanitation Data'!$H$29,0,10*ROW('Sanitation Data'!H190))="","",OFFSET('Sanitation Data'!$H$29,0,10*ROW('Sanitation Data'!H190)))</f>
        <v/>
      </c>
      <c r="DG196" s="274" t="str">
        <f ca="true">+IF(OFFSET('Sanitation Data'!$H$30,0,10*ROW('Sanitation Data'!H190))="","",OFFSET('Sanitation Data'!$H$30,0,10*ROW('Sanitation Data'!H190)))</f>
        <v/>
      </c>
      <c r="DH196" s="274" t="str">
        <f ca="true">+IF(OFFSET('Sanitation Data'!$H$31,0,10*ROW('Sanitation Data'!H190))="","",OFFSET('Sanitation Data'!$H$31,0,10*ROW('Sanitation Data'!H190)))</f>
        <v/>
      </c>
      <c r="DI196" s="274" t="str">
        <f ca="true">+IF(OFFSET('Sanitation Data'!$H$32,0,10*ROW('Sanitation Data'!H190))="","",OFFSET('Sanitation Data'!$H$32,0,10*ROW('Sanitation Data'!H190)))</f>
        <v/>
      </c>
      <c r="DJ196" s="274" t="str">
        <f ca="true">+IF(OFFSET('Sanitation Data'!$I$28,0,10*ROW('Sanitation Data'!I190))="","",OFFSET('Sanitation Data'!$I$28,0,10*ROW('Sanitation Data'!I190)))</f>
        <v/>
      </c>
      <c r="DK196" s="274" t="str">
        <f ca="true">+IF(OFFSET('Sanitation Data'!$I$29,0,10*ROW('Sanitation Data'!I190))="","",OFFSET('Sanitation Data'!$I$29,0,10*ROW('Sanitation Data'!I190)))</f>
        <v/>
      </c>
      <c r="DL196" s="274" t="str">
        <f ca="true">+IF(OFFSET('Sanitation Data'!$I$30,0,10*ROW('Sanitation Data'!I190))="","",OFFSET('Sanitation Data'!$I$30,0,10*ROW('Sanitation Data'!I190)))</f>
        <v/>
      </c>
      <c r="DM196" s="274" t="str">
        <f ca="true">+IF(OFFSET('Sanitation Data'!$I$31,0,10*ROW('Sanitation Data'!I190))="","",OFFSET('Sanitation Data'!$I$31,0,10*ROW('Sanitation Data'!I190)))</f>
        <v/>
      </c>
      <c r="DN196" s="274" t="str">
        <f ca="true">+IF(OFFSET('Sanitation Data'!$I$32,0,10*ROW('Sanitation Data'!I190))="","",OFFSET('Sanitation Data'!$I$32,0,10*ROW('Sanitation Data'!I190)))</f>
        <v/>
      </c>
      <c r="DO196" s="274" t="str">
        <f ca="true">+IF(OFFSET('Hygiene Data'!$D$11,0,10*ROW('Hygiene Data'!D190))="","",OFFSET('Hygiene Data'!$D$11,0,10*ROW('Hygiene Data'!D190)))</f>
        <v/>
      </c>
      <c r="DP196" s="274" t="str">
        <f ca="true">+IF(OFFSET('Hygiene Data'!$D$12,0,10*ROW('Hygiene Data'!D190))="","",OFFSET('Hygiene Data'!$D$12,0,10*ROW('Hygiene Data'!D190)))</f>
        <v/>
      </c>
      <c r="DQ196" s="274" t="str">
        <f ca="true">+IF(OFFSET('Hygiene Data'!$D$13,0,10*ROW('Hygiene Data'!D190))="","",OFFSET('Hygiene Data'!$D$13,0,10*ROW('Hygiene Data'!D190)))</f>
        <v/>
      </c>
      <c r="DR196" s="274" t="str">
        <f ca="true">+IF(OFFSET('Hygiene Data'!$E$11,0,10*ROW('Hygiene Data'!E190))="","",OFFSET('Hygiene Data'!$E$11,0,10*ROW('Hygiene Data'!E190)))</f>
        <v/>
      </c>
      <c r="DS196" s="274" t="str">
        <f ca="true">+IF(OFFSET('Hygiene Data'!$E$12,0,10*ROW('Hygiene Data'!E190))="","",OFFSET('Hygiene Data'!$E$12,0,10*ROW('Hygiene Data'!E190)))</f>
        <v/>
      </c>
      <c r="DT196" s="274" t="str">
        <f ca="true">+IF(OFFSET('Hygiene Data'!$E$13,0,10*ROW('Hygiene Data'!E190))="","",OFFSET('Hygiene Data'!$E$13,0,10*ROW('Hygiene Data'!E190)))</f>
        <v/>
      </c>
      <c r="DU196" s="274" t="str">
        <f ca="true">+IF(OFFSET('Hygiene Data'!$F$11,0,10*ROW('Hygiene Data'!F190))="","",OFFSET('Hygiene Data'!$F$11,0,10*ROW('Hygiene Data'!F190)))</f>
        <v/>
      </c>
      <c r="DV196" s="274" t="str">
        <f ca="true">+IF(OFFSET('Hygiene Data'!$F$12,0,10*ROW('Hygiene Data'!F190))="","",OFFSET('Hygiene Data'!$F$12,0,10*ROW('Hygiene Data'!F190)))</f>
        <v/>
      </c>
      <c r="DW196" s="274" t="str">
        <f ca="true">+IF(OFFSET('Hygiene Data'!$F$13,0,10*ROW('Hygiene Data'!F190))="","",OFFSET('Hygiene Data'!$F$13,0,10*ROW('Hygiene Data'!F190)))</f>
        <v/>
      </c>
      <c r="DX196" s="274" t="str">
        <f ca="true">+IF(OFFSET('Hygiene Data'!$G$11,0,10*ROW('Hygiene Data'!G190))="","",OFFSET('Hygiene Data'!$G$11,0,10*ROW('Hygiene Data'!G190)))</f>
        <v/>
      </c>
      <c r="DY196" s="274" t="str">
        <f ca="true">+IF(OFFSET('Hygiene Data'!$G$12,0,10*ROW('Hygiene Data'!G190))="","",OFFSET('Hygiene Data'!$G$12,0,10*ROW('Hygiene Data'!G190)))</f>
        <v/>
      </c>
      <c r="DZ196" s="274" t="str">
        <f ca="true">+IF(OFFSET('Hygiene Data'!$G$13,0,10*ROW('Hygiene Data'!G190))="","",OFFSET('Hygiene Data'!$G$13,0,10*ROW('Hygiene Data'!G190)))</f>
        <v/>
      </c>
      <c r="EA196" s="274" t="str">
        <f ca="true">+IF(OFFSET('Hygiene Data'!$H$11,0,10*ROW('Hygiene Data'!H190))="","",OFFSET('Hygiene Data'!$H$11,0,10*ROW('Hygiene Data'!H190)))</f>
        <v/>
      </c>
      <c r="EB196" s="274" t="str">
        <f ca="true">+IF(OFFSET('Hygiene Data'!$H$12,0,10*ROW('Hygiene Data'!H190))="","",OFFSET('Hygiene Data'!$H$12,0,10*ROW('Hygiene Data'!H190)))</f>
        <v/>
      </c>
      <c r="EC196" s="274" t="str">
        <f ca="true">+IF(OFFSET('Hygiene Data'!$H$13,0,10*ROW('Hygiene Data'!H190))="","",OFFSET('Hygiene Data'!$H$13,0,10*ROW('Hygiene Data'!H190)))</f>
        <v/>
      </c>
      <c r="ED196" s="274" t="str">
        <f ca="true">+IF(OFFSET('Hygiene Data'!$I$11,0,10*ROW('Hygiene Data'!I190))="","",OFFSET('Hygiene Data'!$I$11,0,10*ROW('Hygiene Data'!I190)))</f>
        <v/>
      </c>
      <c r="EE196" s="274" t="str">
        <f ca="true">+IF(OFFSET('Hygiene Data'!$I$12,0,10*ROW('Hygiene Data'!I190))="","",OFFSET('Hygiene Data'!$I$12,0,10*ROW('Hygiene Data'!I190)))</f>
        <v/>
      </c>
      <c r="EF196" s="274"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30" t="str">
        <f t="shared" ca="true" si="2"/>
        <v/>
      </c>
      <c r="D197" s="99"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9"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9"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9"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9"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9"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9"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9"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9"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9"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9"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9"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9"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9"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9"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9"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9"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9"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100"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100"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100"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100"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100"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100"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100"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100"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100"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100"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100"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100"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100"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100"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100"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100"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100"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100"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100"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100"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100"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100"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100"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100"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100"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100"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100"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100"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100"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100"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101"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101"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101"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101"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101"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101"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101"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101"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101"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101"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101"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101"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101"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101"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101"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101"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101"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101"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4"/>
      <c r="BS197" s="274" t="str">
        <f ca="true">+IF(OFFSET('Water Data'!$D$27,0,10*ROW('Water Data'!D191))="","",OFFSET('Water Data'!$D$27,0,10*ROW('Water Data'!D191)))</f>
        <v/>
      </c>
      <c r="BT197" s="274" t="str">
        <f ca="true">+IF(OFFSET('Water Data'!$D$28,0,10*ROW('Water Data'!D191))="","",OFFSET('Water Data'!$D$28,0,10*ROW('Water Data'!D191)))</f>
        <v/>
      </c>
      <c r="BU197" s="274" t="str">
        <f ca="true">+IF(OFFSET('Water Data'!$D$29,0,10*ROW('Water Data'!D191))="","",OFFSET('Water Data'!$D$29,0,10*ROW('Water Data'!D191)))</f>
        <v/>
      </c>
      <c r="BV197" s="274" t="str">
        <f ca="true">+IF(OFFSET('Water Data'!$E$27,0,10*ROW('Water Data'!E191))="","",OFFSET('Water Data'!$E$27,0,10*ROW('Water Data'!E191)))</f>
        <v/>
      </c>
      <c r="BW197" s="274" t="str">
        <f ca="true">+IF(OFFSET('Water Data'!$E$28,0,10*ROW('Water Data'!E191))="","",OFFSET('Water Data'!$E$28,0,10*ROW('Water Data'!E191)))</f>
        <v/>
      </c>
      <c r="BX197" s="274" t="str">
        <f ca="true">+IF(OFFSET('Water Data'!$E$29,0,10*ROW('Water Data'!E191))="","",OFFSET('Water Data'!$E$29,0,10*ROW('Water Data'!E191)))</f>
        <v/>
      </c>
      <c r="BY197" s="274" t="str">
        <f ca="true">+IF(OFFSET('Water Data'!$F$27,0,10*ROW('Water Data'!F191))="","",OFFSET('Water Data'!$F$27,0,10*ROW('Water Data'!F191)))</f>
        <v/>
      </c>
      <c r="BZ197" s="274" t="str">
        <f ca="true">+IF(OFFSET('Water Data'!$F$28,0,10*ROW('Water Data'!F191))="","",OFFSET('Water Data'!$F$28,0,10*ROW('Water Data'!F191)))</f>
        <v/>
      </c>
      <c r="CA197" s="274" t="str">
        <f ca="true">+IF(OFFSET('Water Data'!$F$29,0,10*ROW('Water Data'!F191))="","",OFFSET('Water Data'!$F$29,0,10*ROW('Water Data'!F191)))</f>
        <v/>
      </c>
      <c r="CB197" s="274" t="str">
        <f ca="true">+IF(OFFSET('Water Data'!$G$27,0,10*ROW('Water Data'!G191))="","",OFFSET('Water Data'!$G$27,0,10*ROW('Water Data'!G191)))</f>
        <v/>
      </c>
      <c r="CC197" s="274" t="str">
        <f ca="true">+IF(OFFSET('Water Data'!$G$28,0,10*ROW('Water Data'!G191))="","",OFFSET('Water Data'!$G$28,0,10*ROW('Water Data'!G191)))</f>
        <v/>
      </c>
      <c r="CD197" s="274" t="str">
        <f ca="true">+IF(OFFSET('Water Data'!$G$29,0,10*ROW('Water Data'!G191))="","",OFFSET('Water Data'!$G$29,0,10*ROW('Water Data'!G191)))</f>
        <v/>
      </c>
      <c r="CE197" s="274" t="str">
        <f ca="true">+IF(OFFSET('Water Data'!$H$27,0,10*ROW('Water Data'!H191))="","",OFFSET('Water Data'!$H$27,0,10*ROW('Water Data'!H191)))</f>
        <v/>
      </c>
      <c r="CF197" s="274" t="str">
        <f ca="true">+IF(OFFSET('Water Data'!$H$28,0,10*ROW('Water Data'!H191))="","",OFFSET('Water Data'!$H$28,0,10*ROW('Water Data'!H191)))</f>
        <v/>
      </c>
      <c r="CG197" s="274" t="str">
        <f ca="true">+IF(OFFSET('Water Data'!$H$29,0,10*ROW('Water Data'!H191))="","",OFFSET('Water Data'!$H$29,0,10*ROW('Water Data'!H191)))</f>
        <v/>
      </c>
      <c r="CH197" s="274" t="str">
        <f ca="true">+IF(OFFSET('Water Data'!$I$27,0,10*ROW('Water Data'!I191))="","",OFFSET('Water Data'!$I$27,0,10*ROW('Water Data'!I191)))</f>
        <v/>
      </c>
      <c r="CI197" s="274" t="str">
        <f ca="true">+IF(OFFSET('Water Data'!$I$28,0,10*ROW('Water Data'!I191))="","",OFFSET('Water Data'!$I$28,0,10*ROW('Water Data'!I191)))</f>
        <v/>
      </c>
      <c r="CJ197" s="274" t="str">
        <f ca="true">+IF(OFFSET('Water Data'!$I$29,0,10*ROW('Water Data'!I191))="","",OFFSET('Water Data'!$I$29,0,10*ROW('Water Data'!I191)))</f>
        <v/>
      </c>
      <c r="CK197" s="274" t="str">
        <f ca="true">+IF(OFFSET('Sanitation Data'!$D$28,0,10*ROW('Sanitation Data'!D191))="","",OFFSET('Sanitation Data'!$D$28,0,10*ROW('Sanitation Data'!D191)))</f>
        <v/>
      </c>
      <c r="CL197" s="274" t="str">
        <f ca="true">+IF(OFFSET('Sanitation Data'!$D$29,0,10*ROW('Sanitation Data'!D191))="","",OFFSET('Sanitation Data'!$D$29,0,10*ROW('Sanitation Data'!D191)))</f>
        <v/>
      </c>
      <c r="CM197" s="274" t="str">
        <f ca="true">+IF(OFFSET('Sanitation Data'!$D$30,0,10*ROW('Sanitation Data'!D191))="","",OFFSET('Sanitation Data'!$D$30,0,10*ROW('Sanitation Data'!D191)))</f>
        <v/>
      </c>
      <c r="CN197" s="274" t="str">
        <f ca="true">+IF(OFFSET('Sanitation Data'!$D$31,0,10*ROW('Sanitation Data'!D191))="","",OFFSET('Sanitation Data'!$D$31,0,10*ROW('Sanitation Data'!D191)))</f>
        <v/>
      </c>
      <c r="CO197" s="274" t="str">
        <f ca="true">+IF(OFFSET('Sanitation Data'!$D$32,0,10*ROW('Sanitation Data'!D191))="","",OFFSET('Sanitation Data'!$D$32,0,10*ROW('Sanitation Data'!D191)))</f>
        <v/>
      </c>
      <c r="CP197" s="274" t="str">
        <f ca="true">+IF(OFFSET('Sanitation Data'!$E$28,0,10*ROW('Sanitation Data'!E191))="","",OFFSET('Sanitation Data'!$E$28,0,10*ROW('Sanitation Data'!E191)))</f>
        <v/>
      </c>
      <c r="CQ197" s="274" t="str">
        <f ca="true">+IF(OFFSET('Sanitation Data'!$E$29,0,10*ROW('Sanitation Data'!E191))="","",OFFSET('Sanitation Data'!$E$29,0,10*ROW('Sanitation Data'!E191)))</f>
        <v/>
      </c>
      <c r="CR197" s="274" t="str">
        <f ca="true">+IF(OFFSET('Sanitation Data'!$E$30,0,10*ROW('Sanitation Data'!E191))="","",OFFSET('Sanitation Data'!$E$30,0,10*ROW('Sanitation Data'!E191)))</f>
        <v/>
      </c>
      <c r="CS197" s="274" t="str">
        <f ca="true">+IF(OFFSET('Sanitation Data'!$E$31,0,10*ROW('Sanitation Data'!E191))="","",OFFSET('Sanitation Data'!$E$31,0,10*ROW('Sanitation Data'!E191)))</f>
        <v/>
      </c>
      <c r="CT197" s="274" t="str">
        <f ca="true">+IF(OFFSET('Sanitation Data'!$E$32,0,10*ROW('Sanitation Data'!E191))="","",OFFSET('Sanitation Data'!$E$32,0,10*ROW('Sanitation Data'!E191)))</f>
        <v/>
      </c>
      <c r="CU197" s="274" t="str">
        <f ca="true">+IF(OFFSET('Sanitation Data'!$F$28,0,10*ROW('Sanitation Data'!F191))="","",OFFSET('Sanitation Data'!$F$28,0,10*ROW('Sanitation Data'!F191)))</f>
        <v/>
      </c>
      <c r="CV197" s="274" t="str">
        <f ca="true">+IF(OFFSET('Sanitation Data'!$F$29,0,10*ROW('Sanitation Data'!F191))="","",OFFSET('Sanitation Data'!$F$29,0,10*ROW('Sanitation Data'!F191)))</f>
        <v/>
      </c>
      <c r="CW197" s="274" t="str">
        <f ca="true">+IF(OFFSET('Sanitation Data'!$F$30,0,10*ROW('Sanitation Data'!F191))="","",OFFSET('Sanitation Data'!$F$30,0,10*ROW('Sanitation Data'!F191)))</f>
        <v/>
      </c>
      <c r="CX197" s="274" t="str">
        <f ca="true">+IF(OFFSET('Sanitation Data'!$F$31,0,10*ROW('Sanitation Data'!F191))="","",OFFSET('Sanitation Data'!$F$31,0,10*ROW('Sanitation Data'!F191)))</f>
        <v/>
      </c>
      <c r="CY197" s="274" t="str">
        <f ca="true">+IF(OFFSET('Sanitation Data'!$F$32,0,10*ROW('Sanitation Data'!F191))="","",OFFSET('Sanitation Data'!$F$32,0,10*ROW('Sanitation Data'!F191)))</f>
        <v/>
      </c>
      <c r="CZ197" s="274" t="str">
        <f ca="true">+IF(OFFSET('Sanitation Data'!$G$28,0,10*ROW('Sanitation Data'!G191))="","",OFFSET('Sanitation Data'!$G$28,0,10*ROW('Sanitation Data'!G191)))</f>
        <v/>
      </c>
      <c r="DA197" s="274" t="str">
        <f ca="true">+IF(OFFSET('Sanitation Data'!$G$29,0,10*ROW('Sanitation Data'!G191))="","",OFFSET('Sanitation Data'!$G$29,0,10*ROW('Sanitation Data'!G191)))</f>
        <v/>
      </c>
      <c r="DB197" s="274" t="str">
        <f ca="true">+IF(OFFSET('Sanitation Data'!$G$30,0,10*ROW('Sanitation Data'!G191))="","",OFFSET('Sanitation Data'!$G$30,0,10*ROW('Sanitation Data'!G191)))</f>
        <v/>
      </c>
      <c r="DC197" s="274" t="str">
        <f ca="true">+IF(OFFSET('Sanitation Data'!$G$31,0,10*ROW('Sanitation Data'!G191))="","",OFFSET('Sanitation Data'!$G$31,0,10*ROW('Sanitation Data'!G191)))</f>
        <v/>
      </c>
      <c r="DD197" s="274" t="str">
        <f ca="true">+IF(OFFSET('Sanitation Data'!$G$32,0,10*ROW('Sanitation Data'!G191))="","",OFFSET('Sanitation Data'!$G$32,0,10*ROW('Sanitation Data'!G191)))</f>
        <v/>
      </c>
      <c r="DE197" s="274" t="str">
        <f ca="true">+IF(OFFSET('Sanitation Data'!$H$28,0,10*ROW('Sanitation Data'!H191))="","",OFFSET('Sanitation Data'!$H$28,0,10*ROW('Sanitation Data'!H191)))</f>
        <v/>
      </c>
      <c r="DF197" s="274" t="str">
        <f ca="true">+IF(OFFSET('Sanitation Data'!$H$29,0,10*ROW('Sanitation Data'!H191))="","",OFFSET('Sanitation Data'!$H$29,0,10*ROW('Sanitation Data'!H191)))</f>
        <v/>
      </c>
      <c r="DG197" s="274" t="str">
        <f ca="true">+IF(OFFSET('Sanitation Data'!$H$30,0,10*ROW('Sanitation Data'!H191))="","",OFFSET('Sanitation Data'!$H$30,0,10*ROW('Sanitation Data'!H191)))</f>
        <v/>
      </c>
      <c r="DH197" s="274" t="str">
        <f ca="true">+IF(OFFSET('Sanitation Data'!$H$31,0,10*ROW('Sanitation Data'!H191))="","",OFFSET('Sanitation Data'!$H$31,0,10*ROW('Sanitation Data'!H191)))</f>
        <v/>
      </c>
      <c r="DI197" s="274" t="str">
        <f ca="true">+IF(OFFSET('Sanitation Data'!$H$32,0,10*ROW('Sanitation Data'!H191))="","",OFFSET('Sanitation Data'!$H$32,0,10*ROW('Sanitation Data'!H191)))</f>
        <v/>
      </c>
      <c r="DJ197" s="274" t="str">
        <f ca="true">+IF(OFFSET('Sanitation Data'!$I$28,0,10*ROW('Sanitation Data'!I191))="","",OFFSET('Sanitation Data'!$I$28,0,10*ROW('Sanitation Data'!I191)))</f>
        <v/>
      </c>
      <c r="DK197" s="274" t="str">
        <f ca="true">+IF(OFFSET('Sanitation Data'!$I$29,0,10*ROW('Sanitation Data'!I191))="","",OFFSET('Sanitation Data'!$I$29,0,10*ROW('Sanitation Data'!I191)))</f>
        <v/>
      </c>
      <c r="DL197" s="274" t="str">
        <f ca="true">+IF(OFFSET('Sanitation Data'!$I$30,0,10*ROW('Sanitation Data'!I191))="","",OFFSET('Sanitation Data'!$I$30,0,10*ROW('Sanitation Data'!I191)))</f>
        <v/>
      </c>
      <c r="DM197" s="274" t="str">
        <f ca="true">+IF(OFFSET('Sanitation Data'!$I$31,0,10*ROW('Sanitation Data'!I191))="","",OFFSET('Sanitation Data'!$I$31,0,10*ROW('Sanitation Data'!I191)))</f>
        <v/>
      </c>
      <c r="DN197" s="274" t="str">
        <f ca="true">+IF(OFFSET('Sanitation Data'!$I$32,0,10*ROW('Sanitation Data'!I191))="","",OFFSET('Sanitation Data'!$I$32,0,10*ROW('Sanitation Data'!I191)))</f>
        <v/>
      </c>
      <c r="DO197" s="274" t="str">
        <f ca="true">+IF(OFFSET('Hygiene Data'!$D$11,0,10*ROW('Hygiene Data'!D191))="","",OFFSET('Hygiene Data'!$D$11,0,10*ROW('Hygiene Data'!D191)))</f>
        <v/>
      </c>
      <c r="DP197" s="274" t="str">
        <f ca="true">+IF(OFFSET('Hygiene Data'!$D$12,0,10*ROW('Hygiene Data'!D191))="","",OFFSET('Hygiene Data'!$D$12,0,10*ROW('Hygiene Data'!D191)))</f>
        <v/>
      </c>
      <c r="DQ197" s="274" t="str">
        <f ca="true">+IF(OFFSET('Hygiene Data'!$D$13,0,10*ROW('Hygiene Data'!D191))="","",OFFSET('Hygiene Data'!$D$13,0,10*ROW('Hygiene Data'!D191)))</f>
        <v/>
      </c>
      <c r="DR197" s="274" t="str">
        <f ca="true">+IF(OFFSET('Hygiene Data'!$E$11,0,10*ROW('Hygiene Data'!E191))="","",OFFSET('Hygiene Data'!$E$11,0,10*ROW('Hygiene Data'!E191)))</f>
        <v/>
      </c>
      <c r="DS197" s="274" t="str">
        <f ca="true">+IF(OFFSET('Hygiene Data'!$E$12,0,10*ROW('Hygiene Data'!E191))="","",OFFSET('Hygiene Data'!$E$12,0,10*ROW('Hygiene Data'!E191)))</f>
        <v/>
      </c>
      <c r="DT197" s="274" t="str">
        <f ca="true">+IF(OFFSET('Hygiene Data'!$E$13,0,10*ROW('Hygiene Data'!E191))="","",OFFSET('Hygiene Data'!$E$13,0,10*ROW('Hygiene Data'!E191)))</f>
        <v/>
      </c>
      <c r="DU197" s="274" t="str">
        <f ca="true">+IF(OFFSET('Hygiene Data'!$F$11,0,10*ROW('Hygiene Data'!F191))="","",OFFSET('Hygiene Data'!$F$11,0,10*ROW('Hygiene Data'!F191)))</f>
        <v/>
      </c>
      <c r="DV197" s="274" t="str">
        <f ca="true">+IF(OFFSET('Hygiene Data'!$F$12,0,10*ROW('Hygiene Data'!F191))="","",OFFSET('Hygiene Data'!$F$12,0,10*ROW('Hygiene Data'!F191)))</f>
        <v/>
      </c>
      <c r="DW197" s="274" t="str">
        <f ca="true">+IF(OFFSET('Hygiene Data'!$F$13,0,10*ROW('Hygiene Data'!F191))="","",OFFSET('Hygiene Data'!$F$13,0,10*ROW('Hygiene Data'!F191)))</f>
        <v/>
      </c>
      <c r="DX197" s="274" t="str">
        <f ca="true">+IF(OFFSET('Hygiene Data'!$G$11,0,10*ROW('Hygiene Data'!G191))="","",OFFSET('Hygiene Data'!$G$11,0,10*ROW('Hygiene Data'!G191)))</f>
        <v/>
      </c>
      <c r="DY197" s="274" t="str">
        <f ca="true">+IF(OFFSET('Hygiene Data'!$G$12,0,10*ROW('Hygiene Data'!G191))="","",OFFSET('Hygiene Data'!$G$12,0,10*ROW('Hygiene Data'!G191)))</f>
        <v/>
      </c>
      <c r="DZ197" s="274" t="str">
        <f ca="true">+IF(OFFSET('Hygiene Data'!$G$13,0,10*ROW('Hygiene Data'!G191))="","",OFFSET('Hygiene Data'!$G$13,0,10*ROW('Hygiene Data'!G191)))</f>
        <v/>
      </c>
      <c r="EA197" s="274" t="str">
        <f ca="true">+IF(OFFSET('Hygiene Data'!$H$11,0,10*ROW('Hygiene Data'!H191))="","",OFFSET('Hygiene Data'!$H$11,0,10*ROW('Hygiene Data'!H191)))</f>
        <v/>
      </c>
      <c r="EB197" s="274" t="str">
        <f ca="true">+IF(OFFSET('Hygiene Data'!$H$12,0,10*ROW('Hygiene Data'!H191))="","",OFFSET('Hygiene Data'!$H$12,0,10*ROW('Hygiene Data'!H191)))</f>
        <v/>
      </c>
      <c r="EC197" s="274" t="str">
        <f ca="true">+IF(OFFSET('Hygiene Data'!$H$13,0,10*ROW('Hygiene Data'!H191))="","",OFFSET('Hygiene Data'!$H$13,0,10*ROW('Hygiene Data'!H191)))</f>
        <v/>
      </c>
      <c r="ED197" s="274" t="str">
        <f ca="true">+IF(OFFSET('Hygiene Data'!$I$11,0,10*ROW('Hygiene Data'!I191))="","",OFFSET('Hygiene Data'!$I$11,0,10*ROW('Hygiene Data'!I191)))</f>
        <v/>
      </c>
      <c r="EE197" s="274" t="str">
        <f ca="true">+IF(OFFSET('Hygiene Data'!$I$12,0,10*ROW('Hygiene Data'!I191))="","",OFFSET('Hygiene Data'!$I$12,0,10*ROW('Hygiene Data'!I191)))</f>
        <v/>
      </c>
      <c r="EF197" s="274"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30" t="str">
        <f t="shared" ca="true" si="2"/>
        <v/>
      </c>
      <c r="D198" s="99"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9"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9"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9"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9"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9"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9"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9"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9"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9"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9"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9"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9"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9"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9"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9"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9"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9"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100"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100"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100"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100"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100"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100"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100"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100"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100"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100"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100"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100"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100"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100"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100"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100"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100"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100"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100"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100"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100"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100"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100"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100"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100"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100"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100"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100"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100"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100"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101"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101"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101"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101"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101"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101"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101"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101"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101"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101"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101"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101"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101"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101"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101"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101"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101"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101"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4"/>
      <c r="BS198" s="274" t="str">
        <f ca="true">+IF(OFFSET('Water Data'!$D$27,0,10*ROW('Water Data'!D192))="","",OFFSET('Water Data'!$D$27,0,10*ROW('Water Data'!D192)))</f>
        <v/>
      </c>
      <c r="BT198" s="274" t="str">
        <f ca="true">+IF(OFFSET('Water Data'!$D$28,0,10*ROW('Water Data'!D192))="","",OFFSET('Water Data'!$D$28,0,10*ROW('Water Data'!D192)))</f>
        <v/>
      </c>
      <c r="BU198" s="274" t="str">
        <f ca="true">+IF(OFFSET('Water Data'!$D$29,0,10*ROW('Water Data'!D192))="","",OFFSET('Water Data'!$D$29,0,10*ROW('Water Data'!D192)))</f>
        <v/>
      </c>
      <c r="BV198" s="274" t="str">
        <f ca="true">+IF(OFFSET('Water Data'!$E$27,0,10*ROW('Water Data'!E192))="","",OFFSET('Water Data'!$E$27,0,10*ROW('Water Data'!E192)))</f>
        <v/>
      </c>
      <c r="BW198" s="274" t="str">
        <f ca="true">+IF(OFFSET('Water Data'!$E$28,0,10*ROW('Water Data'!E192))="","",OFFSET('Water Data'!$E$28,0,10*ROW('Water Data'!E192)))</f>
        <v/>
      </c>
      <c r="BX198" s="274" t="str">
        <f ca="true">+IF(OFFSET('Water Data'!$E$29,0,10*ROW('Water Data'!E192))="","",OFFSET('Water Data'!$E$29,0,10*ROW('Water Data'!E192)))</f>
        <v/>
      </c>
      <c r="BY198" s="274" t="str">
        <f ca="true">+IF(OFFSET('Water Data'!$F$27,0,10*ROW('Water Data'!F192))="","",OFFSET('Water Data'!$F$27,0,10*ROW('Water Data'!F192)))</f>
        <v/>
      </c>
      <c r="BZ198" s="274" t="str">
        <f ca="true">+IF(OFFSET('Water Data'!$F$28,0,10*ROW('Water Data'!F192))="","",OFFSET('Water Data'!$F$28,0,10*ROW('Water Data'!F192)))</f>
        <v/>
      </c>
      <c r="CA198" s="274" t="str">
        <f ca="true">+IF(OFFSET('Water Data'!$F$29,0,10*ROW('Water Data'!F192))="","",OFFSET('Water Data'!$F$29,0,10*ROW('Water Data'!F192)))</f>
        <v/>
      </c>
      <c r="CB198" s="274" t="str">
        <f ca="true">+IF(OFFSET('Water Data'!$G$27,0,10*ROW('Water Data'!G192))="","",OFFSET('Water Data'!$G$27,0,10*ROW('Water Data'!G192)))</f>
        <v/>
      </c>
      <c r="CC198" s="274" t="str">
        <f ca="true">+IF(OFFSET('Water Data'!$G$28,0,10*ROW('Water Data'!G192))="","",OFFSET('Water Data'!$G$28,0,10*ROW('Water Data'!G192)))</f>
        <v/>
      </c>
      <c r="CD198" s="274" t="str">
        <f ca="true">+IF(OFFSET('Water Data'!$G$29,0,10*ROW('Water Data'!G192))="","",OFFSET('Water Data'!$G$29,0,10*ROW('Water Data'!G192)))</f>
        <v/>
      </c>
      <c r="CE198" s="274" t="str">
        <f ca="true">+IF(OFFSET('Water Data'!$H$27,0,10*ROW('Water Data'!H192))="","",OFFSET('Water Data'!$H$27,0,10*ROW('Water Data'!H192)))</f>
        <v/>
      </c>
      <c r="CF198" s="274" t="str">
        <f ca="true">+IF(OFFSET('Water Data'!$H$28,0,10*ROW('Water Data'!H192))="","",OFFSET('Water Data'!$H$28,0,10*ROW('Water Data'!H192)))</f>
        <v/>
      </c>
      <c r="CG198" s="274" t="str">
        <f ca="true">+IF(OFFSET('Water Data'!$H$29,0,10*ROW('Water Data'!H192))="","",OFFSET('Water Data'!$H$29,0,10*ROW('Water Data'!H192)))</f>
        <v/>
      </c>
      <c r="CH198" s="274" t="str">
        <f ca="true">+IF(OFFSET('Water Data'!$I$27,0,10*ROW('Water Data'!I192))="","",OFFSET('Water Data'!$I$27,0,10*ROW('Water Data'!I192)))</f>
        <v/>
      </c>
      <c r="CI198" s="274" t="str">
        <f ca="true">+IF(OFFSET('Water Data'!$I$28,0,10*ROW('Water Data'!I192))="","",OFFSET('Water Data'!$I$28,0,10*ROW('Water Data'!I192)))</f>
        <v/>
      </c>
      <c r="CJ198" s="274" t="str">
        <f ca="true">+IF(OFFSET('Water Data'!$I$29,0,10*ROW('Water Data'!I192))="","",OFFSET('Water Data'!$I$29,0,10*ROW('Water Data'!I192)))</f>
        <v/>
      </c>
      <c r="CK198" s="274" t="str">
        <f ca="true">+IF(OFFSET('Sanitation Data'!$D$28,0,10*ROW('Sanitation Data'!D192))="","",OFFSET('Sanitation Data'!$D$28,0,10*ROW('Sanitation Data'!D192)))</f>
        <v/>
      </c>
      <c r="CL198" s="274" t="str">
        <f ca="true">+IF(OFFSET('Sanitation Data'!$D$29,0,10*ROW('Sanitation Data'!D192))="","",OFFSET('Sanitation Data'!$D$29,0,10*ROW('Sanitation Data'!D192)))</f>
        <v/>
      </c>
      <c r="CM198" s="274" t="str">
        <f ca="true">+IF(OFFSET('Sanitation Data'!$D$30,0,10*ROW('Sanitation Data'!D192))="","",OFFSET('Sanitation Data'!$D$30,0,10*ROW('Sanitation Data'!D192)))</f>
        <v/>
      </c>
      <c r="CN198" s="274" t="str">
        <f ca="true">+IF(OFFSET('Sanitation Data'!$D$31,0,10*ROW('Sanitation Data'!D192))="","",OFFSET('Sanitation Data'!$D$31,0,10*ROW('Sanitation Data'!D192)))</f>
        <v/>
      </c>
      <c r="CO198" s="274" t="str">
        <f ca="true">+IF(OFFSET('Sanitation Data'!$D$32,0,10*ROW('Sanitation Data'!D192))="","",OFFSET('Sanitation Data'!$D$32,0,10*ROW('Sanitation Data'!D192)))</f>
        <v/>
      </c>
      <c r="CP198" s="274" t="str">
        <f ca="true">+IF(OFFSET('Sanitation Data'!$E$28,0,10*ROW('Sanitation Data'!E192))="","",OFFSET('Sanitation Data'!$E$28,0,10*ROW('Sanitation Data'!E192)))</f>
        <v/>
      </c>
      <c r="CQ198" s="274" t="str">
        <f ca="true">+IF(OFFSET('Sanitation Data'!$E$29,0,10*ROW('Sanitation Data'!E192))="","",OFFSET('Sanitation Data'!$E$29,0,10*ROW('Sanitation Data'!E192)))</f>
        <v/>
      </c>
      <c r="CR198" s="274" t="str">
        <f ca="true">+IF(OFFSET('Sanitation Data'!$E$30,0,10*ROW('Sanitation Data'!E192))="","",OFFSET('Sanitation Data'!$E$30,0,10*ROW('Sanitation Data'!E192)))</f>
        <v/>
      </c>
      <c r="CS198" s="274" t="str">
        <f ca="true">+IF(OFFSET('Sanitation Data'!$E$31,0,10*ROW('Sanitation Data'!E192))="","",OFFSET('Sanitation Data'!$E$31,0,10*ROW('Sanitation Data'!E192)))</f>
        <v/>
      </c>
      <c r="CT198" s="274" t="str">
        <f ca="true">+IF(OFFSET('Sanitation Data'!$E$32,0,10*ROW('Sanitation Data'!E192))="","",OFFSET('Sanitation Data'!$E$32,0,10*ROW('Sanitation Data'!E192)))</f>
        <v/>
      </c>
      <c r="CU198" s="274" t="str">
        <f ca="true">+IF(OFFSET('Sanitation Data'!$F$28,0,10*ROW('Sanitation Data'!F192))="","",OFFSET('Sanitation Data'!$F$28,0,10*ROW('Sanitation Data'!F192)))</f>
        <v/>
      </c>
      <c r="CV198" s="274" t="str">
        <f ca="true">+IF(OFFSET('Sanitation Data'!$F$29,0,10*ROW('Sanitation Data'!F192))="","",OFFSET('Sanitation Data'!$F$29,0,10*ROW('Sanitation Data'!F192)))</f>
        <v/>
      </c>
      <c r="CW198" s="274" t="str">
        <f ca="true">+IF(OFFSET('Sanitation Data'!$F$30,0,10*ROW('Sanitation Data'!F192))="","",OFFSET('Sanitation Data'!$F$30,0,10*ROW('Sanitation Data'!F192)))</f>
        <v/>
      </c>
      <c r="CX198" s="274" t="str">
        <f ca="true">+IF(OFFSET('Sanitation Data'!$F$31,0,10*ROW('Sanitation Data'!F192))="","",OFFSET('Sanitation Data'!$F$31,0,10*ROW('Sanitation Data'!F192)))</f>
        <v/>
      </c>
      <c r="CY198" s="274" t="str">
        <f ca="true">+IF(OFFSET('Sanitation Data'!$F$32,0,10*ROW('Sanitation Data'!F192))="","",OFFSET('Sanitation Data'!$F$32,0,10*ROW('Sanitation Data'!F192)))</f>
        <v/>
      </c>
      <c r="CZ198" s="274" t="str">
        <f ca="true">+IF(OFFSET('Sanitation Data'!$G$28,0,10*ROW('Sanitation Data'!G192))="","",OFFSET('Sanitation Data'!$G$28,0,10*ROW('Sanitation Data'!G192)))</f>
        <v/>
      </c>
      <c r="DA198" s="274" t="str">
        <f ca="true">+IF(OFFSET('Sanitation Data'!$G$29,0,10*ROW('Sanitation Data'!G192))="","",OFFSET('Sanitation Data'!$G$29,0,10*ROW('Sanitation Data'!G192)))</f>
        <v/>
      </c>
      <c r="DB198" s="274" t="str">
        <f ca="true">+IF(OFFSET('Sanitation Data'!$G$30,0,10*ROW('Sanitation Data'!G192))="","",OFFSET('Sanitation Data'!$G$30,0,10*ROW('Sanitation Data'!G192)))</f>
        <v/>
      </c>
      <c r="DC198" s="274" t="str">
        <f ca="true">+IF(OFFSET('Sanitation Data'!$G$31,0,10*ROW('Sanitation Data'!G192))="","",OFFSET('Sanitation Data'!$G$31,0,10*ROW('Sanitation Data'!G192)))</f>
        <v/>
      </c>
      <c r="DD198" s="274" t="str">
        <f ca="true">+IF(OFFSET('Sanitation Data'!$G$32,0,10*ROW('Sanitation Data'!G192))="","",OFFSET('Sanitation Data'!$G$32,0,10*ROW('Sanitation Data'!G192)))</f>
        <v/>
      </c>
      <c r="DE198" s="274" t="str">
        <f ca="true">+IF(OFFSET('Sanitation Data'!$H$28,0,10*ROW('Sanitation Data'!H192))="","",OFFSET('Sanitation Data'!$H$28,0,10*ROW('Sanitation Data'!H192)))</f>
        <v/>
      </c>
      <c r="DF198" s="274" t="str">
        <f ca="true">+IF(OFFSET('Sanitation Data'!$H$29,0,10*ROW('Sanitation Data'!H192))="","",OFFSET('Sanitation Data'!$H$29,0,10*ROW('Sanitation Data'!H192)))</f>
        <v/>
      </c>
      <c r="DG198" s="274" t="str">
        <f ca="true">+IF(OFFSET('Sanitation Data'!$H$30,0,10*ROW('Sanitation Data'!H192))="","",OFFSET('Sanitation Data'!$H$30,0,10*ROW('Sanitation Data'!H192)))</f>
        <v/>
      </c>
      <c r="DH198" s="274" t="str">
        <f ca="true">+IF(OFFSET('Sanitation Data'!$H$31,0,10*ROW('Sanitation Data'!H192))="","",OFFSET('Sanitation Data'!$H$31,0,10*ROW('Sanitation Data'!H192)))</f>
        <v/>
      </c>
      <c r="DI198" s="274" t="str">
        <f ca="true">+IF(OFFSET('Sanitation Data'!$H$32,0,10*ROW('Sanitation Data'!H192))="","",OFFSET('Sanitation Data'!$H$32,0,10*ROW('Sanitation Data'!H192)))</f>
        <v/>
      </c>
      <c r="DJ198" s="274" t="str">
        <f ca="true">+IF(OFFSET('Sanitation Data'!$I$28,0,10*ROW('Sanitation Data'!I192))="","",OFFSET('Sanitation Data'!$I$28,0,10*ROW('Sanitation Data'!I192)))</f>
        <v/>
      </c>
      <c r="DK198" s="274" t="str">
        <f ca="true">+IF(OFFSET('Sanitation Data'!$I$29,0,10*ROW('Sanitation Data'!I192))="","",OFFSET('Sanitation Data'!$I$29,0,10*ROW('Sanitation Data'!I192)))</f>
        <v/>
      </c>
      <c r="DL198" s="274" t="str">
        <f ca="true">+IF(OFFSET('Sanitation Data'!$I$30,0,10*ROW('Sanitation Data'!I192))="","",OFFSET('Sanitation Data'!$I$30,0,10*ROW('Sanitation Data'!I192)))</f>
        <v/>
      </c>
      <c r="DM198" s="274" t="str">
        <f ca="true">+IF(OFFSET('Sanitation Data'!$I$31,0,10*ROW('Sanitation Data'!I192))="","",OFFSET('Sanitation Data'!$I$31,0,10*ROW('Sanitation Data'!I192)))</f>
        <v/>
      </c>
      <c r="DN198" s="274" t="str">
        <f ca="true">+IF(OFFSET('Sanitation Data'!$I$32,0,10*ROW('Sanitation Data'!I192))="","",OFFSET('Sanitation Data'!$I$32,0,10*ROW('Sanitation Data'!I192)))</f>
        <v/>
      </c>
      <c r="DO198" s="274" t="str">
        <f ca="true">+IF(OFFSET('Hygiene Data'!$D$11,0,10*ROW('Hygiene Data'!D192))="","",OFFSET('Hygiene Data'!$D$11,0,10*ROW('Hygiene Data'!D192)))</f>
        <v/>
      </c>
      <c r="DP198" s="274" t="str">
        <f ca="true">+IF(OFFSET('Hygiene Data'!$D$12,0,10*ROW('Hygiene Data'!D192))="","",OFFSET('Hygiene Data'!$D$12,0,10*ROW('Hygiene Data'!D192)))</f>
        <v/>
      </c>
      <c r="DQ198" s="274" t="str">
        <f ca="true">+IF(OFFSET('Hygiene Data'!$D$13,0,10*ROW('Hygiene Data'!D192))="","",OFFSET('Hygiene Data'!$D$13,0,10*ROW('Hygiene Data'!D192)))</f>
        <v/>
      </c>
      <c r="DR198" s="274" t="str">
        <f ca="true">+IF(OFFSET('Hygiene Data'!$E$11,0,10*ROW('Hygiene Data'!E192))="","",OFFSET('Hygiene Data'!$E$11,0,10*ROW('Hygiene Data'!E192)))</f>
        <v/>
      </c>
      <c r="DS198" s="274" t="str">
        <f ca="true">+IF(OFFSET('Hygiene Data'!$E$12,0,10*ROW('Hygiene Data'!E192))="","",OFFSET('Hygiene Data'!$E$12,0,10*ROW('Hygiene Data'!E192)))</f>
        <v/>
      </c>
      <c r="DT198" s="274" t="str">
        <f ca="true">+IF(OFFSET('Hygiene Data'!$E$13,0,10*ROW('Hygiene Data'!E192))="","",OFFSET('Hygiene Data'!$E$13,0,10*ROW('Hygiene Data'!E192)))</f>
        <v/>
      </c>
      <c r="DU198" s="274" t="str">
        <f ca="true">+IF(OFFSET('Hygiene Data'!$F$11,0,10*ROW('Hygiene Data'!F192))="","",OFFSET('Hygiene Data'!$F$11,0,10*ROW('Hygiene Data'!F192)))</f>
        <v/>
      </c>
      <c r="DV198" s="274" t="str">
        <f ca="true">+IF(OFFSET('Hygiene Data'!$F$12,0,10*ROW('Hygiene Data'!F192))="","",OFFSET('Hygiene Data'!$F$12,0,10*ROW('Hygiene Data'!F192)))</f>
        <v/>
      </c>
      <c r="DW198" s="274" t="str">
        <f ca="true">+IF(OFFSET('Hygiene Data'!$F$13,0,10*ROW('Hygiene Data'!F192))="","",OFFSET('Hygiene Data'!$F$13,0,10*ROW('Hygiene Data'!F192)))</f>
        <v/>
      </c>
      <c r="DX198" s="274" t="str">
        <f ca="true">+IF(OFFSET('Hygiene Data'!$G$11,0,10*ROW('Hygiene Data'!G192))="","",OFFSET('Hygiene Data'!$G$11,0,10*ROW('Hygiene Data'!G192)))</f>
        <v/>
      </c>
      <c r="DY198" s="274" t="str">
        <f ca="true">+IF(OFFSET('Hygiene Data'!$G$12,0,10*ROW('Hygiene Data'!G192))="","",OFFSET('Hygiene Data'!$G$12,0,10*ROW('Hygiene Data'!G192)))</f>
        <v/>
      </c>
      <c r="DZ198" s="274" t="str">
        <f ca="true">+IF(OFFSET('Hygiene Data'!$G$13,0,10*ROW('Hygiene Data'!G192))="","",OFFSET('Hygiene Data'!$G$13,0,10*ROW('Hygiene Data'!G192)))</f>
        <v/>
      </c>
      <c r="EA198" s="274" t="str">
        <f ca="true">+IF(OFFSET('Hygiene Data'!$H$11,0,10*ROW('Hygiene Data'!H192))="","",OFFSET('Hygiene Data'!$H$11,0,10*ROW('Hygiene Data'!H192)))</f>
        <v/>
      </c>
      <c r="EB198" s="274" t="str">
        <f ca="true">+IF(OFFSET('Hygiene Data'!$H$12,0,10*ROW('Hygiene Data'!H192))="","",OFFSET('Hygiene Data'!$H$12,0,10*ROW('Hygiene Data'!H192)))</f>
        <v/>
      </c>
      <c r="EC198" s="274" t="str">
        <f ca="true">+IF(OFFSET('Hygiene Data'!$H$13,0,10*ROW('Hygiene Data'!H192))="","",OFFSET('Hygiene Data'!$H$13,0,10*ROW('Hygiene Data'!H192)))</f>
        <v/>
      </c>
      <c r="ED198" s="274" t="str">
        <f ca="true">+IF(OFFSET('Hygiene Data'!$I$11,0,10*ROW('Hygiene Data'!I192))="","",OFFSET('Hygiene Data'!$I$11,0,10*ROW('Hygiene Data'!I192)))</f>
        <v/>
      </c>
      <c r="EE198" s="274" t="str">
        <f ca="true">+IF(OFFSET('Hygiene Data'!$I$12,0,10*ROW('Hygiene Data'!I192))="","",OFFSET('Hygiene Data'!$I$12,0,10*ROW('Hygiene Data'!I192)))</f>
        <v/>
      </c>
      <c r="EF198" s="274"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30" t="str">
        <f t="shared" ref="C199:C207" ca="true" si="3">+IF(ISNUMBER(VALUE(MID(A199,5,4))), VALUE(MID(A199, 5,4)),"")</f>
        <v/>
      </c>
      <c r="D199" s="99"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9"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9"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9"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9"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9"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9"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9"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9"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9"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9"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9"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9"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9"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9"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9"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9"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9"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100"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100"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100"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100"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100"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100"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100"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100"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100"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100"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100"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100"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100"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100"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100"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100"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100"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100"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100"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100"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100"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100"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100"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100"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100"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100"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100"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100"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100"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100"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101"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101"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101"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101"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101"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101"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101"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101"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101"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101"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101"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101"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101"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101"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101"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101"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101"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101"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4"/>
      <c r="BS199" s="274" t="str">
        <f ca="true">+IF(OFFSET('Water Data'!$D$27,0,10*ROW('Water Data'!D193))="","",OFFSET('Water Data'!$D$27,0,10*ROW('Water Data'!D193)))</f>
        <v/>
      </c>
      <c r="BT199" s="274" t="str">
        <f ca="true">+IF(OFFSET('Water Data'!$D$28,0,10*ROW('Water Data'!D193))="","",OFFSET('Water Data'!$D$28,0,10*ROW('Water Data'!D193)))</f>
        <v/>
      </c>
      <c r="BU199" s="274" t="str">
        <f ca="true">+IF(OFFSET('Water Data'!$D$29,0,10*ROW('Water Data'!D193))="","",OFFSET('Water Data'!$D$29,0,10*ROW('Water Data'!D193)))</f>
        <v/>
      </c>
      <c r="BV199" s="274" t="str">
        <f ca="true">+IF(OFFSET('Water Data'!$E$27,0,10*ROW('Water Data'!E193))="","",OFFSET('Water Data'!$E$27,0,10*ROW('Water Data'!E193)))</f>
        <v/>
      </c>
      <c r="BW199" s="274" t="str">
        <f ca="true">+IF(OFFSET('Water Data'!$E$28,0,10*ROW('Water Data'!E193))="","",OFFSET('Water Data'!$E$28,0,10*ROW('Water Data'!E193)))</f>
        <v/>
      </c>
      <c r="BX199" s="274" t="str">
        <f ca="true">+IF(OFFSET('Water Data'!$E$29,0,10*ROW('Water Data'!E193))="","",OFFSET('Water Data'!$E$29,0,10*ROW('Water Data'!E193)))</f>
        <v/>
      </c>
      <c r="BY199" s="274" t="str">
        <f ca="true">+IF(OFFSET('Water Data'!$F$27,0,10*ROW('Water Data'!F193))="","",OFFSET('Water Data'!$F$27,0,10*ROW('Water Data'!F193)))</f>
        <v/>
      </c>
      <c r="BZ199" s="274" t="str">
        <f ca="true">+IF(OFFSET('Water Data'!$F$28,0,10*ROW('Water Data'!F193))="","",OFFSET('Water Data'!$F$28,0,10*ROW('Water Data'!F193)))</f>
        <v/>
      </c>
      <c r="CA199" s="274" t="str">
        <f ca="true">+IF(OFFSET('Water Data'!$F$29,0,10*ROW('Water Data'!F193))="","",OFFSET('Water Data'!$F$29,0,10*ROW('Water Data'!F193)))</f>
        <v/>
      </c>
      <c r="CB199" s="274" t="str">
        <f ca="true">+IF(OFFSET('Water Data'!$G$27,0,10*ROW('Water Data'!G193))="","",OFFSET('Water Data'!$G$27,0,10*ROW('Water Data'!G193)))</f>
        <v/>
      </c>
      <c r="CC199" s="274" t="str">
        <f ca="true">+IF(OFFSET('Water Data'!$G$28,0,10*ROW('Water Data'!G193))="","",OFFSET('Water Data'!$G$28,0,10*ROW('Water Data'!G193)))</f>
        <v/>
      </c>
      <c r="CD199" s="274" t="str">
        <f ca="true">+IF(OFFSET('Water Data'!$G$29,0,10*ROW('Water Data'!G193))="","",OFFSET('Water Data'!$G$29,0,10*ROW('Water Data'!G193)))</f>
        <v/>
      </c>
      <c r="CE199" s="274" t="str">
        <f ca="true">+IF(OFFSET('Water Data'!$H$27,0,10*ROW('Water Data'!H193))="","",OFFSET('Water Data'!$H$27,0,10*ROW('Water Data'!H193)))</f>
        <v/>
      </c>
      <c r="CF199" s="274" t="str">
        <f ca="true">+IF(OFFSET('Water Data'!$H$28,0,10*ROW('Water Data'!H193))="","",OFFSET('Water Data'!$H$28,0,10*ROW('Water Data'!H193)))</f>
        <v/>
      </c>
      <c r="CG199" s="274" t="str">
        <f ca="true">+IF(OFFSET('Water Data'!$H$29,0,10*ROW('Water Data'!H193))="","",OFFSET('Water Data'!$H$29,0,10*ROW('Water Data'!H193)))</f>
        <v/>
      </c>
      <c r="CH199" s="274" t="str">
        <f ca="true">+IF(OFFSET('Water Data'!$I$27,0,10*ROW('Water Data'!I193))="","",OFFSET('Water Data'!$I$27,0,10*ROW('Water Data'!I193)))</f>
        <v/>
      </c>
      <c r="CI199" s="274" t="str">
        <f ca="true">+IF(OFFSET('Water Data'!$I$28,0,10*ROW('Water Data'!I193))="","",OFFSET('Water Data'!$I$28,0,10*ROW('Water Data'!I193)))</f>
        <v/>
      </c>
      <c r="CJ199" s="274" t="str">
        <f ca="true">+IF(OFFSET('Water Data'!$I$29,0,10*ROW('Water Data'!I193))="","",OFFSET('Water Data'!$I$29,0,10*ROW('Water Data'!I193)))</f>
        <v/>
      </c>
      <c r="CK199" s="274" t="str">
        <f ca="true">+IF(OFFSET('Sanitation Data'!$D$28,0,10*ROW('Sanitation Data'!D193))="","",OFFSET('Sanitation Data'!$D$28,0,10*ROW('Sanitation Data'!D193)))</f>
        <v/>
      </c>
      <c r="CL199" s="274" t="str">
        <f ca="true">+IF(OFFSET('Sanitation Data'!$D$29,0,10*ROW('Sanitation Data'!D193))="","",OFFSET('Sanitation Data'!$D$29,0,10*ROW('Sanitation Data'!D193)))</f>
        <v/>
      </c>
      <c r="CM199" s="274" t="str">
        <f ca="true">+IF(OFFSET('Sanitation Data'!$D$30,0,10*ROW('Sanitation Data'!D193))="","",OFFSET('Sanitation Data'!$D$30,0,10*ROW('Sanitation Data'!D193)))</f>
        <v/>
      </c>
      <c r="CN199" s="274" t="str">
        <f ca="true">+IF(OFFSET('Sanitation Data'!$D$31,0,10*ROW('Sanitation Data'!D193))="","",OFFSET('Sanitation Data'!$D$31,0,10*ROW('Sanitation Data'!D193)))</f>
        <v/>
      </c>
      <c r="CO199" s="274" t="str">
        <f ca="true">+IF(OFFSET('Sanitation Data'!$D$32,0,10*ROW('Sanitation Data'!D193))="","",OFFSET('Sanitation Data'!$D$32,0,10*ROW('Sanitation Data'!D193)))</f>
        <v/>
      </c>
      <c r="CP199" s="274" t="str">
        <f ca="true">+IF(OFFSET('Sanitation Data'!$E$28,0,10*ROW('Sanitation Data'!E193))="","",OFFSET('Sanitation Data'!$E$28,0,10*ROW('Sanitation Data'!E193)))</f>
        <v/>
      </c>
      <c r="CQ199" s="274" t="str">
        <f ca="true">+IF(OFFSET('Sanitation Data'!$E$29,0,10*ROW('Sanitation Data'!E193))="","",OFFSET('Sanitation Data'!$E$29,0,10*ROW('Sanitation Data'!E193)))</f>
        <v/>
      </c>
      <c r="CR199" s="274" t="str">
        <f ca="true">+IF(OFFSET('Sanitation Data'!$E$30,0,10*ROW('Sanitation Data'!E193))="","",OFFSET('Sanitation Data'!$E$30,0,10*ROW('Sanitation Data'!E193)))</f>
        <v/>
      </c>
      <c r="CS199" s="274" t="str">
        <f ca="true">+IF(OFFSET('Sanitation Data'!$E$31,0,10*ROW('Sanitation Data'!E193))="","",OFFSET('Sanitation Data'!$E$31,0,10*ROW('Sanitation Data'!E193)))</f>
        <v/>
      </c>
      <c r="CT199" s="274" t="str">
        <f ca="true">+IF(OFFSET('Sanitation Data'!$E$32,0,10*ROW('Sanitation Data'!E193))="","",OFFSET('Sanitation Data'!$E$32,0,10*ROW('Sanitation Data'!E193)))</f>
        <v/>
      </c>
      <c r="CU199" s="274" t="str">
        <f ca="true">+IF(OFFSET('Sanitation Data'!$F$28,0,10*ROW('Sanitation Data'!F193))="","",OFFSET('Sanitation Data'!$F$28,0,10*ROW('Sanitation Data'!F193)))</f>
        <v/>
      </c>
      <c r="CV199" s="274" t="str">
        <f ca="true">+IF(OFFSET('Sanitation Data'!$F$29,0,10*ROW('Sanitation Data'!F193))="","",OFFSET('Sanitation Data'!$F$29,0,10*ROW('Sanitation Data'!F193)))</f>
        <v/>
      </c>
      <c r="CW199" s="274" t="str">
        <f ca="true">+IF(OFFSET('Sanitation Data'!$F$30,0,10*ROW('Sanitation Data'!F193))="","",OFFSET('Sanitation Data'!$F$30,0,10*ROW('Sanitation Data'!F193)))</f>
        <v/>
      </c>
      <c r="CX199" s="274" t="str">
        <f ca="true">+IF(OFFSET('Sanitation Data'!$F$31,0,10*ROW('Sanitation Data'!F193))="","",OFFSET('Sanitation Data'!$F$31,0,10*ROW('Sanitation Data'!F193)))</f>
        <v/>
      </c>
      <c r="CY199" s="274" t="str">
        <f ca="true">+IF(OFFSET('Sanitation Data'!$F$32,0,10*ROW('Sanitation Data'!F193))="","",OFFSET('Sanitation Data'!$F$32,0,10*ROW('Sanitation Data'!F193)))</f>
        <v/>
      </c>
      <c r="CZ199" s="274" t="str">
        <f ca="true">+IF(OFFSET('Sanitation Data'!$G$28,0,10*ROW('Sanitation Data'!G193))="","",OFFSET('Sanitation Data'!$G$28,0,10*ROW('Sanitation Data'!G193)))</f>
        <v/>
      </c>
      <c r="DA199" s="274" t="str">
        <f ca="true">+IF(OFFSET('Sanitation Data'!$G$29,0,10*ROW('Sanitation Data'!G193))="","",OFFSET('Sanitation Data'!$G$29,0,10*ROW('Sanitation Data'!G193)))</f>
        <v/>
      </c>
      <c r="DB199" s="274" t="str">
        <f ca="true">+IF(OFFSET('Sanitation Data'!$G$30,0,10*ROW('Sanitation Data'!G193))="","",OFFSET('Sanitation Data'!$G$30,0,10*ROW('Sanitation Data'!G193)))</f>
        <v/>
      </c>
      <c r="DC199" s="274" t="str">
        <f ca="true">+IF(OFFSET('Sanitation Data'!$G$31,0,10*ROW('Sanitation Data'!G193))="","",OFFSET('Sanitation Data'!$G$31,0,10*ROW('Sanitation Data'!G193)))</f>
        <v/>
      </c>
      <c r="DD199" s="274" t="str">
        <f ca="true">+IF(OFFSET('Sanitation Data'!$G$32,0,10*ROW('Sanitation Data'!G193))="","",OFFSET('Sanitation Data'!$G$32,0,10*ROW('Sanitation Data'!G193)))</f>
        <v/>
      </c>
      <c r="DE199" s="274" t="str">
        <f ca="true">+IF(OFFSET('Sanitation Data'!$H$28,0,10*ROW('Sanitation Data'!H193))="","",OFFSET('Sanitation Data'!$H$28,0,10*ROW('Sanitation Data'!H193)))</f>
        <v/>
      </c>
      <c r="DF199" s="274" t="str">
        <f ca="true">+IF(OFFSET('Sanitation Data'!$H$29,0,10*ROW('Sanitation Data'!H193))="","",OFFSET('Sanitation Data'!$H$29,0,10*ROW('Sanitation Data'!H193)))</f>
        <v/>
      </c>
      <c r="DG199" s="274" t="str">
        <f ca="true">+IF(OFFSET('Sanitation Data'!$H$30,0,10*ROW('Sanitation Data'!H193))="","",OFFSET('Sanitation Data'!$H$30,0,10*ROW('Sanitation Data'!H193)))</f>
        <v/>
      </c>
      <c r="DH199" s="274" t="str">
        <f ca="true">+IF(OFFSET('Sanitation Data'!$H$31,0,10*ROW('Sanitation Data'!H193))="","",OFFSET('Sanitation Data'!$H$31,0,10*ROW('Sanitation Data'!H193)))</f>
        <v/>
      </c>
      <c r="DI199" s="274" t="str">
        <f ca="true">+IF(OFFSET('Sanitation Data'!$H$32,0,10*ROW('Sanitation Data'!H193))="","",OFFSET('Sanitation Data'!$H$32,0,10*ROW('Sanitation Data'!H193)))</f>
        <v/>
      </c>
      <c r="DJ199" s="274" t="str">
        <f ca="true">+IF(OFFSET('Sanitation Data'!$I$28,0,10*ROW('Sanitation Data'!I193))="","",OFFSET('Sanitation Data'!$I$28,0,10*ROW('Sanitation Data'!I193)))</f>
        <v/>
      </c>
      <c r="DK199" s="274" t="str">
        <f ca="true">+IF(OFFSET('Sanitation Data'!$I$29,0,10*ROW('Sanitation Data'!I193))="","",OFFSET('Sanitation Data'!$I$29,0,10*ROW('Sanitation Data'!I193)))</f>
        <v/>
      </c>
      <c r="DL199" s="274" t="str">
        <f ca="true">+IF(OFFSET('Sanitation Data'!$I$30,0,10*ROW('Sanitation Data'!I193))="","",OFFSET('Sanitation Data'!$I$30,0,10*ROW('Sanitation Data'!I193)))</f>
        <v/>
      </c>
      <c r="DM199" s="274" t="str">
        <f ca="true">+IF(OFFSET('Sanitation Data'!$I$31,0,10*ROW('Sanitation Data'!I193))="","",OFFSET('Sanitation Data'!$I$31,0,10*ROW('Sanitation Data'!I193)))</f>
        <v/>
      </c>
      <c r="DN199" s="274" t="str">
        <f ca="true">+IF(OFFSET('Sanitation Data'!$I$32,0,10*ROW('Sanitation Data'!I193))="","",OFFSET('Sanitation Data'!$I$32,0,10*ROW('Sanitation Data'!I193)))</f>
        <v/>
      </c>
      <c r="DO199" s="274" t="str">
        <f ca="true">+IF(OFFSET('Hygiene Data'!$D$11,0,10*ROW('Hygiene Data'!D193))="","",OFFSET('Hygiene Data'!$D$11,0,10*ROW('Hygiene Data'!D193)))</f>
        <v/>
      </c>
      <c r="DP199" s="274" t="str">
        <f ca="true">+IF(OFFSET('Hygiene Data'!$D$12,0,10*ROW('Hygiene Data'!D193))="","",OFFSET('Hygiene Data'!$D$12,0,10*ROW('Hygiene Data'!D193)))</f>
        <v/>
      </c>
      <c r="DQ199" s="274" t="str">
        <f ca="true">+IF(OFFSET('Hygiene Data'!$D$13,0,10*ROW('Hygiene Data'!D193))="","",OFFSET('Hygiene Data'!$D$13,0,10*ROW('Hygiene Data'!D193)))</f>
        <v/>
      </c>
      <c r="DR199" s="274" t="str">
        <f ca="true">+IF(OFFSET('Hygiene Data'!$E$11,0,10*ROW('Hygiene Data'!E193))="","",OFFSET('Hygiene Data'!$E$11,0,10*ROW('Hygiene Data'!E193)))</f>
        <v/>
      </c>
      <c r="DS199" s="274" t="str">
        <f ca="true">+IF(OFFSET('Hygiene Data'!$E$12,0,10*ROW('Hygiene Data'!E193))="","",OFFSET('Hygiene Data'!$E$12,0,10*ROW('Hygiene Data'!E193)))</f>
        <v/>
      </c>
      <c r="DT199" s="274" t="str">
        <f ca="true">+IF(OFFSET('Hygiene Data'!$E$13,0,10*ROW('Hygiene Data'!E193))="","",OFFSET('Hygiene Data'!$E$13,0,10*ROW('Hygiene Data'!E193)))</f>
        <v/>
      </c>
      <c r="DU199" s="274" t="str">
        <f ca="true">+IF(OFFSET('Hygiene Data'!$F$11,0,10*ROW('Hygiene Data'!F193))="","",OFFSET('Hygiene Data'!$F$11,0,10*ROW('Hygiene Data'!F193)))</f>
        <v/>
      </c>
      <c r="DV199" s="274" t="str">
        <f ca="true">+IF(OFFSET('Hygiene Data'!$F$12,0,10*ROW('Hygiene Data'!F193))="","",OFFSET('Hygiene Data'!$F$12,0,10*ROW('Hygiene Data'!F193)))</f>
        <v/>
      </c>
      <c r="DW199" s="274" t="str">
        <f ca="true">+IF(OFFSET('Hygiene Data'!$F$13,0,10*ROW('Hygiene Data'!F193))="","",OFFSET('Hygiene Data'!$F$13,0,10*ROW('Hygiene Data'!F193)))</f>
        <v/>
      </c>
      <c r="DX199" s="274" t="str">
        <f ca="true">+IF(OFFSET('Hygiene Data'!$G$11,0,10*ROW('Hygiene Data'!G193))="","",OFFSET('Hygiene Data'!$G$11,0,10*ROW('Hygiene Data'!G193)))</f>
        <v/>
      </c>
      <c r="DY199" s="274" t="str">
        <f ca="true">+IF(OFFSET('Hygiene Data'!$G$12,0,10*ROW('Hygiene Data'!G193))="","",OFFSET('Hygiene Data'!$G$12,0,10*ROW('Hygiene Data'!G193)))</f>
        <v/>
      </c>
      <c r="DZ199" s="274" t="str">
        <f ca="true">+IF(OFFSET('Hygiene Data'!$G$13,0,10*ROW('Hygiene Data'!G193))="","",OFFSET('Hygiene Data'!$G$13,0,10*ROW('Hygiene Data'!G193)))</f>
        <v/>
      </c>
      <c r="EA199" s="274" t="str">
        <f ca="true">+IF(OFFSET('Hygiene Data'!$H$11,0,10*ROW('Hygiene Data'!H193))="","",OFFSET('Hygiene Data'!$H$11,0,10*ROW('Hygiene Data'!H193)))</f>
        <v/>
      </c>
      <c r="EB199" s="274" t="str">
        <f ca="true">+IF(OFFSET('Hygiene Data'!$H$12,0,10*ROW('Hygiene Data'!H193))="","",OFFSET('Hygiene Data'!$H$12,0,10*ROW('Hygiene Data'!H193)))</f>
        <v/>
      </c>
      <c r="EC199" s="274" t="str">
        <f ca="true">+IF(OFFSET('Hygiene Data'!$H$13,0,10*ROW('Hygiene Data'!H193))="","",OFFSET('Hygiene Data'!$H$13,0,10*ROW('Hygiene Data'!H193)))</f>
        <v/>
      </c>
      <c r="ED199" s="274" t="str">
        <f ca="true">+IF(OFFSET('Hygiene Data'!$I$11,0,10*ROW('Hygiene Data'!I193))="","",OFFSET('Hygiene Data'!$I$11,0,10*ROW('Hygiene Data'!I193)))</f>
        <v/>
      </c>
      <c r="EE199" s="274" t="str">
        <f ca="true">+IF(OFFSET('Hygiene Data'!$I$12,0,10*ROW('Hygiene Data'!I193))="","",OFFSET('Hygiene Data'!$I$12,0,10*ROW('Hygiene Data'!I193)))</f>
        <v/>
      </c>
      <c r="EF199" s="274"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30" t="str">
        <f t="shared" ca="true" si="3"/>
        <v/>
      </c>
      <c r="D200" s="99"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9"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9"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9"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9"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9"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9"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9"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9"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9"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9"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9"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9"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9"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9"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9"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9"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9"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100"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100"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100"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100"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100"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100"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100"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100"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100"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100"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100"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100"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100"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100"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100"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100"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100"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100"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100"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100"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100"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100"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100"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100"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100"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100"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100"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100"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100"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100"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101"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101"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101"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101"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101"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101"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101"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101"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101"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101"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101"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101"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101"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101"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101"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101"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101"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101"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4"/>
      <c r="BS200" s="274" t="str">
        <f ca="true">+IF(OFFSET('Water Data'!$D$27,0,10*ROW('Water Data'!D194))="","",OFFSET('Water Data'!$D$27,0,10*ROW('Water Data'!D194)))</f>
        <v/>
      </c>
      <c r="BT200" s="274" t="str">
        <f ca="true">+IF(OFFSET('Water Data'!$D$28,0,10*ROW('Water Data'!D194))="","",OFFSET('Water Data'!$D$28,0,10*ROW('Water Data'!D194)))</f>
        <v/>
      </c>
      <c r="BU200" s="274" t="str">
        <f ca="true">+IF(OFFSET('Water Data'!$D$29,0,10*ROW('Water Data'!D194))="","",OFFSET('Water Data'!$D$29,0,10*ROW('Water Data'!D194)))</f>
        <v/>
      </c>
      <c r="BV200" s="274" t="str">
        <f ca="true">+IF(OFFSET('Water Data'!$E$27,0,10*ROW('Water Data'!E194))="","",OFFSET('Water Data'!$E$27,0,10*ROW('Water Data'!E194)))</f>
        <v/>
      </c>
      <c r="BW200" s="274" t="str">
        <f ca="true">+IF(OFFSET('Water Data'!$E$28,0,10*ROW('Water Data'!E194))="","",OFFSET('Water Data'!$E$28,0,10*ROW('Water Data'!E194)))</f>
        <v/>
      </c>
      <c r="BX200" s="274" t="str">
        <f ca="true">+IF(OFFSET('Water Data'!$E$29,0,10*ROW('Water Data'!E194))="","",OFFSET('Water Data'!$E$29,0,10*ROW('Water Data'!E194)))</f>
        <v/>
      </c>
      <c r="BY200" s="274" t="str">
        <f ca="true">+IF(OFFSET('Water Data'!$F$27,0,10*ROW('Water Data'!F194))="","",OFFSET('Water Data'!$F$27,0,10*ROW('Water Data'!F194)))</f>
        <v/>
      </c>
      <c r="BZ200" s="274" t="str">
        <f ca="true">+IF(OFFSET('Water Data'!$F$28,0,10*ROW('Water Data'!F194))="","",OFFSET('Water Data'!$F$28,0,10*ROW('Water Data'!F194)))</f>
        <v/>
      </c>
      <c r="CA200" s="274" t="str">
        <f ca="true">+IF(OFFSET('Water Data'!$F$29,0,10*ROW('Water Data'!F194))="","",OFFSET('Water Data'!$F$29,0,10*ROW('Water Data'!F194)))</f>
        <v/>
      </c>
      <c r="CB200" s="274" t="str">
        <f ca="true">+IF(OFFSET('Water Data'!$G$27,0,10*ROW('Water Data'!G194))="","",OFFSET('Water Data'!$G$27,0,10*ROW('Water Data'!G194)))</f>
        <v/>
      </c>
      <c r="CC200" s="274" t="str">
        <f ca="true">+IF(OFFSET('Water Data'!$G$28,0,10*ROW('Water Data'!G194))="","",OFFSET('Water Data'!$G$28,0,10*ROW('Water Data'!G194)))</f>
        <v/>
      </c>
      <c r="CD200" s="274" t="str">
        <f ca="true">+IF(OFFSET('Water Data'!$G$29,0,10*ROW('Water Data'!G194))="","",OFFSET('Water Data'!$G$29,0,10*ROW('Water Data'!G194)))</f>
        <v/>
      </c>
      <c r="CE200" s="274" t="str">
        <f ca="true">+IF(OFFSET('Water Data'!$H$27,0,10*ROW('Water Data'!H194))="","",OFFSET('Water Data'!$H$27,0,10*ROW('Water Data'!H194)))</f>
        <v/>
      </c>
      <c r="CF200" s="274" t="str">
        <f ca="true">+IF(OFFSET('Water Data'!$H$28,0,10*ROW('Water Data'!H194))="","",OFFSET('Water Data'!$H$28,0,10*ROW('Water Data'!H194)))</f>
        <v/>
      </c>
      <c r="CG200" s="274" t="str">
        <f ca="true">+IF(OFFSET('Water Data'!$H$29,0,10*ROW('Water Data'!H194))="","",OFFSET('Water Data'!$H$29,0,10*ROW('Water Data'!H194)))</f>
        <v/>
      </c>
      <c r="CH200" s="274" t="str">
        <f ca="true">+IF(OFFSET('Water Data'!$I$27,0,10*ROW('Water Data'!I194))="","",OFFSET('Water Data'!$I$27,0,10*ROW('Water Data'!I194)))</f>
        <v/>
      </c>
      <c r="CI200" s="274" t="str">
        <f ca="true">+IF(OFFSET('Water Data'!$I$28,0,10*ROW('Water Data'!I194))="","",OFFSET('Water Data'!$I$28,0,10*ROW('Water Data'!I194)))</f>
        <v/>
      </c>
      <c r="CJ200" s="274" t="str">
        <f ca="true">+IF(OFFSET('Water Data'!$I$29,0,10*ROW('Water Data'!I194))="","",OFFSET('Water Data'!$I$29,0,10*ROW('Water Data'!I194)))</f>
        <v/>
      </c>
      <c r="CK200" s="274" t="str">
        <f ca="true">+IF(OFFSET('Sanitation Data'!$D$28,0,10*ROW('Sanitation Data'!D194))="","",OFFSET('Sanitation Data'!$D$28,0,10*ROW('Sanitation Data'!D194)))</f>
        <v/>
      </c>
      <c r="CL200" s="274" t="str">
        <f ca="true">+IF(OFFSET('Sanitation Data'!$D$29,0,10*ROW('Sanitation Data'!D194))="","",OFFSET('Sanitation Data'!$D$29,0,10*ROW('Sanitation Data'!D194)))</f>
        <v/>
      </c>
      <c r="CM200" s="274" t="str">
        <f ca="true">+IF(OFFSET('Sanitation Data'!$D$30,0,10*ROW('Sanitation Data'!D194))="","",OFFSET('Sanitation Data'!$D$30,0,10*ROW('Sanitation Data'!D194)))</f>
        <v/>
      </c>
      <c r="CN200" s="274" t="str">
        <f ca="true">+IF(OFFSET('Sanitation Data'!$D$31,0,10*ROW('Sanitation Data'!D194))="","",OFFSET('Sanitation Data'!$D$31,0,10*ROW('Sanitation Data'!D194)))</f>
        <v/>
      </c>
      <c r="CO200" s="274" t="str">
        <f ca="true">+IF(OFFSET('Sanitation Data'!$D$32,0,10*ROW('Sanitation Data'!D194))="","",OFFSET('Sanitation Data'!$D$32,0,10*ROW('Sanitation Data'!D194)))</f>
        <v/>
      </c>
      <c r="CP200" s="274" t="str">
        <f ca="true">+IF(OFFSET('Sanitation Data'!$E$28,0,10*ROW('Sanitation Data'!E194))="","",OFFSET('Sanitation Data'!$E$28,0,10*ROW('Sanitation Data'!E194)))</f>
        <v/>
      </c>
      <c r="CQ200" s="274" t="str">
        <f ca="true">+IF(OFFSET('Sanitation Data'!$E$29,0,10*ROW('Sanitation Data'!E194))="","",OFFSET('Sanitation Data'!$E$29,0,10*ROW('Sanitation Data'!E194)))</f>
        <v/>
      </c>
      <c r="CR200" s="274" t="str">
        <f ca="true">+IF(OFFSET('Sanitation Data'!$E$30,0,10*ROW('Sanitation Data'!E194))="","",OFFSET('Sanitation Data'!$E$30,0,10*ROW('Sanitation Data'!E194)))</f>
        <v/>
      </c>
      <c r="CS200" s="274" t="str">
        <f ca="true">+IF(OFFSET('Sanitation Data'!$E$31,0,10*ROW('Sanitation Data'!E194))="","",OFFSET('Sanitation Data'!$E$31,0,10*ROW('Sanitation Data'!E194)))</f>
        <v/>
      </c>
      <c r="CT200" s="274" t="str">
        <f ca="true">+IF(OFFSET('Sanitation Data'!$E$32,0,10*ROW('Sanitation Data'!E194))="","",OFFSET('Sanitation Data'!$E$32,0,10*ROW('Sanitation Data'!E194)))</f>
        <v/>
      </c>
      <c r="CU200" s="274" t="str">
        <f ca="true">+IF(OFFSET('Sanitation Data'!$F$28,0,10*ROW('Sanitation Data'!F194))="","",OFFSET('Sanitation Data'!$F$28,0,10*ROW('Sanitation Data'!F194)))</f>
        <v/>
      </c>
      <c r="CV200" s="274" t="str">
        <f ca="true">+IF(OFFSET('Sanitation Data'!$F$29,0,10*ROW('Sanitation Data'!F194))="","",OFFSET('Sanitation Data'!$F$29,0,10*ROW('Sanitation Data'!F194)))</f>
        <v/>
      </c>
      <c r="CW200" s="274" t="str">
        <f ca="true">+IF(OFFSET('Sanitation Data'!$F$30,0,10*ROW('Sanitation Data'!F194))="","",OFFSET('Sanitation Data'!$F$30,0,10*ROW('Sanitation Data'!F194)))</f>
        <v/>
      </c>
      <c r="CX200" s="274" t="str">
        <f ca="true">+IF(OFFSET('Sanitation Data'!$F$31,0,10*ROW('Sanitation Data'!F194))="","",OFFSET('Sanitation Data'!$F$31,0,10*ROW('Sanitation Data'!F194)))</f>
        <v/>
      </c>
      <c r="CY200" s="274" t="str">
        <f ca="true">+IF(OFFSET('Sanitation Data'!$F$32,0,10*ROW('Sanitation Data'!F194))="","",OFFSET('Sanitation Data'!$F$32,0,10*ROW('Sanitation Data'!F194)))</f>
        <v/>
      </c>
      <c r="CZ200" s="274" t="str">
        <f ca="true">+IF(OFFSET('Sanitation Data'!$G$28,0,10*ROW('Sanitation Data'!G194))="","",OFFSET('Sanitation Data'!$G$28,0,10*ROW('Sanitation Data'!G194)))</f>
        <v/>
      </c>
      <c r="DA200" s="274" t="str">
        <f ca="true">+IF(OFFSET('Sanitation Data'!$G$29,0,10*ROW('Sanitation Data'!G194))="","",OFFSET('Sanitation Data'!$G$29,0,10*ROW('Sanitation Data'!G194)))</f>
        <v/>
      </c>
      <c r="DB200" s="274" t="str">
        <f ca="true">+IF(OFFSET('Sanitation Data'!$G$30,0,10*ROW('Sanitation Data'!G194))="","",OFFSET('Sanitation Data'!$G$30,0,10*ROW('Sanitation Data'!G194)))</f>
        <v/>
      </c>
      <c r="DC200" s="274" t="str">
        <f ca="true">+IF(OFFSET('Sanitation Data'!$G$31,0,10*ROW('Sanitation Data'!G194))="","",OFFSET('Sanitation Data'!$G$31,0,10*ROW('Sanitation Data'!G194)))</f>
        <v/>
      </c>
      <c r="DD200" s="274" t="str">
        <f ca="true">+IF(OFFSET('Sanitation Data'!$G$32,0,10*ROW('Sanitation Data'!G194))="","",OFFSET('Sanitation Data'!$G$32,0,10*ROW('Sanitation Data'!G194)))</f>
        <v/>
      </c>
      <c r="DE200" s="274" t="str">
        <f ca="true">+IF(OFFSET('Sanitation Data'!$H$28,0,10*ROW('Sanitation Data'!H194))="","",OFFSET('Sanitation Data'!$H$28,0,10*ROW('Sanitation Data'!H194)))</f>
        <v/>
      </c>
      <c r="DF200" s="274" t="str">
        <f ca="true">+IF(OFFSET('Sanitation Data'!$H$29,0,10*ROW('Sanitation Data'!H194))="","",OFFSET('Sanitation Data'!$H$29,0,10*ROW('Sanitation Data'!H194)))</f>
        <v/>
      </c>
      <c r="DG200" s="274" t="str">
        <f ca="true">+IF(OFFSET('Sanitation Data'!$H$30,0,10*ROW('Sanitation Data'!H194))="","",OFFSET('Sanitation Data'!$H$30,0,10*ROW('Sanitation Data'!H194)))</f>
        <v/>
      </c>
      <c r="DH200" s="274" t="str">
        <f ca="true">+IF(OFFSET('Sanitation Data'!$H$31,0,10*ROW('Sanitation Data'!H194))="","",OFFSET('Sanitation Data'!$H$31,0,10*ROW('Sanitation Data'!H194)))</f>
        <v/>
      </c>
      <c r="DI200" s="274" t="str">
        <f ca="true">+IF(OFFSET('Sanitation Data'!$H$32,0,10*ROW('Sanitation Data'!H194))="","",OFFSET('Sanitation Data'!$H$32,0,10*ROW('Sanitation Data'!H194)))</f>
        <v/>
      </c>
      <c r="DJ200" s="274" t="str">
        <f ca="true">+IF(OFFSET('Sanitation Data'!$I$28,0,10*ROW('Sanitation Data'!I194))="","",OFFSET('Sanitation Data'!$I$28,0,10*ROW('Sanitation Data'!I194)))</f>
        <v/>
      </c>
      <c r="DK200" s="274" t="str">
        <f ca="true">+IF(OFFSET('Sanitation Data'!$I$29,0,10*ROW('Sanitation Data'!I194))="","",OFFSET('Sanitation Data'!$I$29,0,10*ROW('Sanitation Data'!I194)))</f>
        <v/>
      </c>
      <c r="DL200" s="274" t="str">
        <f ca="true">+IF(OFFSET('Sanitation Data'!$I$30,0,10*ROW('Sanitation Data'!I194))="","",OFFSET('Sanitation Data'!$I$30,0,10*ROW('Sanitation Data'!I194)))</f>
        <v/>
      </c>
      <c r="DM200" s="274" t="str">
        <f ca="true">+IF(OFFSET('Sanitation Data'!$I$31,0,10*ROW('Sanitation Data'!I194))="","",OFFSET('Sanitation Data'!$I$31,0,10*ROW('Sanitation Data'!I194)))</f>
        <v/>
      </c>
      <c r="DN200" s="274" t="str">
        <f ca="true">+IF(OFFSET('Sanitation Data'!$I$32,0,10*ROW('Sanitation Data'!I194))="","",OFFSET('Sanitation Data'!$I$32,0,10*ROW('Sanitation Data'!I194)))</f>
        <v/>
      </c>
      <c r="DO200" s="274" t="str">
        <f ca="true">+IF(OFFSET('Hygiene Data'!$D$11,0,10*ROW('Hygiene Data'!D194))="","",OFFSET('Hygiene Data'!$D$11,0,10*ROW('Hygiene Data'!D194)))</f>
        <v/>
      </c>
      <c r="DP200" s="274" t="str">
        <f ca="true">+IF(OFFSET('Hygiene Data'!$D$12,0,10*ROW('Hygiene Data'!D194))="","",OFFSET('Hygiene Data'!$D$12,0,10*ROW('Hygiene Data'!D194)))</f>
        <v/>
      </c>
      <c r="DQ200" s="274" t="str">
        <f ca="true">+IF(OFFSET('Hygiene Data'!$D$13,0,10*ROW('Hygiene Data'!D194))="","",OFFSET('Hygiene Data'!$D$13,0,10*ROW('Hygiene Data'!D194)))</f>
        <v/>
      </c>
      <c r="DR200" s="274" t="str">
        <f ca="true">+IF(OFFSET('Hygiene Data'!$E$11,0,10*ROW('Hygiene Data'!E194))="","",OFFSET('Hygiene Data'!$E$11,0,10*ROW('Hygiene Data'!E194)))</f>
        <v/>
      </c>
      <c r="DS200" s="274" t="str">
        <f ca="true">+IF(OFFSET('Hygiene Data'!$E$12,0,10*ROW('Hygiene Data'!E194))="","",OFFSET('Hygiene Data'!$E$12,0,10*ROW('Hygiene Data'!E194)))</f>
        <v/>
      </c>
      <c r="DT200" s="274" t="str">
        <f ca="true">+IF(OFFSET('Hygiene Data'!$E$13,0,10*ROW('Hygiene Data'!E194))="","",OFFSET('Hygiene Data'!$E$13,0,10*ROW('Hygiene Data'!E194)))</f>
        <v/>
      </c>
      <c r="DU200" s="274" t="str">
        <f ca="true">+IF(OFFSET('Hygiene Data'!$F$11,0,10*ROW('Hygiene Data'!F194))="","",OFFSET('Hygiene Data'!$F$11,0,10*ROW('Hygiene Data'!F194)))</f>
        <v/>
      </c>
      <c r="DV200" s="274" t="str">
        <f ca="true">+IF(OFFSET('Hygiene Data'!$F$12,0,10*ROW('Hygiene Data'!F194))="","",OFFSET('Hygiene Data'!$F$12,0,10*ROW('Hygiene Data'!F194)))</f>
        <v/>
      </c>
      <c r="DW200" s="274" t="str">
        <f ca="true">+IF(OFFSET('Hygiene Data'!$F$13,0,10*ROW('Hygiene Data'!F194))="","",OFFSET('Hygiene Data'!$F$13,0,10*ROW('Hygiene Data'!F194)))</f>
        <v/>
      </c>
      <c r="DX200" s="274" t="str">
        <f ca="true">+IF(OFFSET('Hygiene Data'!$G$11,0,10*ROW('Hygiene Data'!G194))="","",OFFSET('Hygiene Data'!$G$11,0,10*ROW('Hygiene Data'!G194)))</f>
        <v/>
      </c>
      <c r="DY200" s="274" t="str">
        <f ca="true">+IF(OFFSET('Hygiene Data'!$G$12,0,10*ROW('Hygiene Data'!G194))="","",OFFSET('Hygiene Data'!$G$12,0,10*ROW('Hygiene Data'!G194)))</f>
        <v/>
      </c>
      <c r="DZ200" s="274" t="str">
        <f ca="true">+IF(OFFSET('Hygiene Data'!$G$13,0,10*ROW('Hygiene Data'!G194))="","",OFFSET('Hygiene Data'!$G$13,0,10*ROW('Hygiene Data'!G194)))</f>
        <v/>
      </c>
      <c r="EA200" s="274" t="str">
        <f ca="true">+IF(OFFSET('Hygiene Data'!$H$11,0,10*ROW('Hygiene Data'!H194))="","",OFFSET('Hygiene Data'!$H$11,0,10*ROW('Hygiene Data'!H194)))</f>
        <v/>
      </c>
      <c r="EB200" s="274" t="str">
        <f ca="true">+IF(OFFSET('Hygiene Data'!$H$12,0,10*ROW('Hygiene Data'!H194))="","",OFFSET('Hygiene Data'!$H$12,0,10*ROW('Hygiene Data'!H194)))</f>
        <v/>
      </c>
      <c r="EC200" s="274" t="str">
        <f ca="true">+IF(OFFSET('Hygiene Data'!$H$13,0,10*ROW('Hygiene Data'!H194))="","",OFFSET('Hygiene Data'!$H$13,0,10*ROW('Hygiene Data'!H194)))</f>
        <v/>
      </c>
      <c r="ED200" s="274" t="str">
        <f ca="true">+IF(OFFSET('Hygiene Data'!$I$11,0,10*ROW('Hygiene Data'!I194))="","",OFFSET('Hygiene Data'!$I$11,0,10*ROW('Hygiene Data'!I194)))</f>
        <v/>
      </c>
      <c r="EE200" s="274" t="str">
        <f ca="true">+IF(OFFSET('Hygiene Data'!$I$12,0,10*ROW('Hygiene Data'!I194))="","",OFFSET('Hygiene Data'!$I$12,0,10*ROW('Hygiene Data'!I194)))</f>
        <v/>
      </c>
      <c r="EF200" s="274"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30" t="str">
        <f t="shared" ca="true" si="3"/>
        <v/>
      </c>
      <c r="D201" s="99"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9"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9"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9"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9"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9"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9"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9"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9"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9"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9"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9"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9"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9"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9"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9"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9"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9"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100"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100"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100"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100"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100"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100"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100"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100"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100"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100"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100"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100"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100"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100"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100"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100"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100"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100"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100"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100"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100"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100"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100"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100"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100"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100"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100"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100"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100"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100"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101"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101"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101"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101"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101"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101"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101"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101"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101"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101"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101"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101"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101"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101"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101"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101"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101"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101"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4"/>
      <c r="BS201" s="274" t="str">
        <f ca="true">+IF(OFFSET('Water Data'!$D$27,0,10*ROW('Water Data'!D195))="","",OFFSET('Water Data'!$D$27,0,10*ROW('Water Data'!D195)))</f>
        <v/>
      </c>
      <c r="BT201" s="274" t="str">
        <f ca="true">+IF(OFFSET('Water Data'!$D$28,0,10*ROW('Water Data'!D195))="","",OFFSET('Water Data'!$D$28,0,10*ROW('Water Data'!D195)))</f>
        <v/>
      </c>
      <c r="BU201" s="274" t="str">
        <f ca="true">+IF(OFFSET('Water Data'!$D$29,0,10*ROW('Water Data'!D195))="","",OFFSET('Water Data'!$D$29,0,10*ROW('Water Data'!D195)))</f>
        <v/>
      </c>
      <c r="BV201" s="274" t="str">
        <f ca="true">+IF(OFFSET('Water Data'!$E$27,0,10*ROW('Water Data'!E195))="","",OFFSET('Water Data'!$E$27,0,10*ROW('Water Data'!E195)))</f>
        <v/>
      </c>
      <c r="BW201" s="274" t="str">
        <f ca="true">+IF(OFFSET('Water Data'!$E$28,0,10*ROW('Water Data'!E195))="","",OFFSET('Water Data'!$E$28,0,10*ROW('Water Data'!E195)))</f>
        <v/>
      </c>
      <c r="BX201" s="274" t="str">
        <f ca="true">+IF(OFFSET('Water Data'!$E$29,0,10*ROW('Water Data'!E195))="","",OFFSET('Water Data'!$E$29,0,10*ROW('Water Data'!E195)))</f>
        <v/>
      </c>
      <c r="BY201" s="274" t="str">
        <f ca="true">+IF(OFFSET('Water Data'!$F$27,0,10*ROW('Water Data'!F195))="","",OFFSET('Water Data'!$F$27,0,10*ROW('Water Data'!F195)))</f>
        <v/>
      </c>
      <c r="BZ201" s="274" t="str">
        <f ca="true">+IF(OFFSET('Water Data'!$F$28,0,10*ROW('Water Data'!F195))="","",OFFSET('Water Data'!$F$28,0,10*ROW('Water Data'!F195)))</f>
        <v/>
      </c>
      <c r="CA201" s="274" t="str">
        <f ca="true">+IF(OFFSET('Water Data'!$F$29,0,10*ROW('Water Data'!F195))="","",OFFSET('Water Data'!$F$29,0,10*ROW('Water Data'!F195)))</f>
        <v/>
      </c>
      <c r="CB201" s="274" t="str">
        <f ca="true">+IF(OFFSET('Water Data'!$G$27,0,10*ROW('Water Data'!G195))="","",OFFSET('Water Data'!$G$27,0,10*ROW('Water Data'!G195)))</f>
        <v/>
      </c>
      <c r="CC201" s="274" t="str">
        <f ca="true">+IF(OFFSET('Water Data'!$G$28,0,10*ROW('Water Data'!G195))="","",OFFSET('Water Data'!$G$28,0,10*ROW('Water Data'!G195)))</f>
        <v/>
      </c>
      <c r="CD201" s="274" t="str">
        <f ca="true">+IF(OFFSET('Water Data'!$G$29,0,10*ROW('Water Data'!G195))="","",OFFSET('Water Data'!$G$29,0,10*ROW('Water Data'!G195)))</f>
        <v/>
      </c>
      <c r="CE201" s="274" t="str">
        <f ca="true">+IF(OFFSET('Water Data'!$H$27,0,10*ROW('Water Data'!H195))="","",OFFSET('Water Data'!$H$27,0,10*ROW('Water Data'!H195)))</f>
        <v/>
      </c>
      <c r="CF201" s="274" t="str">
        <f ca="true">+IF(OFFSET('Water Data'!$H$28,0,10*ROW('Water Data'!H195))="","",OFFSET('Water Data'!$H$28,0,10*ROW('Water Data'!H195)))</f>
        <v/>
      </c>
      <c r="CG201" s="274" t="str">
        <f ca="true">+IF(OFFSET('Water Data'!$H$29,0,10*ROW('Water Data'!H195))="","",OFFSET('Water Data'!$H$29,0,10*ROW('Water Data'!H195)))</f>
        <v/>
      </c>
      <c r="CH201" s="274" t="str">
        <f ca="true">+IF(OFFSET('Water Data'!$I$27,0,10*ROW('Water Data'!I195))="","",OFFSET('Water Data'!$I$27,0,10*ROW('Water Data'!I195)))</f>
        <v/>
      </c>
      <c r="CI201" s="274" t="str">
        <f ca="true">+IF(OFFSET('Water Data'!$I$28,0,10*ROW('Water Data'!I195))="","",OFFSET('Water Data'!$I$28,0,10*ROW('Water Data'!I195)))</f>
        <v/>
      </c>
      <c r="CJ201" s="274" t="str">
        <f ca="true">+IF(OFFSET('Water Data'!$I$29,0,10*ROW('Water Data'!I195))="","",OFFSET('Water Data'!$I$29,0,10*ROW('Water Data'!I195)))</f>
        <v/>
      </c>
      <c r="CK201" s="274" t="str">
        <f ca="true">+IF(OFFSET('Sanitation Data'!$D$28,0,10*ROW('Sanitation Data'!D195))="","",OFFSET('Sanitation Data'!$D$28,0,10*ROW('Sanitation Data'!D195)))</f>
        <v/>
      </c>
      <c r="CL201" s="274" t="str">
        <f ca="true">+IF(OFFSET('Sanitation Data'!$D$29,0,10*ROW('Sanitation Data'!D195))="","",OFFSET('Sanitation Data'!$D$29,0,10*ROW('Sanitation Data'!D195)))</f>
        <v/>
      </c>
      <c r="CM201" s="274" t="str">
        <f ca="true">+IF(OFFSET('Sanitation Data'!$D$30,0,10*ROW('Sanitation Data'!D195))="","",OFFSET('Sanitation Data'!$D$30,0,10*ROW('Sanitation Data'!D195)))</f>
        <v/>
      </c>
      <c r="CN201" s="274" t="str">
        <f ca="true">+IF(OFFSET('Sanitation Data'!$D$31,0,10*ROW('Sanitation Data'!D195))="","",OFFSET('Sanitation Data'!$D$31,0,10*ROW('Sanitation Data'!D195)))</f>
        <v/>
      </c>
      <c r="CO201" s="274" t="str">
        <f ca="true">+IF(OFFSET('Sanitation Data'!$D$32,0,10*ROW('Sanitation Data'!D195))="","",OFFSET('Sanitation Data'!$D$32,0,10*ROW('Sanitation Data'!D195)))</f>
        <v/>
      </c>
      <c r="CP201" s="274" t="str">
        <f ca="true">+IF(OFFSET('Sanitation Data'!$E$28,0,10*ROW('Sanitation Data'!E195))="","",OFFSET('Sanitation Data'!$E$28,0,10*ROW('Sanitation Data'!E195)))</f>
        <v/>
      </c>
      <c r="CQ201" s="274" t="str">
        <f ca="true">+IF(OFFSET('Sanitation Data'!$E$29,0,10*ROW('Sanitation Data'!E195))="","",OFFSET('Sanitation Data'!$E$29,0,10*ROW('Sanitation Data'!E195)))</f>
        <v/>
      </c>
      <c r="CR201" s="274" t="str">
        <f ca="true">+IF(OFFSET('Sanitation Data'!$E$30,0,10*ROW('Sanitation Data'!E195))="","",OFFSET('Sanitation Data'!$E$30,0,10*ROW('Sanitation Data'!E195)))</f>
        <v/>
      </c>
      <c r="CS201" s="274" t="str">
        <f ca="true">+IF(OFFSET('Sanitation Data'!$E$31,0,10*ROW('Sanitation Data'!E195))="","",OFFSET('Sanitation Data'!$E$31,0,10*ROW('Sanitation Data'!E195)))</f>
        <v/>
      </c>
      <c r="CT201" s="274" t="str">
        <f ca="true">+IF(OFFSET('Sanitation Data'!$E$32,0,10*ROW('Sanitation Data'!E195))="","",OFFSET('Sanitation Data'!$E$32,0,10*ROW('Sanitation Data'!E195)))</f>
        <v/>
      </c>
      <c r="CU201" s="274" t="str">
        <f ca="true">+IF(OFFSET('Sanitation Data'!$F$28,0,10*ROW('Sanitation Data'!F195))="","",OFFSET('Sanitation Data'!$F$28,0,10*ROW('Sanitation Data'!F195)))</f>
        <v/>
      </c>
      <c r="CV201" s="274" t="str">
        <f ca="true">+IF(OFFSET('Sanitation Data'!$F$29,0,10*ROW('Sanitation Data'!F195))="","",OFFSET('Sanitation Data'!$F$29,0,10*ROW('Sanitation Data'!F195)))</f>
        <v/>
      </c>
      <c r="CW201" s="274" t="str">
        <f ca="true">+IF(OFFSET('Sanitation Data'!$F$30,0,10*ROW('Sanitation Data'!F195))="","",OFFSET('Sanitation Data'!$F$30,0,10*ROW('Sanitation Data'!F195)))</f>
        <v/>
      </c>
      <c r="CX201" s="274" t="str">
        <f ca="true">+IF(OFFSET('Sanitation Data'!$F$31,0,10*ROW('Sanitation Data'!F195))="","",OFFSET('Sanitation Data'!$F$31,0,10*ROW('Sanitation Data'!F195)))</f>
        <v/>
      </c>
      <c r="CY201" s="274" t="str">
        <f ca="true">+IF(OFFSET('Sanitation Data'!$F$32,0,10*ROW('Sanitation Data'!F195))="","",OFFSET('Sanitation Data'!$F$32,0,10*ROW('Sanitation Data'!F195)))</f>
        <v/>
      </c>
      <c r="CZ201" s="274" t="str">
        <f ca="true">+IF(OFFSET('Sanitation Data'!$G$28,0,10*ROW('Sanitation Data'!G195))="","",OFFSET('Sanitation Data'!$G$28,0,10*ROW('Sanitation Data'!G195)))</f>
        <v/>
      </c>
      <c r="DA201" s="274" t="str">
        <f ca="true">+IF(OFFSET('Sanitation Data'!$G$29,0,10*ROW('Sanitation Data'!G195))="","",OFFSET('Sanitation Data'!$G$29,0,10*ROW('Sanitation Data'!G195)))</f>
        <v/>
      </c>
      <c r="DB201" s="274" t="str">
        <f ca="true">+IF(OFFSET('Sanitation Data'!$G$30,0,10*ROW('Sanitation Data'!G195))="","",OFFSET('Sanitation Data'!$G$30,0,10*ROW('Sanitation Data'!G195)))</f>
        <v/>
      </c>
      <c r="DC201" s="274" t="str">
        <f ca="true">+IF(OFFSET('Sanitation Data'!$G$31,0,10*ROW('Sanitation Data'!G195))="","",OFFSET('Sanitation Data'!$G$31,0,10*ROW('Sanitation Data'!G195)))</f>
        <v/>
      </c>
      <c r="DD201" s="274" t="str">
        <f ca="true">+IF(OFFSET('Sanitation Data'!$G$32,0,10*ROW('Sanitation Data'!G195))="","",OFFSET('Sanitation Data'!$G$32,0,10*ROW('Sanitation Data'!G195)))</f>
        <v/>
      </c>
      <c r="DE201" s="274" t="str">
        <f ca="true">+IF(OFFSET('Sanitation Data'!$H$28,0,10*ROW('Sanitation Data'!H195))="","",OFFSET('Sanitation Data'!$H$28,0,10*ROW('Sanitation Data'!H195)))</f>
        <v/>
      </c>
      <c r="DF201" s="274" t="str">
        <f ca="true">+IF(OFFSET('Sanitation Data'!$H$29,0,10*ROW('Sanitation Data'!H195))="","",OFFSET('Sanitation Data'!$H$29,0,10*ROW('Sanitation Data'!H195)))</f>
        <v/>
      </c>
      <c r="DG201" s="274" t="str">
        <f ca="true">+IF(OFFSET('Sanitation Data'!$H$30,0,10*ROW('Sanitation Data'!H195))="","",OFFSET('Sanitation Data'!$H$30,0,10*ROW('Sanitation Data'!H195)))</f>
        <v/>
      </c>
      <c r="DH201" s="274" t="str">
        <f ca="true">+IF(OFFSET('Sanitation Data'!$H$31,0,10*ROW('Sanitation Data'!H195))="","",OFFSET('Sanitation Data'!$H$31,0,10*ROW('Sanitation Data'!H195)))</f>
        <v/>
      </c>
      <c r="DI201" s="274" t="str">
        <f ca="true">+IF(OFFSET('Sanitation Data'!$H$32,0,10*ROW('Sanitation Data'!H195))="","",OFFSET('Sanitation Data'!$H$32,0,10*ROW('Sanitation Data'!H195)))</f>
        <v/>
      </c>
      <c r="DJ201" s="274" t="str">
        <f ca="true">+IF(OFFSET('Sanitation Data'!$I$28,0,10*ROW('Sanitation Data'!I195))="","",OFFSET('Sanitation Data'!$I$28,0,10*ROW('Sanitation Data'!I195)))</f>
        <v/>
      </c>
      <c r="DK201" s="274" t="str">
        <f ca="true">+IF(OFFSET('Sanitation Data'!$I$29,0,10*ROW('Sanitation Data'!I195))="","",OFFSET('Sanitation Data'!$I$29,0,10*ROW('Sanitation Data'!I195)))</f>
        <v/>
      </c>
      <c r="DL201" s="274" t="str">
        <f ca="true">+IF(OFFSET('Sanitation Data'!$I$30,0,10*ROW('Sanitation Data'!I195))="","",OFFSET('Sanitation Data'!$I$30,0,10*ROW('Sanitation Data'!I195)))</f>
        <v/>
      </c>
      <c r="DM201" s="274" t="str">
        <f ca="true">+IF(OFFSET('Sanitation Data'!$I$31,0,10*ROW('Sanitation Data'!I195))="","",OFFSET('Sanitation Data'!$I$31,0,10*ROW('Sanitation Data'!I195)))</f>
        <v/>
      </c>
      <c r="DN201" s="274" t="str">
        <f ca="true">+IF(OFFSET('Sanitation Data'!$I$32,0,10*ROW('Sanitation Data'!I195))="","",OFFSET('Sanitation Data'!$I$32,0,10*ROW('Sanitation Data'!I195)))</f>
        <v/>
      </c>
      <c r="DO201" s="274" t="str">
        <f ca="true">+IF(OFFSET('Hygiene Data'!$D$11,0,10*ROW('Hygiene Data'!D195))="","",OFFSET('Hygiene Data'!$D$11,0,10*ROW('Hygiene Data'!D195)))</f>
        <v/>
      </c>
      <c r="DP201" s="274" t="str">
        <f ca="true">+IF(OFFSET('Hygiene Data'!$D$12,0,10*ROW('Hygiene Data'!D195))="","",OFFSET('Hygiene Data'!$D$12,0,10*ROW('Hygiene Data'!D195)))</f>
        <v/>
      </c>
      <c r="DQ201" s="274" t="str">
        <f ca="true">+IF(OFFSET('Hygiene Data'!$D$13,0,10*ROW('Hygiene Data'!D195))="","",OFFSET('Hygiene Data'!$D$13,0,10*ROW('Hygiene Data'!D195)))</f>
        <v/>
      </c>
      <c r="DR201" s="274" t="str">
        <f ca="true">+IF(OFFSET('Hygiene Data'!$E$11,0,10*ROW('Hygiene Data'!E195))="","",OFFSET('Hygiene Data'!$E$11,0,10*ROW('Hygiene Data'!E195)))</f>
        <v/>
      </c>
      <c r="DS201" s="274" t="str">
        <f ca="true">+IF(OFFSET('Hygiene Data'!$E$12,0,10*ROW('Hygiene Data'!E195))="","",OFFSET('Hygiene Data'!$E$12,0,10*ROW('Hygiene Data'!E195)))</f>
        <v/>
      </c>
      <c r="DT201" s="274" t="str">
        <f ca="true">+IF(OFFSET('Hygiene Data'!$E$13,0,10*ROW('Hygiene Data'!E195))="","",OFFSET('Hygiene Data'!$E$13,0,10*ROW('Hygiene Data'!E195)))</f>
        <v/>
      </c>
      <c r="DU201" s="274" t="str">
        <f ca="true">+IF(OFFSET('Hygiene Data'!$F$11,0,10*ROW('Hygiene Data'!F195))="","",OFFSET('Hygiene Data'!$F$11,0,10*ROW('Hygiene Data'!F195)))</f>
        <v/>
      </c>
      <c r="DV201" s="274" t="str">
        <f ca="true">+IF(OFFSET('Hygiene Data'!$F$12,0,10*ROW('Hygiene Data'!F195))="","",OFFSET('Hygiene Data'!$F$12,0,10*ROW('Hygiene Data'!F195)))</f>
        <v/>
      </c>
      <c r="DW201" s="274" t="str">
        <f ca="true">+IF(OFFSET('Hygiene Data'!$F$13,0,10*ROW('Hygiene Data'!F195))="","",OFFSET('Hygiene Data'!$F$13,0,10*ROW('Hygiene Data'!F195)))</f>
        <v/>
      </c>
      <c r="DX201" s="274" t="str">
        <f ca="true">+IF(OFFSET('Hygiene Data'!$G$11,0,10*ROW('Hygiene Data'!G195))="","",OFFSET('Hygiene Data'!$G$11,0,10*ROW('Hygiene Data'!G195)))</f>
        <v/>
      </c>
      <c r="DY201" s="274" t="str">
        <f ca="true">+IF(OFFSET('Hygiene Data'!$G$12,0,10*ROW('Hygiene Data'!G195))="","",OFFSET('Hygiene Data'!$G$12,0,10*ROW('Hygiene Data'!G195)))</f>
        <v/>
      </c>
      <c r="DZ201" s="274" t="str">
        <f ca="true">+IF(OFFSET('Hygiene Data'!$G$13,0,10*ROW('Hygiene Data'!G195))="","",OFFSET('Hygiene Data'!$G$13,0,10*ROW('Hygiene Data'!G195)))</f>
        <v/>
      </c>
      <c r="EA201" s="274" t="str">
        <f ca="true">+IF(OFFSET('Hygiene Data'!$H$11,0,10*ROW('Hygiene Data'!H195))="","",OFFSET('Hygiene Data'!$H$11,0,10*ROW('Hygiene Data'!H195)))</f>
        <v/>
      </c>
      <c r="EB201" s="274" t="str">
        <f ca="true">+IF(OFFSET('Hygiene Data'!$H$12,0,10*ROW('Hygiene Data'!H195))="","",OFFSET('Hygiene Data'!$H$12,0,10*ROW('Hygiene Data'!H195)))</f>
        <v/>
      </c>
      <c r="EC201" s="274" t="str">
        <f ca="true">+IF(OFFSET('Hygiene Data'!$H$13,0,10*ROW('Hygiene Data'!H195))="","",OFFSET('Hygiene Data'!$H$13,0,10*ROW('Hygiene Data'!H195)))</f>
        <v/>
      </c>
      <c r="ED201" s="274" t="str">
        <f ca="true">+IF(OFFSET('Hygiene Data'!$I$11,0,10*ROW('Hygiene Data'!I195))="","",OFFSET('Hygiene Data'!$I$11,0,10*ROW('Hygiene Data'!I195)))</f>
        <v/>
      </c>
      <c r="EE201" s="274" t="str">
        <f ca="true">+IF(OFFSET('Hygiene Data'!$I$12,0,10*ROW('Hygiene Data'!I195))="","",OFFSET('Hygiene Data'!$I$12,0,10*ROW('Hygiene Data'!I195)))</f>
        <v/>
      </c>
      <c r="EF201" s="274"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30" t="str">
        <f t="shared" ca="true" si="3"/>
        <v/>
      </c>
      <c r="D202" s="99"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9"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9"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9"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9"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9"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9"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9"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9"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9"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9"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9"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9"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9"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9"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9"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9"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9"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100"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100"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100"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100"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100"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100"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100"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100"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100"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100"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100"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100"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100"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100"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100"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100"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100"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100"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100"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100"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100"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100"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100"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100"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100"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100"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100"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100"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100"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100"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101"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101"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101"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101"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101"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101"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101"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101"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101"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101"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101"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101"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101"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101"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101"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101"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101"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101"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4"/>
      <c r="BS202" s="274" t="str">
        <f ca="true">+IF(OFFSET('Water Data'!$D$27,0,10*ROW('Water Data'!D196))="","",OFFSET('Water Data'!$D$27,0,10*ROW('Water Data'!D196)))</f>
        <v/>
      </c>
      <c r="BT202" s="274" t="str">
        <f ca="true">+IF(OFFSET('Water Data'!$D$28,0,10*ROW('Water Data'!D196))="","",OFFSET('Water Data'!$D$28,0,10*ROW('Water Data'!D196)))</f>
        <v/>
      </c>
      <c r="BU202" s="274" t="str">
        <f ca="true">+IF(OFFSET('Water Data'!$D$29,0,10*ROW('Water Data'!D196))="","",OFFSET('Water Data'!$D$29,0,10*ROW('Water Data'!D196)))</f>
        <v/>
      </c>
      <c r="BV202" s="274" t="str">
        <f ca="true">+IF(OFFSET('Water Data'!$E$27,0,10*ROW('Water Data'!E196))="","",OFFSET('Water Data'!$E$27,0,10*ROW('Water Data'!E196)))</f>
        <v/>
      </c>
      <c r="BW202" s="274" t="str">
        <f ca="true">+IF(OFFSET('Water Data'!$E$28,0,10*ROW('Water Data'!E196))="","",OFFSET('Water Data'!$E$28,0,10*ROW('Water Data'!E196)))</f>
        <v/>
      </c>
      <c r="BX202" s="274" t="str">
        <f ca="true">+IF(OFFSET('Water Data'!$E$29,0,10*ROW('Water Data'!E196))="","",OFFSET('Water Data'!$E$29,0,10*ROW('Water Data'!E196)))</f>
        <v/>
      </c>
      <c r="BY202" s="274" t="str">
        <f ca="true">+IF(OFFSET('Water Data'!$F$27,0,10*ROW('Water Data'!F196))="","",OFFSET('Water Data'!$F$27,0,10*ROW('Water Data'!F196)))</f>
        <v/>
      </c>
      <c r="BZ202" s="274" t="str">
        <f ca="true">+IF(OFFSET('Water Data'!$F$28,0,10*ROW('Water Data'!F196))="","",OFFSET('Water Data'!$F$28,0,10*ROW('Water Data'!F196)))</f>
        <v/>
      </c>
      <c r="CA202" s="274" t="str">
        <f ca="true">+IF(OFFSET('Water Data'!$F$29,0,10*ROW('Water Data'!F196))="","",OFFSET('Water Data'!$F$29,0,10*ROW('Water Data'!F196)))</f>
        <v/>
      </c>
      <c r="CB202" s="274" t="str">
        <f ca="true">+IF(OFFSET('Water Data'!$G$27,0,10*ROW('Water Data'!G196))="","",OFFSET('Water Data'!$G$27,0,10*ROW('Water Data'!G196)))</f>
        <v/>
      </c>
      <c r="CC202" s="274" t="str">
        <f ca="true">+IF(OFFSET('Water Data'!$G$28,0,10*ROW('Water Data'!G196))="","",OFFSET('Water Data'!$G$28,0,10*ROW('Water Data'!G196)))</f>
        <v/>
      </c>
      <c r="CD202" s="274" t="str">
        <f ca="true">+IF(OFFSET('Water Data'!$G$29,0,10*ROW('Water Data'!G196))="","",OFFSET('Water Data'!$G$29,0,10*ROW('Water Data'!G196)))</f>
        <v/>
      </c>
      <c r="CE202" s="274" t="str">
        <f ca="true">+IF(OFFSET('Water Data'!$H$27,0,10*ROW('Water Data'!H196))="","",OFFSET('Water Data'!$H$27,0,10*ROW('Water Data'!H196)))</f>
        <v/>
      </c>
      <c r="CF202" s="274" t="str">
        <f ca="true">+IF(OFFSET('Water Data'!$H$28,0,10*ROW('Water Data'!H196))="","",OFFSET('Water Data'!$H$28,0,10*ROW('Water Data'!H196)))</f>
        <v/>
      </c>
      <c r="CG202" s="274" t="str">
        <f ca="true">+IF(OFFSET('Water Data'!$H$29,0,10*ROW('Water Data'!H196))="","",OFFSET('Water Data'!$H$29,0,10*ROW('Water Data'!H196)))</f>
        <v/>
      </c>
      <c r="CH202" s="274" t="str">
        <f ca="true">+IF(OFFSET('Water Data'!$I$27,0,10*ROW('Water Data'!I196))="","",OFFSET('Water Data'!$I$27,0,10*ROW('Water Data'!I196)))</f>
        <v/>
      </c>
      <c r="CI202" s="274" t="str">
        <f ca="true">+IF(OFFSET('Water Data'!$I$28,0,10*ROW('Water Data'!I196))="","",OFFSET('Water Data'!$I$28,0,10*ROW('Water Data'!I196)))</f>
        <v/>
      </c>
      <c r="CJ202" s="274" t="str">
        <f ca="true">+IF(OFFSET('Water Data'!$I$29,0,10*ROW('Water Data'!I196))="","",OFFSET('Water Data'!$I$29,0,10*ROW('Water Data'!I196)))</f>
        <v/>
      </c>
      <c r="CK202" s="274" t="str">
        <f ca="true">+IF(OFFSET('Sanitation Data'!$D$28,0,10*ROW('Sanitation Data'!D196))="","",OFFSET('Sanitation Data'!$D$28,0,10*ROW('Sanitation Data'!D196)))</f>
        <v/>
      </c>
      <c r="CL202" s="274" t="str">
        <f ca="true">+IF(OFFSET('Sanitation Data'!$D$29,0,10*ROW('Sanitation Data'!D196))="","",OFFSET('Sanitation Data'!$D$29,0,10*ROW('Sanitation Data'!D196)))</f>
        <v/>
      </c>
      <c r="CM202" s="274" t="str">
        <f ca="true">+IF(OFFSET('Sanitation Data'!$D$30,0,10*ROW('Sanitation Data'!D196))="","",OFFSET('Sanitation Data'!$D$30,0,10*ROW('Sanitation Data'!D196)))</f>
        <v/>
      </c>
      <c r="CN202" s="274" t="str">
        <f ca="true">+IF(OFFSET('Sanitation Data'!$D$31,0,10*ROW('Sanitation Data'!D196))="","",OFFSET('Sanitation Data'!$D$31,0,10*ROW('Sanitation Data'!D196)))</f>
        <v/>
      </c>
      <c r="CO202" s="274" t="str">
        <f ca="true">+IF(OFFSET('Sanitation Data'!$D$32,0,10*ROW('Sanitation Data'!D196))="","",OFFSET('Sanitation Data'!$D$32,0,10*ROW('Sanitation Data'!D196)))</f>
        <v/>
      </c>
      <c r="CP202" s="274" t="str">
        <f ca="true">+IF(OFFSET('Sanitation Data'!$E$28,0,10*ROW('Sanitation Data'!E196))="","",OFFSET('Sanitation Data'!$E$28,0,10*ROW('Sanitation Data'!E196)))</f>
        <v/>
      </c>
      <c r="CQ202" s="274" t="str">
        <f ca="true">+IF(OFFSET('Sanitation Data'!$E$29,0,10*ROW('Sanitation Data'!E196))="","",OFFSET('Sanitation Data'!$E$29,0,10*ROW('Sanitation Data'!E196)))</f>
        <v/>
      </c>
      <c r="CR202" s="274" t="str">
        <f ca="true">+IF(OFFSET('Sanitation Data'!$E$30,0,10*ROW('Sanitation Data'!E196))="","",OFFSET('Sanitation Data'!$E$30,0,10*ROW('Sanitation Data'!E196)))</f>
        <v/>
      </c>
      <c r="CS202" s="274" t="str">
        <f ca="true">+IF(OFFSET('Sanitation Data'!$E$31,0,10*ROW('Sanitation Data'!E196))="","",OFFSET('Sanitation Data'!$E$31,0,10*ROW('Sanitation Data'!E196)))</f>
        <v/>
      </c>
      <c r="CT202" s="274" t="str">
        <f ca="true">+IF(OFFSET('Sanitation Data'!$E$32,0,10*ROW('Sanitation Data'!E196))="","",OFFSET('Sanitation Data'!$E$32,0,10*ROW('Sanitation Data'!E196)))</f>
        <v/>
      </c>
      <c r="CU202" s="274" t="str">
        <f ca="true">+IF(OFFSET('Sanitation Data'!$F$28,0,10*ROW('Sanitation Data'!F196))="","",OFFSET('Sanitation Data'!$F$28,0,10*ROW('Sanitation Data'!F196)))</f>
        <v/>
      </c>
      <c r="CV202" s="274" t="str">
        <f ca="true">+IF(OFFSET('Sanitation Data'!$F$29,0,10*ROW('Sanitation Data'!F196))="","",OFFSET('Sanitation Data'!$F$29,0,10*ROW('Sanitation Data'!F196)))</f>
        <v/>
      </c>
      <c r="CW202" s="274" t="str">
        <f ca="true">+IF(OFFSET('Sanitation Data'!$F$30,0,10*ROW('Sanitation Data'!F196))="","",OFFSET('Sanitation Data'!$F$30,0,10*ROW('Sanitation Data'!F196)))</f>
        <v/>
      </c>
      <c r="CX202" s="274" t="str">
        <f ca="true">+IF(OFFSET('Sanitation Data'!$F$31,0,10*ROW('Sanitation Data'!F196))="","",OFFSET('Sanitation Data'!$F$31,0,10*ROW('Sanitation Data'!F196)))</f>
        <v/>
      </c>
      <c r="CY202" s="274" t="str">
        <f ca="true">+IF(OFFSET('Sanitation Data'!$F$32,0,10*ROW('Sanitation Data'!F196))="","",OFFSET('Sanitation Data'!$F$32,0,10*ROW('Sanitation Data'!F196)))</f>
        <v/>
      </c>
      <c r="CZ202" s="274" t="str">
        <f ca="true">+IF(OFFSET('Sanitation Data'!$G$28,0,10*ROW('Sanitation Data'!G196))="","",OFFSET('Sanitation Data'!$G$28,0,10*ROW('Sanitation Data'!G196)))</f>
        <v/>
      </c>
      <c r="DA202" s="274" t="str">
        <f ca="true">+IF(OFFSET('Sanitation Data'!$G$29,0,10*ROW('Sanitation Data'!G196))="","",OFFSET('Sanitation Data'!$G$29,0,10*ROW('Sanitation Data'!G196)))</f>
        <v/>
      </c>
      <c r="DB202" s="274" t="str">
        <f ca="true">+IF(OFFSET('Sanitation Data'!$G$30,0,10*ROW('Sanitation Data'!G196))="","",OFFSET('Sanitation Data'!$G$30,0,10*ROW('Sanitation Data'!G196)))</f>
        <v/>
      </c>
      <c r="DC202" s="274" t="str">
        <f ca="true">+IF(OFFSET('Sanitation Data'!$G$31,0,10*ROW('Sanitation Data'!G196))="","",OFFSET('Sanitation Data'!$G$31,0,10*ROW('Sanitation Data'!G196)))</f>
        <v/>
      </c>
      <c r="DD202" s="274" t="str">
        <f ca="true">+IF(OFFSET('Sanitation Data'!$G$32,0,10*ROW('Sanitation Data'!G196))="","",OFFSET('Sanitation Data'!$G$32,0,10*ROW('Sanitation Data'!G196)))</f>
        <v/>
      </c>
      <c r="DE202" s="274" t="str">
        <f ca="true">+IF(OFFSET('Sanitation Data'!$H$28,0,10*ROW('Sanitation Data'!H196))="","",OFFSET('Sanitation Data'!$H$28,0,10*ROW('Sanitation Data'!H196)))</f>
        <v/>
      </c>
      <c r="DF202" s="274" t="str">
        <f ca="true">+IF(OFFSET('Sanitation Data'!$H$29,0,10*ROW('Sanitation Data'!H196))="","",OFFSET('Sanitation Data'!$H$29,0,10*ROW('Sanitation Data'!H196)))</f>
        <v/>
      </c>
      <c r="DG202" s="274" t="str">
        <f ca="true">+IF(OFFSET('Sanitation Data'!$H$30,0,10*ROW('Sanitation Data'!H196))="","",OFFSET('Sanitation Data'!$H$30,0,10*ROW('Sanitation Data'!H196)))</f>
        <v/>
      </c>
      <c r="DH202" s="274" t="str">
        <f ca="true">+IF(OFFSET('Sanitation Data'!$H$31,0,10*ROW('Sanitation Data'!H196))="","",OFFSET('Sanitation Data'!$H$31,0,10*ROW('Sanitation Data'!H196)))</f>
        <v/>
      </c>
      <c r="DI202" s="274" t="str">
        <f ca="true">+IF(OFFSET('Sanitation Data'!$H$32,0,10*ROW('Sanitation Data'!H196))="","",OFFSET('Sanitation Data'!$H$32,0,10*ROW('Sanitation Data'!H196)))</f>
        <v/>
      </c>
      <c r="DJ202" s="274" t="str">
        <f ca="true">+IF(OFFSET('Sanitation Data'!$I$28,0,10*ROW('Sanitation Data'!I196))="","",OFFSET('Sanitation Data'!$I$28,0,10*ROW('Sanitation Data'!I196)))</f>
        <v/>
      </c>
      <c r="DK202" s="274" t="str">
        <f ca="true">+IF(OFFSET('Sanitation Data'!$I$29,0,10*ROW('Sanitation Data'!I196))="","",OFFSET('Sanitation Data'!$I$29,0,10*ROW('Sanitation Data'!I196)))</f>
        <v/>
      </c>
      <c r="DL202" s="274" t="str">
        <f ca="true">+IF(OFFSET('Sanitation Data'!$I$30,0,10*ROW('Sanitation Data'!I196))="","",OFFSET('Sanitation Data'!$I$30,0,10*ROW('Sanitation Data'!I196)))</f>
        <v/>
      </c>
      <c r="DM202" s="274" t="str">
        <f ca="true">+IF(OFFSET('Sanitation Data'!$I$31,0,10*ROW('Sanitation Data'!I196))="","",OFFSET('Sanitation Data'!$I$31,0,10*ROW('Sanitation Data'!I196)))</f>
        <v/>
      </c>
      <c r="DN202" s="274" t="str">
        <f ca="true">+IF(OFFSET('Sanitation Data'!$I$32,0,10*ROW('Sanitation Data'!I196))="","",OFFSET('Sanitation Data'!$I$32,0,10*ROW('Sanitation Data'!I196)))</f>
        <v/>
      </c>
      <c r="DO202" s="274" t="str">
        <f ca="true">+IF(OFFSET('Hygiene Data'!$D$11,0,10*ROW('Hygiene Data'!D196))="","",OFFSET('Hygiene Data'!$D$11,0,10*ROW('Hygiene Data'!D196)))</f>
        <v/>
      </c>
      <c r="DP202" s="274" t="str">
        <f ca="true">+IF(OFFSET('Hygiene Data'!$D$12,0,10*ROW('Hygiene Data'!D196))="","",OFFSET('Hygiene Data'!$D$12,0,10*ROW('Hygiene Data'!D196)))</f>
        <v/>
      </c>
      <c r="DQ202" s="274" t="str">
        <f ca="true">+IF(OFFSET('Hygiene Data'!$D$13,0,10*ROW('Hygiene Data'!D196))="","",OFFSET('Hygiene Data'!$D$13,0,10*ROW('Hygiene Data'!D196)))</f>
        <v/>
      </c>
      <c r="DR202" s="274" t="str">
        <f ca="true">+IF(OFFSET('Hygiene Data'!$E$11,0,10*ROW('Hygiene Data'!E196))="","",OFFSET('Hygiene Data'!$E$11,0,10*ROW('Hygiene Data'!E196)))</f>
        <v/>
      </c>
      <c r="DS202" s="274" t="str">
        <f ca="true">+IF(OFFSET('Hygiene Data'!$E$12,0,10*ROW('Hygiene Data'!E196))="","",OFFSET('Hygiene Data'!$E$12,0,10*ROW('Hygiene Data'!E196)))</f>
        <v/>
      </c>
      <c r="DT202" s="274" t="str">
        <f ca="true">+IF(OFFSET('Hygiene Data'!$E$13,0,10*ROW('Hygiene Data'!E196))="","",OFFSET('Hygiene Data'!$E$13,0,10*ROW('Hygiene Data'!E196)))</f>
        <v/>
      </c>
      <c r="DU202" s="274" t="str">
        <f ca="true">+IF(OFFSET('Hygiene Data'!$F$11,0,10*ROW('Hygiene Data'!F196))="","",OFFSET('Hygiene Data'!$F$11,0,10*ROW('Hygiene Data'!F196)))</f>
        <v/>
      </c>
      <c r="DV202" s="274" t="str">
        <f ca="true">+IF(OFFSET('Hygiene Data'!$F$12,0,10*ROW('Hygiene Data'!F196))="","",OFFSET('Hygiene Data'!$F$12,0,10*ROW('Hygiene Data'!F196)))</f>
        <v/>
      </c>
      <c r="DW202" s="274" t="str">
        <f ca="true">+IF(OFFSET('Hygiene Data'!$F$13,0,10*ROW('Hygiene Data'!F196))="","",OFFSET('Hygiene Data'!$F$13,0,10*ROW('Hygiene Data'!F196)))</f>
        <v/>
      </c>
      <c r="DX202" s="274" t="str">
        <f ca="true">+IF(OFFSET('Hygiene Data'!$G$11,0,10*ROW('Hygiene Data'!G196))="","",OFFSET('Hygiene Data'!$G$11,0,10*ROW('Hygiene Data'!G196)))</f>
        <v/>
      </c>
      <c r="DY202" s="274" t="str">
        <f ca="true">+IF(OFFSET('Hygiene Data'!$G$12,0,10*ROW('Hygiene Data'!G196))="","",OFFSET('Hygiene Data'!$G$12,0,10*ROW('Hygiene Data'!G196)))</f>
        <v/>
      </c>
      <c r="DZ202" s="274" t="str">
        <f ca="true">+IF(OFFSET('Hygiene Data'!$G$13,0,10*ROW('Hygiene Data'!G196))="","",OFFSET('Hygiene Data'!$G$13,0,10*ROW('Hygiene Data'!G196)))</f>
        <v/>
      </c>
      <c r="EA202" s="274" t="str">
        <f ca="true">+IF(OFFSET('Hygiene Data'!$H$11,0,10*ROW('Hygiene Data'!H196))="","",OFFSET('Hygiene Data'!$H$11,0,10*ROW('Hygiene Data'!H196)))</f>
        <v/>
      </c>
      <c r="EB202" s="274" t="str">
        <f ca="true">+IF(OFFSET('Hygiene Data'!$H$12,0,10*ROW('Hygiene Data'!H196))="","",OFFSET('Hygiene Data'!$H$12,0,10*ROW('Hygiene Data'!H196)))</f>
        <v/>
      </c>
      <c r="EC202" s="274" t="str">
        <f ca="true">+IF(OFFSET('Hygiene Data'!$H$13,0,10*ROW('Hygiene Data'!H196))="","",OFFSET('Hygiene Data'!$H$13,0,10*ROW('Hygiene Data'!H196)))</f>
        <v/>
      </c>
      <c r="ED202" s="274" t="str">
        <f ca="true">+IF(OFFSET('Hygiene Data'!$I$11,0,10*ROW('Hygiene Data'!I196))="","",OFFSET('Hygiene Data'!$I$11,0,10*ROW('Hygiene Data'!I196)))</f>
        <v/>
      </c>
      <c r="EE202" s="274" t="str">
        <f ca="true">+IF(OFFSET('Hygiene Data'!$I$12,0,10*ROW('Hygiene Data'!I196))="","",OFFSET('Hygiene Data'!$I$12,0,10*ROW('Hygiene Data'!I196)))</f>
        <v/>
      </c>
      <c r="EF202" s="274"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30" t="str">
        <f t="shared" ca="true" si="3"/>
        <v/>
      </c>
      <c r="D203" s="99"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9"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9"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9"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9"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9"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9"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9"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9"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9"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9"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9"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9"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9"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9"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9"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9"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9"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100"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100"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100"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100"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100"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100"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100"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100"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100"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100"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100"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100"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100"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100"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100"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100"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100"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100"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100"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100"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100"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100"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100"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100"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100"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100"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100"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100"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100"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100"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101"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101"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101"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101"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101"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101"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101"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101"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101"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101"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101"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101"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101"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101"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101"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101"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101"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101"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4"/>
      <c r="BS203" s="274" t="str">
        <f ca="true">+IF(OFFSET('Water Data'!$D$27,0,10*ROW('Water Data'!D197))="","",OFFSET('Water Data'!$D$27,0,10*ROW('Water Data'!D197)))</f>
        <v/>
      </c>
      <c r="BT203" s="274" t="str">
        <f ca="true">+IF(OFFSET('Water Data'!$D$28,0,10*ROW('Water Data'!D197))="","",OFFSET('Water Data'!$D$28,0,10*ROW('Water Data'!D197)))</f>
        <v/>
      </c>
      <c r="BU203" s="274" t="str">
        <f ca="true">+IF(OFFSET('Water Data'!$D$29,0,10*ROW('Water Data'!D197))="","",OFFSET('Water Data'!$D$29,0,10*ROW('Water Data'!D197)))</f>
        <v/>
      </c>
      <c r="BV203" s="274" t="str">
        <f ca="true">+IF(OFFSET('Water Data'!$E$27,0,10*ROW('Water Data'!E197))="","",OFFSET('Water Data'!$E$27,0,10*ROW('Water Data'!E197)))</f>
        <v/>
      </c>
      <c r="BW203" s="274" t="str">
        <f ca="true">+IF(OFFSET('Water Data'!$E$28,0,10*ROW('Water Data'!E197))="","",OFFSET('Water Data'!$E$28,0,10*ROW('Water Data'!E197)))</f>
        <v/>
      </c>
      <c r="BX203" s="274" t="str">
        <f ca="true">+IF(OFFSET('Water Data'!$E$29,0,10*ROW('Water Data'!E197))="","",OFFSET('Water Data'!$E$29,0,10*ROW('Water Data'!E197)))</f>
        <v/>
      </c>
      <c r="BY203" s="274" t="str">
        <f ca="true">+IF(OFFSET('Water Data'!$F$27,0,10*ROW('Water Data'!F197))="","",OFFSET('Water Data'!$F$27,0,10*ROW('Water Data'!F197)))</f>
        <v/>
      </c>
      <c r="BZ203" s="274" t="str">
        <f ca="true">+IF(OFFSET('Water Data'!$F$28,0,10*ROW('Water Data'!F197))="","",OFFSET('Water Data'!$F$28,0,10*ROW('Water Data'!F197)))</f>
        <v/>
      </c>
      <c r="CA203" s="274" t="str">
        <f ca="true">+IF(OFFSET('Water Data'!$F$29,0,10*ROW('Water Data'!F197))="","",OFFSET('Water Data'!$F$29,0,10*ROW('Water Data'!F197)))</f>
        <v/>
      </c>
      <c r="CB203" s="274" t="str">
        <f ca="true">+IF(OFFSET('Water Data'!$G$27,0,10*ROW('Water Data'!G197))="","",OFFSET('Water Data'!$G$27,0,10*ROW('Water Data'!G197)))</f>
        <v/>
      </c>
      <c r="CC203" s="274" t="str">
        <f ca="true">+IF(OFFSET('Water Data'!$G$28,0,10*ROW('Water Data'!G197))="","",OFFSET('Water Data'!$G$28,0,10*ROW('Water Data'!G197)))</f>
        <v/>
      </c>
      <c r="CD203" s="274" t="str">
        <f ca="true">+IF(OFFSET('Water Data'!$G$29,0,10*ROW('Water Data'!G197))="","",OFFSET('Water Data'!$G$29,0,10*ROW('Water Data'!G197)))</f>
        <v/>
      </c>
      <c r="CE203" s="274" t="str">
        <f ca="true">+IF(OFFSET('Water Data'!$H$27,0,10*ROW('Water Data'!H197))="","",OFFSET('Water Data'!$H$27,0,10*ROW('Water Data'!H197)))</f>
        <v/>
      </c>
      <c r="CF203" s="274" t="str">
        <f ca="true">+IF(OFFSET('Water Data'!$H$28,0,10*ROW('Water Data'!H197))="","",OFFSET('Water Data'!$H$28,0,10*ROW('Water Data'!H197)))</f>
        <v/>
      </c>
      <c r="CG203" s="274" t="str">
        <f ca="true">+IF(OFFSET('Water Data'!$H$29,0,10*ROW('Water Data'!H197))="","",OFFSET('Water Data'!$H$29,0,10*ROW('Water Data'!H197)))</f>
        <v/>
      </c>
      <c r="CH203" s="274" t="str">
        <f ca="true">+IF(OFFSET('Water Data'!$I$27,0,10*ROW('Water Data'!I197))="","",OFFSET('Water Data'!$I$27,0,10*ROW('Water Data'!I197)))</f>
        <v/>
      </c>
      <c r="CI203" s="274" t="str">
        <f ca="true">+IF(OFFSET('Water Data'!$I$28,0,10*ROW('Water Data'!I197))="","",OFFSET('Water Data'!$I$28,0,10*ROW('Water Data'!I197)))</f>
        <v/>
      </c>
      <c r="CJ203" s="274" t="str">
        <f ca="true">+IF(OFFSET('Water Data'!$I$29,0,10*ROW('Water Data'!I197))="","",OFFSET('Water Data'!$I$29,0,10*ROW('Water Data'!I197)))</f>
        <v/>
      </c>
      <c r="CK203" s="274" t="str">
        <f ca="true">+IF(OFFSET('Sanitation Data'!$D$28,0,10*ROW('Sanitation Data'!D197))="","",OFFSET('Sanitation Data'!$D$28,0,10*ROW('Sanitation Data'!D197)))</f>
        <v/>
      </c>
      <c r="CL203" s="274" t="str">
        <f ca="true">+IF(OFFSET('Sanitation Data'!$D$29,0,10*ROW('Sanitation Data'!D197))="","",OFFSET('Sanitation Data'!$D$29,0,10*ROW('Sanitation Data'!D197)))</f>
        <v/>
      </c>
      <c r="CM203" s="274" t="str">
        <f ca="true">+IF(OFFSET('Sanitation Data'!$D$30,0,10*ROW('Sanitation Data'!D197))="","",OFFSET('Sanitation Data'!$D$30,0,10*ROW('Sanitation Data'!D197)))</f>
        <v/>
      </c>
      <c r="CN203" s="274" t="str">
        <f ca="true">+IF(OFFSET('Sanitation Data'!$D$31,0,10*ROW('Sanitation Data'!D197))="","",OFFSET('Sanitation Data'!$D$31,0,10*ROW('Sanitation Data'!D197)))</f>
        <v/>
      </c>
      <c r="CO203" s="274" t="str">
        <f ca="true">+IF(OFFSET('Sanitation Data'!$D$32,0,10*ROW('Sanitation Data'!D197))="","",OFFSET('Sanitation Data'!$D$32,0,10*ROW('Sanitation Data'!D197)))</f>
        <v/>
      </c>
      <c r="CP203" s="274" t="str">
        <f ca="true">+IF(OFFSET('Sanitation Data'!$E$28,0,10*ROW('Sanitation Data'!E197))="","",OFFSET('Sanitation Data'!$E$28,0,10*ROW('Sanitation Data'!E197)))</f>
        <v/>
      </c>
      <c r="CQ203" s="274" t="str">
        <f ca="true">+IF(OFFSET('Sanitation Data'!$E$29,0,10*ROW('Sanitation Data'!E197))="","",OFFSET('Sanitation Data'!$E$29,0,10*ROW('Sanitation Data'!E197)))</f>
        <v/>
      </c>
      <c r="CR203" s="274" t="str">
        <f ca="true">+IF(OFFSET('Sanitation Data'!$E$30,0,10*ROW('Sanitation Data'!E197))="","",OFFSET('Sanitation Data'!$E$30,0,10*ROW('Sanitation Data'!E197)))</f>
        <v/>
      </c>
      <c r="CS203" s="274" t="str">
        <f ca="true">+IF(OFFSET('Sanitation Data'!$E$31,0,10*ROW('Sanitation Data'!E197))="","",OFFSET('Sanitation Data'!$E$31,0,10*ROW('Sanitation Data'!E197)))</f>
        <v/>
      </c>
      <c r="CT203" s="274" t="str">
        <f ca="true">+IF(OFFSET('Sanitation Data'!$E$32,0,10*ROW('Sanitation Data'!E197))="","",OFFSET('Sanitation Data'!$E$32,0,10*ROW('Sanitation Data'!E197)))</f>
        <v/>
      </c>
      <c r="CU203" s="274" t="str">
        <f ca="true">+IF(OFFSET('Sanitation Data'!$F$28,0,10*ROW('Sanitation Data'!F197))="","",OFFSET('Sanitation Data'!$F$28,0,10*ROW('Sanitation Data'!F197)))</f>
        <v/>
      </c>
      <c r="CV203" s="274" t="str">
        <f ca="true">+IF(OFFSET('Sanitation Data'!$F$29,0,10*ROW('Sanitation Data'!F197))="","",OFFSET('Sanitation Data'!$F$29,0,10*ROW('Sanitation Data'!F197)))</f>
        <v/>
      </c>
      <c r="CW203" s="274" t="str">
        <f ca="true">+IF(OFFSET('Sanitation Data'!$F$30,0,10*ROW('Sanitation Data'!F197))="","",OFFSET('Sanitation Data'!$F$30,0,10*ROW('Sanitation Data'!F197)))</f>
        <v/>
      </c>
      <c r="CX203" s="274" t="str">
        <f ca="true">+IF(OFFSET('Sanitation Data'!$F$31,0,10*ROW('Sanitation Data'!F197))="","",OFFSET('Sanitation Data'!$F$31,0,10*ROW('Sanitation Data'!F197)))</f>
        <v/>
      </c>
      <c r="CY203" s="274" t="str">
        <f ca="true">+IF(OFFSET('Sanitation Data'!$F$32,0,10*ROW('Sanitation Data'!F197))="","",OFFSET('Sanitation Data'!$F$32,0,10*ROW('Sanitation Data'!F197)))</f>
        <v/>
      </c>
      <c r="CZ203" s="274" t="str">
        <f ca="true">+IF(OFFSET('Sanitation Data'!$G$28,0,10*ROW('Sanitation Data'!G197))="","",OFFSET('Sanitation Data'!$G$28,0,10*ROW('Sanitation Data'!G197)))</f>
        <v/>
      </c>
      <c r="DA203" s="274" t="str">
        <f ca="true">+IF(OFFSET('Sanitation Data'!$G$29,0,10*ROW('Sanitation Data'!G197))="","",OFFSET('Sanitation Data'!$G$29,0,10*ROW('Sanitation Data'!G197)))</f>
        <v/>
      </c>
      <c r="DB203" s="274" t="str">
        <f ca="true">+IF(OFFSET('Sanitation Data'!$G$30,0,10*ROW('Sanitation Data'!G197))="","",OFFSET('Sanitation Data'!$G$30,0,10*ROW('Sanitation Data'!G197)))</f>
        <v/>
      </c>
      <c r="DC203" s="274" t="str">
        <f ca="true">+IF(OFFSET('Sanitation Data'!$G$31,0,10*ROW('Sanitation Data'!G197))="","",OFFSET('Sanitation Data'!$G$31,0,10*ROW('Sanitation Data'!G197)))</f>
        <v/>
      </c>
      <c r="DD203" s="274" t="str">
        <f ca="true">+IF(OFFSET('Sanitation Data'!$G$32,0,10*ROW('Sanitation Data'!G197))="","",OFFSET('Sanitation Data'!$G$32,0,10*ROW('Sanitation Data'!G197)))</f>
        <v/>
      </c>
      <c r="DE203" s="274" t="str">
        <f ca="true">+IF(OFFSET('Sanitation Data'!$H$28,0,10*ROW('Sanitation Data'!H197))="","",OFFSET('Sanitation Data'!$H$28,0,10*ROW('Sanitation Data'!H197)))</f>
        <v/>
      </c>
      <c r="DF203" s="274" t="str">
        <f ca="true">+IF(OFFSET('Sanitation Data'!$H$29,0,10*ROW('Sanitation Data'!H197))="","",OFFSET('Sanitation Data'!$H$29,0,10*ROW('Sanitation Data'!H197)))</f>
        <v/>
      </c>
      <c r="DG203" s="274" t="str">
        <f ca="true">+IF(OFFSET('Sanitation Data'!$H$30,0,10*ROW('Sanitation Data'!H197))="","",OFFSET('Sanitation Data'!$H$30,0,10*ROW('Sanitation Data'!H197)))</f>
        <v/>
      </c>
      <c r="DH203" s="274" t="str">
        <f ca="true">+IF(OFFSET('Sanitation Data'!$H$31,0,10*ROW('Sanitation Data'!H197))="","",OFFSET('Sanitation Data'!$H$31,0,10*ROW('Sanitation Data'!H197)))</f>
        <v/>
      </c>
      <c r="DI203" s="274" t="str">
        <f ca="true">+IF(OFFSET('Sanitation Data'!$H$32,0,10*ROW('Sanitation Data'!H197))="","",OFFSET('Sanitation Data'!$H$32,0,10*ROW('Sanitation Data'!H197)))</f>
        <v/>
      </c>
      <c r="DJ203" s="274" t="str">
        <f ca="true">+IF(OFFSET('Sanitation Data'!$I$28,0,10*ROW('Sanitation Data'!I197))="","",OFFSET('Sanitation Data'!$I$28,0,10*ROW('Sanitation Data'!I197)))</f>
        <v/>
      </c>
      <c r="DK203" s="274" t="str">
        <f ca="true">+IF(OFFSET('Sanitation Data'!$I$29,0,10*ROW('Sanitation Data'!I197))="","",OFFSET('Sanitation Data'!$I$29,0,10*ROW('Sanitation Data'!I197)))</f>
        <v/>
      </c>
      <c r="DL203" s="274" t="str">
        <f ca="true">+IF(OFFSET('Sanitation Data'!$I$30,0,10*ROW('Sanitation Data'!I197))="","",OFFSET('Sanitation Data'!$I$30,0,10*ROW('Sanitation Data'!I197)))</f>
        <v/>
      </c>
      <c r="DM203" s="274" t="str">
        <f ca="true">+IF(OFFSET('Sanitation Data'!$I$31,0,10*ROW('Sanitation Data'!I197))="","",OFFSET('Sanitation Data'!$I$31,0,10*ROW('Sanitation Data'!I197)))</f>
        <v/>
      </c>
      <c r="DN203" s="274" t="str">
        <f ca="true">+IF(OFFSET('Sanitation Data'!$I$32,0,10*ROW('Sanitation Data'!I197))="","",OFFSET('Sanitation Data'!$I$32,0,10*ROW('Sanitation Data'!I197)))</f>
        <v/>
      </c>
      <c r="DO203" s="274" t="str">
        <f ca="true">+IF(OFFSET('Hygiene Data'!$D$11,0,10*ROW('Hygiene Data'!D197))="","",OFFSET('Hygiene Data'!$D$11,0,10*ROW('Hygiene Data'!D197)))</f>
        <v/>
      </c>
      <c r="DP203" s="274" t="str">
        <f ca="true">+IF(OFFSET('Hygiene Data'!$D$12,0,10*ROW('Hygiene Data'!D197))="","",OFFSET('Hygiene Data'!$D$12,0,10*ROW('Hygiene Data'!D197)))</f>
        <v/>
      </c>
      <c r="DQ203" s="274" t="str">
        <f ca="true">+IF(OFFSET('Hygiene Data'!$D$13,0,10*ROW('Hygiene Data'!D197))="","",OFFSET('Hygiene Data'!$D$13,0,10*ROW('Hygiene Data'!D197)))</f>
        <v/>
      </c>
      <c r="DR203" s="274" t="str">
        <f ca="true">+IF(OFFSET('Hygiene Data'!$E$11,0,10*ROW('Hygiene Data'!E197))="","",OFFSET('Hygiene Data'!$E$11,0,10*ROW('Hygiene Data'!E197)))</f>
        <v/>
      </c>
      <c r="DS203" s="274" t="str">
        <f ca="true">+IF(OFFSET('Hygiene Data'!$E$12,0,10*ROW('Hygiene Data'!E197))="","",OFFSET('Hygiene Data'!$E$12,0,10*ROW('Hygiene Data'!E197)))</f>
        <v/>
      </c>
      <c r="DT203" s="274" t="str">
        <f ca="true">+IF(OFFSET('Hygiene Data'!$E$13,0,10*ROW('Hygiene Data'!E197))="","",OFFSET('Hygiene Data'!$E$13,0,10*ROW('Hygiene Data'!E197)))</f>
        <v/>
      </c>
      <c r="DU203" s="274" t="str">
        <f ca="true">+IF(OFFSET('Hygiene Data'!$F$11,0,10*ROW('Hygiene Data'!F197))="","",OFFSET('Hygiene Data'!$F$11,0,10*ROW('Hygiene Data'!F197)))</f>
        <v/>
      </c>
      <c r="DV203" s="274" t="str">
        <f ca="true">+IF(OFFSET('Hygiene Data'!$F$12,0,10*ROW('Hygiene Data'!F197))="","",OFFSET('Hygiene Data'!$F$12,0,10*ROW('Hygiene Data'!F197)))</f>
        <v/>
      </c>
      <c r="DW203" s="274" t="str">
        <f ca="true">+IF(OFFSET('Hygiene Data'!$F$13,0,10*ROW('Hygiene Data'!F197))="","",OFFSET('Hygiene Data'!$F$13,0,10*ROW('Hygiene Data'!F197)))</f>
        <v/>
      </c>
      <c r="DX203" s="274" t="str">
        <f ca="true">+IF(OFFSET('Hygiene Data'!$G$11,0,10*ROW('Hygiene Data'!G197))="","",OFFSET('Hygiene Data'!$G$11,0,10*ROW('Hygiene Data'!G197)))</f>
        <v/>
      </c>
      <c r="DY203" s="274" t="str">
        <f ca="true">+IF(OFFSET('Hygiene Data'!$G$12,0,10*ROW('Hygiene Data'!G197))="","",OFFSET('Hygiene Data'!$G$12,0,10*ROW('Hygiene Data'!G197)))</f>
        <v/>
      </c>
      <c r="DZ203" s="274" t="str">
        <f ca="true">+IF(OFFSET('Hygiene Data'!$G$13,0,10*ROW('Hygiene Data'!G197))="","",OFFSET('Hygiene Data'!$G$13,0,10*ROW('Hygiene Data'!G197)))</f>
        <v/>
      </c>
      <c r="EA203" s="274" t="str">
        <f ca="true">+IF(OFFSET('Hygiene Data'!$H$11,0,10*ROW('Hygiene Data'!H197))="","",OFFSET('Hygiene Data'!$H$11,0,10*ROW('Hygiene Data'!H197)))</f>
        <v/>
      </c>
      <c r="EB203" s="274" t="str">
        <f ca="true">+IF(OFFSET('Hygiene Data'!$H$12,0,10*ROW('Hygiene Data'!H197))="","",OFFSET('Hygiene Data'!$H$12,0,10*ROW('Hygiene Data'!H197)))</f>
        <v/>
      </c>
      <c r="EC203" s="274" t="str">
        <f ca="true">+IF(OFFSET('Hygiene Data'!$H$13,0,10*ROW('Hygiene Data'!H197))="","",OFFSET('Hygiene Data'!$H$13,0,10*ROW('Hygiene Data'!H197)))</f>
        <v/>
      </c>
      <c r="ED203" s="274" t="str">
        <f ca="true">+IF(OFFSET('Hygiene Data'!$I$11,0,10*ROW('Hygiene Data'!I197))="","",OFFSET('Hygiene Data'!$I$11,0,10*ROW('Hygiene Data'!I197)))</f>
        <v/>
      </c>
      <c r="EE203" s="274" t="str">
        <f ca="true">+IF(OFFSET('Hygiene Data'!$I$12,0,10*ROW('Hygiene Data'!I197))="","",OFFSET('Hygiene Data'!$I$12,0,10*ROW('Hygiene Data'!I197)))</f>
        <v/>
      </c>
      <c r="EF203" s="274"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30" t="str">
        <f t="shared" ca="true" si="3"/>
        <v/>
      </c>
      <c r="D204" s="99"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9"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9"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9"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9"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9"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9"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9"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9"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9"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9"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9"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9"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9"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9"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9"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9"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9"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100"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100"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100"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100"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100"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100"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100"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100"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100"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100"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100"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100"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100"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100"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100"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100"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100"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100"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100"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100"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100"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100"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100"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100"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100"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100"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100"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100"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100"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100"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101"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101"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101"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101"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101"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101"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101"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101"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101"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101"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101"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101"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101"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101"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101"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101"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101"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101"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4"/>
      <c r="BS204" s="274" t="str">
        <f ca="true">+IF(OFFSET('Water Data'!$D$27,0,10*ROW('Water Data'!D198))="","",OFFSET('Water Data'!$D$27,0,10*ROW('Water Data'!D198)))</f>
        <v/>
      </c>
      <c r="BT204" s="274" t="str">
        <f ca="true">+IF(OFFSET('Water Data'!$D$28,0,10*ROW('Water Data'!D198))="","",OFFSET('Water Data'!$D$28,0,10*ROW('Water Data'!D198)))</f>
        <v/>
      </c>
      <c r="BU204" s="274" t="str">
        <f ca="true">+IF(OFFSET('Water Data'!$D$29,0,10*ROW('Water Data'!D198))="","",OFFSET('Water Data'!$D$29,0,10*ROW('Water Data'!D198)))</f>
        <v/>
      </c>
      <c r="BV204" s="274" t="str">
        <f ca="true">+IF(OFFSET('Water Data'!$E$27,0,10*ROW('Water Data'!E198))="","",OFFSET('Water Data'!$E$27,0,10*ROW('Water Data'!E198)))</f>
        <v/>
      </c>
      <c r="BW204" s="274" t="str">
        <f ca="true">+IF(OFFSET('Water Data'!$E$28,0,10*ROW('Water Data'!E198))="","",OFFSET('Water Data'!$E$28,0,10*ROW('Water Data'!E198)))</f>
        <v/>
      </c>
      <c r="BX204" s="274" t="str">
        <f ca="true">+IF(OFFSET('Water Data'!$E$29,0,10*ROW('Water Data'!E198))="","",OFFSET('Water Data'!$E$29,0,10*ROW('Water Data'!E198)))</f>
        <v/>
      </c>
      <c r="BY204" s="274" t="str">
        <f ca="true">+IF(OFFSET('Water Data'!$F$27,0,10*ROW('Water Data'!F198))="","",OFFSET('Water Data'!$F$27,0,10*ROW('Water Data'!F198)))</f>
        <v/>
      </c>
      <c r="BZ204" s="274" t="str">
        <f ca="true">+IF(OFFSET('Water Data'!$F$28,0,10*ROW('Water Data'!F198))="","",OFFSET('Water Data'!$F$28,0,10*ROW('Water Data'!F198)))</f>
        <v/>
      </c>
      <c r="CA204" s="274" t="str">
        <f ca="true">+IF(OFFSET('Water Data'!$F$29,0,10*ROW('Water Data'!F198))="","",OFFSET('Water Data'!$F$29,0,10*ROW('Water Data'!F198)))</f>
        <v/>
      </c>
      <c r="CB204" s="274" t="str">
        <f ca="true">+IF(OFFSET('Water Data'!$G$27,0,10*ROW('Water Data'!G198))="","",OFFSET('Water Data'!$G$27,0,10*ROW('Water Data'!G198)))</f>
        <v/>
      </c>
      <c r="CC204" s="274" t="str">
        <f ca="true">+IF(OFFSET('Water Data'!$G$28,0,10*ROW('Water Data'!G198))="","",OFFSET('Water Data'!$G$28,0,10*ROW('Water Data'!G198)))</f>
        <v/>
      </c>
      <c r="CD204" s="274" t="str">
        <f ca="true">+IF(OFFSET('Water Data'!$G$29,0,10*ROW('Water Data'!G198))="","",OFFSET('Water Data'!$G$29,0,10*ROW('Water Data'!G198)))</f>
        <v/>
      </c>
      <c r="CE204" s="274" t="str">
        <f ca="true">+IF(OFFSET('Water Data'!$H$27,0,10*ROW('Water Data'!H198))="","",OFFSET('Water Data'!$H$27,0,10*ROW('Water Data'!H198)))</f>
        <v/>
      </c>
      <c r="CF204" s="274" t="str">
        <f ca="true">+IF(OFFSET('Water Data'!$H$28,0,10*ROW('Water Data'!H198))="","",OFFSET('Water Data'!$H$28,0,10*ROW('Water Data'!H198)))</f>
        <v/>
      </c>
      <c r="CG204" s="274" t="str">
        <f ca="true">+IF(OFFSET('Water Data'!$H$29,0,10*ROW('Water Data'!H198))="","",OFFSET('Water Data'!$H$29,0,10*ROW('Water Data'!H198)))</f>
        <v/>
      </c>
      <c r="CH204" s="274" t="str">
        <f ca="true">+IF(OFFSET('Water Data'!$I$27,0,10*ROW('Water Data'!I198))="","",OFFSET('Water Data'!$I$27,0,10*ROW('Water Data'!I198)))</f>
        <v/>
      </c>
      <c r="CI204" s="274" t="str">
        <f ca="true">+IF(OFFSET('Water Data'!$I$28,0,10*ROW('Water Data'!I198))="","",OFFSET('Water Data'!$I$28,0,10*ROW('Water Data'!I198)))</f>
        <v/>
      </c>
      <c r="CJ204" s="274" t="str">
        <f ca="true">+IF(OFFSET('Water Data'!$I$29,0,10*ROW('Water Data'!I198))="","",OFFSET('Water Data'!$I$29,0,10*ROW('Water Data'!I198)))</f>
        <v/>
      </c>
      <c r="CK204" s="274" t="str">
        <f ca="true">+IF(OFFSET('Sanitation Data'!$D$28,0,10*ROW('Sanitation Data'!D198))="","",OFFSET('Sanitation Data'!$D$28,0,10*ROW('Sanitation Data'!D198)))</f>
        <v/>
      </c>
      <c r="CL204" s="274" t="str">
        <f ca="true">+IF(OFFSET('Sanitation Data'!$D$29,0,10*ROW('Sanitation Data'!D198))="","",OFFSET('Sanitation Data'!$D$29,0,10*ROW('Sanitation Data'!D198)))</f>
        <v/>
      </c>
      <c r="CM204" s="274" t="str">
        <f ca="true">+IF(OFFSET('Sanitation Data'!$D$30,0,10*ROW('Sanitation Data'!D198))="","",OFFSET('Sanitation Data'!$D$30,0,10*ROW('Sanitation Data'!D198)))</f>
        <v/>
      </c>
      <c r="CN204" s="274" t="str">
        <f ca="true">+IF(OFFSET('Sanitation Data'!$D$31,0,10*ROW('Sanitation Data'!D198))="","",OFFSET('Sanitation Data'!$D$31,0,10*ROW('Sanitation Data'!D198)))</f>
        <v/>
      </c>
      <c r="CO204" s="274" t="str">
        <f ca="true">+IF(OFFSET('Sanitation Data'!$D$32,0,10*ROW('Sanitation Data'!D198))="","",OFFSET('Sanitation Data'!$D$32,0,10*ROW('Sanitation Data'!D198)))</f>
        <v/>
      </c>
      <c r="CP204" s="274" t="str">
        <f ca="true">+IF(OFFSET('Sanitation Data'!$E$28,0,10*ROW('Sanitation Data'!E198))="","",OFFSET('Sanitation Data'!$E$28,0,10*ROW('Sanitation Data'!E198)))</f>
        <v/>
      </c>
      <c r="CQ204" s="274" t="str">
        <f ca="true">+IF(OFFSET('Sanitation Data'!$E$29,0,10*ROW('Sanitation Data'!E198))="","",OFFSET('Sanitation Data'!$E$29,0,10*ROW('Sanitation Data'!E198)))</f>
        <v/>
      </c>
      <c r="CR204" s="274" t="str">
        <f ca="true">+IF(OFFSET('Sanitation Data'!$E$30,0,10*ROW('Sanitation Data'!E198))="","",OFFSET('Sanitation Data'!$E$30,0,10*ROW('Sanitation Data'!E198)))</f>
        <v/>
      </c>
      <c r="CS204" s="274" t="str">
        <f ca="true">+IF(OFFSET('Sanitation Data'!$E$31,0,10*ROW('Sanitation Data'!E198))="","",OFFSET('Sanitation Data'!$E$31,0,10*ROW('Sanitation Data'!E198)))</f>
        <v/>
      </c>
      <c r="CT204" s="274" t="str">
        <f ca="true">+IF(OFFSET('Sanitation Data'!$E$32,0,10*ROW('Sanitation Data'!E198))="","",OFFSET('Sanitation Data'!$E$32,0,10*ROW('Sanitation Data'!E198)))</f>
        <v/>
      </c>
      <c r="CU204" s="274" t="str">
        <f ca="true">+IF(OFFSET('Sanitation Data'!$F$28,0,10*ROW('Sanitation Data'!F198))="","",OFFSET('Sanitation Data'!$F$28,0,10*ROW('Sanitation Data'!F198)))</f>
        <v/>
      </c>
      <c r="CV204" s="274" t="str">
        <f ca="true">+IF(OFFSET('Sanitation Data'!$F$29,0,10*ROW('Sanitation Data'!F198))="","",OFFSET('Sanitation Data'!$F$29,0,10*ROW('Sanitation Data'!F198)))</f>
        <v/>
      </c>
      <c r="CW204" s="274" t="str">
        <f ca="true">+IF(OFFSET('Sanitation Data'!$F$30,0,10*ROW('Sanitation Data'!F198))="","",OFFSET('Sanitation Data'!$F$30,0,10*ROW('Sanitation Data'!F198)))</f>
        <v/>
      </c>
      <c r="CX204" s="274" t="str">
        <f ca="true">+IF(OFFSET('Sanitation Data'!$F$31,0,10*ROW('Sanitation Data'!F198))="","",OFFSET('Sanitation Data'!$F$31,0,10*ROW('Sanitation Data'!F198)))</f>
        <v/>
      </c>
      <c r="CY204" s="274" t="str">
        <f ca="true">+IF(OFFSET('Sanitation Data'!$F$32,0,10*ROW('Sanitation Data'!F198))="","",OFFSET('Sanitation Data'!$F$32,0,10*ROW('Sanitation Data'!F198)))</f>
        <v/>
      </c>
      <c r="CZ204" s="274" t="str">
        <f ca="true">+IF(OFFSET('Sanitation Data'!$G$28,0,10*ROW('Sanitation Data'!G198))="","",OFFSET('Sanitation Data'!$G$28,0,10*ROW('Sanitation Data'!G198)))</f>
        <v/>
      </c>
      <c r="DA204" s="274" t="str">
        <f ca="true">+IF(OFFSET('Sanitation Data'!$G$29,0,10*ROW('Sanitation Data'!G198))="","",OFFSET('Sanitation Data'!$G$29,0,10*ROW('Sanitation Data'!G198)))</f>
        <v/>
      </c>
      <c r="DB204" s="274" t="str">
        <f ca="true">+IF(OFFSET('Sanitation Data'!$G$30,0,10*ROW('Sanitation Data'!G198))="","",OFFSET('Sanitation Data'!$G$30,0,10*ROW('Sanitation Data'!G198)))</f>
        <v/>
      </c>
      <c r="DC204" s="274" t="str">
        <f ca="true">+IF(OFFSET('Sanitation Data'!$G$31,0,10*ROW('Sanitation Data'!G198))="","",OFFSET('Sanitation Data'!$G$31,0,10*ROW('Sanitation Data'!G198)))</f>
        <v/>
      </c>
      <c r="DD204" s="274" t="str">
        <f ca="true">+IF(OFFSET('Sanitation Data'!$G$32,0,10*ROW('Sanitation Data'!G198))="","",OFFSET('Sanitation Data'!$G$32,0,10*ROW('Sanitation Data'!G198)))</f>
        <v/>
      </c>
      <c r="DE204" s="274" t="str">
        <f ca="true">+IF(OFFSET('Sanitation Data'!$H$28,0,10*ROW('Sanitation Data'!H198))="","",OFFSET('Sanitation Data'!$H$28,0,10*ROW('Sanitation Data'!H198)))</f>
        <v/>
      </c>
      <c r="DF204" s="274" t="str">
        <f ca="true">+IF(OFFSET('Sanitation Data'!$H$29,0,10*ROW('Sanitation Data'!H198))="","",OFFSET('Sanitation Data'!$H$29,0,10*ROW('Sanitation Data'!H198)))</f>
        <v/>
      </c>
      <c r="DG204" s="274" t="str">
        <f ca="true">+IF(OFFSET('Sanitation Data'!$H$30,0,10*ROW('Sanitation Data'!H198))="","",OFFSET('Sanitation Data'!$H$30,0,10*ROW('Sanitation Data'!H198)))</f>
        <v/>
      </c>
      <c r="DH204" s="274" t="str">
        <f ca="true">+IF(OFFSET('Sanitation Data'!$H$31,0,10*ROW('Sanitation Data'!H198))="","",OFFSET('Sanitation Data'!$H$31,0,10*ROW('Sanitation Data'!H198)))</f>
        <v/>
      </c>
      <c r="DI204" s="274" t="str">
        <f ca="true">+IF(OFFSET('Sanitation Data'!$H$32,0,10*ROW('Sanitation Data'!H198))="","",OFFSET('Sanitation Data'!$H$32,0,10*ROW('Sanitation Data'!H198)))</f>
        <v/>
      </c>
      <c r="DJ204" s="274" t="str">
        <f ca="true">+IF(OFFSET('Sanitation Data'!$I$28,0,10*ROW('Sanitation Data'!I198))="","",OFFSET('Sanitation Data'!$I$28,0,10*ROW('Sanitation Data'!I198)))</f>
        <v/>
      </c>
      <c r="DK204" s="274" t="str">
        <f ca="true">+IF(OFFSET('Sanitation Data'!$I$29,0,10*ROW('Sanitation Data'!I198))="","",OFFSET('Sanitation Data'!$I$29,0,10*ROW('Sanitation Data'!I198)))</f>
        <v/>
      </c>
      <c r="DL204" s="274" t="str">
        <f ca="true">+IF(OFFSET('Sanitation Data'!$I$30,0,10*ROW('Sanitation Data'!I198))="","",OFFSET('Sanitation Data'!$I$30,0,10*ROW('Sanitation Data'!I198)))</f>
        <v/>
      </c>
      <c r="DM204" s="274" t="str">
        <f ca="true">+IF(OFFSET('Sanitation Data'!$I$31,0,10*ROW('Sanitation Data'!I198))="","",OFFSET('Sanitation Data'!$I$31,0,10*ROW('Sanitation Data'!I198)))</f>
        <v/>
      </c>
      <c r="DN204" s="274" t="str">
        <f ca="true">+IF(OFFSET('Sanitation Data'!$I$32,0,10*ROW('Sanitation Data'!I198))="","",OFFSET('Sanitation Data'!$I$32,0,10*ROW('Sanitation Data'!I198)))</f>
        <v/>
      </c>
      <c r="DO204" s="274" t="str">
        <f ca="true">+IF(OFFSET('Hygiene Data'!$D$11,0,10*ROW('Hygiene Data'!D198))="","",OFFSET('Hygiene Data'!$D$11,0,10*ROW('Hygiene Data'!D198)))</f>
        <v/>
      </c>
      <c r="DP204" s="274" t="str">
        <f ca="true">+IF(OFFSET('Hygiene Data'!$D$12,0,10*ROW('Hygiene Data'!D198))="","",OFFSET('Hygiene Data'!$D$12,0,10*ROW('Hygiene Data'!D198)))</f>
        <v/>
      </c>
      <c r="DQ204" s="274" t="str">
        <f ca="true">+IF(OFFSET('Hygiene Data'!$D$13,0,10*ROW('Hygiene Data'!D198))="","",OFFSET('Hygiene Data'!$D$13,0,10*ROW('Hygiene Data'!D198)))</f>
        <v/>
      </c>
      <c r="DR204" s="274" t="str">
        <f ca="true">+IF(OFFSET('Hygiene Data'!$E$11,0,10*ROW('Hygiene Data'!E198))="","",OFFSET('Hygiene Data'!$E$11,0,10*ROW('Hygiene Data'!E198)))</f>
        <v/>
      </c>
      <c r="DS204" s="274" t="str">
        <f ca="true">+IF(OFFSET('Hygiene Data'!$E$12,0,10*ROW('Hygiene Data'!E198))="","",OFFSET('Hygiene Data'!$E$12,0,10*ROW('Hygiene Data'!E198)))</f>
        <v/>
      </c>
      <c r="DT204" s="274" t="str">
        <f ca="true">+IF(OFFSET('Hygiene Data'!$E$13,0,10*ROW('Hygiene Data'!E198))="","",OFFSET('Hygiene Data'!$E$13,0,10*ROW('Hygiene Data'!E198)))</f>
        <v/>
      </c>
      <c r="DU204" s="274" t="str">
        <f ca="true">+IF(OFFSET('Hygiene Data'!$F$11,0,10*ROW('Hygiene Data'!F198))="","",OFFSET('Hygiene Data'!$F$11,0,10*ROW('Hygiene Data'!F198)))</f>
        <v/>
      </c>
      <c r="DV204" s="274" t="str">
        <f ca="true">+IF(OFFSET('Hygiene Data'!$F$12,0,10*ROW('Hygiene Data'!F198))="","",OFFSET('Hygiene Data'!$F$12,0,10*ROW('Hygiene Data'!F198)))</f>
        <v/>
      </c>
      <c r="DW204" s="274" t="str">
        <f ca="true">+IF(OFFSET('Hygiene Data'!$F$13,0,10*ROW('Hygiene Data'!F198))="","",OFFSET('Hygiene Data'!$F$13,0,10*ROW('Hygiene Data'!F198)))</f>
        <v/>
      </c>
      <c r="DX204" s="274" t="str">
        <f ca="true">+IF(OFFSET('Hygiene Data'!$G$11,0,10*ROW('Hygiene Data'!G198))="","",OFFSET('Hygiene Data'!$G$11,0,10*ROW('Hygiene Data'!G198)))</f>
        <v/>
      </c>
      <c r="DY204" s="274" t="str">
        <f ca="true">+IF(OFFSET('Hygiene Data'!$G$12,0,10*ROW('Hygiene Data'!G198))="","",OFFSET('Hygiene Data'!$G$12,0,10*ROW('Hygiene Data'!G198)))</f>
        <v/>
      </c>
      <c r="DZ204" s="274" t="str">
        <f ca="true">+IF(OFFSET('Hygiene Data'!$G$13,0,10*ROW('Hygiene Data'!G198))="","",OFFSET('Hygiene Data'!$G$13,0,10*ROW('Hygiene Data'!G198)))</f>
        <v/>
      </c>
      <c r="EA204" s="274" t="str">
        <f ca="true">+IF(OFFSET('Hygiene Data'!$H$11,0,10*ROW('Hygiene Data'!H198))="","",OFFSET('Hygiene Data'!$H$11,0,10*ROW('Hygiene Data'!H198)))</f>
        <v/>
      </c>
      <c r="EB204" s="274" t="str">
        <f ca="true">+IF(OFFSET('Hygiene Data'!$H$12,0,10*ROW('Hygiene Data'!H198))="","",OFFSET('Hygiene Data'!$H$12,0,10*ROW('Hygiene Data'!H198)))</f>
        <v/>
      </c>
      <c r="EC204" s="274" t="str">
        <f ca="true">+IF(OFFSET('Hygiene Data'!$H$13,0,10*ROW('Hygiene Data'!H198))="","",OFFSET('Hygiene Data'!$H$13,0,10*ROW('Hygiene Data'!H198)))</f>
        <v/>
      </c>
      <c r="ED204" s="274" t="str">
        <f ca="true">+IF(OFFSET('Hygiene Data'!$I$11,0,10*ROW('Hygiene Data'!I198))="","",OFFSET('Hygiene Data'!$I$11,0,10*ROW('Hygiene Data'!I198)))</f>
        <v/>
      </c>
      <c r="EE204" s="274" t="str">
        <f ca="true">+IF(OFFSET('Hygiene Data'!$I$12,0,10*ROW('Hygiene Data'!I198))="","",OFFSET('Hygiene Data'!$I$12,0,10*ROW('Hygiene Data'!I198)))</f>
        <v/>
      </c>
      <c r="EF204" s="274"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30" t="str">
        <f t="shared" ca="true" si="3"/>
        <v/>
      </c>
      <c r="D205" s="99"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9"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9"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9"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9"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9"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9"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9"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9"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9"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9"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9"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9"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9"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9"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9"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9"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9"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100"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100"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100"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100"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100"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100"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100"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100"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100"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100"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100"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100"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100"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100"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100"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100"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100"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100"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100"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100"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100"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100"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100"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100"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100"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100"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100"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100"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100"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100"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101"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101"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101"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101"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101"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101"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101"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101"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101"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101"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101"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101"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101"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101"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101"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101"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101"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101"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4"/>
      <c r="BS205" s="274" t="str">
        <f ca="true">+IF(OFFSET('Water Data'!$D$27,0,10*ROW('Water Data'!D199))="","",OFFSET('Water Data'!$D$27,0,10*ROW('Water Data'!D199)))</f>
        <v/>
      </c>
      <c r="BT205" s="274" t="str">
        <f ca="true">+IF(OFFSET('Water Data'!$D$28,0,10*ROW('Water Data'!D199))="","",OFFSET('Water Data'!$D$28,0,10*ROW('Water Data'!D199)))</f>
        <v/>
      </c>
      <c r="BU205" s="274" t="str">
        <f ca="true">+IF(OFFSET('Water Data'!$D$29,0,10*ROW('Water Data'!D199))="","",OFFSET('Water Data'!$D$29,0,10*ROW('Water Data'!D199)))</f>
        <v/>
      </c>
      <c r="BV205" s="274" t="str">
        <f ca="true">+IF(OFFSET('Water Data'!$E$27,0,10*ROW('Water Data'!E199))="","",OFFSET('Water Data'!$E$27,0,10*ROW('Water Data'!E199)))</f>
        <v/>
      </c>
      <c r="BW205" s="274" t="str">
        <f ca="true">+IF(OFFSET('Water Data'!$E$28,0,10*ROW('Water Data'!E199))="","",OFFSET('Water Data'!$E$28,0,10*ROW('Water Data'!E199)))</f>
        <v/>
      </c>
      <c r="BX205" s="274" t="str">
        <f ca="true">+IF(OFFSET('Water Data'!$E$29,0,10*ROW('Water Data'!E199))="","",OFFSET('Water Data'!$E$29,0,10*ROW('Water Data'!E199)))</f>
        <v/>
      </c>
      <c r="BY205" s="274" t="str">
        <f ca="true">+IF(OFFSET('Water Data'!$F$27,0,10*ROW('Water Data'!F199))="","",OFFSET('Water Data'!$F$27,0,10*ROW('Water Data'!F199)))</f>
        <v/>
      </c>
      <c r="BZ205" s="274" t="str">
        <f ca="true">+IF(OFFSET('Water Data'!$F$28,0,10*ROW('Water Data'!F199))="","",OFFSET('Water Data'!$F$28,0,10*ROW('Water Data'!F199)))</f>
        <v/>
      </c>
      <c r="CA205" s="274" t="str">
        <f ca="true">+IF(OFFSET('Water Data'!$F$29,0,10*ROW('Water Data'!F199))="","",OFFSET('Water Data'!$F$29,0,10*ROW('Water Data'!F199)))</f>
        <v/>
      </c>
      <c r="CB205" s="274" t="str">
        <f ca="true">+IF(OFFSET('Water Data'!$G$27,0,10*ROW('Water Data'!G199))="","",OFFSET('Water Data'!$G$27,0,10*ROW('Water Data'!G199)))</f>
        <v/>
      </c>
      <c r="CC205" s="274" t="str">
        <f ca="true">+IF(OFFSET('Water Data'!$G$28,0,10*ROW('Water Data'!G199))="","",OFFSET('Water Data'!$G$28,0,10*ROW('Water Data'!G199)))</f>
        <v/>
      </c>
      <c r="CD205" s="274" t="str">
        <f ca="true">+IF(OFFSET('Water Data'!$G$29,0,10*ROW('Water Data'!G199))="","",OFFSET('Water Data'!$G$29,0,10*ROW('Water Data'!G199)))</f>
        <v/>
      </c>
      <c r="CE205" s="274" t="str">
        <f ca="true">+IF(OFFSET('Water Data'!$H$27,0,10*ROW('Water Data'!H199))="","",OFFSET('Water Data'!$H$27,0,10*ROW('Water Data'!H199)))</f>
        <v/>
      </c>
      <c r="CF205" s="274" t="str">
        <f ca="true">+IF(OFFSET('Water Data'!$H$28,0,10*ROW('Water Data'!H199))="","",OFFSET('Water Data'!$H$28,0,10*ROW('Water Data'!H199)))</f>
        <v/>
      </c>
      <c r="CG205" s="274" t="str">
        <f ca="true">+IF(OFFSET('Water Data'!$H$29,0,10*ROW('Water Data'!H199))="","",OFFSET('Water Data'!$H$29,0,10*ROW('Water Data'!H199)))</f>
        <v/>
      </c>
      <c r="CH205" s="274" t="str">
        <f ca="true">+IF(OFFSET('Water Data'!$I$27,0,10*ROW('Water Data'!I199))="","",OFFSET('Water Data'!$I$27,0,10*ROW('Water Data'!I199)))</f>
        <v/>
      </c>
      <c r="CI205" s="274" t="str">
        <f ca="true">+IF(OFFSET('Water Data'!$I$28,0,10*ROW('Water Data'!I199))="","",OFFSET('Water Data'!$I$28,0,10*ROW('Water Data'!I199)))</f>
        <v/>
      </c>
      <c r="CJ205" s="274" t="str">
        <f ca="true">+IF(OFFSET('Water Data'!$I$29,0,10*ROW('Water Data'!I199))="","",OFFSET('Water Data'!$I$29,0,10*ROW('Water Data'!I199)))</f>
        <v/>
      </c>
      <c r="CK205" s="274" t="str">
        <f ca="true">+IF(OFFSET('Sanitation Data'!$D$28,0,10*ROW('Sanitation Data'!D199))="","",OFFSET('Sanitation Data'!$D$28,0,10*ROW('Sanitation Data'!D199)))</f>
        <v/>
      </c>
      <c r="CL205" s="274" t="str">
        <f ca="true">+IF(OFFSET('Sanitation Data'!$D$29,0,10*ROW('Sanitation Data'!D199))="","",OFFSET('Sanitation Data'!$D$29,0,10*ROW('Sanitation Data'!D199)))</f>
        <v/>
      </c>
      <c r="CM205" s="274" t="str">
        <f ca="true">+IF(OFFSET('Sanitation Data'!$D$30,0,10*ROW('Sanitation Data'!D199))="","",OFFSET('Sanitation Data'!$D$30,0,10*ROW('Sanitation Data'!D199)))</f>
        <v/>
      </c>
      <c r="CN205" s="274" t="str">
        <f ca="true">+IF(OFFSET('Sanitation Data'!$D$31,0,10*ROW('Sanitation Data'!D199))="","",OFFSET('Sanitation Data'!$D$31,0,10*ROW('Sanitation Data'!D199)))</f>
        <v/>
      </c>
      <c r="CO205" s="274" t="str">
        <f ca="true">+IF(OFFSET('Sanitation Data'!$D$32,0,10*ROW('Sanitation Data'!D199))="","",OFFSET('Sanitation Data'!$D$32,0,10*ROW('Sanitation Data'!D199)))</f>
        <v/>
      </c>
      <c r="CP205" s="274" t="str">
        <f ca="true">+IF(OFFSET('Sanitation Data'!$E$28,0,10*ROW('Sanitation Data'!E199))="","",OFFSET('Sanitation Data'!$E$28,0,10*ROW('Sanitation Data'!E199)))</f>
        <v/>
      </c>
      <c r="CQ205" s="274" t="str">
        <f ca="true">+IF(OFFSET('Sanitation Data'!$E$29,0,10*ROW('Sanitation Data'!E199))="","",OFFSET('Sanitation Data'!$E$29,0,10*ROW('Sanitation Data'!E199)))</f>
        <v/>
      </c>
      <c r="CR205" s="274" t="str">
        <f ca="true">+IF(OFFSET('Sanitation Data'!$E$30,0,10*ROW('Sanitation Data'!E199))="","",OFFSET('Sanitation Data'!$E$30,0,10*ROW('Sanitation Data'!E199)))</f>
        <v/>
      </c>
      <c r="CS205" s="274" t="str">
        <f ca="true">+IF(OFFSET('Sanitation Data'!$E$31,0,10*ROW('Sanitation Data'!E199))="","",OFFSET('Sanitation Data'!$E$31,0,10*ROW('Sanitation Data'!E199)))</f>
        <v/>
      </c>
      <c r="CT205" s="274" t="str">
        <f ca="true">+IF(OFFSET('Sanitation Data'!$E$32,0,10*ROW('Sanitation Data'!E199))="","",OFFSET('Sanitation Data'!$E$32,0,10*ROW('Sanitation Data'!E199)))</f>
        <v/>
      </c>
      <c r="CU205" s="274" t="str">
        <f ca="true">+IF(OFFSET('Sanitation Data'!$F$28,0,10*ROW('Sanitation Data'!F199))="","",OFFSET('Sanitation Data'!$F$28,0,10*ROW('Sanitation Data'!F199)))</f>
        <v/>
      </c>
      <c r="CV205" s="274" t="str">
        <f ca="true">+IF(OFFSET('Sanitation Data'!$F$29,0,10*ROW('Sanitation Data'!F199))="","",OFFSET('Sanitation Data'!$F$29,0,10*ROW('Sanitation Data'!F199)))</f>
        <v/>
      </c>
      <c r="CW205" s="274" t="str">
        <f ca="true">+IF(OFFSET('Sanitation Data'!$F$30,0,10*ROW('Sanitation Data'!F199))="","",OFFSET('Sanitation Data'!$F$30,0,10*ROW('Sanitation Data'!F199)))</f>
        <v/>
      </c>
      <c r="CX205" s="274" t="str">
        <f ca="true">+IF(OFFSET('Sanitation Data'!$F$31,0,10*ROW('Sanitation Data'!F199))="","",OFFSET('Sanitation Data'!$F$31,0,10*ROW('Sanitation Data'!F199)))</f>
        <v/>
      </c>
      <c r="CY205" s="274" t="str">
        <f ca="true">+IF(OFFSET('Sanitation Data'!$F$32,0,10*ROW('Sanitation Data'!F199))="","",OFFSET('Sanitation Data'!$F$32,0,10*ROW('Sanitation Data'!F199)))</f>
        <v/>
      </c>
      <c r="CZ205" s="274" t="str">
        <f ca="true">+IF(OFFSET('Sanitation Data'!$G$28,0,10*ROW('Sanitation Data'!G199))="","",OFFSET('Sanitation Data'!$G$28,0,10*ROW('Sanitation Data'!G199)))</f>
        <v/>
      </c>
      <c r="DA205" s="274" t="str">
        <f ca="true">+IF(OFFSET('Sanitation Data'!$G$29,0,10*ROW('Sanitation Data'!G199))="","",OFFSET('Sanitation Data'!$G$29,0,10*ROW('Sanitation Data'!G199)))</f>
        <v/>
      </c>
      <c r="DB205" s="274" t="str">
        <f ca="true">+IF(OFFSET('Sanitation Data'!$G$30,0,10*ROW('Sanitation Data'!G199))="","",OFFSET('Sanitation Data'!$G$30,0,10*ROW('Sanitation Data'!G199)))</f>
        <v/>
      </c>
      <c r="DC205" s="274" t="str">
        <f ca="true">+IF(OFFSET('Sanitation Data'!$G$31,0,10*ROW('Sanitation Data'!G199))="","",OFFSET('Sanitation Data'!$G$31,0,10*ROW('Sanitation Data'!G199)))</f>
        <v/>
      </c>
      <c r="DD205" s="274" t="str">
        <f ca="true">+IF(OFFSET('Sanitation Data'!$G$32,0,10*ROW('Sanitation Data'!G199))="","",OFFSET('Sanitation Data'!$G$32,0,10*ROW('Sanitation Data'!G199)))</f>
        <v/>
      </c>
      <c r="DE205" s="274" t="str">
        <f ca="true">+IF(OFFSET('Sanitation Data'!$H$28,0,10*ROW('Sanitation Data'!H199))="","",OFFSET('Sanitation Data'!$H$28,0,10*ROW('Sanitation Data'!H199)))</f>
        <v/>
      </c>
      <c r="DF205" s="274" t="str">
        <f ca="true">+IF(OFFSET('Sanitation Data'!$H$29,0,10*ROW('Sanitation Data'!H199))="","",OFFSET('Sanitation Data'!$H$29,0,10*ROW('Sanitation Data'!H199)))</f>
        <v/>
      </c>
      <c r="DG205" s="274" t="str">
        <f ca="true">+IF(OFFSET('Sanitation Data'!$H$30,0,10*ROW('Sanitation Data'!H199))="","",OFFSET('Sanitation Data'!$H$30,0,10*ROW('Sanitation Data'!H199)))</f>
        <v/>
      </c>
      <c r="DH205" s="274" t="str">
        <f ca="true">+IF(OFFSET('Sanitation Data'!$H$31,0,10*ROW('Sanitation Data'!H199))="","",OFFSET('Sanitation Data'!$H$31,0,10*ROW('Sanitation Data'!H199)))</f>
        <v/>
      </c>
      <c r="DI205" s="274" t="str">
        <f ca="true">+IF(OFFSET('Sanitation Data'!$H$32,0,10*ROW('Sanitation Data'!H199))="","",OFFSET('Sanitation Data'!$H$32,0,10*ROW('Sanitation Data'!H199)))</f>
        <v/>
      </c>
      <c r="DJ205" s="274" t="str">
        <f ca="true">+IF(OFFSET('Sanitation Data'!$I$28,0,10*ROW('Sanitation Data'!I199))="","",OFFSET('Sanitation Data'!$I$28,0,10*ROW('Sanitation Data'!I199)))</f>
        <v/>
      </c>
      <c r="DK205" s="274" t="str">
        <f ca="true">+IF(OFFSET('Sanitation Data'!$I$29,0,10*ROW('Sanitation Data'!I199))="","",OFFSET('Sanitation Data'!$I$29,0,10*ROW('Sanitation Data'!I199)))</f>
        <v/>
      </c>
      <c r="DL205" s="274" t="str">
        <f ca="true">+IF(OFFSET('Sanitation Data'!$I$30,0,10*ROW('Sanitation Data'!I199))="","",OFFSET('Sanitation Data'!$I$30,0,10*ROW('Sanitation Data'!I199)))</f>
        <v/>
      </c>
      <c r="DM205" s="274" t="str">
        <f ca="true">+IF(OFFSET('Sanitation Data'!$I$31,0,10*ROW('Sanitation Data'!I199))="","",OFFSET('Sanitation Data'!$I$31,0,10*ROW('Sanitation Data'!I199)))</f>
        <v/>
      </c>
      <c r="DN205" s="274" t="str">
        <f ca="true">+IF(OFFSET('Sanitation Data'!$I$32,0,10*ROW('Sanitation Data'!I199))="","",OFFSET('Sanitation Data'!$I$32,0,10*ROW('Sanitation Data'!I199)))</f>
        <v/>
      </c>
      <c r="DO205" s="274" t="str">
        <f ca="true">+IF(OFFSET('Hygiene Data'!$D$11,0,10*ROW('Hygiene Data'!D199))="","",OFFSET('Hygiene Data'!$D$11,0,10*ROW('Hygiene Data'!D199)))</f>
        <v/>
      </c>
      <c r="DP205" s="274" t="str">
        <f ca="true">+IF(OFFSET('Hygiene Data'!$D$12,0,10*ROW('Hygiene Data'!D199))="","",OFFSET('Hygiene Data'!$D$12,0,10*ROW('Hygiene Data'!D199)))</f>
        <v/>
      </c>
      <c r="DQ205" s="274" t="str">
        <f ca="true">+IF(OFFSET('Hygiene Data'!$D$13,0,10*ROW('Hygiene Data'!D199))="","",OFFSET('Hygiene Data'!$D$13,0,10*ROW('Hygiene Data'!D199)))</f>
        <v/>
      </c>
      <c r="DR205" s="274" t="str">
        <f ca="true">+IF(OFFSET('Hygiene Data'!$E$11,0,10*ROW('Hygiene Data'!E199))="","",OFFSET('Hygiene Data'!$E$11,0,10*ROW('Hygiene Data'!E199)))</f>
        <v/>
      </c>
      <c r="DS205" s="274" t="str">
        <f ca="true">+IF(OFFSET('Hygiene Data'!$E$12,0,10*ROW('Hygiene Data'!E199))="","",OFFSET('Hygiene Data'!$E$12,0,10*ROW('Hygiene Data'!E199)))</f>
        <v/>
      </c>
      <c r="DT205" s="274" t="str">
        <f ca="true">+IF(OFFSET('Hygiene Data'!$E$13,0,10*ROW('Hygiene Data'!E199))="","",OFFSET('Hygiene Data'!$E$13,0,10*ROW('Hygiene Data'!E199)))</f>
        <v/>
      </c>
      <c r="DU205" s="274" t="str">
        <f ca="true">+IF(OFFSET('Hygiene Data'!$F$11,0,10*ROW('Hygiene Data'!F199))="","",OFFSET('Hygiene Data'!$F$11,0,10*ROW('Hygiene Data'!F199)))</f>
        <v/>
      </c>
      <c r="DV205" s="274" t="str">
        <f ca="true">+IF(OFFSET('Hygiene Data'!$F$12,0,10*ROW('Hygiene Data'!F199))="","",OFFSET('Hygiene Data'!$F$12,0,10*ROW('Hygiene Data'!F199)))</f>
        <v/>
      </c>
      <c r="DW205" s="274" t="str">
        <f ca="true">+IF(OFFSET('Hygiene Data'!$F$13,0,10*ROW('Hygiene Data'!F199))="","",OFFSET('Hygiene Data'!$F$13,0,10*ROW('Hygiene Data'!F199)))</f>
        <v/>
      </c>
      <c r="DX205" s="274" t="str">
        <f ca="true">+IF(OFFSET('Hygiene Data'!$G$11,0,10*ROW('Hygiene Data'!G199))="","",OFFSET('Hygiene Data'!$G$11,0,10*ROW('Hygiene Data'!G199)))</f>
        <v/>
      </c>
      <c r="DY205" s="274" t="str">
        <f ca="true">+IF(OFFSET('Hygiene Data'!$G$12,0,10*ROW('Hygiene Data'!G199))="","",OFFSET('Hygiene Data'!$G$12,0,10*ROW('Hygiene Data'!G199)))</f>
        <v/>
      </c>
      <c r="DZ205" s="274" t="str">
        <f ca="true">+IF(OFFSET('Hygiene Data'!$G$13,0,10*ROW('Hygiene Data'!G199))="","",OFFSET('Hygiene Data'!$G$13,0,10*ROW('Hygiene Data'!G199)))</f>
        <v/>
      </c>
      <c r="EA205" s="274" t="str">
        <f ca="true">+IF(OFFSET('Hygiene Data'!$H$11,0,10*ROW('Hygiene Data'!H199))="","",OFFSET('Hygiene Data'!$H$11,0,10*ROW('Hygiene Data'!H199)))</f>
        <v/>
      </c>
      <c r="EB205" s="274" t="str">
        <f ca="true">+IF(OFFSET('Hygiene Data'!$H$12,0,10*ROW('Hygiene Data'!H199))="","",OFFSET('Hygiene Data'!$H$12,0,10*ROW('Hygiene Data'!H199)))</f>
        <v/>
      </c>
      <c r="EC205" s="274" t="str">
        <f ca="true">+IF(OFFSET('Hygiene Data'!$H$13,0,10*ROW('Hygiene Data'!H199))="","",OFFSET('Hygiene Data'!$H$13,0,10*ROW('Hygiene Data'!H199)))</f>
        <v/>
      </c>
      <c r="ED205" s="274" t="str">
        <f ca="true">+IF(OFFSET('Hygiene Data'!$I$11,0,10*ROW('Hygiene Data'!I199))="","",OFFSET('Hygiene Data'!$I$11,0,10*ROW('Hygiene Data'!I199)))</f>
        <v/>
      </c>
      <c r="EE205" s="274" t="str">
        <f ca="true">+IF(OFFSET('Hygiene Data'!$I$12,0,10*ROW('Hygiene Data'!I199))="","",OFFSET('Hygiene Data'!$I$12,0,10*ROW('Hygiene Data'!I199)))</f>
        <v/>
      </c>
      <c r="EF205" s="274"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30" t="str">
        <f t="shared" ca="true" si="3"/>
        <v/>
      </c>
      <c r="D206" s="99"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9"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9"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9"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9"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9"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9"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9"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9"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9"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9"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9"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9"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9"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9"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9"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9"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9"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100"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100"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100"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100"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100"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100"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100"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100"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100"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100"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100"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100"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100"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100"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100"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100"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100"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100"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100"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100"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100"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100"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100"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100"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100"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100"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100"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100"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100"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100"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101"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101"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101"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101"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101"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101"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101"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101"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101"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101"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101"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101"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101"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101"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101"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101"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101"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101"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4"/>
      <c r="BS206" s="274" t="str">
        <f ca="true">+IF(OFFSET('Water Data'!$D$27,0,10*ROW('Water Data'!D200))="","",OFFSET('Water Data'!$D$27,0,10*ROW('Water Data'!D200)))</f>
        <v/>
      </c>
      <c r="BT206" s="274" t="str">
        <f ca="true">+IF(OFFSET('Water Data'!$D$28,0,10*ROW('Water Data'!D200))="","",OFFSET('Water Data'!$D$28,0,10*ROW('Water Data'!D200)))</f>
        <v/>
      </c>
      <c r="BU206" s="274" t="str">
        <f ca="true">+IF(OFFSET('Water Data'!$D$29,0,10*ROW('Water Data'!D200))="","",OFFSET('Water Data'!$D$29,0,10*ROW('Water Data'!D200)))</f>
        <v/>
      </c>
      <c r="BV206" s="274" t="str">
        <f ca="true">+IF(OFFSET('Water Data'!$E$27,0,10*ROW('Water Data'!E200))="","",OFFSET('Water Data'!$E$27,0,10*ROW('Water Data'!E200)))</f>
        <v/>
      </c>
      <c r="BW206" s="274" t="str">
        <f ca="true">+IF(OFFSET('Water Data'!$E$28,0,10*ROW('Water Data'!E200))="","",OFFSET('Water Data'!$E$28,0,10*ROW('Water Data'!E200)))</f>
        <v/>
      </c>
      <c r="BX206" s="274" t="str">
        <f ca="true">+IF(OFFSET('Water Data'!$E$29,0,10*ROW('Water Data'!E200))="","",OFFSET('Water Data'!$E$29,0,10*ROW('Water Data'!E200)))</f>
        <v/>
      </c>
      <c r="BY206" s="274" t="str">
        <f ca="true">+IF(OFFSET('Water Data'!$F$27,0,10*ROW('Water Data'!F200))="","",OFFSET('Water Data'!$F$27,0,10*ROW('Water Data'!F200)))</f>
        <v/>
      </c>
      <c r="BZ206" s="274" t="str">
        <f ca="true">+IF(OFFSET('Water Data'!$F$28,0,10*ROW('Water Data'!F200))="","",OFFSET('Water Data'!$F$28,0,10*ROW('Water Data'!F200)))</f>
        <v/>
      </c>
      <c r="CA206" s="274" t="str">
        <f ca="true">+IF(OFFSET('Water Data'!$F$29,0,10*ROW('Water Data'!F200))="","",OFFSET('Water Data'!$F$29,0,10*ROW('Water Data'!F200)))</f>
        <v/>
      </c>
      <c r="CB206" s="274" t="str">
        <f ca="true">+IF(OFFSET('Water Data'!$G$27,0,10*ROW('Water Data'!G200))="","",OFFSET('Water Data'!$G$27,0,10*ROW('Water Data'!G200)))</f>
        <v/>
      </c>
      <c r="CC206" s="274" t="str">
        <f ca="true">+IF(OFFSET('Water Data'!$G$28,0,10*ROW('Water Data'!G200))="","",OFFSET('Water Data'!$G$28,0,10*ROW('Water Data'!G200)))</f>
        <v/>
      </c>
      <c r="CD206" s="274" t="str">
        <f ca="true">+IF(OFFSET('Water Data'!$G$29,0,10*ROW('Water Data'!G200))="","",OFFSET('Water Data'!$G$29,0,10*ROW('Water Data'!G200)))</f>
        <v/>
      </c>
      <c r="CE206" s="274" t="str">
        <f ca="true">+IF(OFFSET('Water Data'!$H$27,0,10*ROW('Water Data'!H200))="","",OFFSET('Water Data'!$H$27,0,10*ROW('Water Data'!H200)))</f>
        <v/>
      </c>
      <c r="CF206" s="274" t="str">
        <f ca="true">+IF(OFFSET('Water Data'!$H$28,0,10*ROW('Water Data'!H200))="","",OFFSET('Water Data'!$H$28,0,10*ROW('Water Data'!H200)))</f>
        <v/>
      </c>
      <c r="CG206" s="274" t="str">
        <f ca="true">+IF(OFFSET('Water Data'!$H$29,0,10*ROW('Water Data'!H200))="","",OFFSET('Water Data'!$H$29,0,10*ROW('Water Data'!H200)))</f>
        <v/>
      </c>
      <c r="CH206" s="274" t="str">
        <f ca="true">+IF(OFFSET('Water Data'!$I$27,0,10*ROW('Water Data'!I200))="","",OFFSET('Water Data'!$I$27,0,10*ROW('Water Data'!I200)))</f>
        <v/>
      </c>
      <c r="CI206" s="274" t="str">
        <f ca="true">+IF(OFFSET('Water Data'!$I$28,0,10*ROW('Water Data'!I200))="","",OFFSET('Water Data'!$I$28,0,10*ROW('Water Data'!I200)))</f>
        <v/>
      </c>
      <c r="CJ206" s="274" t="str">
        <f ca="true">+IF(OFFSET('Water Data'!$I$29,0,10*ROW('Water Data'!I200))="","",OFFSET('Water Data'!$I$29,0,10*ROW('Water Data'!I200)))</f>
        <v/>
      </c>
      <c r="CK206" s="274" t="str">
        <f ca="true">+IF(OFFSET('Sanitation Data'!$D$28,0,10*ROW('Sanitation Data'!D200))="","",OFFSET('Sanitation Data'!$D$28,0,10*ROW('Sanitation Data'!D200)))</f>
        <v/>
      </c>
      <c r="CL206" s="274" t="str">
        <f ca="true">+IF(OFFSET('Sanitation Data'!$D$29,0,10*ROW('Sanitation Data'!D200))="","",OFFSET('Sanitation Data'!$D$29,0,10*ROW('Sanitation Data'!D200)))</f>
        <v/>
      </c>
      <c r="CM206" s="274" t="str">
        <f ca="true">+IF(OFFSET('Sanitation Data'!$D$30,0,10*ROW('Sanitation Data'!D200))="","",OFFSET('Sanitation Data'!$D$30,0,10*ROW('Sanitation Data'!D200)))</f>
        <v/>
      </c>
      <c r="CN206" s="274" t="str">
        <f ca="true">+IF(OFFSET('Sanitation Data'!$D$31,0,10*ROW('Sanitation Data'!D200))="","",OFFSET('Sanitation Data'!$D$31,0,10*ROW('Sanitation Data'!D200)))</f>
        <v/>
      </c>
      <c r="CO206" s="274" t="str">
        <f ca="true">+IF(OFFSET('Sanitation Data'!$D$32,0,10*ROW('Sanitation Data'!D200))="","",OFFSET('Sanitation Data'!$D$32,0,10*ROW('Sanitation Data'!D200)))</f>
        <v/>
      </c>
      <c r="CP206" s="274" t="str">
        <f ca="true">+IF(OFFSET('Sanitation Data'!$E$28,0,10*ROW('Sanitation Data'!E200))="","",OFFSET('Sanitation Data'!$E$28,0,10*ROW('Sanitation Data'!E200)))</f>
        <v/>
      </c>
      <c r="CQ206" s="274" t="str">
        <f ca="true">+IF(OFFSET('Sanitation Data'!$E$29,0,10*ROW('Sanitation Data'!E200))="","",OFFSET('Sanitation Data'!$E$29,0,10*ROW('Sanitation Data'!E200)))</f>
        <v/>
      </c>
      <c r="CR206" s="274" t="str">
        <f ca="true">+IF(OFFSET('Sanitation Data'!$E$30,0,10*ROW('Sanitation Data'!E200))="","",OFFSET('Sanitation Data'!$E$30,0,10*ROW('Sanitation Data'!E200)))</f>
        <v/>
      </c>
      <c r="CS206" s="274" t="str">
        <f ca="true">+IF(OFFSET('Sanitation Data'!$E$31,0,10*ROW('Sanitation Data'!E200))="","",OFFSET('Sanitation Data'!$E$31,0,10*ROW('Sanitation Data'!E200)))</f>
        <v/>
      </c>
      <c r="CT206" s="274" t="str">
        <f ca="true">+IF(OFFSET('Sanitation Data'!$E$32,0,10*ROW('Sanitation Data'!E200))="","",OFFSET('Sanitation Data'!$E$32,0,10*ROW('Sanitation Data'!E200)))</f>
        <v/>
      </c>
      <c r="CU206" s="274" t="str">
        <f ca="true">+IF(OFFSET('Sanitation Data'!$F$28,0,10*ROW('Sanitation Data'!F200))="","",OFFSET('Sanitation Data'!$F$28,0,10*ROW('Sanitation Data'!F200)))</f>
        <v/>
      </c>
      <c r="CV206" s="274" t="str">
        <f ca="true">+IF(OFFSET('Sanitation Data'!$F$29,0,10*ROW('Sanitation Data'!F200))="","",OFFSET('Sanitation Data'!$F$29,0,10*ROW('Sanitation Data'!F200)))</f>
        <v/>
      </c>
      <c r="CW206" s="274" t="str">
        <f ca="true">+IF(OFFSET('Sanitation Data'!$F$30,0,10*ROW('Sanitation Data'!F200))="","",OFFSET('Sanitation Data'!$F$30,0,10*ROW('Sanitation Data'!F200)))</f>
        <v/>
      </c>
      <c r="CX206" s="274" t="str">
        <f ca="true">+IF(OFFSET('Sanitation Data'!$F$31,0,10*ROW('Sanitation Data'!F200))="","",OFFSET('Sanitation Data'!$F$31,0,10*ROW('Sanitation Data'!F200)))</f>
        <v/>
      </c>
      <c r="CY206" s="274" t="str">
        <f ca="true">+IF(OFFSET('Sanitation Data'!$F$32,0,10*ROW('Sanitation Data'!F200))="","",OFFSET('Sanitation Data'!$F$32,0,10*ROW('Sanitation Data'!F200)))</f>
        <v/>
      </c>
      <c r="CZ206" s="274" t="str">
        <f ca="true">+IF(OFFSET('Sanitation Data'!$G$28,0,10*ROW('Sanitation Data'!G200))="","",OFFSET('Sanitation Data'!$G$28,0,10*ROW('Sanitation Data'!G200)))</f>
        <v/>
      </c>
      <c r="DA206" s="274" t="str">
        <f ca="true">+IF(OFFSET('Sanitation Data'!$G$29,0,10*ROW('Sanitation Data'!G200))="","",OFFSET('Sanitation Data'!$G$29,0,10*ROW('Sanitation Data'!G200)))</f>
        <v/>
      </c>
      <c r="DB206" s="274" t="str">
        <f ca="true">+IF(OFFSET('Sanitation Data'!$G$30,0,10*ROW('Sanitation Data'!G200))="","",OFFSET('Sanitation Data'!$G$30,0,10*ROW('Sanitation Data'!G200)))</f>
        <v/>
      </c>
      <c r="DC206" s="274" t="str">
        <f ca="true">+IF(OFFSET('Sanitation Data'!$G$31,0,10*ROW('Sanitation Data'!G200))="","",OFFSET('Sanitation Data'!$G$31,0,10*ROW('Sanitation Data'!G200)))</f>
        <v/>
      </c>
      <c r="DD206" s="274" t="str">
        <f ca="true">+IF(OFFSET('Sanitation Data'!$G$32,0,10*ROW('Sanitation Data'!G200))="","",OFFSET('Sanitation Data'!$G$32,0,10*ROW('Sanitation Data'!G200)))</f>
        <v/>
      </c>
      <c r="DE206" s="274" t="str">
        <f ca="true">+IF(OFFSET('Sanitation Data'!$H$28,0,10*ROW('Sanitation Data'!H200))="","",OFFSET('Sanitation Data'!$H$28,0,10*ROW('Sanitation Data'!H200)))</f>
        <v/>
      </c>
      <c r="DF206" s="274" t="str">
        <f ca="true">+IF(OFFSET('Sanitation Data'!$H$29,0,10*ROW('Sanitation Data'!H200))="","",OFFSET('Sanitation Data'!$H$29,0,10*ROW('Sanitation Data'!H200)))</f>
        <v/>
      </c>
      <c r="DG206" s="274" t="str">
        <f ca="true">+IF(OFFSET('Sanitation Data'!$H$30,0,10*ROW('Sanitation Data'!H200))="","",OFFSET('Sanitation Data'!$H$30,0,10*ROW('Sanitation Data'!H200)))</f>
        <v/>
      </c>
      <c r="DH206" s="274" t="str">
        <f ca="true">+IF(OFFSET('Sanitation Data'!$H$31,0,10*ROW('Sanitation Data'!H200))="","",OFFSET('Sanitation Data'!$H$31,0,10*ROW('Sanitation Data'!H200)))</f>
        <v/>
      </c>
      <c r="DI206" s="274" t="str">
        <f ca="true">+IF(OFFSET('Sanitation Data'!$H$32,0,10*ROW('Sanitation Data'!H200))="","",OFFSET('Sanitation Data'!$H$32,0,10*ROW('Sanitation Data'!H200)))</f>
        <v/>
      </c>
      <c r="DJ206" s="274" t="str">
        <f ca="true">+IF(OFFSET('Sanitation Data'!$I$28,0,10*ROW('Sanitation Data'!I200))="","",OFFSET('Sanitation Data'!$I$28,0,10*ROW('Sanitation Data'!I200)))</f>
        <v/>
      </c>
      <c r="DK206" s="274" t="str">
        <f ca="true">+IF(OFFSET('Sanitation Data'!$I$29,0,10*ROW('Sanitation Data'!I200))="","",OFFSET('Sanitation Data'!$I$29,0,10*ROW('Sanitation Data'!I200)))</f>
        <v/>
      </c>
      <c r="DL206" s="274" t="str">
        <f ca="true">+IF(OFFSET('Sanitation Data'!$I$30,0,10*ROW('Sanitation Data'!I200))="","",OFFSET('Sanitation Data'!$I$30,0,10*ROW('Sanitation Data'!I200)))</f>
        <v/>
      </c>
      <c r="DM206" s="274" t="str">
        <f ca="true">+IF(OFFSET('Sanitation Data'!$I$31,0,10*ROW('Sanitation Data'!I200))="","",OFFSET('Sanitation Data'!$I$31,0,10*ROW('Sanitation Data'!I200)))</f>
        <v/>
      </c>
      <c r="DN206" s="274" t="str">
        <f ca="true">+IF(OFFSET('Sanitation Data'!$I$32,0,10*ROW('Sanitation Data'!I200))="","",OFFSET('Sanitation Data'!$I$32,0,10*ROW('Sanitation Data'!I200)))</f>
        <v/>
      </c>
      <c r="DO206" s="274" t="str">
        <f ca="true">+IF(OFFSET('Hygiene Data'!$D$11,0,10*ROW('Hygiene Data'!D200))="","",OFFSET('Hygiene Data'!$D$11,0,10*ROW('Hygiene Data'!D200)))</f>
        <v/>
      </c>
      <c r="DP206" s="274" t="str">
        <f ca="true">+IF(OFFSET('Hygiene Data'!$D$12,0,10*ROW('Hygiene Data'!D200))="","",OFFSET('Hygiene Data'!$D$12,0,10*ROW('Hygiene Data'!D200)))</f>
        <v/>
      </c>
      <c r="DQ206" s="274" t="str">
        <f ca="true">+IF(OFFSET('Hygiene Data'!$D$13,0,10*ROW('Hygiene Data'!D200))="","",OFFSET('Hygiene Data'!$D$13,0,10*ROW('Hygiene Data'!D200)))</f>
        <v/>
      </c>
      <c r="DR206" s="274" t="str">
        <f ca="true">+IF(OFFSET('Hygiene Data'!$E$11,0,10*ROW('Hygiene Data'!E200))="","",OFFSET('Hygiene Data'!$E$11,0,10*ROW('Hygiene Data'!E200)))</f>
        <v/>
      </c>
      <c r="DS206" s="274" t="str">
        <f ca="true">+IF(OFFSET('Hygiene Data'!$E$12,0,10*ROW('Hygiene Data'!E200))="","",OFFSET('Hygiene Data'!$E$12,0,10*ROW('Hygiene Data'!E200)))</f>
        <v/>
      </c>
      <c r="DT206" s="274" t="str">
        <f ca="true">+IF(OFFSET('Hygiene Data'!$E$13,0,10*ROW('Hygiene Data'!E200))="","",OFFSET('Hygiene Data'!$E$13,0,10*ROW('Hygiene Data'!E200)))</f>
        <v/>
      </c>
      <c r="DU206" s="274" t="str">
        <f ca="true">+IF(OFFSET('Hygiene Data'!$F$11,0,10*ROW('Hygiene Data'!F200))="","",OFFSET('Hygiene Data'!$F$11,0,10*ROW('Hygiene Data'!F200)))</f>
        <v/>
      </c>
      <c r="DV206" s="274" t="str">
        <f ca="true">+IF(OFFSET('Hygiene Data'!$F$12,0,10*ROW('Hygiene Data'!F200))="","",OFFSET('Hygiene Data'!$F$12,0,10*ROW('Hygiene Data'!F200)))</f>
        <v/>
      </c>
      <c r="DW206" s="274" t="str">
        <f ca="true">+IF(OFFSET('Hygiene Data'!$F$13,0,10*ROW('Hygiene Data'!F200))="","",OFFSET('Hygiene Data'!$F$13,0,10*ROW('Hygiene Data'!F200)))</f>
        <v/>
      </c>
      <c r="DX206" s="274" t="str">
        <f ca="true">+IF(OFFSET('Hygiene Data'!$G$11,0,10*ROW('Hygiene Data'!G200))="","",OFFSET('Hygiene Data'!$G$11,0,10*ROW('Hygiene Data'!G200)))</f>
        <v/>
      </c>
      <c r="DY206" s="274" t="str">
        <f ca="true">+IF(OFFSET('Hygiene Data'!$G$12,0,10*ROW('Hygiene Data'!G200))="","",OFFSET('Hygiene Data'!$G$12,0,10*ROW('Hygiene Data'!G200)))</f>
        <v/>
      </c>
      <c r="DZ206" s="274" t="str">
        <f ca="true">+IF(OFFSET('Hygiene Data'!$G$13,0,10*ROW('Hygiene Data'!G200))="","",OFFSET('Hygiene Data'!$G$13,0,10*ROW('Hygiene Data'!G200)))</f>
        <v/>
      </c>
      <c r="EA206" s="274" t="str">
        <f ca="true">+IF(OFFSET('Hygiene Data'!$H$11,0,10*ROW('Hygiene Data'!H200))="","",OFFSET('Hygiene Data'!$H$11,0,10*ROW('Hygiene Data'!H200)))</f>
        <v/>
      </c>
      <c r="EB206" s="274" t="str">
        <f ca="true">+IF(OFFSET('Hygiene Data'!$H$12,0,10*ROW('Hygiene Data'!H200))="","",OFFSET('Hygiene Data'!$H$12,0,10*ROW('Hygiene Data'!H200)))</f>
        <v/>
      </c>
      <c r="EC206" s="274" t="str">
        <f ca="true">+IF(OFFSET('Hygiene Data'!$H$13,0,10*ROW('Hygiene Data'!H200))="","",OFFSET('Hygiene Data'!$H$13,0,10*ROW('Hygiene Data'!H200)))</f>
        <v/>
      </c>
      <c r="ED206" s="274" t="str">
        <f ca="true">+IF(OFFSET('Hygiene Data'!$I$11,0,10*ROW('Hygiene Data'!I200))="","",OFFSET('Hygiene Data'!$I$11,0,10*ROW('Hygiene Data'!I200)))</f>
        <v/>
      </c>
      <c r="EE206" s="274" t="str">
        <f ca="true">+IF(OFFSET('Hygiene Data'!$I$12,0,10*ROW('Hygiene Data'!I200))="","",OFFSET('Hygiene Data'!$I$12,0,10*ROW('Hygiene Data'!I200)))</f>
        <v/>
      </c>
      <c r="EF206" s="274"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30" t="str">
        <f t="shared" ca="true" si="3"/>
        <v/>
      </c>
      <c r="D207" s="99"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9"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9"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9"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9"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9"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9"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9"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9"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9"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9"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9"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9"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9"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9"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9"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9"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9"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100"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100"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100"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100"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100"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100"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100"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100"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100"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100"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100"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100"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100"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100"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100"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100"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100"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100"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100"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100"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100"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100"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100"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100"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100"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100"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100"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100"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100"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100"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101"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101"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101"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101"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101"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101"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101"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101"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101"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101"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101"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101"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101"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101"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101"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101"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101"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101"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4"/>
      <c r="BS207" s="274" t="str">
        <f ca="true">+IF(OFFSET('Water Data'!$D$27,0,10*ROW('Water Data'!D201))="","",OFFSET('Water Data'!$D$27,0,10*ROW('Water Data'!D201)))</f>
        <v/>
      </c>
      <c r="BT207" s="274" t="str">
        <f ca="true">+IF(OFFSET('Water Data'!$D$28,0,10*ROW('Water Data'!D201))="","",OFFSET('Water Data'!$D$28,0,10*ROW('Water Data'!D201)))</f>
        <v/>
      </c>
      <c r="BU207" s="274" t="str">
        <f ca="true">+IF(OFFSET('Water Data'!$D$29,0,10*ROW('Water Data'!D201))="","",OFFSET('Water Data'!$D$29,0,10*ROW('Water Data'!D201)))</f>
        <v/>
      </c>
      <c r="BV207" s="274" t="str">
        <f ca="true">+IF(OFFSET('Water Data'!$E$27,0,10*ROW('Water Data'!E201))="","",OFFSET('Water Data'!$E$27,0,10*ROW('Water Data'!E201)))</f>
        <v/>
      </c>
      <c r="BW207" s="274" t="str">
        <f ca="true">+IF(OFFSET('Water Data'!$E$28,0,10*ROW('Water Data'!E201))="","",OFFSET('Water Data'!$E$28,0,10*ROW('Water Data'!E201)))</f>
        <v/>
      </c>
      <c r="BX207" s="274" t="str">
        <f ca="true">+IF(OFFSET('Water Data'!$E$29,0,10*ROW('Water Data'!E201))="","",OFFSET('Water Data'!$E$29,0,10*ROW('Water Data'!E201)))</f>
        <v/>
      </c>
      <c r="BY207" s="274" t="str">
        <f ca="true">+IF(OFFSET('Water Data'!$F$27,0,10*ROW('Water Data'!F201))="","",OFFSET('Water Data'!$F$27,0,10*ROW('Water Data'!F201)))</f>
        <v/>
      </c>
      <c r="BZ207" s="274" t="str">
        <f ca="true">+IF(OFFSET('Water Data'!$F$28,0,10*ROW('Water Data'!F201))="","",OFFSET('Water Data'!$F$28,0,10*ROW('Water Data'!F201)))</f>
        <v/>
      </c>
      <c r="CA207" s="274" t="str">
        <f ca="true">+IF(OFFSET('Water Data'!$F$29,0,10*ROW('Water Data'!F201))="","",OFFSET('Water Data'!$F$29,0,10*ROW('Water Data'!F201)))</f>
        <v/>
      </c>
      <c r="CB207" s="274" t="str">
        <f ca="true">+IF(OFFSET('Water Data'!$G$27,0,10*ROW('Water Data'!G201))="","",OFFSET('Water Data'!$G$27,0,10*ROW('Water Data'!G201)))</f>
        <v/>
      </c>
      <c r="CC207" s="274" t="str">
        <f ca="true">+IF(OFFSET('Water Data'!$G$28,0,10*ROW('Water Data'!G201))="","",OFFSET('Water Data'!$G$28,0,10*ROW('Water Data'!G201)))</f>
        <v/>
      </c>
      <c r="CD207" s="274" t="str">
        <f ca="true">+IF(OFFSET('Water Data'!$G$29,0,10*ROW('Water Data'!G201))="","",OFFSET('Water Data'!$G$29,0,10*ROW('Water Data'!G201)))</f>
        <v/>
      </c>
      <c r="CE207" s="274" t="str">
        <f ca="true">+IF(OFFSET('Water Data'!$H$27,0,10*ROW('Water Data'!H201))="","",OFFSET('Water Data'!$H$27,0,10*ROW('Water Data'!H201)))</f>
        <v/>
      </c>
      <c r="CF207" s="274" t="str">
        <f ca="true">+IF(OFFSET('Water Data'!$H$28,0,10*ROW('Water Data'!H201))="","",OFFSET('Water Data'!$H$28,0,10*ROW('Water Data'!H201)))</f>
        <v/>
      </c>
      <c r="CG207" s="274" t="str">
        <f ca="true">+IF(OFFSET('Water Data'!$H$29,0,10*ROW('Water Data'!H201))="","",OFFSET('Water Data'!$H$29,0,10*ROW('Water Data'!H201)))</f>
        <v/>
      </c>
      <c r="CH207" s="274" t="str">
        <f ca="true">+IF(OFFSET('Water Data'!$I$27,0,10*ROW('Water Data'!I201))="","",OFFSET('Water Data'!$I$27,0,10*ROW('Water Data'!I201)))</f>
        <v/>
      </c>
      <c r="CI207" s="274" t="str">
        <f ca="true">+IF(OFFSET('Water Data'!$I$28,0,10*ROW('Water Data'!I201))="","",OFFSET('Water Data'!$I$28,0,10*ROW('Water Data'!I201)))</f>
        <v/>
      </c>
      <c r="CJ207" s="274" t="str">
        <f ca="true">+IF(OFFSET('Water Data'!$I$29,0,10*ROW('Water Data'!I201))="","",OFFSET('Water Data'!$I$29,0,10*ROW('Water Data'!I201)))</f>
        <v/>
      </c>
      <c r="CK207" s="274" t="str">
        <f ca="true">+IF(OFFSET('Sanitation Data'!$D$28,0,10*ROW('Sanitation Data'!D201))="","",OFFSET('Sanitation Data'!$D$28,0,10*ROW('Sanitation Data'!D201)))</f>
        <v/>
      </c>
      <c r="CL207" s="274" t="str">
        <f ca="true">+IF(OFFSET('Sanitation Data'!$D$29,0,10*ROW('Sanitation Data'!D201))="","",OFFSET('Sanitation Data'!$D$29,0,10*ROW('Sanitation Data'!D201)))</f>
        <v/>
      </c>
      <c r="CM207" s="274" t="str">
        <f ca="true">+IF(OFFSET('Sanitation Data'!$D$30,0,10*ROW('Sanitation Data'!D201))="","",OFFSET('Sanitation Data'!$D$30,0,10*ROW('Sanitation Data'!D201)))</f>
        <v/>
      </c>
      <c r="CN207" s="274" t="str">
        <f ca="true">+IF(OFFSET('Sanitation Data'!$D$31,0,10*ROW('Sanitation Data'!D201))="","",OFFSET('Sanitation Data'!$D$31,0,10*ROW('Sanitation Data'!D201)))</f>
        <v/>
      </c>
      <c r="CO207" s="274" t="str">
        <f ca="true">+IF(OFFSET('Sanitation Data'!$D$32,0,10*ROW('Sanitation Data'!D201))="","",OFFSET('Sanitation Data'!$D$32,0,10*ROW('Sanitation Data'!D201)))</f>
        <v/>
      </c>
      <c r="CP207" s="274" t="str">
        <f ca="true">+IF(OFFSET('Sanitation Data'!$E$28,0,10*ROW('Sanitation Data'!E201))="","",OFFSET('Sanitation Data'!$E$28,0,10*ROW('Sanitation Data'!E201)))</f>
        <v/>
      </c>
      <c r="CQ207" s="274" t="str">
        <f ca="true">+IF(OFFSET('Sanitation Data'!$E$29,0,10*ROW('Sanitation Data'!E201))="","",OFFSET('Sanitation Data'!$E$29,0,10*ROW('Sanitation Data'!E201)))</f>
        <v/>
      </c>
      <c r="CR207" s="274" t="str">
        <f ca="true">+IF(OFFSET('Sanitation Data'!$E$30,0,10*ROW('Sanitation Data'!E201))="","",OFFSET('Sanitation Data'!$E$30,0,10*ROW('Sanitation Data'!E201)))</f>
        <v/>
      </c>
      <c r="CS207" s="274" t="str">
        <f ca="true">+IF(OFFSET('Sanitation Data'!$E$31,0,10*ROW('Sanitation Data'!E201))="","",OFFSET('Sanitation Data'!$E$31,0,10*ROW('Sanitation Data'!E201)))</f>
        <v/>
      </c>
      <c r="CT207" s="274" t="str">
        <f ca="true">+IF(OFFSET('Sanitation Data'!$E$32,0,10*ROW('Sanitation Data'!E201))="","",OFFSET('Sanitation Data'!$E$32,0,10*ROW('Sanitation Data'!E201)))</f>
        <v/>
      </c>
      <c r="CU207" s="274" t="str">
        <f ca="true">+IF(OFFSET('Sanitation Data'!$F$28,0,10*ROW('Sanitation Data'!F201))="","",OFFSET('Sanitation Data'!$F$28,0,10*ROW('Sanitation Data'!F201)))</f>
        <v/>
      </c>
      <c r="CV207" s="274" t="str">
        <f ca="true">+IF(OFFSET('Sanitation Data'!$F$29,0,10*ROW('Sanitation Data'!F201))="","",OFFSET('Sanitation Data'!$F$29,0,10*ROW('Sanitation Data'!F201)))</f>
        <v/>
      </c>
      <c r="CW207" s="274" t="str">
        <f ca="true">+IF(OFFSET('Sanitation Data'!$F$30,0,10*ROW('Sanitation Data'!F201))="","",OFFSET('Sanitation Data'!$F$30,0,10*ROW('Sanitation Data'!F201)))</f>
        <v/>
      </c>
      <c r="CX207" s="274" t="str">
        <f ca="true">+IF(OFFSET('Sanitation Data'!$F$31,0,10*ROW('Sanitation Data'!F201))="","",OFFSET('Sanitation Data'!$F$31,0,10*ROW('Sanitation Data'!F201)))</f>
        <v/>
      </c>
      <c r="CY207" s="274" t="str">
        <f ca="true">+IF(OFFSET('Sanitation Data'!$F$32,0,10*ROW('Sanitation Data'!F201))="","",OFFSET('Sanitation Data'!$F$32,0,10*ROW('Sanitation Data'!F201)))</f>
        <v/>
      </c>
      <c r="CZ207" s="274" t="str">
        <f ca="true">+IF(OFFSET('Sanitation Data'!$G$28,0,10*ROW('Sanitation Data'!G201))="","",OFFSET('Sanitation Data'!$G$28,0,10*ROW('Sanitation Data'!G201)))</f>
        <v/>
      </c>
      <c r="DA207" s="274" t="str">
        <f ca="true">+IF(OFFSET('Sanitation Data'!$G$29,0,10*ROW('Sanitation Data'!G201))="","",OFFSET('Sanitation Data'!$G$29,0,10*ROW('Sanitation Data'!G201)))</f>
        <v/>
      </c>
      <c r="DB207" s="274" t="str">
        <f ca="true">+IF(OFFSET('Sanitation Data'!$G$30,0,10*ROW('Sanitation Data'!G201))="","",OFFSET('Sanitation Data'!$G$30,0,10*ROW('Sanitation Data'!G201)))</f>
        <v/>
      </c>
      <c r="DC207" s="274" t="str">
        <f ca="true">+IF(OFFSET('Sanitation Data'!$G$31,0,10*ROW('Sanitation Data'!G201))="","",OFFSET('Sanitation Data'!$G$31,0,10*ROW('Sanitation Data'!G201)))</f>
        <v/>
      </c>
      <c r="DD207" s="274" t="str">
        <f ca="true">+IF(OFFSET('Sanitation Data'!$G$32,0,10*ROW('Sanitation Data'!G201))="","",OFFSET('Sanitation Data'!$G$32,0,10*ROW('Sanitation Data'!G201)))</f>
        <v/>
      </c>
      <c r="DE207" s="274" t="str">
        <f ca="true">+IF(OFFSET('Sanitation Data'!$H$28,0,10*ROW('Sanitation Data'!H201))="","",OFFSET('Sanitation Data'!$H$28,0,10*ROW('Sanitation Data'!H201)))</f>
        <v/>
      </c>
      <c r="DF207" s="274" t="str">
        <f ca="true">+IF(OFFSET('Sanitation Data'!$H$29,0,10*ROW('Sanitation Data'!H201))="","",OFFSET('Sanitation Data'!$H$29,0,10*ROW('Sanitation Data'!H201)))</f>
        <v/>
      </c>
      <c r="DG207" s="274" t="str">
        <f ca="true">+IF(OFFSET('Sanitation Data'!$H$30,0,10*ROW('Sanitation Data'!H201))="","",OFFSET('Sanitation Data'!$H$30,0,10*ROW('Sanitation Data'!H201)))</f>
        <v/>
      </c>
      <c r="DH207" s="274" t="str">
        <f ca="true">+IF(OFFSET('Sanitation Data'!$H$31,0,10*ROW('Sanitation Data'!H201))="","",OFFSET('Sanitation Data'!$H$31,0,10*ROW('Sanitation Data'!H201)))</f>
        <v/>
      </c>
      <c r="DI207" s="274" t="str">
        <f ca="true">+IF(OFFSET('Sanitation Data'!$H$32,0,10*ROW('Sanitation Data'!H201))="","",OFFSET('Sanitation Data'!$H$32,0,10*ROW('Sanitation Data'!H201)))</f>
        <v/>
      </c>
      <c r="DJ207" s="274" t="str">
        <f ca="true">+IF(OFFSET('Sanitation Data'!$I$28,0,10*ROW('Sanitation Data'!I201))="","",OFFSET('Sanitation Data'!$I$28,0,10*ROW('Sanitation Data'!I201)))</f>
        <v/>
      </c>
      <c r="DK207" s="274" t="str">
        <f ca="true">+IF(OFFSET('Sanitation Data'!$I$29,0,10*ROW('Sanitation Data'!I201))="","",OFFSET('Sanitation Data'!$I$29,0,10*ROW('Sanitation Data'!I201)))</f>
        <v/>
      </c>
      <c r="DL207" s="274" t="str">
        <f ca="true">+IF(OFFSET('Sanitation Data'!$I$30,0,10*ROW('Sanitation Data'!I201))="","",OFFSET('Sanitation Data'!$I$30,0,10*ROW('Sanitation Data'!I201)))</f>
        <v/>
      </c>
      <c r="DM207" s="274" t="str">
        <f ca="true">+IF(OFFSET('Sanitation Data'!$I$31,0,10*ROW('Sanitation Data'!I201))="","",OFFSET('Sanitation Data'!$I$31,0,10*ROW('Sanitation Data'!I201)))</f>
        <v/>
      </c>
      <c r="DN207" s="274" t="str">
        <f ca="true">+IF(OFFSET('Sanitation Data'!$I$32,0,10*ROW('Sanitation Data'!I201))="","",OFFSET('Sanitation Data'!$I$32,0,10*ROW('Sanitation Data'!I201)))</f>
        <v/>
      </c>
      <c r="DO207" s="274" t="str">
        <f ca="true">+IF(OFFSET('Hygiene Data'!$D$11,0,10*ROW('Hygiene Data'!D201))="","",OFFSET('Hygiene Data'!$D$11,0,10*ROW('Hygiene Data'!D201)))</f>
        <v/>
      </c>
      <c r="DP207" s="274" t="str">
        <f ca="true">+IF(OFFSET('Hygiene Data'!$D$12,0,10*ROW('Hygiene Data'!D201))="","",OFFSET('Hygiene Data'!$D$12,0,10*ROW('Hygiene Data'!D201)))</f>
        <v/>
      </c>
      <c r="DQ207" s="274" t="str">
        <f ca="true">+IF(OFFSET('Hygiene Data'!$D$13,0,10*ROW('Hygiene Data'!D201))="","",OFFSET('Hygiene Data'!$D$13,0,10*ROW('Hygiene Data'!D201)))</f>
        <v/>
      </c>
      <c r="DR207" s="274" t="str">
        <f ca="true">+IF(OFFSET('Hygiene Data'!$E$11,0,10*ROW('Hygiene Data'!E201))="","",OFFSET('Hygiene Data'!$E$11,0,10*ROW('Hygiene Data'!E201)))</f>
        <v/>
      </c>
      <c r="DS207" s="274" t="str">
        <f ca="true">+IF(OFFSET('Hygiene Data'!$E$12,0,10*ROW('Hygiene Data'!E201))="","",OFFSET('Hygiene Data'!$E$12,0,10*ROW('Hygiene Data'!E201)))</f>
        <v/>
      </c>
      <c r="DT207" s="274" t="str">
        <f ca="true">+IF(OFFSET('Hygiene Data'!$E$13,0,10*ROW('Hygiene Data'!E201))="","",OFFSET('Hygiene Data'!$E$13,0,10*ROW('Hygiene Data'!E201)))</f>
        <v/>
      </c>
      <c r="DU207" s="274" t="str">
        <f ca="true">+IF(OFFSET('Hygiene Data'!$F$11,0,10*ROW('Hygiene Data'!F201))="","",OFFSET('Hygiene Data'!$F$11,0,10*ROW('Hygiene Data'!F201)))</f>
        <v/>
      </c>
      <c r="DV207" s="274" t="str">
        <f ca="true">+IF(OFFSET('Hygiene Data'!$F$12,0,10*ROW('Hygiene Data'!F201))="","",OFFSET('Hygiene Data'!$F$12,0,10*ROW('Hygiene Data'!F201)))</f>
        <v/>
      </c>
      <c r="DW207" s="274" t="str">
        <f ca="true">+IF(OFFSET('Hygiene Data'!$F$13,0,10*ROW('Hygiene Data'!F201))="","",OFFSET('Hygiene Data'!$F$13,0,10*ROW('Hygiene Data'!F201)))</f>
        <v/>
      </c>
      <c r="DX207" s="274" t="str">
        <f ca="true">+IF(OFFSET('Hygiene Data'!$G$11,0,10*ROW('Hygiene Data'!G201))="","",OFFSET('Hygiene Data'!$G$11,0,10*ROW('Hygiene Data'!G201)))</f>
        <v/>
      </c>
      <c r="DY207" s="274" t="str">
        <f ca="true">+IF(OFFSET('Hygiene Data'!$G$12,0,10*ROW('Hygiene Data'!G201))="","",OFFSET('Hygiene Data'!$G$12,0,10*ROW('Hygiene Data'!G201)))</f>
        <v/>
      </c>
      <c r="DZ207" s="274" t="str">
        <f ca="true">+IF(OFFSET('Hygiene Data'!$G$13,0,10*ROW('Hygiene Data'!G201))="","",OFFSET('Hygiene Data'!$G$13,0,10*ROW('Hygiene Data'!G201)))</f>
        <v/>
      </c>
      <c r="EA207" s="274" t="str">
        <f ca="true">+IF(OFFSET('Hygiene Data'!$H$11,0,10*ROW('Hygiene Data'!H201))="","",OFFSET('Hygiene Data'!$H$11,0,10*ROW('Hygiene Data'!H201)))</f>
        <v/>
      </c>
      <c r="EB207" s="274" t="str">
        <f ca="true">+IF(OFFSET('Hygiene Data'!$H$12,0,10*ROW('Hygiene Data'!H201))="","",OFFSET('Hygiene Data'!$H$12,0,10*ROW('Hygiene Data'!H201)))</f>
        <v/>
      </c>
      <c r="EC207" s="274" t="str">
        <f ca="true">+IF(OFFSET('Hygiene Data'!$H$13,0,10*ROW('Hygiene Data'!H201))="","",OFFSET('Hygiene Data'!$H$13,0,10*ROW('Hygiene Data'!H201)))</f>
        <v/>
      </c>
      <c r="ED207" s="274" t="str">
        <f ca="true">+IF(OFFSET('Hygiene Data'!$I$11,0,10*ROW('Hygiene Data'!I201))="","",OFFSET('Hygiene Data'!$I$11,0,10*ROW('Hygiene Data'!I201)))</f>
        <v/>
      </c>
      <c r="EE207" s="274" t="str">
        <f ca="true">+IF(OFFSET('Hygiene Data'!$I$12,0,10*ROW('Hygiene Data'!I201))="","",OFFSET('Hygiene Data'!$I$12,0,10*ROW('Hygiene Data'!I201)))</f>
        <v/>
      </c>
      <c r="EF207" s="274"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style="124"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27" t="s">
        <v>28</v>
      </c>
      <c r="C1" s="402" t="s">
        <v>285</v>
      </c>
      <c r="D1" s="322" t="s">
        <v>159</v>
      </c>
      <c r="E1" s="322"/>
      <c r="F1" s="322"/>
      <c r="G1" s="322"/>
      <c r="H1" s="322"/>
      <c r="I1" s="323"/>
      <c r="J1" s="312"/>
      <c r="K1" s="312"/>
      <c r="L1" s="327" t="s">
        <v>28</v>
      </c>
      <c r="M1" s="402" t="s">
        <v>286</v>
      </c>
      <c r="N1" s="322" t="s">
        <v>159</v>
      </c>
      <c r="O1" s="322"/>
      <c r="P1" s="322"/>
      <c r="Q1" s="322"/>
      <c r="R1" s="322"/>
      <c r="S1" s="323"/>
      <c r="T1" s="312"/>
      <c r="U1" s="312"/>
      <c r="V1" s="327" t="s">
        <v>28</v>
      </c>
      <c r="W1" s="402" t="s">
        <v>287</v>
      </c>
      <c r="X1" s="322" t="s">
        <v>159</v>
      </c>
      <c r="Y1" s="322"/>
      <c r="Z1" s="322"/>
      <c r="AA1" s="322"/>
      <c r="AB1" s="322"/>
      <c r="AC1" s="323"/>
      <c r="AD1" s="312"/>
      <c r="AE1" s="312"/>
      <c r="AF1" s="327" t="s">
        <v>28</v>
      </c>
      <c r="AG1" s="402" t="s">
        <v>288</v>
      </c>
      <c r="AH1" s="322" t="s">
        <v>159</v>
      </c>
      <c r="AI1" s="322"/>
      <c r="AJ1" s="322"/>
      <c r="AK1" s="322"/>
      <c r="AL1" s="322"/>
      <c r="AM1" s="323"/>
      <c r="AN1" s="312"/>
      <c r="AO1" s="312"/>
      <c r="AP1" s="327" t="s">
        <v>28</v>
      </c>
      <c r="AQ1" s="402" t="s">
        <v>288</v>
      </c>
      <c r="AR1" s="322" t="s">
        <v>159</v>
      </c>
      <c r="AS1" s="322"/>
      <c r="AT1" s="322"/>
      <c r="AU1" s="322"/>
      <c r="AV1" s="322"/>
      <c r="AW1" s="323"/>
      <c r="AX1" s="312"/>
      <c r="AY1" s="312"/>
      <c r="AZ1" s="327" t="s">
        <v>28</v>
      </c>
      <c r="BA1" s="402" t="s">
        <v>289</v>
      </c>
      <c r="BB1" s="322" t="s">
        <v>159</v>
      </c>
      <c r="BC1" s="322"/>
      <c r="BD1" s="322"/>
      <c r="BE1" s="322"/>
      <c r="BF1" s="322"/>
      <c r="BG1" s="323"/>
      <c r="BH1" s="312"/>
      <c r="BI1" s="312"/>
      <c r="BJ1" s="327" t="s">
        <v>28</v>
      </c>
      <c r="BK1" s="402" t="s">
        <v>290</v>
      </c>
      <c r="BL1" s="322" t="s">
        <v>159</v>
      </c>
      <c r="BM1" s="322"/>
      <c r="BN1" s="322"/>
      <c r="BO1" s="322"/>
      <c r="BP1" s="322"/>
      <c r="BQ1" s="323"/>
      <c r="BR1" s="312"/>
      <c r="BS1" s="312"/>
      <c r="BT1" s="327" t="s">
        <v>28</v>
      </c>
      <c r="BU1" s="402">
        <v>2018</v>
      </c>
      <c r="BV1" s="322" t="s">
        <v>159</v>
      </c>
      <c r="BW1" s="322"/>
      <c r="BX1" s="322"/>
      <c r="BY1" s="322"/>
      <c r="BZ1" s="322"/>
      <c r="CA1" s="323"/>
      <c r="CB1" s="312"/>
      <c r="CC1" s="312"/>
      <c r="CD1" s="327" t="s">
        <v>28</v>
      </c>
      <c r="CE1" s="402">
        <v>2019</v>
      </c>
      <c r="CF1" s="322" t="s">
        <v>159</v>
      </c>
      <c r="CG1" s="322"/>
      <c r="CH1" s="322"/>
      <c r="CI1" s="322"/>
      <c r="CJ1" s="322"/>
      <c r="CK1" s="323"/>
      <c r="CL1" s="312"/>
      <c r="CM1" s="312"/>
      <c r="CN1" s="327" t="s">
        <v>28</v>
      </c>
      <c r="CO1" s="402">
        <v>2021</v>
      </c>
      <c r="CP1" s="322" t="s">
        <v>159</v>
      </c>
      <c r="CQ1" s="322"/>
      <c r="CR1" s="322"/>
      <c r="CS1" s="322"/>
      <c r="CT1" s="322"/>
      <c r="CU1" s="323"/>
      <c r="CV1" s="312"/>
      <c r="CW1" s="312"/>
    </row>
    <row xmlns:x14ac="http://schemas.microsoft.com/office/spreadsheetml/2009/9/ac" r="2" s="311" customFormat="true" ht="30" customHeight="true" x14ac:dyDescent="0.25">
      <c r="A2" s="565" t="s">
        <v>308</v>
      </c>
      <c r="B2" s="324" t="s">
        <v>278</v>
      </c>
      <c r="C2" s="242" t="s">
        <v>162</v>
      </c>
      <c r="D2" s="242" t="s">
        <v>232</v>
      </c>
      <c r="E2" s="325"/>
      <c r="F2" s="325"/>
      <c r="G2" s="325"/>
      <c r="H2" s="325"/>
      <c r="I2" s="326"/>
      <c r="J2" s="312" t="s">
        <v>291</v>
      </c>
      <c r="K2" s="312"/>
      <c r="L2" s="324" t="s">
        <v>279</v>
      </c>
      <c r="M2" s="242" t="s">
        <v>162</v>
      </c>
      <c r="N2" s="242" t="s">
        <v>160</v>
      </c>
      <c r="O2" s="325"/>
      <c r="P2" s="325"/>
      <c r="Q2" s="325"/>
      <c r="R2" s="325"/>
      <c r="S2" s="326"/>
      <c r="T2" s="312" t="s">
        <v>291</v>
      </c>
      <c r="U2" s="312"/>
      <c r="V2" s="324" t="s">
        <v>280</v>
      </c>
      <c r="W2" s="242" t="s">
        <v>162</v>
      </c>
      <c r="X2" s="242" t="s">
        <v>161</v>
      </c>
      <c r="Y2" s="325"/>
      <c r="Z2" s="325"/>
      <c r="AA2" s="325"/>
      <c r="AB2" s="325"/>
      <c r="AC2" s="326"/>
      <c r="AD2" s="312" t="s">
        <v>291</v>
      </c>
      <c r="AE2" s="312"/>
      <c r="AF2" s="324" t="s">
        <v>281</v>
      </c>
      <c r="AG2" s="242" t="s">
        <v>199</v>
      </c>
      <c r="AH2" s="242" t="s">
        <v>179</v>
      </c>
      <c r="AI2" s="325"/>
      <c r="AJ2" s="325"/>
      <c r="AK2" s="325"/>
      <c r="AL2" s="325"/>
      <c r="AM2" s="326"/>
      <c r="AN2" s="312" t="s">
        <v>291</v>
      </c>
      <c r="AO2" s="312"/>
      <c r="AP2" s="324" t="s">
        <v>282</v>
      </c>
      <c r="AQ2" s="242" t="s">
        <v>162</v>
      </c>
      <c r="AR2" s="242" t="s">
        <v>239</v>
      </c>
      <c r="AS2" s="325"/>
      <c r="AT2" s="325"/>
      <c r="AU2" s="325"/>
      <c r="AV2" s="325"/>
      <c r="AW2" s="326"/>
      <c r="AX2" s="312" t="s">
        <v>291</v>
      </c>
      <c r="AY2" s="312"/>
      <c r="AZ2" s="324" t="s">
        <v>283</v>
      </c>
      <c r="BA2" s="242" t="s">
        <v>205</v>
      </c>
      <c r="BB2" s="242" t="s">
        <v>251</v>
      </c>
      <c r="BC2" s="325"/>
      <c r="BD2" s="325"/>
      <c r="BE2" s="325"/>
      <c r="BF2" s="325"/>
      <c r="BG2" s="326"/>
      <c r="BH2" s="312" t="s">
        <v>291</v>
      </c>
      <c r="BI2" s="312"/>
      <c r="BJ2" s="324" t="s">
        <v>284</v>
      </c>
      <c r="BK2" s="242" t="s">
        <v>162</v>
      </c>
      <c r="BL2" s="242" t="s">
        <v>270</v>
      </c>
      <c r="BM2" s="325"/>
      <c r="BN2" s="325"/>
      <c r="BO2" s="325"/>
      <c r="BP2" s="325"/>
      <c r="BQ2" s="326"/>
      <c r="BR2" s="312" t="s">
        <v>291</v>
      </c>
      <c r="BS2" s="312"/>
      <c r="BT2" s="324" t="s">
        <v>313</v>
      </c>
      <c r="BU2" s="242" t="s">
        <v>199</v>
      </c>
      <c r="BV2" s="242" t="s">
        <v>314</v>
      </c>
      <c r="BW2" s="325"/>
      <c r="BX2" s="325"/>
      <c r="BY2" s="325"/>
      <c r="BZ2" s="325"/>
      <c r="CA2" s="326"/>
      <c r="CB2" s="312" t="s">
        <v>291</v>
      </c>
      <c r="CC2" s="312"/>
      <c r="CD2" s="324" t="s">
        <v>320</v>
      </c>
      <c r="CE2" s="242" t="s">
        <v>162</v>
      </c>
      <c r="CF2" s="242" t="s">
        <v>321</v>
      </c>
      <c r="CG2" s="325"/>
      <c r="CH2" s="325"/>
      <c r="CI2" s="325"/>
      <c r="CJ2" s="325"/>
      <c r="CK2" s="326"/>
      <c r="CL2" s="312" t="s">
        <v>291</v>
      </c>
      <c r="CM2" s="312"/>
      <c r="CN2" s="324" t="s">
        <v>326</v>
      </c>
      <c r="CO2" s="242" t="s">
        <v>205</v>
      </c>
      <c r="CP2" s="242" t="s">
        <v>251</v>
      </c>
      <c r="CQ2" s="325"/>
      <c r="CR2" s="325"/>
      <c r="CS2" s="325"/>
      <c r="CT2" s="325"/>
      <c r="CU2" s="326"/>
      <c r="CV2" s="312" t="s">
        <v>291</v>
      </c>
      <c r="CW2" s="312"/>
    </row>
    <row xmlns:x14ac="http://schemas.microsoft.com/office/spreadsheetml/2009/9/ac" r="3" s="250" customFormat="true" ht="18" customHeight="true" x14ac:dyDescent="0.25">
      <c r="A3" s="565"/>
      <c r="B3" s="243" t="s">
        <v>191</v>
      </c>
      <c r="C3" s="244" t="s">
        <v>56</v>
      </c>
      <c r="D3" s="245" t="s">
        <v>7</v>
      </c>
      <c r="E3" s="246" t="s">
        <v>1</v>
      </c>
      <c r="F3" s="246" t="s">
        <v>2</v>
      </c>
      <c r="G3" s="246" t="s">
        <v>16</v>
      </c>
      <c r="H3" s="246" t="s">
        <v>17</v>
      </c>
      <c r="I3" s="247" t="s">
        <v>18</v>
      </c>
      <c r="J3" s="248"/>
      <c r="K3" s="248"/>
      <c r="L3" s="243" t="s">
        <v>191</v>
      </c>
      <c r="M3" s="244" t="s">
        <v>56</v>
      </c>
      <c r="N3" s="245" t="s">
        <v>7</v>
      </c>
      <c r="O3" s="246" t="s">
        <v>1</v>
      </c>
      <c r="P3" s="246" t="s">
        <v>2</v>
      </c>
      <c r="Q3" s="246" t="s">
        <v>16</v>
      </c>
      <c r="R3" s="246" t="s">
        <v>17</v>
      </c>
      <c r="S3" s="247" t="s">
        <v>18</v>
      </c>
      <c r="T3" s="248"/>
      <c r="U3" s="248"/>
      <c r="V3" s="243" t="s">
        <v>191</v>
      </c>
      <c r="W3" s="244" t="s">
        <v>56</v>
      </c>
      <c r="X3" s="245" t="s">
        <v>7</v>
      </c>
      <c r="Y3" s="246" t="s">
        <v>1</v>
      </c>
      <c r="Z3" s="246" t="s">
        <v>2</v>
      </c>
      <c r="AA3" s="246" t="s">
        <v>16</v>
      </c>
      <c r="AB3" s="246" t="s">
        <v>17</v>
      </c>
      <c r="AC3" s="247" t="s">
        <v>18</v>
      </c>
      <c r="AD3" s="248"/>
      <c r="AE3" s="248"/>
      <c r="AF3" s="243" t="s">
        <v>191</v>
      </c>
      <c r="AG3" s="244" t="s">
        <v>56</v>
      </c>
      <c r="AH3" s="245" t="s">
        <v>7</v>
      </c>
      <c r="AI3" s="246" t="s">
        <v>1</v>
      </c>
      <c r="AJ3" s="246" t="s">
        <v>2</v>
      </c>
      <c r="AK3" s="246" t="s">
        <v>16</v>
      </c>
      <c r="AL3" s="246" t="s">
        <v>17</v>
      </c>
      <c r="AM3" s="247" t="s">
        <v>18</v>
      </c>
      <c r="AN3" s="248"/>
      <c r="AO3" s="248"/>
      <c r="AP3" s="243" t="s">
        <v>191</v>
      </c>
      <c r="AQ3" s="244" t="s">
        <v>56</v>
      </c>
      <c r="AR3" s="245" t="s">
        <v>7</v>
      </c>
      <c r="AS3" s="246" t="s">
        <v>1</v>
      </c>
      <c r="AT3" s="246" t="s">
        <v>2</v>
      </c>
      <c r="AU3" s="246" t="s">
        <v>16</v>
      </c>
      <c r="AV3" s="246" t="s">
        <v>17</v>
      </c>
      <c r="AW3" s="247" t="s">
        <v>18</v>
      </c>
      <c r="AX3" s="248"/>
      <c r="AY3" s="248"/>
      <c r="AZ3" s="243" t="s">
        <v>191</v>
      </c>
      <c r="BA3" s="244" t="s">
        <v>56</v>
      </c>
      <c r="BB3" s="245" t="s">
        <v>7</v>
      </c>
      <c r="BC3" s="246" t="s">
        <v>1</v>
      </c>
      <c r="BD3" s="246" t="s">
        <v>2</v>
      </c>
      <c r="BE3" s="246" t="s">
        <v>16</v>
      </c>
      <c r="BF3" s="246" t="s">
        <v>17</v>
      </c>
      <c r="BG3" s="247" t="s">
        <v>18</v>
      </c>
      <c r="BH3" s="248"/>
      <c r="BI3" s="248"/>
      <c r="BJ3" s="243" t="s">
        <v>191</v>
      </c>
      <c r="BK3" s="244" t="s">
        <v>56</v>
      </c>
      <c r="BL3" s="245" t="s">
        <v>7</v>
      </c>
      <c r="BM3" s="246" t="s">
        <v>1</v>
      </c>
      <c r="BN3" s="246" t="s">
        <v>2</v>
      </c>
      <c r="BO3" s="246" t="s">
        <v>16</v>
      </c>
      <c r="BP3" s="246" t="s">
        <v>17</v>
      </c>
      <c r="BQ3" s="247" t="s">
        <v>18</v>
      </c>
      <c r="BR3" s="248"/>
      <c r="BS3" s="248"/>
      <c r="BT3" s="243" t="s">
        <v>191</v>
      </c>
      <c r="BU3" s="244" t="s">
        <v>56</v>
      </c>
      <c r="BV3" s="245" t="s">
        <v>7</v>
      </c>
      <c r="BW3" s="246" t="s">
        <v>1</v>
      </c>
      <c r="BX3" s="246" t="s">
        <v>2</v>
      </c>
      <c r="BY3" s="246" t="s">
        <v>16</v>
      </c>
      <c r="BZ3" s="246" t="s">
        <v>17</v>
      </c>
      <c r="CA3" s="247" t="s">
        <v>18</v>
      </c>
      <c r="CB3" s="248"/>
      <c r="CC3" s="248"/>
      <c r="CD3" s="243" t="s">
        <v>191</v>
      </c>
      <c r="CE3" s="244" t="s">
        <v>56</v>
      </c>
      <c r="CF3" s="245" t="s">
        <v>7</v>
      </c>
      <c r="CG3" s="246" t="s">
        <v>1</v>
      </c>
      <c r="CH3" s="246" t="s">
        <v>2</v>
      </c>
      <c r="CI3" s="246" t="s">
        <v>16</v>
      </c>
      <c r="CJ3" s="246" t="s">
        <v>17</v>
      </c>
      <c r="CK3" s="247" t="s">
        <v>18</v>
      </c>
      <c r="CL3" s="248"/>
      <c r="CM3" s="248"/>
      <c r="CN3" s="243" t="s">
        <v>191</v>
      </c>
      <c r="CO3" s="244" t="s">
        <v>56</v>
      </c>
      <c r="CP3" s="245" t="s">
        <v>7</v>
      </c>
      <c r="CQ3" s="246" t="s">
        <v>1</v>
      </c>
      <c r="CR3" s="246" t="s">
        <v>2</v>
      </c>
      <c r="CS3" s="246" t="s">
        <v>16</v>
      </c>
      <c r="CT3" s="246" t="s">
        <v>17</v>
      </c>
      <c r="CU3" s="247" t="s">
        <v>18</v>
      </c>
      <c r="CV3" s="248"/>
      <c r="CW3" s="248"/>
      <c r="CX3" s="249"/>
      <c r="DH3" s="249"/>
      <c r="DR3" s="249"/>
      <c r="EB3" s="249"/>
      <c r="EL3" s="249"/>
      <c r="EV3" s="249"/>
      <c r="FF3" s="249"/>
      <c r="FP3" s="249"/>
      <c r="FZ3" s="249"/>
      <c r="GJ3" s="249"/>
      <c r="GT3" s="249"/>
      <c r="HD3" s="249"/>
      <c r="HN3" s="249"/>
      <c r="HX3" s="249"/>
    </row>
    <row xmlns:x14ac="http://schemas.microsoft.com/office/spreadsheetml/2009/9/ac" r="4" s="4" customFormat="true" x14ac:dyDescent="0.25">
      <c r="A4" s="377" t="str">
        <f>IF(ISBLANK('Data Summary'!A6),"",'Data Summary'!A6)</f>
        <v>MEX_2004_FLS</v>
      </c>
      <c r="B4" s="117"/>
      <c r="C4" s="15" t="s">
        <v>24</v>
      </c>
      <c r="D4" s="9">
        <f t="shared" ref="D4:I4" si="0">IF(COUNTA(D13)=0,"",D13)</f>
        <v>0.55197792088316466</v>
      </c>
      <c r="E4" s="9" t="str">
        <f t="shared" si="0"/>
        <v/>
      </c>
      <c r="F4" s="9" t="str">
        <f t="shared" si="0"/>
        <v/>
      </c>
      <c r="G4" s="9" t="str">
        <f t="shared" si="0"/>
        <v/>
      </c>
      <c r="H4" s="9">
        <f t="shared" si="0"/>
        <v>0.62208398133748055</v>
      </c>
      <c r="I4" s="31">
        <f t="shared" si="0"/>
        <v>0.39370078740157477</v>
      </c>
      <c r="J4" s="24"/>
      <c r="K4" s="24"/>
      <c r="L4" s="117"/>
      <c r="M4" s="15" t="s">
        <v>24</v>
      </c>
      <c r="N4" s="9" t="str">
        <f t="shared" ref="N4:S4" si="1">IF(COUNTA(N13)=0,"",N13)</f>
        <v/>
      </c>
      <c r="O4" s="9" t="str">
        <f t="shared" si="1"/>
        <v/>
      </c>
      <c r="P4" s="9" t="str">
        <f t="shared" si="1"/>
        <v/>
      </c>
      <c r="Q4" s="9" t="str">
        <f t="shared" si="1"/>
        <v/>
      </c>
      <c r="R4" s="9" t="str">
        <f t="shared" si="1"/>
        <v/>
      </c>
      <c r="S4" s="31" t="str">
        <f t="shared" si="1"/>
        <v/>
      </c>
      <c r="T4" s="24"/>
      <c r="U4" s="24"/>
      <c r="V4" s="117"/>
      <c r="W4" s="15" t="s">
        <v>24</v>
      </c>
      <c r="X4" s="9" t="str">
        <f t="shared" ref="X4:AC4" si="2">IF(COUNTA(X13)=0,"",X13)</f>
        <v/>
      </c>
      <c r="Y4" s="9" t="str">
        <f t="shared" si="2"/>
        <v/>
      </c>
      <c r="Z4" s="9" t="str">
        <f t="shared" si="2"/>
        <v/>
      </c>
      <c r="AA4" s="9" t="str">
        <f t="shared" si="2"/>
        <v/>
      </c>
      <c r="AB4" s="9" t="str">
        <f t="shared" si="2"/>
        <v/>
      </c>
      <c r="AC4" s="31" t="str">
        <f t="shared" si="2"/>
        <v/>
      </c>
      <c r="AD4" s="24"/>
      <c r="AE4" s="24"/>
      <c r="AF4" s="117"/>
      <c r="AG4" s="15" t="s">
        <v>24</v>
      </c>
      <c r="AH4" s="9">
        <f t="shared" ref="AH4:AM4" si="3">IF(COUNTA(AH13)=0,"",AH13)</f>
        <v>1.64</v>
      </c>
      <c r="AI4" s="9">
        <f t="shared" si="3"/>
        <v>0.22885271384774819</v>
      </c>
      <c r="AJ4" s="9">
        <f t="shared" si="3"/>
        <v>2.3828377030910906</v>
      </c>
      <c r="AK4" s="9">
        <f t="shared" si="3"/>
        <v>1.65</v>
      </c>
      <c r="AL4" s="9">
        <f t="shared" si="3"/>
        <v>1.68</v>
      </c>
      <c r="AM4" s="31">
        <f t="shared" si="3"/>
        <v>1.53</v>
      </c>
      <c r="AN4" s="24"/>
      <c r="AO4" s="24"/>
      <c r="AP4" s="117"/>
      <c r="AQ4" s="15" t="s">
        <v>24</v>
      </c>
      <c r="AR4" s="9">
        <f t="shared" ref="AR4:AW4" si="4">IF(COUNTA(AR13)=0,"",AR13)</f>
        <v>3.4403700000000002</v>
      </c>
      <c r="AS4" s="9" t="str">
        <f t="shared" si="4"/>
        <v/>
      </c>
      <c r="AT4" s="9" t="str">
        <f t="shared" si="4"/>
        <v/>
      </c>
      <c r="AU4" s="9" t="str">
        <f t="shared" si="4"/>
        <v/>
      </c>
      <c r="AV4" s="9">
        <f t="shared" si="4"/>
        <v>3.4403700000000002</v>
      </c>
      <c r="AW4" s="31" t="str">
        <f t="shared" si="4"/>
        <v/>
      </c>
      <c r="AX4" s="24"/>
      <c r="AY4" s="24"/>
      <c r="AZ4" s="117"/>
      <c r="BA4" s="15" t="s">
        <v>24</v>
      </c>
      <c r="BB4" s="9" t="str">
        <f t="shared" ref="BB4:BG4" si="5">IF(COUNTA(BB13)=0,"",BB13)</f>
        <v/>
      </c>
      <c r="BC4" s="9" t="str">
        <f t="shared" si="5"/>
        <v/>
      </c>
      <c r="BD4" s="9" t="str">
        <f t="shared" si="5"/>
        <v/>
      </c>
      <c r="BE4" s="9" t="str">
        <f t="shared" si="5"/>
        <v/>
      </c>
      <c r="BF4" s="9" t="str">
        <f t="shared" si="5"/>
        <v/>
      </c>
      <c r="BG4" s="31" t="str">
        <f t="shared" si="5"/>
        <v/>
      </c>
      <c r="BH4" s="24"/>
      <c r="BI4" s="24"/>
      <c r="BJ4" s="117"/>
      <c r="BK4" s="15" t="s">
        <v>24</v>
      </c>
      <c r="BL4" s="9" t="str">
        <f t="shared" ref="BL4:BQ4" si="6">IF(COUNTA(BL13)=0,"",BL13)</f>
        <v/>
      </c>
      <c r="BM4" s="9" t="str">
        <f t="shared" si="6"/>
        <v/>
      </c>
      <c r="BN4" s="9" t="str">
        <f t="shared" si="6"/>
        <v/>
      </c>
      <c r="BO4" s="9" t="str">
        <f t="shared" si="6"/>
        <v/>
      </c>
      <c r="BP4" s="9" t="str">
        <f t="shared" si="6"/>
        <v/>
      </c>
      <c r="BQ4" s="31" t="str">
        <f t="shared" si="6"/>
        <v/>
      </c>
      <c r="BR4" s="24"/>
      <c r="BS4" s="24"/>
      <c r="BT4" s="117"/>
      <c r="BU4" s="15" t="s">
        <v>24</v>
      </c>
      <c r="BV4" s="9">
        <f t="shared" ref="BV4:CA4" si="7">IF(COUNTA(BV13)=0,"",BV13)</f>
        <v>6.9</v>
      </c>
      <c r="BW4" s="9" t="str">
        <f t="shared" si="7"/>
        <v/>
      </c>
      <c r="BX4" s="9" t="str">
        <f t="shared" si="7"/>
        <v/>
      </c>
      <c r="BY4" s="9" t="str">
        <f t="shared" si="7"/>
        <v/>
      </c>
      <c r="BZ4" s="9">
        <f t="shared" si="7"/>
        <v>6.9</v>
      </c>
      <c r="CA4" s="31" t="str">
        <f t="shared" si="7"/>
        <v/>
      </c>
      <c r="CB4" s="24"/>
      <c r="CC4" s="24"/>
      <c r="CD4" s="117"/>
      <c r="CE4" s="15" t="s">
        <v>24</v>
      </c>
      <c r="CF4" s="9" t="str">
        <f t="shared" ref="CF4:CK4" si="8">IF(COUNTA(CF13)=0,"",CF13)</f>
        <v/>
      </c>
      <c r="CG4" s="9" t="str">
        <f t="shared" si="8"/>
        <v/>
      </c>
      <c r="CH4" s="9" t="str">
        <f t="shared" si="8"/>
        <v/>
      </c>
      <c r="CI4" s="9" t="str">
        <f t="shared" si="8"/>
        <v/>
      </c>
      <c r="CJ4" s="9" t="str">
        <f t="shared" si="8"/>
        <v/>
      </c>
      <c r="CK4" s="31" t="str">
        <f t="shared" si="8"/>
        <v/>
      </c>
      <c r="CL4" s="24"/>
      <c r="CM4" s="24"/>
      <c r="CN4" s="117"/>
      <c r="CO4" s="15" t="s">
        <v>24</v>
      </c>
      <c r="CP4" s="9" t="str">
        <f t="shared" ref="CP4:CU4" si="9">IF(COUNTA(CP13)=0,"",CP13)</f>
        <v/>
      </c>
      <c r="CQ4" s="9" t="str">
        <f t="shared" si="9"/>
        <v/>
      </c>
      <c r="CR4" s="9" t="str">
        <f t="shared" si="9"/>
        <v/>
      </c>
      <c r="CS4" s="9" t="str">
        <f t="shared" si="9"/>
        <v/>
      </c>
      <c r="CT4" s="9" t="str">
        <f t="shared" si="9"/>
        <v/>
      </c>
      <c r="CU4" s="31" t="str">
        <f t="shared" si="9"/>
        <v/>
      </c>
      <c r="CV4" s="24"/>
      <c r="CW4" s="24"/>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77" t="str">
        <f ca="true">IF(ISBLANK('Data Summary'!A7),"",'Data Summary'!A7)</f>
        <v>MEX_2006_LLECE</v>
      </c>
      <c r="B5" s="117"/>
      <c r="C5" s="15" t="s">
        <v>0</v>
      </c>
      <c r="D5" s="9">
        <f>IF((COUNTA(D14:D25)=0)+(COUNTA(D13)=0),"",100-D13-SUMPRODUCT(C14:C25,D14:D25))</f>
        <v>1.5179392824286992</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1.3219284603421357</v>
      </c>
      <c r="I5" s="31">
        <f>IF((COUNTA(I14:I25)=0)+(COUNTA(I13)=0),"",100-I13-SUMPRODUCT(C14:C25,I14:I25))</f>
        <v>1.5748031496063106</v>
      </c>
      <c r="J5" s="24"/>
      <c r="K5" s="24"/>
      <c r="L5" s="117"/>
      <c r="M5" s="15" t="s">
        <v>0</v>
      </c>
      <c r="N5" s="9"/>
      <c r="O5" s="9"/>
      <c r="P5" s="9"/>
      <c r="Q5" s="9" t="str">
        <f>IF((COUNTA(Q14:Q25)=0)+(COUNTA(Q13)=0),"",100-Q13-SUMPRODUCT(M14:M25,Q14:Q25))</f>
        <v/>
      </c>
      <c r="R5" s="9"/>
      <c r="S5" s="31" t="str">
        <f>IF((COUNTA(S14:S25)=0)+(COUNTA(S13)=0),"",100-S13-SUMPRODUCT(M14:M25,S14:S25))</f>
        <v/>
      </c>
      <c r="T5" s="24"/>
      <c r="U5" s="24"/>
      <c r="V5" s="117"/>
      <c r="W5" s="15" t="s">
        <v>0</v>
      </c>
      <c r="X5" s="9"/>
      <c r="Y5" s="9"/>
      <c r="Z5" s="9"/>
      <c r="AA5" s="9"/>
      <c r="AB5" s="9"/>
      <c r="AC5" s="31" t="str">
        <f>IF((COUNTA(AC14:AC25)=0)+(COUNTA(AC13)=0),"",100-AC13-SUMPRODUCT(W14:W25,AC14:AC25))</f>
        <v/>
      </c>
      <c r="AD5" s="24"/>
      <c r="AE5" s="24"/>
      <c r="AF5" s="117"/>
      <c r="AG5" s="15" t="s">
        <v>0</v>
      </c>
      <c r="AH5" s="9">
        <f>IF((COUNTA(AH14:AH25)=0)+(COUNTA(AH13)=0),"",100-AH13-SUMPRODUCT(AG14:AG25,AH14:AH25))</f>
        <v>10.115000000000009</v>
      </c>
      <c r="AI5" s="9">
        <f>IF((COUNTA(AI14:AI25)=0)+(COUNTA(AI13)=0),"",100-AI13-SUMPRODUCT(AG14:AG25,AI14:AI25))</f>
        <v>2.5756725247204031</v>
      </c>
      <c r="AJ5" s="9">
        <f>IF((COUNTA(AJ14:AJ25)=0)+(COUNTA(AJ13)=0),"",100-AJ13-SUMPRODUCT(AG14:AG25,AJ14:AJ25))</f>
        <v>17.042788433339197</v>
      </c>
      <c r="AK5" s="9">
        <f>IF((COUNTA(AK14:AK25)=0)+(COUNTA(AK13)=0),"",100-AK13-SUMPRODUCT(AG14:AG25,AK14:AK25))</f>
        <v>8.230000000000004</v>
      </c>
      <c r="AL5" s="9">
        <f>IF((COUNTA(AL14:AL25)=0)+(COUNTA(AL13)=0),"",100-AL13-SUMPRODUCT(AG14:AG25,AL14:AL25))</f>
        <v>11.760000000000005</v>
      </c>
      <c r="AM5" s="31">
        <f>IF((COUNTA(AM14:AM25)=0)+(COUNTA(AM13)=0),"",100-AM13-SUMPRODUCT(AG14:AG25,AM14:AM25))</f>
        <v>10.72999999999999</v>
      </c>
      <c r="AN5" s="24"/>
      <c r="AO5" s="24"/>
      <c r="AP5" s="117"/>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31" t="str">
        <f>IF((COUNTA(AW14:AW25)=0)+(COUNTA(AW13)=0),"",100-AW13-SUMPRODUCT(AQ14:AQ25,AW14:AW25))</f>
        <v/>
      </c>
      <c r="AX5" s="24"/>
      <c r="AY5" s="24"/>
      <c r="AZ5" s="117"/>
      <c r="BA5" s="1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31" t="str">
        <f>IF((COUNTA(BG14:BG25)=0)+(COUNTA(BG13)=0),"",100-BG13-SUMPRODUCT(BA14:BA25,BG14:BG25))</f>
        <v/>
      </c>
      <c r="BH5" s="24"/>
      <c r="BI5" s="24"/>
      <c r="BJ5" s="117"/>
      <c r="BK5" s="1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31" t="str">
        <f>IF((COUNTA(BQ14:BQ25)=0)+(COUNTA(BQ13)=0),"",100-BQ13-SUMPRODUCT(BK14:BK25,BQ14:BQ25))</f>
        <v/>
      </c>
      <c r="BR5" s="24"/>
      <c r="BS5" s="24"/>
      <c r="BT5" s="117"/>
      <c r="BU5" s="1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31" t="str">
        <f>IF((COUNTA(CA14:CA25)=0)+(COUNTA(CA13)=0),"",100-CA13-SUMPRODUCT(BU14:BU25,CA14:CA25))</f>
        <v/>
      </c>
      <c r="CB5" s="24"/>
      <c r="CC5" s="24"/>
      <c r="CD5" s="117"/>
      <c r="CE5" s="1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31" t="str">
        <f>IF((COUNTA(CK14:CK25)=0)+(COUNTA(CK13)=0),"",100-CK13-SUMPRODUCT(CE14:CE25,CK14:CK25))</f>
        <v/>
      </c>
      <c r="CL5" s="24"/>
      <c r="CM5" s="24"/>
      <c r="CN5" s="117"/>
      <c r="CO5" s="1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31" t="str">
        <f>IF((COUNTA(CU14:CU25)=0)+(COUNTA(CU13)=0),"",100-CU13-SUMPRODUCT(CO14:CO25,CU14:CU25))</f>
        <v/>
      </c>
      <c r="CV5" s="24"/>
      <c r="CW5" s="24"/>
      <c r="CX5" s="125"/>
      <c r="DH5" s="125"/>
      <c r="DR5" s="125"/>
      <c r="EB5" s="125"/>
      <c r="EL5" s="125"/>
      <c r="EV5" s="125"/>
      <c r="FF5" s="125"/>
      <c r="FP5" s="125"/>
      <c r="FZ5" s="125"/>
      <c r="GJ5" s="125"/>
      <c r="GT5" s="125"/>
      <c r="HD5" s="125"/>
      <c r="HN5" s="125"/>
      <c r="HX5" s="125"/>
    </row>
    <row xmlns:x14ac="http://schemas.microsoft.com/office/spreadsheetml/2009/9/ac" r="6" s="4" customFormat="true" x14ac:dyDescent="0.25">
      <c r="A6" s="377" t="str">
        <f ca="true">IF(ISBLANK('Data Summary'!A8),"",'Data Summary'!A8)</f>
        <v>MEX_2013_LLECE</v>
      </c>
      <c r="B6" s="117"/>
      <c r="C6" s="15" t="s">
        <v>19</v>
      </c>
      <c r="D6" s="9">
        <f>IF(COUNTA(D14:D25)=0,"",SUMPRODUCT(D14:D25,C14:C25))</f>
        <v>97.93008279668814</v>
      </c>
      <c r="E6" s="9" t="str">
        <f>IF(COUNTA(E14:E25)=0,"",SUMPRODUCT(E14:E25,C14:C25))</f>
        <v/>
      </c>
      <c r="F6" s="9" t="str">
        <f>IF(COUNTA(F14:F25)=0,"",SUMPRODUCT(F14:F25,C14:C25))</f>
        <v/>
      </c>
      <c r="G6" s="9" t="str">
        <f>IF(COUNTA(G14:G25)=0,"",SUMPRODUCT(G14:G25,C14:C25))</f>
        <v/>
      </c>
      <c r="H6" s="9">
        <f>IF(COUNTA(H14:H25)=0,"",SUMPRODUCT(H14:H25,C14:C25))</f>
        <v>98.055987558320382</v>
      </c>
      <c r="I6" s="31">
        <f>IF(COUNTA(I14:I25)=0,"",SUMPRODUCT(I14:I25,C14:C25))</f>
        <v>98.031496062992119</v>
      </c>
      <c r="J6" s="24"/>
      <c r="K6" s="24"/>
      <c r="L6" s="117"/>
      <c r="M6" s="15" t="s">
        <v>19</v>
      </c>
      <c r="N6" s="9">
        <f>IF(COUNTA(N14:N25)=0,"",SUMPRODUCT(N14:N25,M14:M25))</f>
        <v>81.3</v>
      </c>
      <c r="O6" s="9">
        <f>IF(COUNTA(O14:O25)=0,"",SUMPRODUCT(O14:O25,M14:M25))</f>
        <v>96.6</v>
      </c>
      <c r="P6" s="9">
        <f>IF(COUNTA(P14:P25)=0,"",SUMPRODUCT(P14:P25,M14:M25))</f>
        <v>62.7</v>
      </c>
      <c r="Q6" s="9" t="str">
        <f>IF(COUNTA(Q14:Q25)=0,"",SUMPRODUCT(Q14:Q25,M14:M25))</f>
        <v/>
      </c>
      <c r="R6" s="9">
        <f>IF(COUNTA(R14:R25)=0,"",SUMPRODUCT(R14:R25,M14:M25))</f>
        <v>81.3</v>
      </c>
      <c r="S6" s="31" t="str">
        <f>IF(COUNTA(S14:S25)=0,"",SUMPRODUCT(S14:S25,M14:M25))</f>
        <v/>
      </c>
      <c r="T6" s="24"/>
      <c r="U6" s="24"/>
      <c r="V6" s="117"/>
      <c r="W6" s="15" t="s">
        <v>19</v>
      </c>
      <c r="X6" s="9">
        <f>IF(COUNTA(X14:X25)=0,"",SUMPRODUCT(X14:X25,W14:W25))</f>
        <v>85.11904761904762</v>
      </c>
      <c r="Y6" s="9">
        <f>IF(COUNTA(Y14:Y25)=0,"",SUMPRODUCT(Y14:Y25,W14:W25))</f>
        <v>97.115384615384613</v>
      </c>
      <c r="Z6" s="9">
        <f>IF(COUNTA(Z14:Z25)=0,"",SUMPRODUCT(Z14:Z25,W14:W25))</f>
        <v>65.625</v>
      </c>
      <c r="AA6" s="9" t="str">
        <f>IF(COUNTA(AA14:AA25)=0,"",SUMPRODUCT(AA14:AA25,W14:W25))</f>
        <v/>
      </c>
      <c r="AB6" s="9">
        <f>IF(COUNTA(AB14:AB25)=0,"",SUMPRODUCT(AB14:AB25,W14:W25))</f>
        <v>85.1</v>
      </c>
      <c r="AC6" s="31" t="str">
        <f>IF(COUNTA(AC14:AC25)=0,"",SUMPRODUCT(AC14:AC25,W14:W25))</f>
        <v/>
      </c>
      <c r="AD6" s="24"/>
      <c r="AE6" s="24"/>
      <c r="AF6" s="117"/>
      <c r="AG6" s="15" t="s">
        <v>19</v>
      </c>
      <c r="AH6" s="9">
        <f>IF(COUNTA(AH14:AH25)=0,"",SUMPRODUCT(AH14:AH25,AG14:AG25))</f>
        <v>88.24499999999999</v>
      </c>
      <c r="AI6" s="9">
        <f>IF(COUNTA(AI14:AI25)=0,"",SUMPRODUCT(AI14:AI25,AG14:AG25))</f>
        <v>97.195474761431853</v>
      </c>
      <c r="AJ6" s="9">
        <f>IF(COUNTA(AJ14:AJ25)=0,"",SUMPRODUCT(AJ14:AJ25,AG14:AG25))</f>
        <v>80.574373863569718</v>
      </c>
      <c r="AK6" s="9">
        <f>IF(COUNTA(AK14:AK25)=0,"",SUMPRODUCT(AK14:AK25,AG14:AG25))</f>
        <v>90.11999999999999</v>
      </c>
      <c r="AL6" s="9">
        <f>IF(COUNTA(AL14:AL25)=0,"",SUMPRODUCT(AL14:AL25,AG14:AG25))</f>
        <v>86.559999999999988</v>
      </c>
      <c r="AM6" s="31">
        <f>IF(COUNTA(AM14:AM25)=0,"",SUMPRODUCT(AM14:AM25,AG14:AG25))</f>
        <v>87.740000000000009</v>
      </c>
      <c r="AN6" s="24"/>
      <c r="AO6" s="24"/>
      <c r="AP6" s="117"/>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31" t="str">
        <f>IF(COUNTA(AW14:AW25)=0,"",SUMPRODUCT(AW14:AW25,AQ14:AQ25))</f>
        <v/>
      </c>
      <c r="AX6" s="24"/>
      <c r="AY6" s="24"/>
      <c r="AZ6" s="117"/>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31" t="str">
        <f>IF(COUNTA(BG14:BG25)=0,"",SUMPRODUCT(BG14:BG25,BA14:BA25))</f>
        <v/>
      </c>
      <c r="BH6" s="24"/>
      <c r="BI6" s="24"/>
      <c r="BJ6" s="117"/>
      <c r="BK6" s="15" t="s">
        <v>19</v>
      </c>
      <c r="BL6" s="9" t="str">
        <f>IF(COUNTA(BL14:BL25)=0,"",SUMPRODUCT(BL14:BL25,BK14:BK25))</f>
        <v/>
      </c>
      <c r="BM6" s="9" t="str">
        <f>IF(COUNTA(BM14:BM25)=0,"",SUMPRODUCT(BM14:BM25,BK14:BK25))</f>
        <v/>
      </c>
      <c r="BN6" s="9" t="str">
        <f>IF(COUNTA(BN14:BN25)=0,"",SUMPRODUCT(BN14:BN25,BK14:BK25))</f>
        <v/>
      </c>
      <c r="BO6" s="9">
        <f>IF(COUNTA(BO14:BO25)=0,"",SUMPRODUCT(BO14:BO25,BK14:BK25))</f>
        <v>90.1</v>
      </c>
      <c r="BP6" s="9" t="str">
        <f>IF(COUNTA(BP14:BP25)=0,"",SUMPRODUCT(BP14:BP25,BK14:BK25))</f>
        <v/>
      </c>
      <c r="BQ6" s="31" t="str">
        <f>IF(COUNTA(BQ14:BQ25)=0,"",SUMPRODUCT(BQ14:BQ25,BK14:BK25))</f>
        <v/>
      </c>
      <c r="BR6" s="24"/>
      <c r="BS6" s="24"/>
      <c r="BT6" s="117"/>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31" t="str">
        <f>IF(COUNTA(CA14:CA25)=0,"",SUMPRODUCT(CA14:CA25,BU14:BU25))</f>
        <v/>
      </c>
      <c r="CB6" s="24"/>
      <c r="CC6" s="24"/>
      <c r="CD6" s="117"/>
      <c r="CE6" s="15" t="s">
        <v>19</v>
      </c>
      <c r="CF6" s="9">
        <f>IF(COUNTA(CF14:CF25)=0,"",SUMPRODUCT(CF14:CF25,CE14:CE25))</f>
        <v>92.346938775510196</v>
      </c>
      <c r="CG6" s="9">
        <f>IF(COUNTA(CG14:CG25)=0,"",SUMPRODUCT(CG14:CG25,CE14:CE25))</f>
        <v>98.064516129032256</v>
      </c>
      <c r="CH6" s="9">
        <f>IF(COUNTA(CH14:CH25)=0,"",SUMPRODUCT(CH14:CH25,CE14:CE25))</f>
        <v>70.731707317073173</v>
      </c>
      <c r="CI6" s="9" t="str">
        <f>IF(COUNTA(CI14:CI25)=0,"",SUMPRODUCT(CI14:CI25,CE14:CE25))</f>
        <v/>
      </c>
      <c r="CJ6" s="9">
        <f>IF(COUNTA(CJ14:CJ25)=0,"",SUMPRODUCT(CJ14:CJ25,CE14:CE25))</f>
        <v>92.346938775510196</v>
      </c>
      <c r="CK6" s="31">
        <f>IF(COUNTA(CK14:CK25)=0,"",SUMPRODUCT(CK14:CK25,CE14:CE25))</f>
        <v>94.594594594594597</v>
      </c>
      <c r="CL6" s="24"/>
      <c r="CM6" s="24"/>
      <c r="CN6" s="117"/>
      <c r="CO6" s="1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31" t="str">
        <f>IF(COUNTA(CU14:CU25)=0,"",SUMPRODUCT(CU14:CU25,CO14:CO25))</f>
        <v/>
      </c>
      <c r="CV6" s="24"/>
      <c r="CW6" s="24"/>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77" t="str">
        <f ca="true">IF(ISBLANK('Data Summary'!A9),"",'Data Summary'!A9)</f>
        <v>MEX_2014_EMIS</v>
      </c>
      <c r="B7" s="117"/>
      <c r="C7" s="48" t="s">
        <v>38</v>
      </c>
      <c r="D7" s="8"/>
      <c r="E7" s="8"/>
      <c r="F7" s="8"/>
      <c r="G7" s="8"/>
      <c r="H7" s="8"/>
      <c r="I7" s="31"/>
      <c r="J7" s="24"/>
      <c r="K7" s="24"/>
      <c r="L7" s="117"/>
      <c r="M7" s="48" t="s">
        <v>38</v>
      </c>
      <c r="N7" s="8"/>
      <c r="O7" s="8"/>
      <c r="P7" s="8"/>
      <c r="Q7" s="8"/>
      <c r="R7" s="8"/>
      <c r="S7" s="31"/>
      <c r="T7" s="24"/>
      <c r="U7" s="24"/>
      <c r="V7" s="117"/>
      <c r="W7" s="48" t="s">
        <v>38</v>
      </c>
      <c r="X7" s="8"/>
      <c r="Y7" s="8"/>
      <c r="Z7" s="8"/>
      <c r="AA7" s="8"/>
      <c r="AB7" s="8"/>
      <c r="AC7" s="31"/>
      <c r="AD7" s="24"/>
      <c r="AE7" s="24"/>
      <c r="AF7" s="117"/>
      <c r="AG7" s="48" t="s">
        <v>38</v>
      </c>
      <c r="AH7" s="8"/>
      <c r="AI7" s="8"/>
      <c r="AJ7" s="8"/>
      <c r="AK7" s="8"/>
      <c r="AL7" s="8"/>
      <c r="AM7" s="31"/>
      <c r="AN7" s="24"/>
      <c r="AO7" s="24"/>
      <c r="AP7" s="117" t="s">
        <v>240</v>
      </c>
      <c r="AQ7" s="48" t="s">
        <v>38</v>
      </c>
      <c r="AR7" s="8">
        <f>AV7</f>
        <v>61.926609999999997</v>
      </c>
      <c r="AS7" s="8"/>
      <c r="AT7" s="8"/>
      <c r="AU7" s="8"/>
      <c r="AV7" s="8">
        <v>61.926609999999997</v>
      </c>
      <c r="AW7" s="31"/>
      <c r="AX7" s="24"/>
      <c r="AY7" s="24"/>
      <c r="AZ7" s="117"/>
      <c r="BA7" s="48" t="s">
        <v>38</v>
      </c>
      <c r="BB7" s="8"/>
      <c r="BC7" s="8"/>
      <c r="BD7" s="8"/>
      <c r="BE7" s="8"/>
      <c r="BF7" s="8"/>
      <c r="BG7" s="31"/>
      <c r="BH7" s="24"/>
      <c r="BI7" s="24"/>
      <c r="BJ7" s="117"/>
      <c r="BK7" s="48" t="s">
        <v>38</v>
      </c>
      <c r="BL7" s="8"/>
      <c r="BM7" s="8"/>
      <c r="BN7" s="8"/>
      <c r="BO7" s="8"/>
      <c r="BP7" s="8"/>
      <c r="BQ7" s="31"/>
      <c r="BR7" s="24"/>
      <c r="BS7" s="24"/>
      <c r="BT7" s="117" t="s">
        <v>315</v>
      </c>
      <c r="BU7" s="48" t="s">
        <v>38</v>
      </c>
      <c r="BV7" s="8">
        <v>52.1</v>
      </c>
      <c r="BW7" s="8"/>
      <c r="BX7" s="8"/>
      <c r="BY7" s="8"/>
      <c r="BZ7" s="8">
        <v>52.1</v>
      </c>
      <c r="CA7" s="31"/>
      <c r="CB7" s="24"/>
      <c r="CC7" s="24"/>
      <c r="CD7" s="117"/>
      <c r="CE7" s="48" t="s">
        <v>38</v>
      </c>
      <c r="CF7" s="8"/>
      <c r="CG7" s="8"/>
      <c r="CH7" s="8"/>
      <c r="CI7" s="8"/>
      <c r="CJ7" s="8"/>
      <c r="CK7" s="31"/>
      <c r="CL7" s="24"/>
      <c r="CM7" s="24"/>
      <c r="CN7" s="117"/>
      <c r="CO7" s="48" t="s">
        <v>38</v>
      </c>
      <c r="CP7" s="8"/>
      <c r="CQ7" s="8"/>
      <c r="CR7" s="8"/>
      <c r="CS7" s="8"/>
      <c r="CT7" s="8"/>
      <c r="CU7" s="31"/>
      <c r="CV7" s="24"/>
      <c r="CW7" s="24"/>
      <c r="CX7" s="125"/>
      <c r="DH7" s="125"/>
      <c r="DR7" s="125"/>
      <c r="EB7" s="125"/>
      <c r="EL7" s="125"/>
      <c r="EV7" s="125"/>
      <c r="FF7" s="125"/>
      <c r="FP7" s="125"/>
      <c r="FZ7" s="125"/>
      <c r="GJ7" s="125"/>
      <c r="GT7" s="125"/>
      <c r="HD7" s="125"/>
      <c r="HN7" s="125"/>
      <c r="HX7" s="125"/>
    </row>
    <row xmlns:x14ac="http://schemas.microsoft.com/office/spreadsheetml/2009/9/ac" r="8" s="4" customFormat="true" ht="15.75" customHeight="true" x14ac:dyDescent="0.25">
      <c r="A8" s="377" t="str">
        <f ca="true">IF(ISBLANK('Data Summary'!A10),"",'Data Summary'!A10)</f>
        <v>MEX_2014_INEE</v>
      </c>
      <c r="B8" s="117"/>
      <c r="C8" s="48" t="s">
        <v>106</v>
      </c>
      <c r="D8" s="9"/>
      <c r="E8" s="9"/>
      <c r="F8" s="9"/>
      <c r="G8" s="9"/>
      <c r="H8" s="9"/>
      <c r="I8" s="31"/>
      <c r="J8" s="24"/>
      <c r="K8" s="24"/>
      <c r="L8" s="117"/>
      <c r="M8" s="48" t="s">
        <v>106</v>
      </c>
      <c r="N8" s="9"/>
      <c r="O8" s="9"/>
      <c r="P8" s="9"/>
      <c r="Q8" s="9"/>
      <c r="R8" s="9"/>
      <c r="S8" s="31"/>
      <c r="T8" s="24"/>
      <c r="U8" s="24"/>
      <c r="V8" s="117"/>
      <c r="W8" s="48" t="s">
        <v>106</v>
      </c>
      <c r="X8" s="9"/>
      <c r="Y8" s="9"/>
      <c r="Z8" s="9"/>
      <c r="AA8" s="9"/>
      <c r="AB8" s="9"/>
      <c r="AC8" s="31"/>
      <c r="AD8" s="24"/>
      <c r="AE8" s="24"/>
      <c r="AF8" s="117"/>
      <c r="AG8" s="48" t="s">
        <v>106</v>
      </c>
      <c r="AH8" s="9"/>
      <c r="AI8" s="9"/>
      <c r="AJ8" s="9"/>
      <c r="AK8" s="9"/>
      <c r="AL8" s="9"/>
      <c r="AM8" s="31"/>
      <c r="AN8" s="24"/>
      <c r="AO8" s="24"/>
      <c r="AP8" s="117"/>
      <c r="AQ8" s="48" t="s">
        <v>106</v>
      </c>
      <c r="AR8" s="9"/>
      <c r="AS8" s="9"/>
      <c r="AT8" s="9"/>
      <c r="AU8" s="9"/>
      <c r="AV8" s="9"/>
      <c r="AW8" s="31"/>
      <c r="AX8" s="24"/>
      <c r="AY8" s="24"/>
      <c r="AZ8" s="117"/>
      <c r="BA8" s="48" t="s">
        <v>106</v>
      </c>
      <c r="BB8" s="9"/>
      <c r="BC8" s="9"/>
      <c r="BD8" s="9"/>
      <c r="BE8" s="9"/>
      <c r="BF8" s="9"/>
      <c r="BG8" s="31"/>
      <c r="BH8" s="24"/>
      <c r="BI8" s="24"/>
      <c r="BJ8" s="117"/>
      <c r="BK8" s="48" t="s">
        <v>106</v>
      </c>
      <c r="BL8" s="9"/>
      <c r="BM8" s="9"/>
      <c r="BN8" s="9"/>
      <c r="BO8" s="9"/>
      <c r="BP8" s="9"/>
      <c r="BQ8" s="31"/>
      <c r="BR8" s="24"/>
      <c r="BS8" s="24"/>
      <c r="BT8" s="117"/>
      <c r="BU8" s="48" t="s">
        <v>106</v>
      </c>
      <c r="BV8" s="9"/>
      <c r="BW8" s="9"/>
      <c r="BX8" s="9"/>
      <c r="BY8" s="9"/>
      <c r="BZ8" s="9"/>
      <c r="CA8" s="31"/>
      <c r="CB8" s="24"/>
      <c r="CC8" s="24"/>
      <c r="CD8" s="117"/>
      <c r="CE8" s="48" t="s">
        <v>106</v>
      </c>
      <c r="CF8" s="9"/>
      <c r="CG8" s="9"/>
      <c r="CH8" s="9"/>
      <c r="CI8" s="9"/>
      <c r="CJ8" s="9"/>
      <c r="CK8" s="31"/>
      <c r="CL8" s="24"/>
      <c r="CM8" s="24"/>
      <c r="CN8" s="117"/>
      <c r="CO8" s="48" t="s">
        <v>106</v>
      </c>
      <c r="CP8" s="9"/>
      <c r="CQ8" s="9"/>
      <c r="CR8" s="9"/>
      <c r="CS8" s="9"/>
      <c r="CT8" s="9"/>
      <c r="CU8" s="31"/>
      <c r="CV8" s="24"/>
      <c r="CW8" s="24"/>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77" t="str">
        <f ca="true">IF(ISBLANK('Data Summary'!A11),"",'Data Summary'!A11)</f>
        <v>MEX_2016_UIS</v>
      </c>
      <c r="B9" s="117"/>
      <c r="C9" s="67" t="s">
        <v>192</v>
      </c>
      <c r="D9" s="8"/>
      <c r="E9" s="7"/>
      <c r="F9" s="7"/>
      <c r="G9" s="7"/>
      <c r="H9" s="7"/>
      <c r="I9" s="26"/>
      <c r="J9" s="24"/>
      <c r="K9" s="24"/>
      <c r="L9" s="117"/>
      <c r="M9" s="67" t="s">
        <v>192</v>
      </c>
      <c r="N9" s="8"/>
      <c r="O9" s="7"/>
      <c r="P9" s="7"/>
      <c r="Q9" s="7"/>
      <c r="R9" s="7"/>
      <c r="S9" s="26"/>
      <c r="T9" s="24"/>
      <c r="U9" s="24"/>
      <c r="V9" s="117"/>
      <c r="W9" s="67" t="s">
        <v>192</v>
      </c>
      <c r="X9" s="8"/>
      <c r="Y9" s="7"/>
      <c r="Z9" s="7"/>
      <c r="AA9" s="7"/>
      <c r="AB9" s="7"/>
      <c r="AC9" s="26"/>
      <c r="AD9" s="24"/>
      <c r="AE9" s="24"/>
      <c r="AF9" s="117"/>
      <c r="AG9" s="67" t="s">
        <v>192</v>
      </c>
      <c r="AH9" s="8"/>
      <c r="AI9" s="7"/>
      <c r="AJ9" s="7"/>
      <c r="AK9" s="7"/>
      <c r="AL9" s="7"/>
      <c r="AM9" s="26"/>
      <c r="AN9" s="24"/>
      <c r="AO9" s="24"/>
      <c r="AP9" s="117" t="s">
        <v>241</v>
      </c>
      <c r="AQ9" s="67" t="s">
        <v>192</v>
      </c>
      <c r="AR9" s="8">
        <f>AR7</f>
        <v>61.926609999999997</v>
      </c>
      <c r="AS9" s="7"/>
      <c r="AT9" s="7"/>
      <c r="AU9" s="7"/>
      <c r="AV9" s="7">
        <f>AV7</f>
        <v>61.926609999999997</v>
      </c>
      <c r="AW9" s="26"/>
      <c r="AX9" s="24"/>
      <c r="AY9" s="24"/>
      <c r="AZ9" s="117" t="s">
        <v>252</v>
      </c>
      <c r="BA9" s="67" t="s">
        <v>192</v>
      </c>
      <c r="BB9" s="8"/>
      <c r="BC9" s="7"/>
      <c r="BD9" s="7"/>
      <c r="BE9" s="7"/>
      <c r="BF9" s="7"/>
      <c r="BG9" s="26">
        <v>49.04</v>
      </c>
      <c r="BH9" s="24"/>
      <c r="BI9" s="24"/>
      <c r="BJ9" s="117" t="s">
        <v>271</v>
      </c>
      <c r="BK9" s="67" t="s">
        <v>192</v>
      </c>
      <c r="BL9" s="8"/>
      <c r="BM9" s="7"/>
      <c r="BN9" s="7"/>
      <c r="BO9" s="7">
        <v>60.9</v>
      </c>
      <c r="BP9" s="7"/>
      <c r="BQ9" s="26"/>
      <c r="BR9" s="24"/>
      <c r="BS9" s="24"/>
      <c r="BT9" s="117" t="s">
        <v>316</v>
      </c>
      <c r="BU9" s="67" t="s">
        <v>192</v>
      </c>
      <c r="BV9" s="8">
        <v>52.1</v>
      </c>
      <c r="BW9" s="7"/>
      <c r="BX9" s="7"/>
      <c r="BY9" s="7"/>
      <c r="BZ9" s="7">
        <v>52.1</v>
      </c>
      <c r="CA9" s="26"/>
      <c r="CB9" s="24"/>
      <c r="CC9" s="24"/>
      <c r="CD9" s="117"/>
      <c r="CE9" s="67" t="s">
        <v>192</v>
      </c>
      <c r="CF9" s="8"/>
      <c r="CG9" s="7"/>
      <c r="CH9" s="7"/>
      <c r="CI9" s="7"/>
      <c r="CJ9" s="7"/>
      <c r="CK9" s="26"/>
      <c r="CL9" s="24"/>
      <c r="CM9" s="24"/>
      <c r="CN9" s="117" t="s">
        <v>252</v>
      </c>
      <c r="CO9" s="67" t="s">
        <v>192</v>
      </c>
      <c r="CP9" s="19">
        <f>(96920*CT9+39689*CU9)/(96920+39689)</f>
        <v>74.39987145795665</v>
      </c>
      <c r="CQ9" s="7"/>
      <c r="CR9" s="7"/>
      <c r="CS9" s="7"/>
      <c r="CT9" s="7">
        <v>74.58</v>
      </c>
      <c r="CU9" s="26">
        <v>73.959999999999994</v>
      </c>
      <c r="CV9" s="24"/>
      <c r="CW9" s="24"/>
      <c r="CX9" s="125"/>
      <c r="DH9" s="125"/>
      <c r="DR9" s="125"/>
      <c r="EB9" s="125"/>
      <c r="EL9" s="125"/>
      <c r="EV9" s="125"/>
      <c r="FF9" s="125"/>
      <c r="FP9" s="125"/>
      <c r="FZ9" s="125"/>
      <c r="GJ9" s="125"/>
      <c r="GT9" s="125"/>
      <c r="HD9" s="125"/>
      <c r="HN9" s="125"/>
      <c r="HX9" s="125"/>
    </row>
    <row xmlns:x14ac="http://schemas.microsoft.com/office/spreadsheetml/2009/9/ac" r="10" s="4" customFormat="true" ht="15.75" customHeight="true" x14ac:dyDescent="0.25">
      <c r="A10" s="377" t="str">
        <f ca="true">IF(ISBLANK('Data Summary'!A12),"",'Data Summary'!A12)</f>
        <v>MEX_2017_INEE</v>
      </c>
      <c r="B10" s="117"/>
      <c r="C10" s="67" t="s">
        <v>107</v>
      </c>
      <c r="D10" s="19"/>
      <c r="E10" s="7"/>
      <c r="F10" s="7"/>
      <c r="G10" s="7"/>
      <c r="H10" s="7"/>
      <c r="I10" s="26"/>
      <c r="J10" s="24"/>
      <c r="K10" s="24"/>
      <c r="L10" s="117"/>
      <c r="M10" s="67" t="s">
        <v>107</v>
      </c>
      <c r="N10" s="19"/>
      <c r="O10" s="7"/>
      <c r="P10" s="7"/>
      <c r="Q10" s="7"/>
      <c r="R10" s="7"/>
      <c r="S10" s="26"/>
      <c r="T10" s="24"/>
      <c r="U10" s="24"/>
      <c r="V10" s="117"/>
      <c r="W10" s="67" t="s">
        <v>107</v>
      </c>
      <c r="X10" s="19"/>
      <c r="Y10" s="7"/>
      <c r="Z10" s="7"/>
      <c r="AA10" s="7"/>
      <c r="AB10" s="7"/>
      <c r="AC10" s="26"/>
      <c r="AD10" s="24"/>
      <c r="AE10" s="24"/>
      <c r="AF10" s="117"/>
      <c r="AG10" s="67" t="s">
        <v>107</v>
      </c>
      <c r="AH10" s="19"/>
      <c r="AI10" s="7"/>
      <c r="AJ10" s="7"/>
      <c r="AK10" s="7"/>
      <c r="AL10" s="7"/>
      <c r="AM10" s="26"/>
      <c r="AN10" s="24"/>
      <c r="AO10" s="24"/>
      <c r="AP10" s="117"/>
      <c r="AQ10" s="67" t="s">
        <v>107</v>
      </c>
      <c r="AR10" s="19"/>
      <c r="AS10" s="7"/>
      <c r="AT10" s="7"/>
      <c r="AU10" s="7"/>
      <c r="AV10" s="7"/>
      <c r="AW10" s="26"/>
      <c r="AX10" s="24"/>
      <c r="AY10" s="24"/>
      <c r="AZ10" s="117"/>
      <c r="BA10" s="67" t="s">
        <v>107</v>
      </c>
      <c r="BB10" s="19"/>
      <c r="BC10" s="7"/>
      <c r="BD10" s="7"/>
      <c r="BE10" s="7"/>
      <c r="BF10" s="7"/>
      <c r="BG10" s="26"/>
      <c r="BH10" s="24"/>
      <c r="BI10" s="24"/>
      <c r="BJ10" s="117"/>
      <c r="BK10" s="67" t="s">
        <v>107</v>
      </c>
      <c r="BL10" s="19"/>
      <c r="BM10" s="7"/>
      <c r="BN10" s="7"/>
      <c r="BO10" s="7"/>
      <c r="BP10" s="7"/>
      <c r="BQ10" s="26"/>
      <c r="BR10" s="24"/>
      <c r="BS10" s="24"/>
      <c r="BT10" s="117"/>
      <c r="BU10" s="67" t="s">
        <v>107</v>
      </c>
      <c r="BV10" s="19"/>
      <c r="BW10" s="7"/>
      <c r="BX10" s="7"/>
      <c r="BY10" s="7"/>
      <c r="BZ10" s="7"/>
      <c r="CA10" s="26"/>
      <c r="CB10" s="24"/>
      <c r="CC10" s="24"/>
      <c r="CD10" s="117"/>
      <c r="CE10" s="67" t="s">
        <v>107</v>
      </c>
      <c r="CF10" s="19"/>
      <c r="CG10" s="7"/>
      <c r="CH10" s="7"/>
      <c r="CI10" s="7"/>
      <c r="CJ10" s="7"/>
      <c r="CK10" s="26"/>
      <c r="CL10" s="24"/>
      <c r="CM10" s="24"/>
      <c r="CN10" s="117"/>
      <c r="CO10" s="67" t="s">
        <v>107</v>
      </c>
      <c r="CP10" s="19"/>
      <c r="CQ10" s="7"/>
      <c r="CR10" s="7"/>
      <c r="CS10" s="7"/>
      <c r="CT10" s="7"/>
      <c r="CU10" s="26"/>
      <c r="CV10" s="24"/>
      <c r="CW10" s="24"/>
      <c r="CX10" s="125"/>
      <c r="DH10" s="125"/>
      <c r="DR10" s="125"/>
      <c r="EB10" s="125"/>
      <c r="EL10" s="125"/>
      <c r="EV10" s="125"/>
      <c r="FF10" s="125"/>
      <c r="FP10" s="125"/>
      <c r="FZ10" s="125"/>
      <c r="GJ10" s="125"/>
      <c r="GT10" s="125"/>
      <c r="HD10" s="125"/>
      <c r="HN10" s="125"/>
      <c r="HX10" s="125"/>
    </row>
    <row xmlns:x14ac="http://schemas.microsoft.com/office/spreadsheetml/2009/9/ac" r="11" s="4" customFormat="true" ht="15.75" customHeight="true" x14ac:dyDescent="0.25">
      <c r="A11" s="377" t="str">
        <f ca="true">IF(ISBLANK('Data Summary'!A13),"",'Data Summary'!A13)</f>
        <v>MEX_2018_INEE</v>
      </c>
      <c r="B11" s="117"/>
      <c r="C11" s="67" t="s">
        <v>108</v>
      </c>
      <c r="D11" s="19"/>
      <c r="E11" s="7"/>
      <c r="F11" s="7"/>
      <c r="G11" s="7"/>
      <c r="H11" s="7"/>
      <c r="I11" s="26"/>
      <c r="J11" s="24"/>
      <c r="K11" s="24"/>
      <c r="L11" s="117"/>
      <c r="M11" s="67" t="s">
        <v>108</v>
      </c>
      <c r="N11" s="19"/>
      <c r="O11" s="7"/>
      <c r="P11" s="7"/>
      <c r="Q11" s="7"/>
      <c r="R11" s="7"/>
      <c r="S11" s="26"/>
      <c r="T11" s="24"/>
      <c r="U11" s="24"/>
      <c r="V11" s="117"/>
      <c r="W11" s="67" t="s">
        <v>108</v>
      </c>
      <c r="X11" s="19"/>
      <c r="Y11" s="7"/>
      <c r="Z11" s="7"/>
      <c r="AA11" s="7"/>
      <c r="AB11" s="7"/>
      <c r="AC11" s="26"/>
      <c r="AD11" s="24"/>
      <c r="AE11" s="24"/>
      <c r="AF11" s="117"/>
      <c r="AG11" s="67" t="s">
        <v>108</v>
      </c>
      <c r="AH11" s="19"/>
      <c r="AI11" s="7"/>
      <c r="AJ11" s="7"/>
      <c r="AK11" s="7"/>
      <c r="AL11" s="7"/>
      <c r="AM11" s="26"/>
      <c r="AN11" s="24"/>
      <c r="AO11" s="24"/>
      <c r="AP11" s="117"/>
      <c r="AQ11" s="67" t="s">
        <v>108</v>
      </c>
      <c r="AR11" s="19"/>
      <c r="AS11" s="7"/>
      <c r="AT11" s="7"/>
      <c r="AU11" s="7"/>
      <c r="AV11" s="7"/>
      <c r="AW11" s="26"/>
      <c r="AX11" s="24"/>
      <c r="AY11" s="24"/>
      <c r="AZ11" s="117"/>
      <c r="BA11" s="67" t="s">
        <v>108</v>
      </c>
      <c r="BB11" s="19"/>
      <c r="BC11" s="7"/>
      <c r="BD11" s="7"/>
      <c r="BE11" s="7"/>
      <c r="BF11" s="7"/>
      <c r="BG11" s="26"/>
      <c r="BH11" s="24"/>
      <c r="BI11" s="24"/>
      <c r="BJ11" s="117"/>
      <c r="BK11" s="67" t="s">
        <v>108</v>
      </c>
      <c r="BL11" s="19"/>
      <c r="BM11" s="7"/>
      <c r="BN11" s="7"/>
      <c r="BO11" s="7"/>
      <c r="BP11" s="7"/>
      <c r="BQ11" s="26"/>
      <c r="BR11" s="24"/>
      <c r="BS11" s="24"/>
      <c r="BT11" s="117"/>
      <c r="BU11" s="67" t="s">
        <v>108</v>
      </c>
      <c r="BV11" s="19"/>
      <c r="BW11" s="7"/>
      <c r="BX11" s="7"/>
      <c r="BY11" s="7"/>
      <c r="BZ11" s="7"/>
      <c r="CA11" s="26"/>
      <c r="CB11" s="24"/>
      <c r="CC11" s="24"/>
      <c r="CD11" s="117"/>
      <c r="CE11" s="67" t="s">
        <v>108</v>
      </c>
      <c r="CF11" s="19"/>
      <c r="CG11" s="7"/>
      <c r="CH11" s="7"/>
      <c r="CI11" s="7"/>
      <c r="CJ11" s="7"/>
      <c r="CK11" s="26"/>
      <c r="CL11" s="24"/>
      <c r="CM11" s="24"/>
      <c r="CN11" s="117"/>
      <c r="CO11" s="67" t="s">
        <v>108</v>
      </c>
      <c r="CP11" s="19"/>
      <c r="CQ11" s="7"/>
      <c r="CR11" s="7"/>
      <c r="CS11" s="7"/>
      <c r="CT11" s="7"/>
      <c r="CU11" s="26"/>
      <c r="CV11" s="24"/>
      <c r="CW11" s="24"/>
      <c r="CX11" s="125"/>
      <c r="DH11" s="125"/>
      <c r="DR11" s="125"/>
      <c r="EB11" s="125"/>
      <c r="EL11" s="125"/>
      <c r="EV11" s="125"/>
      <c r="FF11" s="125"/>
      <c r="FP11" s="125"/>
      <c r="FZ11" s="125"/>
      <c r="GJ11" s="125"/>
      <c r="GT11" s="125"/>
      <c r="HD11" s="125"/>
      <c r="HN11" s="125"/>
      <c r="HX11" s="125"/>
    </row>
    <row xmlns:x14ac="http://schemas.microsoft.com/office/spreadsheetml/2009/9/ac" r="12" s="256" customFormat="true" ht="18" customHeight="true" x14ac:dyDescent="0.2">
      <c r="A12" s="377" t="str">
        <f ca="true">IF(ISBLANK('Data Summary'!A14),"",'Data Summary'!A14)</f>
        <v>MEX_2019_LLECE</v>
      </c>
      <c r="B12" s="251" t="s">
        <v>57</v>
      </c>
      <c r="C12" s="252" t="s">
        <v>27</v>
      </c>
      <c r="D12" s="253"/>
      <c r="E12" s="253"/>
      <c r="F12" s="253"/>
      <c r="G12" s="253"/>
      <c r="H12" s="253"/>
      <c r="I12" s="254"/>
      <c r="J12" s="248"/>
      <c r="K12" s="248"/>
      <c r="L12" s="251" t="s">
        <v>57</v>
      </c>
      <c r="M12" s="252" t="s">
        <v>27</v>
      </c>
      <c r="N12" s="253"/>
      <c r="O12" s="253"/>
      <c r="P12" s="253"/>
      <c r="Q12" s="253"/>
      <c r="R12" s="253"/>
      <c r="S12" s="254"/>
      <c r="T12" s="248"/>
      <c r="U12" s="248"/>
      <c r="V12" s="251" t="s">
        <v>57</v>
      </c>
      <c r="W12" s="252" t="s">
        <v>27</v>
      </c>
      <c r="X12" s="253"/>
      <c r="Y12" s="253"/>
      <c r="Z12" s="253"/>
      <c r="AA12" s="253"/>
      <c r="AB12" s="253"/>
      <c r="AC12" s="254"/>
      <c r="AD12" s="248"/>
      <c r="AE12" s="248"/>
      <c r="AF12" s="251" t="s">
        <v>57</v>
      </c>
      <c r="AG12" s="252" t="s">
        <v>27</v>
      </c>
      <c r="AH12" s="253"/>
      <c r="AI12" s="253"/>
      <c r="AJ12" s="253"/>
      <c r="AK12" s="253"/>
      <c r="AL12" s="253"/>
      <c r="AM12" s="254"/>
      <c r="AN12" s="248"/>
      <c r="AO12" s="248"/>
      <c r="AP12" s="251" t="s">
        <v>57</v>
      </c>
      <c r="AQ12" s="252" t="s">
        <v>27</v>
      </c>
      <c r="AR12" s="253"/>
      <c r="AS12" s="253"/>
      <c r="AT12" s="253"/>
      <c r="AU12" s="253"/>
      <c r="AV12" s="253"/>
      <c r="AW12" s="254"/>
      <c r="AX12" s="248"/>
      <c r="AY12" s="248"/>
      <c r="AZ12" s="251" t="s">
        <v>57</v>
      </c>
      <c r="BA12" s="252" t="s">
        <v>27</v>
      </c>
      <c r="BB12" s="253"/>
      <c r="BC12" s="253"/>
      <c r="BD12" s="253"/>
      <c r="BE12" s="253"/>
      <c r="BF12" s="253"/>
      <c r="BG12" s="254"/>
      <c r="BH12" s="248"/>
      <c r="BI12" s="248"/>
      <c r="BJ12" s="251" t="s">
        <v>57</v>
      </c>
      <c r="BK12" s="252" t="s">
        <v>27</v>
      </c>
      <c r="BL12" s="253"/>
      <c r="BM12" s="253"/>
      <c r="BN12" s="253"/>
      <c r="BO12" s="253"/>
      <c r="BP12" s="253"/>
      <c r="BQ12" s="254"/>
      <c r="BR12" s="248"/>
      <c r="BS12" s="248"/>
      <c r="BT12" s="251" t="s">
        <v>57</v>
      </c>
      <c r="BU12" s="252" t="s">
        <v>27</v>
      </c>
      <c r="BV12" s="253"/>
      <c r="BW12" s="253"/>
      <c r="BX12" s="253"/>
      <c r="BY12" s="253"/>
      <c r="BZ12" s="253"/>
      <c r="CA12" s="254"/>
      <c r="CB12" s="248"/>
      <c r="CC12" s="248"/>
      <c r="CD12" s="251" t="s">
        <v>57</v>
      </c>
      <c r="CE12" s="252" t="s">
        <v>27</v>
      </c>
      <c r="CF12" s="253"/>
      <c r="CG12" s="253"/>
      <c r="CH12" s="253"/>
      <c r="CI12" s="253"/>
      <c r="CJ12" s="253"/>
      <c r="CK12" s="254"/>
      <c r="CL12" s="248"/>
      <c r="CM12" s="248"/>
      <c r="CN12" s="251" t="s">
        <v>57</v>
      </c>
      <c r="CO12" s="252" t="s">
        <v>27</v>
      </c>
      <c r="CP12" s="253"/>
      <c r="CQ12" s="253"/>
      <c r="CR12" s="253"/>
      <c r="CS12" s="253"/>
      <c r="CT12" s="253"/>
      <c r="CU12" s="254"/>
      <c r="CV12" s="248"/>
      <c r="CW12" s="248"/>
      <c r="CX12" s="255"/>
      <c r="DH12" s="255"/>
      <c r="DR12" s="255"/>
      <c r="EB12" s="255"/>
      <c r="EL12" s="255"/>
      <c r="EV12" s="255"/>
      <c r="FF12" s="255"/>
      <c r="FP12" s="255"/>
      <c r="FZ12" s="255"/>
      <c r="GJ12" s="255"/>
      <c r="GT12" s="255"/>
      <c r="HD12" s="255"/>
      <c r="HN12" s="255"/>
      <c r="HX12" s="255"/>
    </row>
    <row xmlns:x14ac="http://schemas.microsoft.com/office/spreadsheetml/2009/9/ac" r="13" s="14" customFormat="true" ht="14.25" customHeight="true" x14ac:dyDescent="0.2">
      <c r="A13" s="377" t="str">
        <f ca="true">IF(ISBLANK('Data Summary'!A15),"",'Data Summary'!A15)</f>
        <v>MEX_2021_UIS</v>
      </c>
      <c r="B13" s="118" t="s">
        <v>55</v>
      </c>
      <c r="C13" s="5">
        <v>0</v>
      </c>
      <c r="D13" s="47">
        <v>0.55197792088316466</v>
      </c>
      <c r="E13" s="47"/>
      <c r="F13" s="47"/>
      <c r="G13" s="47"/>
      <c r="H13" s="47">
        <v>0.62208398133748055</v>
      </c>
      <c r="I13" s="68">
        <v>0.39370078740157477</v>
      </c>
      <c r="J13" s="11"/>
      <c r="K13" s="11"/>
      <c r="L13" s="118" t="s">
        <v>55</v>
      </c>
      <c r="M13" s="5">
        <v>0</v>
      </c>
      <c r="N13" s="47"/>
      <c r="O13" s="47"/>
      <c r="P13" s="47"/>
      <c r="Q13" s="47"/>
      <c r="R13" s="47"/>
      <c r="S13" s="68"/>
      <c r="T13" s="11"/>
      <c r="U13" s="11"/>
      <c r="V13" s="118" t="s">
        <v>55</v>
      </c>
      <c r="W13" s="5">
        <v>0</v>
      </c>
      <c r="X13" s="47"/>
      <c r="Y13" s="47"/>
      <c r="Z13" s="47"/>
      <c r="AA13" s="47"/>
      <c r="AB13" s="47"/>
      <c r="AC13" s="68"/>
      <c r="AD13" s="11"/>
      <c r="AE13" s="11"/>
      <c r="AF13" s="118" t="s">
        <v>55</v>
      </c>
      <c r="AG13" s="5">
        <v>0</v>
      </c>
      <c r="AH13" s="47">
        <v>1.64</v>
      </c>
      <c r="AI13" s="47">
        <v>0.22885271384774819</v>
      </c>
      <c r="AJ13" s="47">
        <v>2.3828377030910906</v>
      </c>
      <c r="AK13" s="47">
        <v>1.65</v>
      </c>
      <c r="AL13" s="47">
        <v>1.68</v>
      </c>
      <c r="AM13" s="68">
        <v>1.53</v>
      </c>
      <c r="AN13" s="11"/>
      <c r="AO13" s="11"/>
      <c r="AP13" s="118" t="s">
        <v>55</v>
      </c>
      <c r="AQ13" s="5">
        <v>0</v>
      </c>
      <c r="AR13" s="47">
        <f>AV13</f>
        <v>3.4403700000000002</v>
      </c>
      <c r="AS13" s="47"/>
      <c r="AT13" s="47"/>
      <c r="AU13" s="47"/>
      <c r="AV13" s="47">
        <v>3.4403700000000002</v>
      </c>
      <c r="AW13" s="68"/>
      <c r="AX13" s="11"/>
      <c r="AY13" s="11"/>
      <c r="AZ13" s="118" t="s">
        <v>55</v>
      </c>
      <c r="BA13" s="5">
        <v>0</v>
      </c>
      <c r="BB13" s="47"/>
      <c r="BC13" s="47"/>
      <c r="BD13" s="47"/>
      <c r="BE13" s="47"/>
      <c r="BF13" s="47"/>
      <c r="BG13" s="68"/>
      <c r="BH13" s="11"/>
      <c r="BI13" s="11"/>
      <c r="BJ13" s="118" t="s">
        <v>55</v>
      </c>
      <c r="BK13" s="5">
        <v>0</v>
      </c>
      <c r="BL13" s="47"/>
      <c r="BM13" s="47"/>
      <c r="BN13" s="47"/>
      <c r="BO13" s="47"/>
      <c r="BP13" s="47"/>
      <c r="BQ13" s="68"/>
      <c r="BR13" s="11"/>
      <c r="BS13" s="11"/>
      <c r="BT13" s="118" t="s">
        <v>55</v>
      </c>
      <c r="BU13" s="5">
        <v>0</v>
      </c>
      <c r="BV13" s="47">
        <v>6.9</v>
      </c>
      <c r="BW13" s="47"/>
      <c r="BX13" s="47"/>
      <c r="BY13" s="47"/>
      <c r="BZ13" s="47">
        <v>6.9</v>
      </c>
      <c r="CA13" s="68"/>
      <c r="CB13" s="11"/>
      <c r="CC13" s="11"/>
      <c r="CD13" s="118" t="s">
        <v>55</v>
      </c>
      <c r="CE13" s="5">
        <v>0</v>
      </c>
      <c r="CF13" s="47"/>
      <c r="CG13" s="47"/>
      <c r="CH13" s="47"/>
      <c r="CI13" s="47"/>
      <c r="CJ13" s="47"/>
      <c r="CK13" s="68"/>
      <c r="CL13" s="11"/>
      <c r="CM13" s="11"/>
      <c r="CN13" s="118" t="s">
        <v>55</v>
      </c>
      <c r="CO13" s="5">
        <v>0</v>
      </c>
      <c r="CP13" s="47"/>
      <c r="CQ13" s="47"/>
      <c r="CR13" s="47"/>
      <c r="CS13" s="47"/>
      <c r="CT13" s="47"/>
      <c r="CU13" s="68"/>
      <c r="CV13" s="11"/>
      <c r="CW13" s="11"/>
      <c r="CX13" s="127"/>
      <c r="DH13" s="127"/>
      <c r="DR13" s="127"/>
      <c r="EB13" s="127"/>
      <c r="EL13" s="127"/>
      <c r="EV13" s="127"/>
      <c r="FF13" s="127"/>
      <c r="FP13" s="127"/>
      <c r="FZ13" s="127"/>
      <c r="GJ13" s="127"/>
      <c r="GT13" s="127"/>
      <c r="HD13" s="127"/>
      <c r="HN13" s="127"/>
      <c r="HX13" s="127"/>
    </row>
    <row xmlns:x14ac="http://schemas.microsoft.com/office/spreadsheetml/2009/9/ac" r="14" x14ac:dyDescent="0.25">
      <c r="A14" s="378" t="str">
        <f ca="true">IF(ISBLANK('Data Summary'!A16),"",'Data Summary'!A16)</f>
        <v/>
      </c>
      <c r="B14" s="119" t="s">
        <v>105</v>
      </c>
      <c r="C14" s="22">
        <v>0</v>
      </c>
      <c r="D14" s="47">
        <v>0.18399264029438822</v>
      </c>
      <c r="E14" s="47"/>
      <c r="F14" s="47"/>
      <c r="G14" s="47"/>
      <c r="H14" s="47">
        <v>0.15552099533437014</v>
      </c>
      <c r="I14" s="68">
        <v>0.19685039370078738</v>
      </c>
      <c r="J14" s="11"/>
      <c r="K14" s="11"/>
      <c r="L14" s="119" t="s">
        <v>105</v>
      </c>
      <c r="M14" s="22">
        <v>0</v>
      </c>
      <c r="N14" s="47"/>
      <c r="O14" s="47"/>
      <c r="P14" s="47"/>
      <c r="Q14" s="47"/>
      <c r="R14" s="47"/>
      <c r="S14" s="68"/>
      <c r="T14" s="11"/>
      <c r="U14" s="11"/>
      <c r="V14" s="119" t="s">
        <v>105</v>
      </c>
      <c r="W14" s="22">
        <v>0</v>
      </c>
      <c r="X14" s="47"/>
      <c r="Y14" s="47"/>
      <c r="Z14" s="47"/>
      <c r="AA14" s="47"/>
      <c r="AB14" s="47"/>
      <c r="AC14" s="68"/>
      <c r="AD14" s="11"/>
      <c r="AE14" s="11"/>
      <c r="AF14" s="119" t="s">
        <v>105</v>
      </c>
      <c r="AG14" s="22">
        <v>0</v>
      </c>
      <c r="AH14" s="47">
        <v>0.27</v>
      </c>
      <c r="AI14" s="47">
        <v>0.19970637765015761</v>
      </c>
      <c r="AJ14" s="47">
        <v>9.5313508123643614E-2</v>
      </c>
      <c r="AK14" s="47">
        <v>0.17</v>
      </c>
      <c r="AL14" s="47">
        <v>0.12</v>
      </c>
      <c r="AM14" s="68">
        <v>0.23</v>
      </c>
      <c r="AN14" s="11"/>
      <c r="AO14" s="11"/>
      <c r="AP14" s="119" t="s">
        <v>105</v>
      </c>
      <c r="AQ14" s="22">
        <v>0</v>
      </c>
      <c r="AR14" s="47"/>
      <c r="AS14" s="47"/>
      <c r="AT14" s="47"/>
      <c r="AU14" s="47"/>
      <c r="AV14" s="47"/>
      <c r="AW14" s="68"/>
      <c r="AX14" s="11"/>
      <c r="AY14" s="11"/>
      <c r="AZ14" s="119" t="s">
        <v>105</v>
      </c>
      <c r="BA14" s="22">
        <v>0</v>
      </c>
      <c r="BB14" s="47"/>
      <c r="BC14" s="47"/>
      <c r="BD14" s="47"/>
      <c r="BE14" s="47"/>
      <c r="BF14" s="47"/>
      <c r="BG14" s="68"/>
      <c r="BH14" s="11"/>
      <c r="BI14" s="11"/>
      <c r="BJ14" s="119" t="s">
        <v>105</v>
      </c>
      <c r="BK14" s="22">
        <v>0</v>
      </c>
      <c r="BL14" s="47"/>
      <c r="BM14" s="47"/>
      <c r="BN14" s="47"/>
      <c r="BO14" s="47"/>
      <c r="BP14" s="47"/>
      <c r="BQ14" s="68"/>
      <c r="BR14" s="11"/>
      <c r="BS14" s="11"/>
      <c r="BT14" s="119" t="s">
        <v>105</v>
      </c>
      <c r="BU14" s="22">
        <v>0</v>
      </c>
      <c r="BV14" s="47"/>
      <c r="BW14" s="47"/>
      <c r="BX14" s="47"/>
      <c r="BY14" s="47"/>
      <c r="BZ14" s="47"/>
      <c r="CA14" s="68"/>
      <c r="CB14" s="11"/>
      <c r="CC14" s="11"/>
      <c r="CD14" s="119" t="s">
        <v>105</v>
      </c>
      <c r="CE14" s="22">
        <v>0</v>
      </c>
      <c r="CF14" s="47"/>
      <c r="CG14" s="47"/>
      <c r="CH14" s="47"/>
      <c r="CI14" s="47"/>
      <c r="CJ14" s="47"/>
      <c r="CK14" s="68"/>
      <c r="CL14" s="11"/>
      <c r="CM14" s="11"/>
      <c r="CN14" s="119" t="s">
        <v>105</v>
      </c>
      <c r="CO14" s="22">
        <v>0</v>
      </c>
      <c r="CP14" s="47"/>
      <c r="CQ14" s="47"/>
      <c r="CR14" s="47"/>
      <c r="CS14" s="47"/>
      <c r="CT14" s="47"/>
      <c r="CU14" s="68"/>
      <c r="CV14" s="11"/>
      <c r="CW14" s="11"/>
    </row>
    <row xmlns:x14ac="http://schemas.microsoft.com/office/spreadsheetml/2009/9/ac" r="15" s="2" customFormat="true" x14ac:dyDescent="0.25">
      <c r="A15" s="378" t="str">
        <f ca="true">IF(ISBLANK('Data Summary'!A17),"",'Data Summary'!A17)</f>
        <v/>
      </c>
      <c r="B15" s="119" t="s">
        <v>260</v>
      </c>
      <c r="C15" s="6">
        <v>1</v>
      </c>
      <c r="D15" s="47">
        <v>95.124195032198713</v>
      </c>
      <c r="E15" s="7"/>
      <c r="F15" s="7"/>
      <c r="G15" s="7"/>
      <c r="H15" s="47">
        <v>95.645412130637638</v>
      </c>
      <c r="I15" s="68">
        <v>95.078740157480311</v>
      </c>
      <c r="J15" s="11"/>
      <c r="K15" s="11"/>
      <c r="L15" s="119" t="s">
        <v>163</v>
      </c>
      <c r="M15" s="6">
        <v>1</v>
      </c>
      <c r="N15" s="47">
        <v>81.3</v>
      </c>
      <c r="O15" s="7">
        <v>96.6</v>
      </c>
      <c r="P15" s="7">
        <v>62.7</v>
      </c>
      <c r="Q15" s="7"/>
      <c r="R15" s="47">
        <v>81.3</v>
      </c>
      <c r="S15" s="68"/>
      <c r="T15" s="11"/>
      <c r="U15" s="11"/>
      <c r="V15" s="119" t="s">
        <v>163</v>
      </c>
      <c r="W15" s="6">
        <v>1</v>
      </c>
      <c r="X15" s="47">
        <f>286/336*100</f>
        <v>85.11904761904762</v>
      </c>
      <c r="Y15" s="7">
        <f>202/208*100</f>
        <v>97.115384615384613</v>
      </c>
      <c r="Z15" s="7">
        <f>84/128*100</f>
        <v>65.625</v>
      </c>
      <c r="AA15" s="7"/>
      <c r="AB15" s="47">
        <v>85.1</v>
      </c>
      <c r="AC15" s="68"/>
      <c r="AD15" s="11"/>
      <c r="AE15" s="11"/>
      <c r="AF15" s="119" t="s">
        <v>164</v>
      </c>
      <c r="AG15" s="6">
        <v>1</v>
      </c>
      <c r="AH15" s="47">
        <v>78.959999999999994</v>
      </c>
      <c r="AI15" s="7">
        <v>92.19309987477871</v>
      </c>
      <c r="AJ15" s="7">
        <v>66.825033726318267</v>
      </c>
      <c r="AK15" s="7">
        <v>82.53</v>
      </c>
      <c r="AL15" s="47">
        <v>76.069999999999993</v>
      </c>
      <c r="AM15" s="68">
        <v>76.86</v>
      </c>
      <c r="AN15" s="11"/>
      <c r="AO15" s="11"/>
      <c r="AP15" s="119"/>
      <c r="AQ15" s="6"/>
      <c r="AR15" s="47"/>
      <c r="AS15" s="7"/>
      <c r="AT15" s="7"/>
      <c r="AU15" s="7"/>
      <c r="AV15" s="47"/>
      <c r="AW15" s="68"/>
      <c r="AX15" s="11"/>
      <c r="AY15" s="11"/>
      <c r="AZ15" s="119"/>
      <c r="BA15" s="6"/>
      <c r="BB15" s="47"/>
      <c r="BC15" s="7"/>
      <c r="BD15" s="7"/>
      <c r="BE15" s="7"/>
      <c r="BF15" s="47"/>
      <c r="BG15" s="68"/>
      <c r="BH15" s="11"/>
      <c r="BI15" s="11"/>
      <c r="BJ15" s="119" t="s">
        <v>271</v>
      </c>
      <c r="BK15" s="6">
        <v>1</v>
      </c>
      <c r="BL15" s="47"/>
      <c r="BM15" s="7"/>
      <c r="BN15" s="7"/>
      <c r="BO15" s="7">
        <v>60.9</v>
      </c>
      <c r="BP15" s="47"/>
      <c r="BQ15" s="68"/>
      <c r="BR15" s="11"/>
      <c r="BS15" s="11"/>
      <c r="BT15" s="119"/>
      <c r="BU15" s="6"/>
      <c r="BV15" s="47"/>
      <c r="BW15" s="7"/>
      <c r="BX15" s="7"/>
      <c r="BY15" s="7"/>
      <c r="BZ15" s="47"/>
      <c r="CA15" s="68"/>
      <c r="CB15" s="11"/>
      <c r="CC15" s="11"/>
      <c r="CD15" s="119" t="s">
        <v>163</v>
      </c>
      <c r="CE15" s="6">
        <v>1</v>
      </c>
      <c r="CF15" s="47">
        <v>92.346938775510196</v>
      </c>
      <c r="CG15" s="7">
        <v>98.064516129032256</v>
      </c>
      <c r="CH15" s="7">
        <v>70.731707317073173</v>
      </c>
      <c r="CI15" s="7"/>
      <c r="CJ15" s="47">
        <v>92.346938775510196</v>
      </c>
      <c r="CK15" s="68">
        <v>94.594594594594597</v>
      </c>
      <c r="CL15" s="11"/>
      <c r="CM15" s="11"/>
      <c r="CN15" s="119"/>
      <c r="CO15" s="6"/>
      <c r="CP15" s="47"/>
      <c r="CQ15" s="7"/>
      <c r="CR15" s="7"/>
      <c r="CS15" s="7"/>
      <c r="CT15" s="47"/>
      <c r="CU15" s="68"/>
      <c r="CV15" s="11"/>
      <c r="CW15" s="11"/>
      <c r="CX15" s="128"/>
      <c r="DH15" s="128"/>
      <c r="DR15" s="128"/>
      <c r="EB15" s="128"/>
      <c r="EL15" s="128"/>
      <c r="EV15" s="128"/>
      <c r="FF15" s="128"/>
      <c r="FP15" s="128"/>
      <c r="FZ15" s="128"/>
      <c r="GJ15" s="128"/>
      <c r="GT15" s="128"/>
      <c r="HD15" s="128"/>
      <c r="HN15" s="128"/>
      <c r="HX15" s="128"/>
    </row>
    <row xmlns:x14ac="http://schemas.microsoft.com/office/spreadsheetml/2009/9/ac" r="16" s="2" customFormat="true" x14ac:dyDescent="0.25">
      <c r="A16" s="378" t="str">
        <f ca="true">IF(ISBLANK('Data Summary'!A18),"",'Data Summary'!A18)</f>
        <v/>
      </c>
      <c r="B16" s="119" t="s">
        <v>259</v>
      </c>
      <c r="C16" s="13">
        <v>1</v>
      </c>
      <c r="D16" s="47">
        <v>0.27598896044158233</v>
      </c>
      <c r="E16" s="7"/>
      <c r="F16" s="7"/>
      <c r="G16" s="7"/>
      <c r="H16" s="47">
        <v>0.31104199066874028</v>
      </c>
      <c r="I16" s="68">
        <v>0.19685039370078738</v>
      </c>
      <c r="J16" s="11"/>
      <c r="K16" s="11"/>
      <c r="L16" s="119"/>
      <c r="M16" s="13"/>
      <c r="N16" s="47"/>
      <c r="O16" s="7"/>
      <c r="P16" s="7"/>
      <c r="Q16" s="7"/>
      <c r="R16" s="47"/>
      <c r="S16" s="68"/>
      <c r="T16" s="11"/>
      <c r="U16" s="11"/>
      <c r="V16" s="119"/>
      <c r="W16" s="13"/>
      <c r="X16" s="47"/>
      <c r="Y16" s="7"/>
      <c r="Z16" s="7"/>
      <c r="AA16" s="7"/>
      <c r="AB16" s="47"/>
      <c r="AC16" s="68"/>
      <c r="AD16" s="11"/>
      <c r="AE16" s="11"/>
      <c r="AF16" s="119" t="s">
        <v>165</v>
      </c>
      <c r="AG16" s="13">
        <v>1</v>
      </c>
      <c r="AH16" s="47">
        <v>3.51</v>
      </c>
      <c r="AI16" s="7">
        <v>2.9740057860874822</v>
      </c>
      <c r="AJ16" s="7">
        <v>4.0999472109801163</v>
      </c>
      <c r="AK16" s="7">
        <v>3.21</v>
      </c>
      <c r="AL16" s="47">
        <v>3.63</v>
      </c>
      <c r="AM16" s="68">
        <v>4.16</v>
      </c>
      <c r="AN16" s="11"/>
      <c r="AO16" s="11"/>
      <c r="AP16" s="119"/>
      <c r="AQ16" s="13"/>
      <c r="AR16" s="47"/>
      <c r="AS16" s="7"/>
      <c r="AT16" s="7"/>
      <c r="AU16" s="7"/>
      <c r="AV16" s="47"/>
      <c r="AW16" s="68"/>
      <c r="AX16" s="11"/>
      <c r="AY16" s="11"/>
      <c r="AZ16" s="119"/>
      <c r="BA16" s="13"/>
      <c r="BB16" s="47"/>
      <c r="BC16" s="7"/>
      <c r="BD16" s="7"/>
      <c r="BE16" s="7"/>
      <c r="BF16" s="47"/>
      <c r="BG16" s="68"/>
      <c r="BH16" s="11"/>
      <c r="BI16" s="11"/>
      <c r="BJ16" s="119" t="s">
        <v>272</v>
      </c>
      <c r="BK16" s="13">
        <v>1</v>
      </c>
      <c r="BL16" s="47"/>
      <c r="BM16" s="7"/>
      <c r="BN16" s="7"/>
      <c r="BO16" s="7">
        <v>29.2</v>
      </c>
      <c r="BP16" s="47"/>
      <c r="BQ16" s="68"/>
      <c r="BR16" s="11"/>
      <c r="BS16" s="11"/>
      <c r="BT16" s="119"/>
      <c r="BU16" s="13"/>
      <c r="BV16" s="47"/>
      <c r="BW16" s="7"/>
      <c r="BX16" s="7"/>
      <c r="BY16" s="7"/>
      <c r="BZ16" s="47"/>
      <c r="CA16" s="68"/>
      <c r="CB16" s="11"/>
      <c r="CC16" s="11"/>
      <c r="CD16" s="119"/>
      <c r="CE16" s="13"/>
      <c r="CF16" s="47"/>
      <c r="CG16" s="7"/>
      <c r="CH16" s="7"/>
      <c r="CI16" s="7"/>
      <c r="CJ16" s="47"/>
      <c r="CK16" s="68"/>
      <c r="CL16" s="11"/>
      <c r="CM16" s="11"/>
      <c r="CN16" s="119"/>
      <c r="CO16" s="13"/>
      <c r="CP16" s="47"/>
      <c r="CQ16" s="7"/>
      <c r="CR16" s="7"/>
      <c r="CS16" s="7"/>
      <c r="CT16" s="47"/>
      <c r="CU16" s="68"/>
      <c r="CV16" s="11"/>
      <c r="CW16" s="11"/>
      <c r="CX16" s="128"/>
      <c r="DH16" s="128"/>
      <c r="DR16" s="128"/>
      <c r="EB16" s="128"/>
      <c r="EL16" s="128"/>
      <c r="EV16" s="128"/>
      <c r="FF16" s="128"/>
      <c r="FP16" s="128"/>
      <c r="FZ16" s="128"/>
      <c r="GJ16" s="128"/>
      <c r="GT16" s="128"/>
      <c r="HD16" s="128"/>
      <c r="HN16" s="128"/>
      <c r="HX16" s="128"/>
    </row>
    <row xmlns:x14ac="http://schemas.microsoft.com/office/spreadsheetml/2009/9/ac" r="17" s="2" customFormat="true" x14ac:dyDescent="0.25">
      <c r="A17" s="378" t="str">
        <f ca="true">IF(ISBLANK('Data Summary'!A19),"",'Data Summary'!A19)</f>
        <v/>
      </c>
      <c r="B17" s="119" t="s">
        <v>261</v>
      </c>
      <c r="C17" s="13">
        <v>1</v>
      </c>
      <c r="D17" s="47">
        <v>1.6559337626494939</v>
      </c>
      <c r="E17" s="7"/>
      <c r="F17" s="7"/>
      <c r="G17" s="7"/>
      <c r="H17" s="7">
        <v>1.5552099533437014</v>
      </c>
      <c r="I17" s="26">
        <v>1.5748031496062991</v>
      </c>
      <c r="J17" s="11"/>
      <c r="K17" s="11"/>
      <c r="L17" s="119"/>
      <c r="M17" s="13"/>
      <c r="N17" s="47"/>
      <c r="O17" s="7"/>
      <c r="P17" s="7"/>
      <c r="Q17" s="7"/>
      <c r="R17" s="7"/>
      <c r="S17" s="26"/>
      <c r="T17" s="11"/>
      <c r="U17" s="11"/>
      <c r="V17" s="119"/>
      <c r="W17" s="13"/>
      <c r="X17" s="47"/>
      <c r="Y17" s="7"/>
      <c r="Z17" s="7"/>
      <c r="AA17" s="7"/>
      <c r="AB17" s="7"/>
      <c r="AC17" s="26"/>
      <c r="AD17" s="11"/>
      <c r="AE17" s="11"/>
      <c r="AF17" s="119" t="s">
        <v>180</v>
      </c>
      <c r="AG17" s="13">
        <v>0.5</v>
      </c>
      <c r="AH17" s="47">
        <v>8.57</v>
      </c>
      <c r="AI17" s="7">
        <v>3.3043309296601748</v>
      </c>
      <c r="AJ17" s="7">
        <v>14.239838113672358</v>
      </c>
      <c r="AK17" s="7">
        <v>6.39</v>
      </c>
      <c r="AL17" s="7">
        <v>10.210000000000001</v>
      </c>
      <c r="AM17" s="26">
        <v>10.14</v>
      </c>
      <c r="AN17" s="11"/>
      <c r="AO17" s="11"/>
      <c r="AP17" s="119"/>
      <c r="AQ17" s="13"/>
      <c r="AR17" s="47"/>
      <c r="AS17" s="7"/>
      <c r="AT17" s="7"/>
      <c r="AU17" s="7"/>
      <c r="AV17" s="7"/>
      <c r="AW17" s="26"/>
      <c r="AX17" s="11"/>
      <c r="AY17" s="11"/>
      <c r="AZ17" s="119"/>
      <c r="BA17" s="13"/>
      <c r="BB17" s="47"/>
      <c r="BC17" s="7"/>
      <c r="BD17" s="7"/>
      <c r="BE17" s="7"/>
      <c r="BF17" s="7"/>
      <c r="BG17" s="26"/>
      <c r="BH17" s="11"/>
      <c r="BI17" s="11"/>
      <c r="BJ17" s="119"/>
      <c r="BK17" s="13"/>
      <c r="BL17" s="47"/>
      <c r="BM17" s="7"/>
      <c r="BN17" s="7"/>
      <c r="BO17" s="7"/>
      <c r="BP17" s="7"/>
      <c r="BQ17" s="26"/>
      <c r="BR17" s="11"/>
      <c r="BS17" s="11"/>
      <c r="BT17" s="119"/>
      <c r="BU17" s="13"/>
      <c r="BV17" s="47"/>
      <c r="BW17" s="7"/>
      <c r="BX17" s="7"/>
      <c r="BY17" s="7"/>
      <c r="BZ17" s="7"/>
      <c r="CA17" s="26"/>
      <c r="CB17" s="11"/>
      <c r="CC17" s="11"/>
      <c r="CD17" s="119"/>
      <c r="CE17" s="13"/>
      <c r="CF17" s="47"/>
      <c r="CG17" s="7"/>
      <c r="CH17" s="7"/>
      <c r="CI17" s="7"/>
      <c r="CJ17" s="7"/>
      <c r="CK17" s="26"/>
      <c r="CL17" s="11"/>
      <c r="CM17" s="11"/>
      <c r="CN17" s="119"/>
      <c r="CO17" s="13"/>
      <c r="CP17" s="47"/>
      <c r="CQ17" s="7"/>
      <c r="CR17" s="7"/>
      <c r="CS17" s="7"/>
      <c r="CT17" s="7"/>
      <c r="CU17" s="26"/>
      <c r="CV17" s="11"/>
      <c r="CW17" s="11"/>
      <c r="CX17" s="128"/>
      <c r="DH17" s="128"/>
      <c r="DR17" s="128"/>
      <c r="EB17" s="128"/>
      <c r="EL17" s="128"/>
      <c r="EV17" s="128"/>
      <c r="FF17" s="128"/>
      <c r="FP17" s="128"/>
      <c r="FZ17" s="128"/>
      <c r="GJ17" s="128"/>
      <c r="GT17" s="128"/>
      <c r="HD17" s="128"/>
      <c r="HN17" s="128"/>
      <c r="HX17" s="128"/>
    </row>
    <row xmlns:x14ac="http://schemas.microsoft.com/office/spreadsheetml/2009/9/ac" r="18" s="2" customFormat="true" x14ac:dyDescent="0.25">
      <c r="A18" s="378" t="str">
        <f ca="true">IF(ISBLANK('Data Summary'!A20),"",'Data Summary'!A20)</f>
        <v/>
      </c>
      <c r="B18" s="119" t="s">
        <v>262</v>
      </c>
      <c r="C18" s="13">
        <v>0</v>
      </c>
      <c r="D18" s="47">
        <v>0.45998160073597055</v>
      </c>
      <c r="E18" s="69"/>
      <c r="F18" s="69"/>
      <c r="G18" s="7"/>
      <c r="H18" s="7">
        <v>0.62208398133748055</v>
      </c>
      <c r="I18" s="26">
        <v>0.19685039370078738</v>
      </c>
      <c r="J18" s="11"/>
      <c r="K18" s="11"/>
      <c r="L18" s="119"/>
      <c r="M18" s="13"/>
      <c r="N18" s="47"/>
      <c r="O18" s="69"/>
      <c r="P18" s="69"/>
      <c r="Q18" s="7"/>
      <c r="R18" s="7"/>
      <c r="S18" s="26"/>
      <c r="T18" s="11"/>
      <c r="U18" s="11"/>
      <c r="V18" s="119"/>
      <c r="W18" s="13"/>
      <c r="X18" s="47"/>
      <c r="Y18" s="69"/>
      <c r="Z18" s="69"/>
      <c r="AA18" s="7"/>
      <c r="AB18" s="7"/>
      <c r="AC18" s="26"/>
      <c r="AD18" s="11"/>
      <c r="AE18" s="11"/>
      <c r="AF18" s="119" t="s">
        <v>181</v>
      </c>
      <c r="AG18" s="13">
        <v>0</v>
      </c>
      <c r="AH18" s="47">
        <v>4.07</v>
      </c>
      <c r="AI18" s="69">
        <v>0.34759704650459866</v>
      </c>
      <c r="AJ18" s="69">
        <v>7.2980819989442196</v>
      </c>
      <c r="AK18" s="7">
        <v>3.69</v>
      </c>
      <c r="AL18" s="7">
        <v>4.7699999999999996</v>
      </c>
      <c r="AM18" s="26">
        <v>3.79</v>
      </c>
      <c r="AN18" s="11"/>
      <c r="AO18" s="11"/>
      <c r="AP18" s="119"/>
      <c r="AQ18" s="13"/>
      <c r="AR18" s="47"/>
      <c r="AS18" s="69"/>
      <c r="AT18" s="69"/>
      <c r="AU18" s="7"/>
      <c r="AV18" s="7"/>
      <c r="AW18" s="26"/>
      <c r="AX18" s="11"/>
      <c r="AY18" s="11"/>
      <c r="AZ18" s="119"/>
      <c r="BA18" s="13"/>
      <c r="BB18" s="47"/>
      <c r="BC18" s="69"/>
      <c r="BD18" s="69"/>
      <c r="BE18" s="7"/>
      <c r="BF18" s="7"/>
      <c r="BG18" s="26"/>
      <c r="BH18" s="11"/>
      <c r="BI18" s="11"/>
      <c r="BJ18" s="119"/>
      <c r="BK18" s="13"/>
      <c r="BL18" s="47"/>
      <c r="BM18" s="69"/>
      <c r="BN18" s="69"/>
      <c r="BO18" s="7"/>
      <c r="BP18" s="7"/>
      <c r="BQ18" s="26"/>
      <c r="BR18" s="11"/>
      <c r="BS18" s="11"/>
      <c r="BT18" s="119"/>
      <c r="BU18" s="13"/>
      <c r="BV18" s="47"/>
      <c r="BW18" s="69"/>
      <c r="BX18" s="69"/>
      <c r="BY18" s="7"/>
      <c r="BZ18" s="7"/>
      <c r="CA18" s="26"/>
      <c r="CB18" s="11"/>
      <c r="CC18" s="11"/>
      <c r="CD18" s="119"/>
      <c r="CE18" s="13"/>
      <c r="CF18" s="47"/>
      <c r="CG18" s="69"/>
      <c r="CH18" s="69"/>
      <c r="CI18" s="7"/>
      <c r="CJ18" s="7"/>
      <c r="CK18" s="26"/>
      <c r="CL18" s="11"/>
      <c r="CM18" s="11"/>
      <c r="CN18" s="119"/>
      <c r="CO18" s="13"/>
      <c r="CP18" s="47"/>
      <c r="CQ18" s="69"/>
      <c r="CR18" s="69"/>
      <c r="CS18" s="7"/>
      <c r="CT18" s="7"/>
      <c r="CU18" s="26"/>
      <c r="CV18" s="11"/>
      <c r="CW18" s="11"/>
      <c r="CX18" s="128"/>
      <c r="DH18" s="128"/>
      <c r="DR18" s="128"/>
      <c r="EB18" s="128"/>
      <c r="EL18" s="128"/>
      <c r="EV18" s="128"/>
      <c r="FF18" s="128"/>
      <c r="FP18" s="128"/>
      <c r="FZ18" s="128"/>
      <c r="GJ18" s="128"/>
      <c r="GT18" s="128"/>
      <c r="HD18" s="128"/>
      <c r="HN18" s="128"/>
      <c r="HX18" s="128"/>
    </row>
    <row xmlns:x14ac="http://schemas.microsoft.com/office/spreadsheetml/2009/9/ac" r="19" s="2" customFormat="true" x14ac:dyDescent="0.25">
      <c r="A19" s="378" t="str">
        <f ca="true">IF(ISBLANK('Data Summary'!A21),"",'Data Summary'!A21)</f>
        <v/>
      </c>
      <c r="B19" s="119" t="s">
        <v>263</v>
      </c>
      <c r="C19" s="6">
        <v>0.5</v>
      </c>
      <c r="D19" s="47">
        <v>1.3799448022079117</v>
      </c>
      <c r="E19" s="69"/>
      <c r="F19" s="69"/>
      <c r="G19" s="69"/>
      <c r="H19" s="69">
        <v>0.62208398133748055</v>
      </c>
      <c r="I19" s="70">
        <v>2.1653543307086616</v>
      </c>
      <c r="J19" s="11"/>
      <c r="K19" s="11"/>
      <c r="L19" s="119"/>
      <c r="M19" s="6"/>
      <c r="N19" s="47"/>
      <c r="O19" s="69"/>
      <c r="P19" s="69"/>
      <c r="Q19" s="69"/>
      <c r="R19" s="69"/>
      <c r="S19" s="70"/>
      <c r="T19" s="11"/>
      <c r="U19" s="11"/>
      <c r="V19" s="119"/>
      <c r="W19" s="6"/>
      <c r="X19" s="47"/>
      <c r="Y19" s="69"/>
      <c r="Z19" s="69"/>
      <c r="AA19" s="69"/>
      <c r="AB19" s="69"/>
      <c r="AC19" s="70"/>
      <c r="AD19" s="11"/>
      <c r="AE19" s="11"/>
      <c r="AF19" s="119" t="s">
        <v>166</v>
      </c>
      <c r="AG19" s="6">
        <v>0.5</v>
      </c>
      <c r="AH19" s="47">
        <v>2.98</v>
      </c>
      <c r="AI19" s="69">
        <v>0.7524072714711344</v>
      </c>
      <c r="AJ19" s="69">
        <v>5.058947738870315</v>
      </c>
      <c r="AK19" s="69">
        <v>2.37</v>
      </c>
      <c r="AL19" s="69">
        <v>3.51</v>
      </c>
      <c r="AM19" s="70">
        <v>3.3</v>
      </c>
      <c r="AN19" s="11"/>
      <c r="AO19" s="11"/>
      <c r="AP19" s="119"/>
      <c r="AQ19" s="6"/>
      <c r="AR19" s="47"/>
      <c r="AS19" s="69"/>
      <c r="AT19" s="69"/>
      <c r="AU19" s="69"/>
      <c r="AV19" s="69"/>
      <c r="AW19" s="70"/>
      <c r="AX19" s="11"/>
      <c r="AY19" s="11"/>
      <c r="AZ19" s="119"/>
      <c r="BA19" s="6"/>
      <c r="BB19" s="47"/>
      <c r="BC19" s="69"/>
      <c r="BD19" s="69"/>
      <c r="BE19" s="69"/>
      <c r="BF19" s="69"/>
      <c r="BG19" s="70"/>
      <c r="BH19" s="11"/>
      <c r="BI19" s="11"/>
      <c r="BJ19" s="119"/>
      <c r="BK19" s="6"/>
      <c r="BL19" s="47"/>
      <c r="BM19" s="69"/>
      <c r="BN19" s="69"/>
      <c r="BO19" s="69"/>
      <c r="BP19" s="69"/>
      <c r="BQ19" s="70"/>
      <c r="BR19" s="11"/>
      <c r="BS19" s="11"/>
      <c r="BT19" s="119"/>
      <c r="BU19" s="6"/>
      <c r="BV19" s="47"/>
      <c r="BW19" s="69"/>
      <c r="BX19" s="69"/>
      <c r="BY19" s="69"/>
      <c r="BZ19" s="69"/>
      <c r="CA19" s="70"/>
      <c r="CB19" s="11"/>
      <c r="CC19" s="11"/>
      <c r="CD19" s="119"/>
      <c r="CE19" s="6"/>
      <c r="CF19" s="47"/>
      <c r="CG19" s="69"/>
      <c r="CH19" s="69"/>
      <c r="CI19" s="69"/>
      <c r="CJ19" s="69"/>
      <c r="CK19" s="70"/>
      <c r="CL19" s="11"/>
      <c r="CM19" s="11"/>
      <c r="CN19" s="119"/>
      <c r="CO19" s="6"/>
      <c r="CP19" s="47"/>
      <c r="CQ19" s="69"/>
      <c r="CR19" s="69"/>
      <c r="CS19" s="69"/>
      <c r="CT19" s="69"/>
      <c r="CU19" s="70"/>
      <c r="CV19" s="11"/>
      <c r="CW19" s="11"/>
      <c r="CX19" s="128"/>
      <c r="DH19" s="128"/>
      <c r="DR19" s="128"/>
      <c r="EB19" s="128"/>
      <c r="EL19" s="128"/>
      <c r="EV19" s="128"/>
      <c r="FF19" s="128"/>
      <c r="FP19" s="128"/>
      <c r="FZ19" s="128"/>
      <c r="GJ19" s="128"/>
      <c r="GT19" s="128"/>
      <c r="HD19" s="128"/>
      <c r="HN19" s="128"/>
      <c r="HX19" s="128"/>
    </row>
    <row xmlns:x14ac="http://schemas.microsoft.com/office/spreadsheetml/2009/9/ac" r="20" s="2" customFormat="true" x14ac:dyDescent="0.25">
      <c r="A20" s="378" t="str">
        <f ca="true">IF(ISBLANK('Data Summary'!A22),"",'Data Summary'!A22)</f>
        <v/>
      </c>
      <c r="B20" s="119" t="s">
        <v>264</v>
      </c>
      <c r="C20" s="6">
        <v>0.5</v>
      </c>
      <c r="D20" s="69">
        <v>0.36798528058877644</v>
      </c>
      <c r="E20" s="69"/>
      <c r="F20" s="69"/>
      <c r="G20" s="69"/>
      <c r="H20" s="69">
        <v>0.46656298600311047</v>
      </c>
      <c r="I20" s="71">
        <v>0.19685039370078738</v>
      </c>
      <c r="J20" s="11"/>
      <c r="K20" s="11"/>
      <c r="L20" s="119"/>
      <c r="M20" s="6"/>
      <c r="N20" s="69"/>
      <c r="O20" s="69"/>
      <c r="P20" s="69"/>
      <c r="Q20" s="69"/>
      <c r="R20" s="69"/>
      <c r="S20" s="71"/>
      <c r="T20" s="11"/>
      <c r="U20" s="11"/>
      <c r="V20" s="119"/>
      <c r="W20" s="6"/>
      <c r="X20" s="69"/>
      <c r="Y20" s="69"/>
      <c r="Z20" s="69"/>
      <c r="AA20" s="69"/>
      <c r="AB20" s="69"/>
      <c r="AC20" s="71"/>
      <c r="AD20" s="11"/>
      <c r="AE20" s="11"/>
      <c r="AF20" s="119"/>
      <c r="AG20" s="6"/>
      <c r="AH20" s="69"/>
      <c r="AI20" s="69"/>
      <c r="AJ20" s="69"/>
      <c r="AK20" s="69"/>
      <c r="AL20" s="69"/>
      <c r="AM20" s="71"/>
      <c r="AN20" s="11"/>
      <c r="AO20" s="11"/>
      <c r="AP20" s="119"/>
      <c r="AQ20" s="6"/>
      <c r="AR20" s="69"/>
      <c r="AS20" s="69"/>
      <c r="AT20" s="69"/>
      <c r="AU20" s="69"/>
      <c r="AV20" s="69"/>
      <c r="AW20" s="71"/>
      <c r="AX20" s="11"/>
      <c r="AY20" s="11"/>
      <c r="AZ20" s="119"/>
      <c r="BA20" s="6"/>
      <c r="BB20" s="69"/>
      <c r="BC20" s="69"/>
      <c r="BD20" s="69"/>
      <c r="BE20" s="69"/>
      <c r="BF20" s="69"/>
      <c r="BG20" s="71"/>
      <c r="BH20" s="11"/>
      <c r="BI20" s="11"/>
      <c r="BJ20" s="119"/>
      <c r="BK20" s="6"/>
      <c r="BL20" s="69"/>
      <c r="BM20" s="69"/>
      <c r="BN20" s="69"/>
      <c r="BO20" s="69"/>
      <c r="BP20" s="69"/>
      <c r="BQ20" s="71"/>
      <c r="BR20" s="11"/>
      <c r="BS20" s="11"/>
      <c r="BT20" s="119"/>
      <c r="BU20" s="6"/>
      <c r="BV20" s="69"/>
      <c r="BW20" s="69"/>
      <c r="BX20" s="69"/>
      <c r="BY20" s="69"/>
      <c r="BZ20" s="69"/>
      <c r="CA20" s="71"/>
      <c r="CB20" s="11"/>
      <c r="CC20" s="11"/>
      <c r="CD20" s="119"/>
      <c r="CE20" s="6"/>
      <c r="CF20" s="69"/>
      <c r="CG20" s="69"/>
      <c r="CH20" s="69"/>
      <c r="CI20" s="69"/>
      <c r="CJ20" s="69"/>
      <c r="CK20" s="71"/>
      <c r="CL20" s="11"/>
      <c r="CM20" s="11"/>
      <c r="CN20" s="119"/>
      <c r="CO20" s="6"/>
      <c r="CP20" s="69"/>
      <c r="CQ20" s="69"/>
      <c r="CR20" s="69"/>
      <c r="CS20" s="69"/>
      <c r="CT20" s="69"/>
      <c r="CU20" s="71"/>
      <c r="CV20" s="11"/>
      <c r="CW20" s="11"/>
      <c r="CX20" s="128"/>
      <c r="DH20" s="128"/>
      <c r="DR20" s="128"/>
      <c r="EB20" s="128"/>
      <c r="EL20" s="128"/>
      <c r="EV20" s="128"/>
      <c r="FF20" s="128"/>
      <c r="FP20" s="128"/>
      <c r="FZ20" s="128"/>
      <c r="GJ20" s="128"/>
      <c r="GT20" s="128"/>
      <c r="HD20" s="128"/>
      <c r="HN20" s="128"/>
      <c r="HX20" s="128"/>
    </row>
    <row xmlns:x14ac="http://schemas.microsoft.com/office/spreadsheetml/2009/9/ac" r="21" s="2" customFormat="true" x14ac:dyDescent="0.25">
      <c r="A21" s="378" t="str">
        <f ca="true">IF(ISBLANK('Data Summary'!A23),"",'Data Summary'!A23)</f>
        <v/>
      </c>
      <c r="B21" s="119"/>
      <c r="C21" s="13"/>
      <c r="D21" s="7"/>
      <c r="E21" s="7"/>
      <c r="F21" s="7"/>
      <c r="G21" s="7"/>
      <c r="H21" s="7"/>
      <c r="I21" s="71"/>
      <c r="J21" s="11"/>
      <c r="K21" s="11"/>
      <c r="L21" s="119"/>
      <c r="M21" s="13"/>
      <c r="N21" s="7"/>
      <c r="O21" s="7"/>
      <c r="P21" s="7"/>
      <c r="Q21" s="7"/>
      <c r="R21" s="7"/>
      <c r="S21" s="71"/>
      <c r="T21" s="11"/>
      <c r="U21" s="11"/>
      <c r="V21" s="119"/>
      <c r="W21" s="13"/>
      <c r="X21" s="7"/>
      <c r="Y21" s="7"/>
      <c r="Z21" s="7"/>
      <c r="AA21" s="7"/>
      <c r="AB21" s="7"/>
      <c r="AC21" s="71"/>
      <c r="AD21" s="11"/>
      <c r="AE21" s="11"/>
      <c r="AF21" s="119"/>
      <c r="AG21" s="13"/>
      <c r="AH21" s="7"/>
      <c r="AI21" s="7"/>
      <c r="AJ21" s="7"/>
      <c r="AK21" s="7"/>
      <c r="AL21" s="7"/>
      <c r="AM21" s="71"/>
      <c r="AN21" s="11"/>
      <c r="AO21" s="11"/>
      <c r="AP21" s="119"/>
      <c r="AQ21" s="13"/>
      <c r="AR21" s="7"/>
      <c r="AS21" s="7"/>
      <c r="AT21" s="7"/>
      <c r="AU21" s="7"/>
      <c r="AV21" s="7"/>
      <c r="AW21" s="71"/>
      <c r="AX21" s="11"/>
      <c r="AY21" s="11"/>
      <c r="AZ21" s="119"/>
      <c r="BA21" s="13"/>
      <c r="BB21" s="7"/>
      <c r="BC21" s="7"/>
      <c r="BD21" s="7"/>
      <c r="BE21" s="7"/>
      <c r="BF21" s="7"/>
      <c r="BG21" s="71"/>
      <c r="BH21" s="11"/>
      <c r="BI21" s="11"/>
      <c r="BJ21" s="119"/>
      <c r="BK21" s="13"/>
      <c r="BL21" s="7"/>
      <c r="BM21" s="7"/>
      <c r="BN21" s="7"/>
      <c r="BO21" s="7"/>
      <c r="BP21" s="7"/>
      <c r="BQ21" s="71"/>
      <c r="BR21" s="11"/>
      <c r="BS21" s="11"/>
      <c r="BT21" s="119"/>
      <c r="BU21" s="13"/>
      <c r="BV21" s="7"/>
      <c r="BW21" s="7"/>
      <c r="BX21" s="7"/>
      <c r="BY21" s="7"/>
      <c r="BZ21" s="7"/>
      <c r="CA21" s="71"/>
      <c r="CB21" s="11"/>
      <c r="CC21" s="11"/>
      <c r="CD21" s="119"/>
      <c r="CE21" s="13"/>
      <c r="CF21" s="7"/>
      <c r="CG21" s="7"/>
      <c r="CH21" s="7"/>
      <c r="CI21" s="7"/>
      <c r="CJ21" s="7"/>
      <c r="CK21" s="71"/>
      <c r="CL21" s="11"/>
      <c r="CM21" s="11"/>
      <c r="CN21" s="119"/>
      <c r="CO21" s="13"/>
      <c r="CP21" s="7"/>
      <c r="CQ21" s="7"/>
      <c r="CR21" s="7"/>
      <c r="CS21" s="7"/>
      <c r="CT21" s="7"/>
      <c r="CU21" s="71"/>
      <c r="CV21" s="11"/>
      <c r="CW21" s="11"/>
      <c r="CX21" s="128"/>
      <c r="DH21" s="128"/>
      <c r="DR21" s="128"/>
      <c r="EB21" s="128"/>
      <c r="EL21" s="128"/>
      <c r="EV21" s="128"/>
      <c r="FF21" s="128"/>
      <c r="FP21" s="128"/>
      <c r="FZ21" s="128"/>
      <c r="GJ21" s="128"/>
      <c r="GT21" s="128"/>
      <c r="HD21" s="128"/>
      <c r="HN21" s="128"/>
      <c r="HX21" s="128"/>
    </row>
    <row xmlns:x14ac="http://schemas.microsoft.com/office/spreadsheetml/2009/9/ac" r="22" s="2" customFormat="true" x14ac:dyDescent="0.25">
      <c r="A22" s="378" t="str">
        <f ca="true">IF(ISBLANK('Data Summary'!A24),"",'Data Summary'!A24)</f>
        <v/>
      </c>
      <c r="B22" s="119"/>
      <c r="C22" s="13"/>
      <c r="D22" s="7"/>
      <c r="E22" s="7"/>
      <c r="F22" s="7"/>
      <c r="G22" s="7"/>
      <c r="H22" s="7"/>
      <c r="I22" s="26"/>
      <c r="J22" s="11"/>
      <c r="K22" s="11"/>
      <c r="L22" s="119"/>
      <c r="M22" s="13"/>
      <c r="N22" s="7"/>
      <c r="O22" s="7"/>
      <c r="P22" s="7"/>
      <c r="Q22" s="7"/>
      <c r="R22" s="7"/>
      <c r="S22" s="26"/>
      <c r="T22" s="11"/>
      <c r="U22" s="11"/>
      <c r="V22" s="119"/>
      <c r="W22" s="13"/>
      <c r="X22" s="7"/>
      <c r="Y22" s="7"/>
      <c r="Z22" s="7"/>
      <c r="AA22" s="7"/>
      <c r="AB22" s="7"/>
      <c r="AC22" s="26"/>
      <c r="AD22" s="11"/>
      <c r="AE22" s="11"/>
      <c r="AF22" s="119"/>
      <c r="AG22" s="13"/>
      <c r="AH22" s="7"/>
      <c r="AI22" s="7"/>
      <c r="AJ22" s="7"/>
      <c r="AK22" s="7"/>
      <c r="AL22" s="7"/>
      <c r="AM22" s="26"/>
      <c r="AN22" s="11"/>
      <c r="AO22" s="11"/>
      <c r="AP22" s="119"/>
      <c r="AQ22" s="13"/>
      <c r="AR22" s="7"/>
      <c r="AS22" s="7"/>
      <c r="AT22" s="7"/>
      <c r="AU22" s="7"/>
      <c r="AV22" s="7"/>
      <c r="AW22" s="26"/>
      <c r="AX22" s="11"/>
      <c r="AY22" s="11"/>
      <c r="AZ22" s="119"/>
      <c r="BA22" s="13"/>
      <c r="BB22" s="7"/>
      <c r="BC22" s="7"/>
      <c r="BD22" s="7"/>
      <c r="BE22" s="7"/>
      <c r="BF22" s="7"/>
      <c r="BG22" s="26"/>
      <c r="BH22" s="11"/>
      <c r="BI22" s="11"/>
      <c r="BJ22" s="119"/>
      <c r="BK22" s="13"/>
      <c r="BL22" s="7"/>
      <c r="BM22" s="7"/>
      <c r="BN22" s="7"/>
      <c r="BO22" s="7"/>
      <c r="BP22" s="7"/>
      <c r="BQ22" s="26"/>
      <c r="BR22" s="11"/>
      <c r="BS22" s="11"/>
      <c r="BT22" s="119"/>
      <c r="BU22" s="13"/>
      <c r="BV22" s="7"/>
      <c r="BW22" s="7"/>
      <c r="BX22" s="7"/>
      <c r="BY22" s="7"/>
      <c r="BZ22" s="7"/>
      <c r="CA22" s="26"/>
      <c r="CB22" s="11"/>
      <c r="CC22" s="11"/>
      <c r="CD22" s="119"/>
      <c r="CE22" s="13"/>
      <c r="CF22" s="7"/>
      <c r="CG22" s="7"/>
      <c r="CH22" s="7"/>
      <c r="CI22" s="7"/>
      <c r="CJ22" s="7"/>
      <c r="CK22" s="26"/>
      <c r="CL22" s="11"/>
      <c r="CM22" s="11"/>
      <c r="CN22" s="119"/>
      <c r="CO22" s="13"/>
      <c r="CP22" s="7"/>
      <c r="CQ22" s="7"/>
      <c r="CR22" s="7"/>
      <c r="CS22" s="7"/>
      <c r="CT22" s="7"/>
      <c r="CU22" s="26"/>
      <c r="CV22" s="11"/>
      <c r="CW22" s="11"/>
      <c r="CX22" s="128"/>
      <c r="DH22" s="128"/>
      <c r="DR22" s="128"/>
      <c r="EB22" s="128"/>
      <c r="EL22" s="128"/>
      <c r="EV22" s="128"/>
      <c r="FF22" s="128"/>
      <c r="FP22" s="128"/>
      <c r="FZ22" s="128"/>
      <c r="GJ22" s="128"/>
      <c r="GT22" s="128"/>
      <c r="HD22" s="128"/>
      <c r="HN22" s="128"/>
      <c r="HX22" s="128"/>
    </row>
    <row xmlns:x14ac="http://schemas.microsoft.com/office/spreadsheetml/2009/9/ac" r="23" s="2" customFormat="true" x14ac:dyDescent="0.25">
      <c r="A23" s="378" t="str">
        <f ca="true">IF(ISBLANK('Data Summary'!A25),"",'Data Summary'!A25)</f>
        <v/>
      </c>
      <c r="B23" s="119"/>
      <c r="C23" s="13"/>
      <c r="D23" s="7"/>
      <c r="E23" s="7"/>
      <c r="F23" s="7"/>
      <c r="G23" s="7"/>
      <c r="H23" s="7"/>
      <c r="I23" s="26"/>
      <c r="J23" s="11"/>
      <c r="K23" s="11"/>
      <c r="L23" s="119"/>
      <c r="M23" s="13"/>
      <c r="N23" s="7"/>
      <c r="O23" s="7"/>
      <c r="P23" s="7"/>
      <c r="Q23" s="7"/>
      <c r="R23" s="7"/>
      <c r="S23" s="26"/>
      <c r="T23" s="11"/>
      <c r="U23" s="11"/>
      <c r="V23" s="119"/>
      <c r="W23" s="13"/>
      <c r="X23" s="7"/>
      <c r="Y23" s="7"/>
      <c r="Z23" s="7"/>
      <c r="AA23" s="7"/>
      <c r="AB23" s="7"/>
      <c r="AC23" s="26"/>
      <c r="AD23" s="11"/>
      <c r="AE23" s="11"/>
      <c r="AF23" s="119"/>
      <c r="AG23" s="13"/>
      <c r="AH23" s="7"/>
      <c r="AI23" s="7"/>
      <c r="AJ23" s="7"/>
      <c r="AK23" s="7"/>
      <c r="AL23" s="7"/>
      <c r="AM23" s="26"/>
      <c r="AN23" s="11"/>
      <c r="AO23" s="11"/>
      <c r="AP23" s="119"/>
      <c r="AQ23" s="13"/>
      <c r="AR23" s="7"/>
      <c r="AS23" s="7"/>
      <c r="AT23" s="7"/>
      <c r="AU23" s="7"/>
      <c r="AV23" s="7"/>
      <c r="AW23" s="26"/>
      <c r="AX23" s="11"/>
      <c r="AY23" s="11"/>
      <c r="AZ23" s="119"/>
      <c r="BA23" s="13"/>
      <c r="BB23" s="7"/>
      <c r="BC23" s="7"/>
      <c r="BD23" s="7"/>
      <c r="BE23" s="7"/>
      <c r="BF23" s="7"/>
      <c r="BG23" s="26"/>
      <c r="BH23" s="11"/>
      <c r="BI23" s="11"/>
      <c r="BJ23" s="119"/>
      <c r="BK23" s="13"/>
      <c r="BL23" s="7"/>
      <c r="BM23" s="7"/>
      <c r="BN23" s="7"/>
      <c r="BO23" s="7"/>
      <c r="BP23" s="7"/>
      <c r="BQ23" s="26"/>
      <c r="BR23" s="11"/>
      <c r="BS23" s="11"/>
      <c r="BT23" s="119"/>
      <c r="BU23" s="13"/>
      <c r="BV23" s="7"/>
      <c r="BW23" s="7"/>
      <c r="BX23" s="7"/>
      <c r="BY23" s="7"/>
      <c r="BZ23" s="7"/>
      <c r="CA23" s="26"/>
      <c r="CB23" s="11"/>
      <c r="CC23" s="11"/>
      <c r="CD23" s="119"/>
      <c r="CE23" s="13"/>
      <c r="CF23" s="7"/>
      <c r="CG23" s="7"/>
      <c r="CH23" s="7"/>
      <c r="CI23" s="7"/>
      <c r="CJ23" s="7"/>
      <c r="CK23" s="26"/>
      <c r="CL23" s="11"/>
      <c r="CM23" s="11"/>
      <c r="CN23" s="119"/>
      <c r="CO23" s="13"/>
      <c r="CP23" s="7"/>
      <c r="CQ23" s="7"/>
      <c r="CR23" s="7"/>
      <c r="CS23" s="7"/>
      <c r="CT23" s="7"/>
      <c r="CU23" s="26"/>
      <c r="CV23" s="11"/>
      <c r="CW23" s="11"/>
      <c r="CX23" s="128"/>
      <c r="DH23" s="128"/>
      <c r="DR23" s="128"/>
      <c r="EB23" s="128"/>
      <c r="EL23" s="128"/>
      <c r="EV23" s="128"/>
      <c r="FF23" s="128"/>
      <c r="FP23" s="128"/>
      <c r="FZ23" s="128"/>
      <c r="GJ23" s="128"/>
      <c r="GT23" s="128"/>
      <c r="HD23" s="128"/>
      <c r="HN23" s="128"/>
      <c r="HX23" s="128"/>
    </row>
    <row xmlns:x14ac="http://schemas.microsoft.com/office/spreadsheetml/2009/9/ac" r="24" s="2" customFormat="true" x14ac:dyDescent="0.25">
      <c r="A24" s="378" t="str">
        <f ca="true">IF(ISBLANK('Data Summary'!A26),"",'Data Summary'!A26)</f>
        <v/>
      </c>
      <c r="B24" s="119"/>
      <c r="C24" s="13"/>
      <c r="D24" s="7"/>
      <c r="E24" s="7"/>
      <c r="F24" s="7"/>
      <c r="G24" s="7"/>
      <c r="H24" s="7"/>
      <c r="I24" s="26"/>
      <c r="J24" s="11"/>
      <c r="K24" s="11"/>
      <c r="L24" s="119"/>
      <c r="M24" s="13"/>
      <c r="N24" s="7"/>
      <c r="O24" s="7"/>
      <c r="P24" s="7"/>
      <c r="Q24" s="7"/>
      <c r="R24" s="7"/>
      <c r="S24" s="26"/>
      <c r="T24" s="11"/>
      <c r="U24" s="11"/>
      <c r="V24" s="119"/>
      <c r="W24" s="13"/>
      <c r="X24" s="7"/>
      <c r="Y24" s="7"/>
      <c r="Z24" s="7"/>
      <c r="AA24" s="7"/>
      <c r="AB24" s="7"/>
      <c r="AC24" s="26"/>
      <c r="AD24" s="11"/>
      <c r="AE24" s="11"/>
      <c r="AF24" s="119"/>
      <c r="AG24" s="13"/>
      <c r="AH24" s="7"/>
      <c r="AI24" s="7"/>
      <c r="AJ24" s="7"/>
      <c r="AK24" s="7"/>
      <c r="AL24" s="7"/>
      <c r="AM24" s="26"/>
      <c r="AN24" s="11"/>
      <c r="AO24" s="11"/>
      <c r="AP24" s="119"/>
      <c r="AQ24" s="13"/>
      <c r="AR24" s="7"/>
      <c r="AS24" s="7"/>
      <c r="AT24" s="7"/>
      <c r="AU24" s="7"/>
      <c r="AV24" s="7"/>
      <c r="AW24" s="26"/>
      <c r="AX24" s="11"/>
      <c r="AY24" s="11"/>
      <c r="AZ24" s="119"/>
      <c r="BA24" s="13"/>
      <c r="BB24" s="7"/>
      <c r="BC24" s="7"/>
      <c r="BD24" s="7"/>
      <c r="BE24" s="7"/>
      <c r="BF24" s="7"/>
      <c r="BG24" s="26"/>
      <c r="BH24" s="11"/>
      <c r="BI24" s="11"/>
      <c r="BJ24" s="119"/>
      <c r="BK24" s="13"/>
      <c r="BL24" s="7"/>
      <c r="BM24" s="7"/>
      <c r="BN24" s="7"/>
      <c r="BO24" s="7"/>
      <c r="BP24" s="7"/>
      <c r="BQ24" s="26"/>
      <c r="BR24" s="11"/>
      <c r="BS24" s="11"/>
      <c r="BT24" s="119"/>
      <c r="BU24" s="13"/>
      <c r="BV24" s="7"/>
      <c r="BW24" s="7"/>
      <c r="BX24" s="7"/>
      <c r="BY24" s="7"/>
      <c r="BZ24" s="7"/>
      <c r="CA24" s="26"/>
      <c r="CB24" s="11"/>
      <c r="CC24" s="11"/>
      <c r="CD24" s="119"/>
      <c r="CE24" s="13"/>
      <c r="CF24" s="7"/>
      <c r="CG24" s="7"/>
      <c r="CH24" s="7"/>
      <c r="CI24" s="7"/>
      <c r="CJ24" s="7"/>
      <c r="CK24" s="26"/>
      <c r="CL24" s="11"/>
      <c r="CM24" s="11"/>
      <c r="CN24" s="119"/>
      <c r="CO24" s="13"/>
      <c r="CP24" s="7"/>
      <c r="CQ24" s="7"/>
      <c r="CR24" s="7"/>
      <c r="CS24" s="7"/>
      <c r="CT24" s="7"/>
      <c r="CU24" s="26"/>
      <c r="CV24" s="11"/>
      <c r="CW24" s="11"/>
      <c r="CX24" s="128"/>
      <c r="DH24" s="128"/>
      <c r="DR24" s="128"/>
      <c r="EB24" s="128"/>
      <c r="EL24" s="128"/>
      <c r="EV24" s="128"/>
      <c r="FF24" s="128"/>
      <c r="FP24" s="128"/>
      <c r="FZ24" s="128"/>
      <c r="GJ24" s="128"/>
      <c r="GT24" s="128"/>
      <c r="HD24" s="128"/>
      <c r="HN24" s="128"/>
      <c r="HX24" s="128"/>
    </row>
    <row xmlns:x14ac="http://schemas.microsoft.com/office/spreadsheetml/2009/9/ac" r="25" s="2" customFormat="true" x14ac:dyDescent="0.25">
      <c r="A25" s="378" t="str">
        <f ca="true">IF(ISBLANK('Data Summary'!A27),"",'Data Summary'!A27)</f>
        <v/>
      </c>
      <c r="B25" s="119"/>
      <c r="C25" s="13"/>
      <c r="D25" s="7"/>
      <c r="E25" s="7"/>
      <c r="F25" s="7"/>
      <c r="G25" s="7"/>
      <c r="H25" s="7"/>
      <c r="I25" s="26"/>
      <c r="J25" s="11"/>
      <c r="K25" s="11"/>
      <c r="L25" s="119"/>
      <c r="M25" s="13"/>
      <c r="N25" s="7"/>
      <c r="O25" s="7"/>
      <c r="P25" s="7"/>
      <c r="Q25" s="7"/>
      <c r="R25" s="7"/>
      <c r="S25" s="26"/>
      <c r="T25" s="11"/>
      <c r="U25" s="11"/>
      <c r="V25" s="119"/>
      <c r="W25" s="13"/>
      <c r="X25" s="7"/>
      <c r="Y25" s="7"/>
      <c r="Z25" s="7"/>
      <c r="AA25" s="7"/>
      <c r="AB25" s="7"/>
      <c r="AC25" s="26"/>
      <c r="AD25" s="11"/>
      <c r="AE25" s="11"/>
      <c r="AF25" s="119"/>
      <c r="AG25" s="13"/>
      <c r="AH25" s="7"/>
      <c r="AI25" s="7"/>
      <c r="AJ25" s="7"/>
      <c r="AK25" s="7"/>
      <c r="AL25" s="7"/>
      <c r="AM25" s="26"/>
      <c r="AN25" s="11"/>
      <c r="AO25" s="11"/>
      <c r="AP25" s="119"/>
      <c r="AQ25" s="13"/>
      <c r="AR25" s="7"/>
      <c r="AS25" s="7"/>
      <c r="AT25" s="7"/>
      <c r="AU25" s="7"/>
      <c r="AV25" s="7"/>
      <c r="AW25" s="26"/>
      <c r="AX25" s="11"/>
      <c r="AY25" s="11"/>
      <c r="AZ25" s="119"/>
      <c r="BA25" s="13"/>
      <c r="BB25" s="7"/>
      <c r="BC25" s="7"/>
      <c r="BD25" s="7"/>
      <c r="BE25" s="7"/>
      <c r="BF25" s="7"/>
      <c r="BG25" s="26"/>
      <c r="BH25" s="11"/>
      <c r="BI25" s="11"/>
      <c r="BJ25" s="119"/>
      <c r="BK25" s="13"/>
      <c r="BL25" s="7"/>
      <c r="BM25" s="7"/>
      <c r="BN25" s="7"/>
      <c r="BO25" s="7"/>
      <c r="BP25" s="7"/>
      <c r="BQ25" s="26"/>
      <c r="BR25" s="11"/>
      <c r="BS25" s="11"/>
      <c r="BT25" s="119"/>
      <c r="BU25" s="13"/>
      <c r="BV25" s="7"/>
      <c r="BW25" s="7"/>
      <c r="BX25" s="7"/>
      <c r="BY25" s="7"/>
      <c r="BZ25" s="7"/>
      <c r="CA25" s="26"/>
      <c r="CB25" s="11"/>
      <c r="CC25" s="11"/>
      <c r="CD25" s="119"/>
      <c r="CE25" s="13"/>
      <c r="CF25" s="7"/>
      <c r="CG25" s="7"/>
      <c r="CH25" s="7"/>
      <c r="CI25" s="7"/>
      <c r="CJ25" s="7"/>
      <c r="CK25" s="26"/>
      <c r="CL25" s="11"/>
      <c r="CM25" s="11"/>
      <c r="CN25" s="119"/>
      <c r="CO25" s="13"/>
      <c r="CP25" s="7"/>
      <c r="CQ25" s="7"/>
      <c r="CR25" s="7"/>
      <c r="CS25" s="7"/>
      <c r="CT25" s="7"/>
      <c r="CU25" s="26"/>
      <c r="CV25" s="11"/>
      <c r="CW25" s="11"/>
      <c r="CX25" s="128"/>
      <c r="DH25" s="128"/>
      <c r="DR25" s="128"/>
      <c r="EB25" s="128"/>
      <c r="EL25" s="128"/>
      <c r="EV25" s="128"/>
      <c r="FF25" s="128"/>
      <c r="FP25" s="128"/>
      <c r="FZ25" s="128"/>
      <c r="GJ25" s="128"/>
      <c r="GT25" s="128"/>
      <c r="HD25" s="128"/>
      <c r="HN25" s="128"/>
      <c r="HX25" s="128"/>
    </row>
    <row xmlns:x14ac="http://schemas.microsoft.com/office/spreadsheetml/2009/9/ac" r="26" s="2" customFormat="true" ht="83.25" customHeight="true" x14ac:dyDescent="0.25">
      <c r="A26" s="378" t="str">
        <f ca="true">IF(ISBLANK('Data Summary'!A28),"",'Data Summary'!A28)</f>
        <v/>
      </c>
      <c r="B26" s="120" t="s">
        <v>12</v>
      </c>
      <c r="C26" s="566" t="s">
        <v>233</v>
      </c>
      <c r="D26" s="566"/>
      <c r="E26" s="566"/>
      <c r="F26" s="566"/>
      <c r="G26" s="566"/>
      <c r="H26" s="566"/>
      <c r="I26" s="567"/>
      <c r="J26" s="11"/>
      <c r="K26" s="11"/>
      <c r="L26" s="120" t="s">
        <v>12</v>
      </c>
      <c r="M26" s="566" t="s">
        <v>167</v>
      </c>
      <c r="N26" s="566"/>
      <c r="O26" s="566"/>
      <c r="P26" s="566"/>
      <c r="Q26" s="566"/>
      <c r="R26" s="566"/>
      <c r="S26" s="567"/>
      <c r="T26" s="11"/>
      <c r="U26" s="11"/>
      <c r="V26" s="120" t="s">
        <v>12</v>
      </c>
      <c r="W26" s="562" t="s">
        <v>168</v>
      </c>
      <c r="X26" s="563"/>
      <c r="Y26" s="563"/>
      <c r="Z26" s="563"/>
      <c r="AA26" s="563"/>
      <c r="AB26" s="563"/>
      <c r="AC26" s="564"/>
      <c r="AD26" s="11"/>
      <c r="AE26" s="11"/>
      <c r="AF26" s="120" t="s">
        <v>12</v>
      </c>
      <c r="AG26" s="562" t="s">
        <v>202</v>
      </c>
      <c r="AH26" s="563"/>
      <c r="AI26" s="563"/>
      <c r="AJ26" s="563"/>
      <c r="AK26" s="563"/>
      <c r="AL26" s="563"/>
      <c r="AM26" s="564"/>
      <c r="AN26" s="11"/>
      <c r="AO26" s="11"/>
      <c r="AP26" s="120" t="s">
        <v>12</v>
      </c>
      <c r="AQ26" s="562" t="s">
        <v>242</v>
      </c>
      <c r="AR26" s="563"/>
      <c r="AS26" s="563"/>
      <c r="AT26" s="563"/>
      <c r="AU26" s="563"/>
      <c r="AV26" s="563"/>
      <c r="AW26" s="564"/>
      <c r="AX26" s="11"/>
      <c r="AY26" s="11"/>
      <c r="AZ26" s="120" t="s">
        <v>12</v>
      </c>
      <c r="BA26" s="562" t="s">
        <v>253</v>
      </c>
      <c r="BB26" s="563"/>
      <c r="BC26" s="563"/>
      <c r="BD26" s="563"/>
      <c r="BE26" s="563"/>
      <c r="BF26" s="563"/>
      <c r="BG26" s="564"/>
      <c r="BH26" s="11"/>
      <c r="BI26" s="11"/>
      <c r="BJ26" s="120" t="s">
        <v>12</v>
      </c>
      <c r="BK26" s="562" t="s">
        <v>273</v>
      </c>
      <c r="BL26" s="563"/>
      <c r="BM26" s="563"/>
      <c r="BN26" s="563"/>
      <c r="BO26" s="563"/>
      <c r="BP26" s="563"/>
      <c r="BQ26" s="564"/>
      <c r="BR26" s="11"/>
      <c r="BS26" s="11"/>
      <c r="BT26" s="120" t="s">
        <v>12</v>
      </c>
      <c r="BU26" s="562" t="s">
        <v>317</v>
      </c>
      <c r="BV26" s="563"/>
      <c r="BW26" s="563"/>
      <c r="BX26" s="563"/>
      <c r="BY26" s="563"/>
      <c r="BZ26" s="563"/>
      <c r="CA26" s="564"/>
      <c r="CB26" s="11"/>
      <c r="CC26" s="11"/>
      <c r="CD26" s="120" t="s">
        <v>12</v>
      </c>
      <c r="CE26" s="562" t="s">
        <v>322</v>
      </c>
      <c r="CF26" s="563"/>
      <c r="CG26" s="563"/>
      <c r="CH26" s="563"/>
      <c r="CI26" s="563"/>
      <c r="CJ26" s="563"/>
      <c r="CK26" s="564"/>
      <c r="CL26" s="11"/>
      <c r="CM26" s="11"/>
      <c r="CN26" s="120" t="s">
        <v>12</v>
      </c>
      <c r="CO26" s="562" t="s">
        <v>328</v>
      </c>
      <c r="CP26" s="563"/>
      <c r="CQ26" s="563"/>
      <c r="CR26" s="563"/>
      <c r="CS26" s="563"/>
      <c r="CT26" s="563"/>
      <c r="CU26" s="564"/>
      <c r="CV26" s="11"/>
      <c r="CW26" s="11"/>
      <c r="CX26" s="128"/>
      <c r="DH26" s="128"/>
      <c r="DR26" s="128"/>
      <c r="EB26" s="128"/>
      <c r="EL26" s="128"/>
      <c r="EV26" s="128"/>
      <c r="FF26" s="128"/>
      <c r="FP26" s="128"/>
      <c r="FZ26" s="128"/>
      <c r="GJ26" s="128"/>
      <c r="GT26" s="128"/>
      <c r="HD26" s="128"/>
      <c r="HN26" s="128"/>
      <c r="HX26" s="128"/>
    </row>
    <row xmlns:x14ac="http://schemas.microsoft.com/office/spreadsheetml/2009/9/ac" r="27" s="2" customFormat="true" ht="15.75" customHeight="true" x14ac:dyDescent="0.25">
      <c r="A27" s="378" t="str">
        <f ca="true">IF(ISBLANK('Data Summary'!A29),"",'Data Summary'!A29)</f>
        <v/>
      </c>
      <c r="B27" s="120"/>
      <c r="C27" s="66" t="s">
        <v>120</v>
      </c>
      <c r="D27" s="55" t="s">
        <v>169</v>
      </c>
      <c r="E27" s="55"/>
      <c r="F27" s="55"/>
      <c r="G27" s="55"/>
      <c r="H27" s="55" t="s">
        <v>169</v>
      </c>
      <c r="I27" s="105" t="s">
        <v>169</v>
      </c>
      <c r="J27" s="11"/>
      <c r="K27" s="11"/>
      <c r="L27" s="120"/>
      <c r="M27" s="66" t="s">
        <v>120</v>
      </c>
      <c r="N27" s="55"/>
      <c r="O27" s="55"/>
      <c r="P27" s="55"/>
      <c r="Q27" s="55"/>
      <c r="R27" s="55"/>
      <c r="S27" s="105"/>
      <c r="T27" s="11"/>
      <c r="U27" s="11"/>
      <c r="V27" s="120"/>
      <c r="W27" s="66" t="s">
        <v>120</v>
      </c>
      <c r="X27" s="55"/>
      <c r="Y27" s="55"/>
      <c r="Z27" s="55"/>
      <c r="AA27" s="55"/>
      <c r="AB27" s="55"/>
      <c r="AC27" s="105"/>
      <c r="AD27" s="11"/>
      <c r="AE27" s="11"/>
      <c r="AF27" s="120"/>
      <c r="AG27" s="66" t="s">
        <v>120</v>
      </c>
      <c r="AH27" s="55" t="s">
        <v>169</v>
      </c>
      <c r="AI27" s="55" t="s">
        <v>169</v>
      </c>
      <c r="AJ27" s="55" t="s">
        <v>169</v>
      </c>
      <c r="AK27" s="55" t="s">
        <v>169</v>
      </c>
      <c r="AL27" s="55" t="s">
        <v>169</v>
      </c>
      <c r="AM27" s="105" t="s">
        <v>169</v>
      </c>
      <c r="AN27" s="11"/>
      <c r="AO27" s="11"/>
      <c r="AP27" s="120"/>
      <c r="AQ27" s="66" t="s">
        <v>120</v>
      </c>
      <c r="AR27" s="55" t="s">
        <v>169</v>
      </c>
      <c r="AS27" s="55"/>
      <c r="AT27" s="55"/>
      <c r="AU27" s="55"/>
      <c r="AV27" s="55" t="s">
        <v>169</v>
      </c>
      <c r="AW27" s="105"/>
      <c r="AX27" s="11"/>
      <c r="AY27" s="11"/>
      <c r="AZ27" s="120"/>
      <c r="BA27" s="66" t="s">
        <v>120</v>
      </c>
      <c r="BB27" s="55"/>
      <c r="BC27" s="55"/>
      <c r="BD27" s="55"/>
      <c r="BE27" s="55"/>
      <c r="BF27" s="55"/>
      <c r="BG27" s="105"/>
      <c r="BH27" s="11"/>
      <c r="BI27" s="11"/>
      <c r="BJ27" s="120"/>
      <c r="BK27" s="66" t="s">
        <v>120</v>
      </c>
      <c r="BL27" s="55"/>
      <c r="BM27" s="55"/>
      <c r="BN27" s="55"/>
      <c r="BO27" s="55"/>
      <c r="BP27" s="55"/>
      <c r="BQ27" s="105"/>
      <c r="BR27" s="11"/>
      <c r="BS27" s="11"/>
      <c r="BT27" s="120"/>
      <c r="BU27" s="66" t="s">
        <v>120</v>
      </c>
      <c r="BV27" s="55" t="s">
        <v>169</v>
      </c>
      <c r="BW27" s="55"/>
      <c r="BX27" s="55"/>
      <c r="BY27" s="55"/>
      <c r="BZ27" s="55" t="s">
        <v>169</v>
      </c>
      <c r="CA27" s="105"/>
      <c r="CB27" s="11"/>
      <c r="CC27" s="11"/>
      <c r="CD27" s="120"/>
      <c r="CE27" s="66" t="s">
        <v>120</v>
      </c>
      <c r="CF27" s="55"/>
      <c r="CG27" s="55"/>
      <c r="CH27" s="55"/>
      <c r="CI27" s="55"/>
      <c r="CJ27" s="55"/>
      <c r="CK27" s="105"/>
      <c r="CL27" s="11"/>
      <c r="CM27" s="11"/>
      <c r="CN27" s="120"/>
      <c r="CO27" s="66" t="s">
        <v>120</v>
      </c>
      <c r="CP27" s="55"/>
      <c r="CQ27" s="55"/>
      <c r="CR27" s="55"/>
      <c r="CS27" s="55"/>
      <c r="CT27" s="55"/>
      <c r="CU27" s="105"/>
      <c r="CV27" s="11"/>
      <c r="CW27" s="11"/>
      <c r="CX27" s="128"/>
      <c r="DH27" s="128"/>
      <c r="DR27" s="128"/>
      <c r="EB27" s="128"/>
      <c r="EL27" s="128"/>
      <c r="EV27" s="128"/>
      <c r="FF27" s="128"/>
      <c r="FP27" s="128"/>
      <c r="FZ27" s="128"/>
      <c r="GJ27" s="128"/>
      <c r="GT27" s="128"/>
      <c r="HD27" s="128"/>
      <c r="HN27" s="128"/>
      <c r="HX27" s="128"/>
    </row>
    <row xmlns:x14ac="http://schemas.microsoft.com/office/spreadsheetml/2009/9/ac" r="28" s="2" customFormat="true" ht="15.75" customHeight="true" x14ac:dyDescent="0.25">
      <c r="A28" s="378" t="str">
        <f ca="true">IF(ISBLANK('Data Summary'!A30),"",'Data Summary'!A30)</f>
        <v/>
      </c>
      <c r="B28" s="120"/>
      <c r="C28" s="66" t="s">
        <v>102</v>
      </c>
      <c r="D28" s="72" t="s">
        <v>169</v>
      </c>
      <c r="E28" s="54"/>
      <c r="F28" s="54"/>
      <c r="G28" s="54"/>
      <c r="H28" s="55" t="s">
        <v>169</v>
      </c>
      <c r="I28" s="105" t="s">
        <v>169</v>
      </c>
      <c r="J28" s="11"/>
      <c r="K28" s="11"/>
      <c r="L28" s="120"/>
      <c r="M28" s="66" t="s">
        <v>102</v>
      </c>
      <c r="N28" s="72" t="s">
        <v>169</v>
      </c>
      <c r="O28" s="54" t="s">
        <v>169</v>
      </c>
      <c r="P28" s="54" t="s">
        <v>169</v>
      </c>
      <c r="Q28" s="54"/>
      <c r="R28" s="54" t="s">
        <v>169</v>
      </c>
      <c r="S28" s="103"/>
      <c r="T28" s="11"/>
      <c r="U28" s="11"/>
      <c r="V28" s="120"/>
      <c r="W28" s="66" t="s">
        <v>102</v>
      </c>
      <c r="X28" s="72" t="s">
        <v>169</v>
      </c>
      <c r="Y28" s="54" t="s">
        <v>169</v>
      </c>
      <c r="Z28" s="54" t="s">
        <v>169</v>
      </c>
      <c r="AA28" s="54"/>
      <c r="AB28" s="54" t="s">
        <v>169</v>
      </c>
      <c r="AC28" s="103"/>
      <c r="AD28" s="11"/>
      <c r="AE28" s="11"/>
      <c r="AF28" s="120"/>
      <c r="AG28" s="66" t="s">
        <v>102</v>
      </c>
      <c r="AH28" s="72" t="s">
        <v>169</v>
      </c>
      <c r="AI28" s="54" t="s">
        <v>169</v>
      </c>
      <c r="AJ28" s="54" t="s">
        <v>169</v>
      </c>
      <c r="AK28" s="54" t="s">
        <v>169</v>
      </c>
      <c r="AL28" s="54" t="s">
        <v>169</v>
      </c>
      <c r="AM28" s="103" t="s">
        <v>169</v>
      </c>
      <c r="AN28" s="11"/>
      <c r="AO28" s="11"/>
      <c r="AP28" s="120"/>
      <c r="AQ28" s="66" t="s">
        <v>102</v>
      </c>
      <c r="AR28" s="72"/>
      <c r="AS28" s="54"/>
      <c r="AT28" s="54"/>
      <c r="AU28" s="54"/>
      <c r="AV28" s="54"/>
      <c r="AW28" s="103"/>
      <c r="AX28" s="11"/>
      <c r="AY28" s="11"/>
      <c r="AZ28" s="120"/>
      <c r="BA28" s="66" t="s">
        <v>102</v>
      </c>
      <c r="BB28" s="72"/>
      <c r="BC28" s="54"/>
      <c r="BD28" s="54"/>
      <c r="BE28" s="54"/>
      <c r="BF28" s="54"/>
      <c r="BG28" s="103"/>
      <c r="BH28" s="11"/>
      <c r="BI28" s="11"/>
      <c r="BJ28" s="120"/>
      <c r="BK28" s="66" t="s">
        <v>102</v>
      </c>
      <c r="BL28" s="72"/>
      <c r="BM28" s="54"/>
      <c r="BN28" s="54"/>
      <c r="BO28" s="54" t="s">
        <v>169</v>
      </c>
      <c r="BP28" s="54"/>
      <c r="BQ28" s="103"/>
      <c r="BR28" s="11"/>
      <c r="BS28" s="11"/>
      <c r="BT28" s="120"/>
      <c r="BU28" s="66" t="s">
        <v>102</v>
      </c>
      <c r="BV28" s="72"/>
      <c r="BW28" s="54"/>
      <c r="BX28" s="54"/>
      <c r="BY28" s="54"/>
      <c r="BZ28" s="54"/>
      <c r="CA28" s="103"/>
      <c r="CB28" s="11"/>
      <c r="CC28" s="11"/>
      <c r="CD28" s="120"/>
      <c r="CE28" s="66" t="s">
        <v>102</v>
      </c>
      <c r="CF28" s="72" t="s">
        <v>169</v>
      </c>
      <c r="CG28" s="54" t="s">
        <v>169</v>
      </c>
      <c r="CH28" s="54" t="s">
        <v>175</v>
      </c>
      <c r="CI28" s="54"/>
      <c r="CJ28" s="54" t="s">
        <v>169</v>
      </c>
      <c r="CK28" s="103" t="s">
        <v>175</v>
      </c>
      <c r="CL28" s="11"/>
      <c r="CM28" s="11"/>
      <c r="CN28" s="120"/>
      <c r="CO28" s="66" t="s">
        <v>102</v>
      </c>
      <c r="CP28" s="72"/>
      <c r="CQ28" s="54"/>
      <c r="CR28" s="54"/>
      <c r="CS28" s="54"/>
      <c r="CT28" s="54"/>
      <c r="CU28" s="103"/>
      <c r="CV28" s="11"/>
      <c r="CW28" s="11"/>
      <c r="CX28" s="128"/>
      <c r="DH28" s="128"/>
      <c r="DR28" s="128"/>
      <c r="EB28" s="128"/>
      <c r="EL28" s="128"/>
      <c r="EV28" s="128"/>
      <c r="FF28" s="128"/>
      <c r="FP28" s="128"/>
      <c r="FZ28" s="128"/>
      <c r="GJ28" s="128"/>
      <c r="GT28" s="128"/>
      <c r="HD28" s="128"/>
      <c r="HN28" s="128"/>
      <c r="HX28" s="128"/>
    </row>
    <row xmlns:x14ac="http://schemas.microsoft.com/office/spreadsheetml/2009/9/ac" r="29" ht="15.75" customHeight="true" x14ac:dyDescent="0.25">
      <c r="A29" s="378" t="str">
        <f ca="true">IF(ISBLANK('Data Summary'!A31),"",'Data Summary'!A31)</f>
        <v/>
      </c>
      <c r="B29" s="120"/>
      <c r="C29" s="66" t="s">
        <v>103</v>
      </c>
      <c r="D29" s="54"/>
      <c r="E29" s="54"/>
      <c r="F29" s="54"/>
      <c r="G29" s="54"/>
      <c r="H29" s="54"/>
      <c r="I29" s="103"/>
      <c r="J29" s="11"/>
      <c r="K29" s="11"/>
      <c r="L29" s="120"/>
      <c r="M29" s="66" t="s">
        <v>103</v>
      </c>
      <c r="N29" s="54"/>
      <c r="O29" s="54"/>
      <c r="P29" s="54"/>
      <c r="Q29" s="54"/>
      <c r="R29" s="54"/>
      <c r="S29" s="103"/>
      <c r="T29" s="11"/>
      <c r="U29" s="11"/>
      <c r="V29" s="120"/>
      <c r="W29" s="66" t="s">
        <v>103</v>
      </c>
      <c r="X29" s="54"/>
      <c r="Y29" s="54"/>
      <c r="Z29" s="54"/>
      <c r="AA29" s="54"/>
      <c r="AB29" s="54"/>
      <c r="AC29" s="103"/>
      <c r="AD29" s="11"/>
      <c r="AE29" s="11"/>
      <c r="AF29" s="120"/>
      <c r="AG29" s="66" t="s">
        <v>103</v>
      </c>
      <c r="AH29" s="54"/>
      <c r="AI29" s="54"/>
      <c r="AJ29" s="54"/>
      <c r="AK29" s="54"/>
      <c r="AL29" s="54"/>
      <c r="AM29" s="103"/>
      <c r="AN29" s="11"/>
      <c r="AO29" s="11"/>
      <c r="AP29" s="120"/>
      <c r="AQ29" s="66" t="s">
        <v>103</v>
      </c>
      <c r="AR29" s="54" t="s">
        <v>169</v>
      </c>
      <c r="AS29" s="54"/>
      <c r="AT29" s="54"/>
      <c r="AU29" s="54"/>
      <c r="AV29" s="54" t="s">
        <v>169</v>
      </c>
      <c r="AW29" s="103"/>
      <c r="AX29" s="11"/>
      <c r="AY29" s="11"/>
      <c r="AZ29" s="120"/>
      <c r="BA29" s="66" t="s">
        <v>103</v>
      </c>
      <c r="BB29" s="54"/>
      <c r="BC29" s="54"/>
      <c r="BD29" s="54"/>
      <c r="BE29" s="54"/>
      <c r="BF29" s="54"/>
      <c r="BG29" s="103" t="s">
        <v>169</v>
      </c>
      <c r="BH29" s="11"/>
      <c r="BI29" s="11"/>
      <c r="BJ29" s="120"/>
      <c r="BK29" s="66" t="s">
        <v>103</v>
      </c>
      <c r="BL29" s="54"/>
      <c r="BM29" s="54"/>
      <c r="BN29" s="54"/>
      <c r="BO29" s="54" t="s">
        <v>169</v>
      </c>
      <c r="BP29" s="54"/>
      <c r="BQ29" s="103"/>
      <c r="BR29" s="11"/>
      <c r="BS29" s="11"/>
      <c r="BT29" s="120"/>
      <c r="BU29" s="66" t="s">
        <v>103</v>
      </c>
      <c r="BV29" s="54" t="s">
        <v>169</v>
      </c>
      <c r="BW29" s="54"/>
      <c r="BX29" s="54"/>
      <c r="BY29" s="54"/>
      <c r="BZ29" s="54" t="s">
        <v>169</v>
      </c>
      <c r="CA29" s="103"/>
      <c r="CB29" s="11"/>
      <c r="CC29" s="11"/>
      <c r="CD29" s="120"/>
      <c r="CE29" s="66" t="s">
        <v>103</v>
      </c>
      <c r="CF29" s="54"/>
      <c r="CG29" s="54"/>
      <c r="CH29" s="54"/>
      <c r="CI29" s="54"/>
      <c r="CJ29" s="54"/>
      <c r="CK29" s="103"/>
      <c r="CL29" s="11"/>
      <c r="CM29" s="11"/>
      <c r="CN29" s="120"/>
      <c r="CO29" s="66" t="s">
        <v>103</v>
      </c>
      <c r="CP29" s="54" t="s">
        <v>169</v>
      </c>
      <c r="CQ29" s="54"/>
      <c r="CR29" s="54"/>
      <c r="CS29" s="54"/>
      <c r="CT29" s="54" t="s">
        <v>169</v>
      </c>
      <c r="CU29" s="103" t="s">
        <v>169</v>
      </c>
      <c r="CV29" s="11"/>
      <c r="CW29" s="11"/>
    </row>
    <row xmlns:x14ac="http://schemas.microsoft.com/office/spreadsheetml/2009/9/ac" r="30" ht="15.75" customHeight="true" x14ac:dyDescent="0.25">
      <c r="A30" s="378" t="str">
        <f ca="true">IF(ISBLANK('Data Summary'!A32),"",'Data Summary'!A32)</f>
        <v/>
      </c>
      <c r="B30" s="121"/>
      <c r="C30" s="12" t="s">
        <v>23</v>
      </c>
      <c r="D30" s="73"/>
      <c r="E30" s="73"/>
      <c r="F30" s="73"/>
      <c r="G30" s="74"/>
      <c r="H30" s="75"/>
      <c r="I30" s="76"/>
      <c r="J30" s="11"/>
      <c r="K30" s="11"/>
      <c r="L30" s="121"/>
      <c r="M30" s="12" t="s">
        <v>23</v>
      </c>
      <c r="N30" s="73"/>
      <c r="O30" s="73"/>
      <c r="P30" s="73"/>
      <c r="Q30" s="74"/>
      <c r="R30" s="75"/>
      <c r="S30" s="76"/>
      <c r="T30" s="11"/>
      <c r="U30" s="11"/>
      <c r="V30" s="121"/>
      <c r="W30" s="12" t="s">
        <v>23</v>
      </c>
      <c r="X30" s="73"/>
      <c r="Y30" s="73"/>
      <c r="Z30" s="73"/>
      <c r="AA30" s="74"/>
      <c r="AB30" s="75"/>
      <c r="AC30" s="76"/>
      <c r="AD30" s="11"/>
      <c r="AE30" s="11"/>
      <c r="AF30" s="121"/>
      <c r="AG30" s="12" t="s">
        <v>23</v>
      </c>
      <c r="AH30" s="73"/>
      <c r="AI30" s="73"/>
      <c r="AJ30" s="73"/>
      <c r="AK30" s="74"/>
      <c r="AL30" s="75"/>
      <c r="AM30" s="76"/>
      <c r="AN30" s="11"/>
      <c r="AO30" s="11"/>
      <c r="AP30" s="121"/>
      <c r="AQ30" s="12" t="s">
        <v>23</v>
      </c>
      <c r="AR30" s="73"/>
      <c r="AS30" s="73"/>
      <c r="AT30" s="73"/>
      <c r="AU30" s="74"/>
      <c r="AV30" s="75"/>
      <c r="AW30" s="76"/>
      <c r="AX30" s="11"/>
      <c r="AY30" s="11"/>
      <c r="AZ30" s="121"/>
      <c r="BA30" s="12" t="s">
        <v>23</v>
      </c>
      <c r="BB30" s="73"/>
      <c r="BC30" s="73"/>
      <c r="BD30" s="73"/>
      <c r="BE30" s="74"/>
      <c r="BF30" s="75"/>
      <c r="BG30" s="76"/>
      <c r="BH30" s="11"/>
      <c r="BI30" s="11"/>
      <c r="BJ30" s="121"/>
      <c r="BK30" s="12" t="s">
        <v>23</v>
      </c>
      <c r="BL30" s="73"/>
      <c r="BM30" s="73"/>
      <c r="BN30" s="73"/>
      <c r="BO30" s="74">
        <v>88842</v>
      </c>
      <c r="BP30" s="75"/>
      <c r="BQ30" s="76"/>
      <c r="BR30" s="11"/>
      <c r="BS30" s="11"/>
      <c r="BT30" s="121"/>
      <c r="BU30" s="12" t="s">
        <v>23</v>
      </c>
      <c r="BV30" s="73" t="s">
        <v>318</v>
      </c>
      <c r="BW30" s="73" t="s">
        <v>318</v>
      </c>
      <c r="BX30" s="73" t="s">
        <v>318</v>
      </c>
      <c r="BY30" s="74">
        <v>89579</v>
      </c>
      <c r="BZ30" s="75">
        <v>96920</v>
      </c>
      <c r="CA30" s="76">
        <v>39689</v>
      </c>
      <c r="CB30" s="11"/>
      <c r="CC30" s="11"/>
      <c r="CD30" s="121"/>
      <c r="CE30" s="12" t="s">
        <v>23</v>
      </c>
      <c r="CF30" s="73" t="s">
        <v>318</v>
      </c>
      <c r="CG30" s="73" t="s">
        <v>318</v>
      </c>
      <c r="CH30" s="73" t="s">
        <v>318</v>
      </c>
      <c r="CI30" s="74" t="s">
        <v>318</v>
      </c>
      <c r="CJ30" s="75" t="s">
        <v>318</v>
      </c>
      <c r="CK30" s="76" t="s">
        <v>318</v>
      </c>
      <c r="CL30" s="11"/>
      <c r="CM30" s="11"/>
      <c r="CN30" s="121"/>
      <c r="CO30" s="12" t="s">
        <v>23</v>
      </c>
      <c r="CP30" s="73"/>
      <c r="CQ30" s="73"/>
      <c r="CR30" s="73"/>
      <c r="CS30" s="74"/>
      <c r="CT30" s="75"/>
      <c r="CU30" s="76"/>
      <c r="CV30" s="11"/>
      <c r="CW30" s="11"/>
    </row>
    <row xmlns:x14ac="http://schemas.microsoft.com/office/spreadsheetml/2009/9/ac" r="31" s="3" customFormat="true" ht="15.75" customHeight="true" thickBot="true" x14ac:dyDescent="0.3">
      <c r="A31" s="378" t="str">
        <f ca="true">IF(ISBLANK('Data Summary'!A33),"",'Data Summary'!A33)</f>
        <v/>
      </c>
      <c r="B31" s="122"/>
      <c r="C31" s="77" t="s">
        <v>20</v>
      </c>
      <c r="D31" s="78">
        <v>1087</v>
      </c>
      <c r="E31" s="78"/>
      <c r="F31" s="78"/>
      <c r="G31" s="78"/>
      <c r="H31" s="78">
        <v>643</v>
      </c>
      <c r="I31" s="79">
        <v>508</v>
      </c>
      <c r="J31" s="11"/>
      <c r="K31" s="11"/>
      <c r="L31" s="122"/>
      <c r="M31" s="77" t="s">
        <v>20</v>
      </c>
      <c r="N31" s="78">
        <v>155</v>
      </c>
      <c r="O31" s="78">
        <f>1+3+35+42+7</f>
        <v>88</v>
      </c>
      <c r="P31" s="78">
        <v>67</v>
      </c>
      <c r="Q31" s="78"/>
      <c r="R31" s="78"/>
      <c r="S31" s="79"/>
      <c r="T31" s="11"/>
      <c r="U31" s="11"/>
      <c r="V31" s="122"/>
      <c r="W31" s="77" t="s">
        <v>20</v>
      </c>
      <c r="X31" s="83">
        <v>336</v>
      </c>
      <c r="Y31" s="83">
        <v>208</v>
      </c>
      <c r="Z31" s="83">
        <v>128</v>
      </c>
      <c r="AA31" s="78"/>
      <c r="AB31" s="78"/>
      <c r="AC31" s="79"/>
      <c r="AD31" s="11"/>
      <c r="AE31" s="11"/>
      <c r="AF31" s="122"/>
      <c r="AG31" s="77" t="s">
        <v>20</v>
      </c>
      <c r="AH31" s="78">
        <v>177591</v>
      </c>
      <c r="AI31" s="78">
        <v>92636</v>
      </c>
      <c r="AJ31" s="78">
        <v>68196</v>
      </c>
      <c r="AK31" s="78">
        <v>63282</v>
      </c>
      <c r="AL31" s="78">
        <v>77123</v>
      </c>
      <c r="AM31" s="79">
        <v>31672</v>
      </c>
      <c r="AN31" s="11"/>
      <c r="AO31" s="11"/>
      <c r="AP31" s="122"/>
      <c r="AQ31" s="77" t="s">
        <v>20</v>
      </c>
      <c r="AR31" s="78">
        <v>872</v>
      </c>
      <c r="AS31" s="78"/>
      <c r="AT31" s="78"/>
      <c r="AU31" s="78"/>
      <c r="AV31" s="78">
        <v>872</v>
      </c>
      <c r="AW31" s="79"/>
      <c r="AX31" s="11"/>
      <c r="AY31" s="11"/>
      <c r="AZ31" s="122"/>
      <c r="BA31" s="77" t="s">
        <v>20</v>
      </c>
      <c r="BB31" s="78"/>
      <c r="BC31" s="78"/>
      <c r="BD31" s="78"/>
      <c r="BE31" s="78"/>
      <c r="BF31" s="78"/>
      <c r="BG31" s="79"/>
      <c r="BH31" s="11"/>
      <c r="BI31" s="11"/>
      <c r="BJ31" s="122"/>
      <c r="BK31" s="77" t="s">
        <v>20</v>
      </c>
      <c r="BL31" s="78"/>
      <c r="BM31" s="78"/>
      <c r="BN31" s="78"/>
      <c r="BO31" s="78">
        <v>2141</v>
      </c>
      <c r="BP31" s="78"/>
      <c r="BQ31" s="79"/>
      <c r="BR31" s="11"/>
      <c r="BS31" s="11"/>
      <c r="BT31" s="122"/>
      <c r="BU31" s="77" t="s">
        <v>20</v>
      </c>
      <c r="BV31" s="78">
        <v>96920</v>
      </c>
      <c r="BW31" s="78" t="s">
        <v>318</v>
      </c>
      <c r="BX31" s="78" t="s">
        <v>318</v>
      </c>
      <c r="BY31" s="78">
        <v>89579</v>
      </c>
      <c r="BZ31" s="78">
        <v>96920</v>
      </c>
      <c r="CA31" s="79">
        <v>39689</v>
      </c>
      <c r="CB31" s="11"/>
      <c r="CC31" s="11"/>
      <c r="CD31" s="122"/>
      <c r="CE31" s="77" t="s">
        <v>20</v>
      </c>
      <c r="CF31" s="78">
        <v>196</v>
      </c>
      <c r="CG31" s="78">
        <v>155</v>
      </c>
      <c r="CH31" s="78">
        <v>41</v>
      </c>
      <c r="CI31" s="78" t="s">
        <v>318</v>
      </c>
      <c r="CJ31" s="78">
        <v>196</v>
      </c>
      <c r="CK31" s="79">
        <v>37</v>
      </c>
      <c r="CL31" s="11"/>
      <c r="CM31" s="11"/>
      <c r="CN31" s="122"/>
      <c r="CO31" s="77" t="s">
        <v>20</v>
      </c>
      <c r="CP31" s="78"/>
      <c r="CQ31" s="78"/>
      <c r="CR31" s="78"/>
      <c r="CS31" s="78"/>
      <c r="CT31" s="78"/>
      <c r="CU31" s="79"/>
      <c r="CV31" s="11"/>
      <c r="CW31" s="11"/>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378" t="str">
        <f ca="true">IF(ISBLANK('Data Summary'!A34),"",'Data Summary'!A34)</f>
        <v/>
      </c>
      <c r="B32" s="123"/>
      <c r="L32" s="123"/>
      <c r="V32" s="123"/>
      <c r="AF32" s="123"/>
      <c r="AP32" s="123"/>
      <c r="AZ32" s="123"/>
      <c r="BA32" s="123"/>
      <c r="BJ32" s="123"/>
      <c r="BT32" s="123"/>
      <c r="CD32" s="123"/>
      <c r="CN32" s="123"/>
      <c r="CO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378" t="str">
        <f ca="true">IF(ISBLANK('Data Summary'!A35),"",'Data Summary'!A35)</f>
        <v/>
      </c>
      <c r="B33" s="123"/>
      <c r="L33" s="123"/>
      <c r="V33" s="123"/>
      <c r="Y33" s="142"/>
      <c r="AF33" s="123"/>
      <c r="AP33" s="123"/>
      <c r="AZ33" s="123"/>
      <c r="BA33" s="123"/>
      <c r="BJ33" s="123"/>
      <c r="BT33" s="123"/>
      <c r="CD33" s="123"/>
      <c r="CN33" s="123"/>
      <c r="CO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378" t="str">
        <f ca="true">IF(ISBLANK('Data Summary'!A36),"",'Data Summary'!A36)</f>
        <v/>
      </c>
      <c r="B34" s="123"/>
      <c r="L34" s="123"/>
      <c r="V34" s="123"/>
      <c r="AF34" s="123"/>
      <c r="AP34" s="123"/>
      <c r="AZ34" s="123"/>
      <c r="BA34" s="123"/>
      <c r="BJ34" s="123"/>
      <c r="BT34" s="123"/>
      <c r="CD34" s="123"/>
      <c r="CN34" s="123"/>
      <c r="CO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78" t="str">
        <f ca="true">IF(ISBLANK('Data Summary'!A37),"",'Data Summary'!A37)</f>
        <v/>
      </c>
      <c r="B35" s="123"/>
      <c r="L35" s="123"/>
      <c r="V35" s="123"/>
      <c r="AF35" s="123"/>
      <c r="AP35" s="123"/>
      <c r="AZ35" s="123"/>
      <c r="BA35" s="123"/>
      <c r="BJ35" s="123"/>
      <c r="BT35" s="123"/>
      <c r="CD35" s="123"/>
      <c r="CN35" s="123"/>
      <c r="CO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78" t="str">
        <f ca="true">IF(ISBLANK('Data Summary'!A38),"",'Data Summary'!A38)</f>
        <v/>
      </c>
      <c r="B36" s="123"/>
      <c r="L36" s="123"/>
      <c r="V36" s="123"/>
      <c r="AF36" s="123"/>
      <c r="AP36" s="123"/>
      <c r="AZ36" s="123"/>
      <c r="BA36" s="123"/>
      <c r="BJ36" s="123"/>
      <c r="BT36" s="123"/>
      <c r="CD36" s="123"/>
      <c r="CN36" s="123"/>
      <c r="CO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78" t="str">
        <f ca="true">IF(ISBLANK('Data Summary'!A39),"",'Data Summary'!A39)</f>
        <v/>
      </c>
      <c r="B37" s="123"/>
      <c r="L37" s="123"/>
      <c r="V37" s="123"/>
      <c r="AF37" s="123"/>
      <c r="AP37" s="123"/>
      <c r="AZ37" s="123"/>
      <c r="BA37" s="123"/>
      <c r="BJ37" s="123"/>
      <c r="BT37" s="123"/>
      <c r="CD37" s="123"/>
      <c r="CN37" s="123"/>
      <c r="CO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78" t="str">
        <f ca="true">IF(ISBLANK('Data Summary'!A40),"",'Data Summary'!A40)</f>
        <v/>
      </c>
      <c r="B38" s="123"/>
      <c r="L38" s="123"/>
      <c r="V38" s="123"/>
      <c r="AF38" s="123"/>
      <c r="AP38" s="123"/>
      <c r="AZ38" s="123"/>
      <c r="BA38" s="123"/>
      <c r="BJ38" s="123"/>
      <c r="BT38" s="123"/>
      <c r="CD38" s="123"/>
      <c r="CN38" s="123"/>
      <c r="CO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78" t="str">
        <f ca="true">IF(ISBLANK('Data Summary'!A41),"",'Data Summary'!A41)</f>
        <v/>
      </c>
      <c r="B39" s="123"/>
      <c r="L39" s="123"/>
      <c r="V39" s="123"/>
      <c r="AF39" s="123"/>
      <c r="AP39" s="123"/>
      <c r="AZ39" s="123"/>
      <c r="BA39" s="123"/>
      <c r="BJ39" s="123"/>
      <c r="BT39" s="123"/>
      <c r="CD39" s="123"/>
      <c r="CN39" s="123"/>
      <c r="CO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78" t="str">
        <f ca="true">IF(ISBLANK('Data Summary'!A42),"",'Data Summary'!A42)</f>
        <v/>
      </c>
      <c r="B40" s="123"/>
      <c r="L40" s="123"/>
      <c r="V40" s="123"/>
      <c r="AF40" s="123"/>
      <c r="AP40" s="123"/>
      <c r="AZ40" s="123"/>
      <c r="BA40" s="123"/>
      <c r="BJ40" s="123"/>
      <c r="BT40" s="123"/>
      <c r="CD40" s="123"/>
      <c r="CN40" s="123"/>
      <c r="CO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78" t="str">
        <f ca="true">IF(ISBLANK('Data Summary'!A43),"",'Data Summary'!A43)</f>
        <v/>
      </c>
      <c r="B41" s="123"/>
      <c r="L41" s="123"/>
      <c r="V41" s="123"/>
      <c r="AF41" s="123"/>
      <c r="AP41" s="123"/>
      <c r="AZ41" s="123"/>
      <c r="BA41" s="123"/>
      <c r="BJ41" s="123"/>
      <c r="BT41" s="123"/>
      <c r="CD41" s="123"/>
      <c r="CN41" s="123"/>
      <c r="CO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78" t="str">
        <f ca="true">IF(ISBLANK('Data Summary'!A44),"",'Data Summary'!A44)</f>
        <v/>
      </c>
      <c r="B42" s="123"/>
      <c r="L42" s="123"/>
      <c r="V42" s="123"/>
      <c r="AF42" s="123"/>
      <c r="AP42" s="123"/>
      <c r="AZ42" s="123"/>
      <c r="BA42" s="123"/>
      <c r="BJ42" s="123"/>
      <c r="BT42" s="123"/>
      <c r="CD42" s="123"/>
      <c r="CN42" s="123"/>
      <c r="CO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78" t="str">
        <f ca="true">IF(ISBLANK('Data Summary'!A45),"",'Data Summary'!A45)</f>
        <v/>
      </c>
      <c r="B43" s="123"/>
      <c r="L43" s="123"/>
      <c r="V43" s="123"/>
      <c r="AF43" s="123"/>
      <c r="AP43" s="123"/>
      <c r="AZ43" s="123"/>
      <c r="BA43" s="123"/>
      <c r="BJ43" s="123"/>
      <c r="BT43" s="123"/>
      <c r="CD43" s="123"/>
      <c r="CN43" s="123"/>
      <c r="CO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78" t="str">
        <f ca="true">IF(ISBLANK('Data Summary'!A46),"",'Data Summary'!A46)</f>
        <v/>
      </c>
      <c r="B44" s="123"/>
      <c r="L44" s="123"/>
      <c r="V44" s="123"/>
      <c r="AF44" s="123"/>
      <c r="AP44" s="123"/>
      <c r="AZ44" s="123"/>
      <c r="BA44" s="123"/>
      <c r="BJ44" s="123"/>
      <c r="BT44" s="123"/>
      <c r="CD44" s="123"/>
      <c r="CN44" s="123"/>
      <c r="CO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78" t="str">
        <f ca="true">IF(ISBLANK('Data Summary'!A47),"",'Data Summary'!A47)</f>
        <v/>
      </c>
      <c r="B45" s="123"/>
      <c r="L45" s="123"/>
      <c r="V45" s="123"/>
      <c r="AF45" s="123"/>
      <c r="AP45" s="123"/>
      <c r="AZ45" s="123"/>
      <c r="BA45" s="123"/>
      <c r="BJ45" s="123"/>
      <c r="BT45" s="123"/>
      <c r="CD45" s="123"/>
      <c r="CN45" s="123"/>
      <c r="CO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78" t="str">
        <f ca="true">IF(ISBLANK('Data Summary'!A48),"",'Data Summary'!A48)</f>
        <v/>
      </c>
      <c r="B46" s="123"/>
      <c r="L46" s="123"/>
      <c r="V46" s="123"/>
      <c r="AF46" s="123"/>
      <c r="AP46" s="123"/>
      <c r="AZ46" s="123"/>
      <c r="BA46" s="123"/>
      <c r="BJ46" s="123"/>
      <c r="BT46" s="123"/>
      <c r="CD46" s="123"/>
      <c r="CN46" s="123"/>
      <c r="CO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78" t="str">
        <f ca="true">IF(ISBLANK('Data Summary'!A49),"",'Data Summary'!A49)</f>
        <v/>
      </c>
      <c r="B47" s="123"/>
      <c r="L47" s="123"/>
      <c r="V47" s="123"/>
      <c r="AF47" s="123"/>
      <c r="AP47" s="123"/>
      <c r="AZ47" s="123"/>
      <c r="BA47" s="123"/>
      <c r="BJ47" s="123"/>
      <c r="BT47" s="123"/>
      <c r="CD47" s="123"/>
      <c r="CN47" s="123"/>
      <c r="CO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78" t="str">
        <f ca="true">IF(ISBLANK('Data Summary'!A50),"",'Data Summary'!A50)</f>
        <v/>
      </c>
      <c r="B48" s="123"/>
      <c r="L48" s="123"/>
      <c r="V48" s="123"/>
      <c r="AF48" s="123"/>
      <c r="AP48" s="123"/>
      <c r="AZ48" s="123"/>
      <c r="BA48" s="123"/>
      <c r="BJ48" s="123"/>
      <c r="BT48" s="123"/>
      <c r="CD48" s="123"/>
      <c r="CN48" s="123"/>
      <c r="CO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78" t="str">
        <f ca="true">IF(ISBLANK('Data Summary'!A51),"",'Data Summary'!A51)</f>
        <v/>
      </c>
      <c r="B49" s="123"/>
      <c r="L49" s="123"/>
      <c r="V49" s="123"/>
      <c r="AF49" s="123"/>
      <c r="AP49" s="123"/>
      <c r="AZ49" s="123"/>
      <c r="BA49" s="123"/>
      <c r="BJ49" s="123"/>
      <c r="BT49" s="123"/>
      <c r="CD49" s="123"/>
      <c r="CN49" s="123"/>
      <c r="CO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78" t="str">
        <f ca="true">IF(ISBLANK('Data Summary'!A52),"",'Data Summary'!A52)</f>
        <v/>
      </c>
      <c r="B50" s="123"/>
      <c r="L50" s="123"/>
      <c r="V50" s="123"/>
      <c r="AF50" s="123"/>
      <c r="AP50" s="123"/>
      <c r="AZ50" s="123"/>
      <c r="BA50" s="123"/>
      <c r="BJ50" s="123"/>
      <c r="BT50" s="123"/>
      <c r="CD50" s="123"/>
      <c r="CN50" s="123"/>
      <c r="CO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78" t="str">
        <f ca="true">IF(ISBLANK('Data Summary'!A53),"",'Data Summary'!A53)</f>
        <v/>
      </c>
      <c r="B51" s="123"/>
      <c r="L51" s="123"/>
      <c r="V51" s="123"/>
      <c r="AF51" s="123"/>
      <c r="AP51" s="123"/>
      <c r="AZ51" s="123"/>
      <c r="BA51" s="123"/>
      <c r="BJ51" s="123"/>
      <c r="BT51" s="123"/>
      <c r="CD51" s="123"/>
      <c r="CN51" s="123"/>
      <c r="CO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78" t="str">
        <f ca="true">IF(ISBLANK('Data Summary'!A54),"",'Data Summary'!A54)</f>
        <v/>
      </c>
      <c r="B52" s="123"/>
      <c r="L52" s="123"/>
      <c r="V52" s="123"/>
      <c r="AF52" s="123"/>
      <c r="AP52" s="123"/>
      <c r="AZ52" s="123"/>
      <c r="BA52" s="123"/>
      <c r="BJ52" s="123"/>
      <c r="BT52" s="123"/>
      <c r="CD52" s="123"/>
      <c r="CN52" s="123"/>
      <c r="CO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78" t="str">
        <f ca="true">IF(ISBLANK('Data Summary'!A55),"",'Data Summary'!A55)</f>
        <v/>
      </c>
      <c r="B53" s="123"/>
      <c r="L53" s="123"/>
      <c r="V53" s="123"/>
      <c r="AF53" s="123"/>
      <c r="AP53" s="123"/>
      <c r="AZ53" s="123"/>
      <c r="BA53" s="123"/>
      <c r="BJ53" s="123"/>
      <c r="BT53" s="123"/>
      <c r="CD53" s="123"/>
      <c r="CN53" s="123"/>
      <c r="CO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78" t="str">
        <f ca="true">IF(ISBLANK('Data Summary'!A56),"",'Data Summary'!A56)</f>
        <v/>
      </c>
      <c r="B54" s="123"/>
      <c r="L54" s="123"/>
      <c r="V54" s="123"/>
      <c r="AF54" s="123"/>
      <c r="AP54" s="123"/>
      <c r="AZ54" s="123"/>
      <c r="BA54" s="123"/>
      <c r="BJ54" s="123"/>
      <c r="BT54" s="123"/>
      <c r="CD54" s="123"/>
      <c r="CN54" s="123"/>
      <c r="CO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78" t="str">
        <f ca="true">IF(ISBLANK('Data Summary'!A57),"",'Data Summary'!A57)</f>
        <v/>
      </c>
      <c r="B55" s="123"/>
      <c r="L55" s="123"/>
      <c r="V55" s="123"/>
      <c r="AF55" s="123"/>
      <c r="AP55" s="123"/>
      <c r="AZ55" s="123"/>
      <c r="BA55" s="123"/>
      <c r="BJ55" s="123"/>
      <c r="BT55" s="123"/>
      <c r="CD55" s="123"/>
      <c r="CN55" s="123"/>
      <c r="CO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78" t="str">
        <f ca="true">IF(ISBLANK('Data Summary'!A58),"",'Data Summary'!A58)</f>
        <v/>
      </c>
      <c r="B56" s="123"/>
      <c r="L56" s="123"/>
      <c r="V56" s="123"/>
      <c r="AF56" s="123"/>
      <c r="AP56" s="123"/>
      <c r="AZ56" s="123"/>
      <c r="BA56" s="123"/>
      <c r="BJ56" s="123"/>
      <c r="BT56" s="123"/>
      <c r="CD56" s="123"/>
      <c r="CN56" s="123"/>
      <c r="CO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78" t="str">
        <f ca="true">IF(ISBLANK('Data Summary'!A59),"",'Data Summary'!A59)</f>
        <v/>
      </c>
      <c r="B57" s="123"/>
      <c r="L57" s="123"/>
      <c r="V57" s="123"/>
      <c r="AF57" s="123"/>
      <c r="AP57" s="123"/>
      <c r="AZ57" s="123"/>
      <c r="BA57" s="123"/>
      <c r="BJ57" s="123"/>
      <c r="BT57" s="123"/>
      <c r="CD57" s="123"/>
      <c r="CN57" s="123"/>
      <c r="CO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78" t="str">
        <f ca="true">IF(ISBLANK('Data Summary'!A60),"",'Data Summary'!A60)</f>
        <v/>
      </c>
      <c r="B58" s="123"/>
      <c r="L58" s="123"/>
      <c r="V58" s="123"/>
      <c r="AF58" s="123"/>
      <c r="AP58" s="123"/>
      <c r="AZ58" s="123"/>
      <c r="BA58" s="123"/>
      <c r="BJ58" s="123"/>
      <c r="BT58" s="123"/>
      <c r="CD58" s="123"/>
      <c r="CN58" s="123"/>
      <c r="CO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78" t="str">
        <f ca="true">IF(ISBLANK('Data Summary'!A61),"",'Data Summary'!A61)</f>
        <v/>
      </c>
      <c r="B59" s="123"/>
      <c r="L59" s="123"/>
      <c r="V59" s="123"/>
      <c r="AF59" s="123"/>
      <c r="AP59" s="123"/>
      <c r="AZ59" s="123"/>
      <c r="BA59" s="123"/>
      <c r="BJ59" s="123"/>
      <c r="BT59" s="123"/>
      <c r="CD59" s="123"/>
      <c r="CN59" s="123"/>
      <c r="CO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78" t="str">
        <f ca="true">IF(ISBLANK('Data Summary'!A62),"",'Data Summary'!A62)</f>
        <v/>
      </c>
      <c r="B60" s="123"/>
      <c r="L60" s="123"/>
      <c r="V60" s="123"/>
      <c r="AF60" s="123"/>
      <c r="AP60" s="123"/>
      <c r="AZ60" s="123"/>
      <c r="BA60" s="123"/>
      <c r="BJ60" s="123"/>
      <c r="BT60" s="123"/>
      <c r="CD60" s="123"/>
      <c r="CN60" s="123"/>
      <c r="CO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78" t="str">
        <f ca="true">IF(ISBLANK('Data Summary'!A63),"",'Data Summary'!A63)</f>
        <v/>
      </c>
      <c r="B61" s="123"/>
      <c r="L61" s="123"/>
      <c r="V61" s="123"/>
      <c r="AF61" s="123"/>
      <c r="AP61" s="123"/>
      <c r="AZ61" s="123"/>
      <c r="BA61" s="123"/>
      <c r="BJ61" s="123"/>
      <c r="BT61" s="123"/>
      <c r="CD61" s="123"/>
      <c r="CN61" s="123"/>
      <c r="CO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78" t="str">
        <f ca="true">IF(ISBLANK('Data Summary'!A64),"",'Data Summary'!A64)</f>
        <v/>
      </c>
      <c r="B62" s="123"/>
      <c r="L62" s="123"/>
      <c r="V62" s="123"/>
      <c r="AF62" s="123"/>
      <c r="AP62" s="123"/>
      <c r="AZ62" s="123"/>
      <c r="BA62" s="123"/>
      <c r="BJ62" s="123"/>
      <c r="BT62" s="123"/>
      <c r="CD62" s="123"/>
      <c r="CN62" s="123"/>
      <c r="CO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78" t="str">
        <f ca="true">IF(ISBLANK('Data Summary'!A65),"",'Data Summary'!A65)</f>
        <v/>
      </c>
      <c r="B63" s="123"/>
      <c r="L63" s="123"/>
      <c r="V63" s="123"/>
      <c r="AF63" s="123"/>
      <c r="AP63" s="123"/>
      <c r="AZ63" s="123"/>
      <c r="BA63" s="123"/>
      <c r="BJ63" s="123"/>
      <c r="BT63" s="123"/>
      <c r="CD63" s="123"/>
      <c r="CN63" s="123"/>
      <c r="CO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78" t="str">
        <f ca="true">IF(ISBLANK('Data Summary'!A66),"",'Data Summary'!A66)</f>
        <v/>
      </c>
      <c r="B64" s="123"/>
      <c r="L64" s="123"/>
      <c r="V64" s="123"/>
      <c r="AF64" s="123"/>
      <c r="AP64" s="123"/>
      <c r="AZ64" s="123"/>
      <c r="BA64" s="123"/>
      <c r="BJ64" s="123"/>
      <c r="BT64" s="123"/>
      <c r="CD64" s="123"/>
      <c r="CN64" s="123"/>
      <c r="CO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78" t="str">
        <f ca="true">IF(ISBLANK('Data Summary'!A67),"",'Data Summary'!A67)</f>
        <v/>
      </c>
      <c r="B65" s="123"/>
      <c r="L65" s="123"/>
      <c r="V65" s="123"/>
      <c r="AF65" s="123"/>
      <c r="AP65" s="123"/>
      <c r="AZ65" s="123"/>
      <c r="BA65" s="123"/>
      <c r="BJ65" s="123"/>
      <c r="BT65" s="123"/>
      <c r="CD65" s="123"/>
      <c r="CN65" s="123"/>
      <c r="CO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78" t="str">
        <f ca="true">IF(ISBLANK('Data Summary'!A68),"",'Data Summary'!A68)</f>
        <v/>
      </c>
      <c r="B66" s="123"/>
      <c r="L66" s="123"/>
      <c r="V66" s="123"/>
      <c r="AF66" s="123"/>
      <c r="AP66" s="123"/>
      <c r="AZ66" s="123"/>
      <c r="BA66" s="123"/>
      <c r="BJ66" s="123"/>
      <c r="BT66" s="123"/>
      <c r="CD66" s="123"/>
      <c r="CN66" s="123"/>
      <c r="CO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78" t="str">
        <f ca="true">IF(ISBLANK('Data Summary'!A69),"",'Data Summary'!A69)</f>
        <v/>
      </c>
      <c r="B67" s="123"/>
      <c r="L67" s="123"/>
      <c r="V67" s="123"/>
      <c r="AF67" s="123"/>
      <c r="AP67" s="123"/>
      <c r="AZ67" s="123"/>
      <c r="BA67" s="123"/>
      <c r="BJ67" s="123"/>
      <c r="BT67" s="123"/>
      <c r="CD67" s="123"/>
      <c r="CN67" s="123"/>
      <c r="CO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78" t="str">
        <f ca="true">IF(ISBLANK('Data Summary'!A70),"",'Data Summary'!A70)</f>
        <v/>
      </c>
      <c r="B68" s="123"/>
      <c r="L68" s="123"/>
      <c r="V68" s="123"/>
      <c r="AF68" s="123"/>
      <c r="AP68" s="123"/>
      <c r="AZ68" s="123"/>
      <c r="BA68" s="123"/>
      <c r="BJ68" s="123"/>
      <c r="BT68" s="123"/>
      <c r="CD68" s="123"/>
      <c r="CN68" s="123"/>
      <c r="CO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78" t="str">
        <f ca="true">IF(ISBLANK('Data Summary'!A71),"",'Data Summary'!A71)</f>
        <v/>
      </c>
      <c r="B69" s="123"/>
      <c r="L69" s="123"/>
      <c r="V69" s="123"/>
      <c r="AF69" s="123"/>
      <c r="AP69" s="123"/>
      <c r="AZ69" s="123"/>
      <c r="BA69" s="123"/>
      <c r="BJ69" s="123"/>
      <c r="BT69" s="123"/>
      <c r="CD69" s="123"/>
      <c r="CN69" s="123"/>
      <c r="CO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78" t="str">
        <f ca="true">IF(ISBLANK('Data Summary'!A72),"",'Data Summary'!A72)</f>
        <v/>
      </c>
      <c r="B70" s="123"/>
      <c r="L70" s="123"/>
      <c r="V70" s="123"/>
      <c r="AF70" s="123"/>
      <c r="AP70" s="123"/>
      <c r="AZ70" s="123"/>
      <c r="BA70" s="123"/>
      <c r="BJ70" s="123"/>
      <c r="BT70" s="123"/>
      <c r="CD70" s="123"/>
      <c r="CN70" s="123"/>
      <c r="CO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78" t="str">
        <f ca="true">IF(ISBLANK('Data Summary'!A73),"",'Data Summary'!A73)</f>
        <v/>
      </c>
      <c r="B71" s="123"/>
      <c r="L71" s="123"/>
      <c r="V71" s="123"/>
      <c r="AF71" s="123"/>
      <c r="AP71" s="123"/>
      <c r="AZ71" s="123"/>
      <c r="BA71" s="123"/>
      <c r="BJ71" s="123"/>
      <c r="BT71" s="123"/>
      <c r="CD71" s="123"/>
      <c r="CN71" s="123"/>
      <c r="CO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78" t="str">
        <f ca="true">IF(ISBLANK('Data Summary'!A74),"",'Data Summary'!A74)</f>
        <v/>
      </c>
      <c r="B72" s="123"/>
      <c r="L72" s="123"/>
      <c r="V72" s="123"/>
      <c r="AF72" s="123"/>
      <c r="AP72" s="123"/>
      <c r="AZ72" s="123"/>
      <c r="BA72" s="123"/>
      <c r="BJ72" s="123"/>
      <c r="BT72" s="123"/>
      <c r="CD72" s="123"/>
      <c r="CN72" s="123"/>
      <c r="CO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78" t="str">
        <f ca="true">IF(ISBLANK('Data Summary'!A75),"",'Data Summary'!A75)</f>
        <v/>
      </c>
      <c r="B73" s="123"/>
      <c r="L73" s="123"/>
      <c r="V73" s="123"/>
      <c r="AF73" s="123"/>
      <c r="AP73" s="123"/>
      <c r="AZ73" s="123"/>
      <c r="BA73" s="123"/>
      <c r="BJ73" s="123"/>
      <c r="BT73" s="123"/>
      <c r="CD73" s="123"/>
      <c r="CN73" s="123"/>
      <c r="CO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78" t="str">
        <f ca="true">IF(ISBLANK('Data Summary'!A76),"",'Data Summary'!A76)</f>
        <v/>
      </c>
      <c r="B74" s="123"/>
      <c r="L74" s="123"/>
      <c r="V74" s="123"/>
      <c r="AF74" s="123"/>
      <c r="AP74" s="123"/>
      <c r="AZ74" s="123"/>
      <c r="BA74" s="123"/>
      <c r="BJ74" s="123"/>
      <c r="BT74" s="123"/>
      <c r="CD74" s="123"/>
      <c r="CN74" s="123"/>
      <c r="CO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78" t="str">
        <f ca="true">IF(ISBLANK('Data Summary'!A77),"",'Data Summary'!A77)</f>
        <v/>
      </c>
      <c r="B75" s="123"/>
      <c r="L75" s="123"/>
      <c r="V75" s="123"/>
      <c r="AF75" s="123"/>
      <c r="AP75" s="123"/>
      <c r="AZ75" s="123"/>
      <c r="BA75" s="123"/>
      <c r="BJ75" s="123"/>
      <c r="BT75" s="123"/>
      <c r="CD75" s="123"/>
      <c r="CN75" s="123"/>
      <c r="CO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78" t="str">
        <f ca="true">IF(ISBLANK('Data Summary'!A78),"",'Data Summary'!A78)</f>
        <v/>
      </c>
      <c r="B76" s="123"/>
      <c r="L76" s="123"/>
      <c r="V76" s="123"/>
      <c r="AF76" s="123"/>
      <c r="AP76" s="123"/>
      <c r="AZ76" s="123"/>
      <c r="BA76" s="123"/>
      <c r="BJ76" s="123"/>
      <c r="BT76" s="123"/>
      <c r="CD76" s="123"/>
      <c r="CN76" s="123"/>
      <c r="CO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78" t="str">
        <f ca="true">IF(ISBLANK('Data Summary'!A79),"",'Data Summary'!A79)</f>
        <v/>
      </c>
      <c r="B77" s="123"/>
      <c r="L77" s="123"/>
      <c r="V77" s="123"/>
      <c r="AF77" s="123"/>
      <c r="AP77" s="123"/>
      <c r="AZ77" s="123"/>
      <c r="BA77" s="123"/>
      <c r="BJ77" s="123"/>
      <c r="BT77" s="123"/>
      <c r="CD77" s="123"/>
      <c r="CN77" s="123"/>
      <c r="CO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78" t="str">
        <f ca="true">IF(ISBLANK('Data Summary'!A80),"",'Data Summary'!A80)</f>
        <v/>
      </c>
      <c r="B78" s="123"/>
      <c r="L78" s="123"/>
      <c r="V78" s="123"/>
      <c r="AF78" s="123"/>
      <c r="AP78" s="123"/>
      <c r="AZ78" s="123"/>
      <c r="BA78" s="123"/>
      <c r="BJ78" s="123"/>
      <c r="BT78" s="123"/>
      <c r="CD78" s="123"/>
      <c r="CN78" s="123"/>
      <c r="CO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78" t="str">
        <f ca="true">IF(ISBLANK('Data Summary'!A81),"",'Data Summary'!A81)</f>
        <v/>
      </c>
      <c r="B79" s="123"/>
      <c r="L79" s="123"/>
      <c r="V79" s="123"/>
      <c r="AF79" s="123"/>
      <c r="AP79" s="123"/>
      <c r="AZ79" s="123"/>
      <c r="BA79" s="123"/>
      <c r="BJ79" s="123"/>
      <c r="BT79" s="123"/>
      <c r="CD79" s="123"/>
      <c r="CN79" s="123"/>
      <c r="CO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78" t="str">
        <f ca="true">IF(ISBLANK('Data Summary'!A82),"",'Data Summary'!A82)</f>
        <v/>
      </c>
      <c r="B80" s="123"/>
      <c r="L80" s="123"/>
      <c r="V80" s="123"/>
      <c r="AF80" s="123"/>
      <c r="AP80" s="123"/>
      <c r="AZ80" s="123"/>
      <c r="BA80" s="123"/>
      <c r="BJ80" s="123"/>
      <c r="BT80" s="123"/>
      <c r="CD80" s="123"/>
      <c r="CN80" s="123"/>
      <c r="CO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78" t="str">
        <f ca="true">IF(ISBLANK('Data Summary'!A83),"",'Data Summary'!A83)</f>
        <v/>
      </c>
      <c r="B81" s="123"/>
      <c r="L81" s="123"/>
      <c r="V81" s="123"/>
      <c r="AF81" s="123"/>
      <c r="AP81" s="123"/>
      <c r="AZ81" s="123"/>
      <c r="BA81" s="123"/>
      <c r="BJ81" s="123"/>
      <c r="BT81" s="123"/>
      <c r="CD81" s="123"/>
      <c r="CN81" s="123"/>
      <c r="CO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78" t="str">
        <f ca="true">IF(ISBLANK('Data Summary'!A84),"",'Data Summary'!A84)</f>
        <v/>
      </c>
      <c r="B82" s="123"/>
      <c r="L82" s="123"/>
      <c r="V82" s="123"/>
      <c r="AF82" s="123"/>
      <c r="AP82" s="123"/>
      <c r="AZ82" s="123"/>
      <c r="BA82" s="123"/>
      <c r="BJ82" s="123"/>
      <c r="BT82" s="123"/>
      <c r="CD82" s="123"/>
      <c r="CN82" s="123"/>
      <c r="CO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78" t="str">
        <f ca="true">IF(ISBLANK('Data Summary'!A85),"",'Data Summary'!A85)</f>
        <v/>
      </c>
      <c r="B83" s="123"/>
      <c r="L83" s="123"/>
      <c r="V83" s="123"/>
      <c r="AF83" s="123"/>
      <c r="AP83" s="123"/>
      <c r="AZ83" s="123"/>
      <c r="BA83" s="123"/>
      <c r="BJ83" s="123"/>
      <c r="BT83" s="123"/>
      <c r="CD83" s="123"/>
      <c r="CN83" s="123"/>
      <c r="CO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78" t="str">
        <f ca="true">IF(ISBLANK('Data Summary'!A86),"",'Data Summary'!A86)</f>
        <v/>
      </c>
      <c r="B84" s="123"/>
      <c r="L84" s="123"/>
      <c r="V84" s="123"/>
      <c r="AF84" s="123"/>
      <c r="AP84" s="123"/>
      <c r="AZ84" s="123"/>
      <c r="BA84" s="123"/>
      <c r="BJ84" s="123"/>
      <c r="BT84" s="123"/>
      <c r="CD84" s="123"/>
      <c r="CN84" s="123"/>
      <c r="CO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78" t="str">
        <f ca="true">IF(ISBLANK('Data Summary'!A87),"",'Data Summary'!A87)</f>
        <v/>
      </c>
      <c r="B85" s="123"/>
      <c r="L85" s="123"/>
      <c r="V85" s="123"/>
      <c r="AF85" s="123"/>
      <c r="AP85" s="123"/>
      <c r="AZ85" s="123"/>
      <c r="BA85" s="123"/>
      <c r="BJ85" s="123"/>
      <c r="BT85" s="123"/>
      <c r="CD85" s="123"/>
      <c r="CN85" s="123"/>
      <c r="CO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78" t="str">
        <f ca="true">IF(ISBLANK('Data Summary'!A88),"",'Data Summary'!A88)</f>
        <v/>
      </c>
      <c r="B86" s="123"/>
      <c r="L86" s="123"/>
      <c r="V86" s="123"/>
      <c r="AF86" s="123"/>
      <c r="AP86" s="123"/>
      <c r="AZ86" s="123"/>
      <c r="BA86" s="123"/>
      <c r="BJ86" s="123"/>
      <c r="BT86" s="123"/>
      <c r="CD86" s="123"/>
      <c r="CN86" s="123"/>
      <c r="CO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78" t="str">
        <f ca="true">IF(ISBLANK('Data Summary'!A89),"",'Data Summary'!A89)</f>
        <v/>
      </c>
      <c r="B87" s="123"/>
      <c r="L87" s="123"/>
      <c r="V87" s="123"/>
      <c r="AF87" s="123"/>
      <c r="AP87" s="123"/>
      <c r="AZ87" s="123"/>
      <c r="BA87" s="123"/>
      <c r="BJ87" s="123"/>
      <c r="BT87" s="123"/>
      <c r="CD87" s="123"/>
      <c r="CN87" s="123"/>
      <c r="CO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78" t="str">
        <f ca="true">IF(ISBLANK('Data Summary'!A90),"",'Data Summary'!A90)</f>
        <v/>
      </c>
      <c r="B88" s="123"/>
      <c r="L88" s="123"/>
      <c r="V88" s="123"/>
      <c r="AF88" s="123"/>
      <c r="AP88" s="123"/>
      <c r="AZ88" s="123"/>
      <c r="BA88" s="123"/>
      <c r="BJ88" s="123"/>
      <c r="BT88" s="123"/>
      <c r="CD88" s="123"/>
      <c r="CN88" s="123"/>
      <c r="CO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78" t="str">
        <f ca="true">IF(ISBLANK('Data Summary'!A91),"",'Data Summary'!A91)</f>
        <v/>
      </c>
      <c r="B89" s="123"/>
      <c r="L89" s="123"/>
      <c r="V89" s="123"/>
      <c r="AF89" s="123"/>
      <c r="AP89" s="123"/>
      <c r="AZ89" s="123"/>
      <c r="BA89" s="123"/>
      <c r="BJ89" s="123"/>
      <c r="BT89" s="123"/>
      <c r="CD89" s="123"/>
      <c r="CN89" s="123"/>
      <c r="CO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78" t="str">
        <f ca="true">IF(ISBLANK('Data Summary'!A92),"",'Data Summary'!A92)</f>
        <v/>
      </c>
      <c r="B90" s="123"/>
      <c r="L90" s="123"/>
      <c r="V90" s="123"/>
      <c r="AF90" s="123"/>
      <c r="AP90" s="123"/>
      <c r="AZ90" s="123"/>
      <c r="BA90" s="123"/>
      <c r="BJ90" s="123"/>
      <c r="BT90" s="123"/>
      <c r="CD90" s="123"/>
      <c r="CN90" s="123"/>
      <c r="CO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78" t="str">
        <f ca="true">IF(ISBLANK('Data Summary'!A93),"",'Data Summary'!A93)</f>
        <v/>
      </c>
      <c r="B91" s="123"/>
      <c r="L91" s="123"/>
      <c r="V91" s="123"/>
      <c r="AF91" s="123"/>
      <c r="AP91" s="123"/>
      <c r="AZ91" s="123"/>
      <c r="BA91" s="123"/>
      <c r="BJ91" s="123"/>
      <c r="BT91" s="123"/>
      <c r="CD91" s="123"/>
      <c r="CN91" s="123"/>
      <c r="CO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78" t="str">
        <f ca="true">IF(ISBLANK('Data Summary'!A94),"",'Data Summary'!A94)</f>
        <v/>
      </c>
      <c r="B92" s="123"/>
      <c r="L92" s="123"/>
      <c r="V92" s="123"/>
      <c r="AF92" s="123"/>
      <c r="AP92" s="123"/>
      <c r="AZ92" s="123"/>
      <c r="BA92" s="123"/>
      <c r="BJ92" s="123"/>
      <c r="BT92" s="123"/>
      <c r="CD92" s="123"/>
      <c r="CN92" s="123"/>
      <c r="CO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78" t="str">
        <f ca="true">IF(ISBLANK('Data Summary'!A95),"",'Data Summary'!A95)</f>
        <v/>
      </c>
      <c r="B93" s="123"/>
      <c r="L93" s="123"/>
      <c r="V93" s="123"/>
      <c r="AF93" s="123"/>
      <c r="AP93" s="123"/>
      <c r="AZ93" s="123"/>
      <c r="BA93" s="123"/>
      <c r="BJ93" s="123"/>
      <c r="BT93" s="123"/>
      <c r="CD93" s="123"/>
      <c r="CN93" s="123"/>
      <c r="CO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78" t="str">
        <f ca="true">IF(ISBLANK('Data Summary'!A96),"",'Data Summary'!A96)</f>
        <v/>
      </c>
      <c r="B94" s="123"/>
      <c r="L94" s="123"/>
      <c r="V94" s="123"/>
      <c r="AF94" s="123"/>
      <c r="AP94" s="123"/>
      <c r="AZ94" s="123"/>
      <c r="BA94" s="123"/>
      <c r="BJ94" s="123"/>
      <c r="BT94" s="123"/>
      <c r="CD94" s="123"/>
      <c r="CN94" s="123"/>
      <c r="CO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78" t="str">
        <f ca="true">IF(ISBLANK('Data Summary'!A97),"",'Data Summary'!A97)</f>
        <v/>
      </c>
      <c r="B95" s="123"/>
      <c r="L95" s="123"/>
      <c r="V95" s="123"/>
      <c r="AF95" s="123"/>
      <c r="AP95" s="123"/>
      <c r="AZ95" s="123"/>
      <c r="BA95" s="123"/>
      <c r="BJ95" s="123"/>
      <c r="BT95" s="123"/>
      <c r="CD95" s="123"/>
      <c r="CN95" s="123"/>
      <c r="CO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78" t="str">
        <f ca="true">IF(ISBLANK('Data Summary'!A98),"",'Data Summary'!A98)</f>
        <v/>
      </c>
      <c r="B96" s="123"/>
      <c r="L96" s="123"/>
      <c r="V96" s="123"/>
      <c r="AF96" s="123"/>
      <c r="AP96" s="123"/>
      <c r="AZ96" s="123"/>
      <c r="BA96" s="123"/>
      <c r="BJ96" s="123"/>
      <c r="BT96" s="123"/>
      <c r="CD96" s="123"/>
      <c r="CN96" s="123"/>
      <c r="CO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78" t="str">
        <f ca="true">IF(ISBLANK('Data Summary'!A99),"",'Data Summary'!A99)</f>
        <v/>
      </c>
      <c r="B97" s="123"/>
      <c r="L97" s="123"/>
      <c r="V97" s="123"/>
      <c r="AF97" s="123"/>
      <c r="AP97" s="123"/>
      <c r="AZ97" s="123"/>
      <c r="BA97" s="123"/>
      <c r="BJ97" s="123"/>
      <c r="BT97" s="123"/>
      <c r="CD97" s="123"/>
      <c r="CN97" s="123"/>
      <c r="CO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78" t="str">
        <f ca="true">IF(ISBLANK('Data Summary'!A100),"",'Data Summary'!A100)</f>
        <v/>
      </c>
      <c r="B98" s="123"/>
      <c r="L98" s="123"/>
      <c r="V98" s="123"/>
      <c r="AF98" s="123"/>
      <c r="AP98" s="123"/>
      <c r="AZ98" s="123"/>
      <c r="BA98" s="123"/>
      <c r="BJ98" s="123"/>
      <c r="BT98" s="123"/>
      <c r="CD98" s="123"/>
      <c r="CN98" s="123"/>
      <c r="CO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78" t="str">
        <f ca="true">IF(ISBLANK('Data Summary'!A101),"",'Data Summary'!A101)</f>
        <v/>
      </c>
      <c r="B99" s="123"/>
      <c r="L99" s="123"/>
      <c r="V99" s="123"/>
      <c r="AF99" s="123"/>
      <c r="AP99" s="123"/>
      <c r="AZ99" s="123"/>
      <c r="BA99" s="123"/>
      <c r="BJ99" s="123"/>
      <c r="BT99" s="123"/>
      <c r="CD99" s="123"/>
      <c r="CN99" s="123"/>
      <c r="CO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78" t="str">
        <f ca="true">IF(ISBLANK('Data Summary'!A102),"",'Data Summary'!A102)</f>
        <v/>
      </c>
      <c r="B100" s="123"/>
      <c r="L100" s="123"/>
      <c r="V100" s="123"/>
      <c r="AF100" s="123"/>
      <c r="AP100" s="123"/>
      <c r="AZ100" s="123"/>
      <c r="BA100" s="123"/>
      <c r="BJ100" s="123"/>
      <c r="BT100" s="123"/>
      <c r="CD100" s="123"/>
      <c r="CN100" s="123"/>
      <c r="CO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78" t="str">
        <f ca="true">IF(ISBLANK('Data Summary'!A103),"",'Data Summary'!A103)</f>
        <v/>
      </c>
      <c r="B101" s="123"/>
      <c r="L101" s="123"/>
      <c r="V101" s="123"/>
      <c r="AF101" s="123"/>
      <c r="AP101" s="123"/>
      <c r="AZ101" s="123"/>
      <c r="BA101" s="123"/>
      <c r="BJ101" s="123"/>
      <c r="BT101" s="123"/>
      <c r="CD101" s="123"/>
      <c r="CN101" s="123"/>
      <c r="CO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78" t="str">
        <f ca="true">IF(ISBLANK('Data Summary'!A104),"",'Data Summary'!A104)</f>
        <v/>
      </c>
      <c r="B102" s="123"/>
      <c r="L102" s="123"/>
      <c r="V102" s="123"/>
      <c r="AF102" s="123"/>
      <c r="AP102" s="123"/>
      <c r="AZ102" s="123"/>
      <c r="BA102" s="123"/>
      <c r="BJ102" s="123"/>
      <c r="BT102" s="123"/>
      <c r="CD102" s="123"/>
      <c r="CN102" s="123"/>
      <c r="CO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78" t="str">
        <f ca="true">IF(ISBLANK('Data Summary'!A105),"",'Data Summary'!A105)</f>
        <v/>
      </c>
      <c r="B103" s="123"/>
      <c r="L103" s="123"/>
      <c r="V103" s="123"/>
      <c r="AF103" s="123"/>
      <c r="AP103" s="123"/>
      <c r="AZ103" s="123"/>
      <c r="BA103" s="123"/>
      <c r="BJ103" s="123"/>
      <c r="BT103" s="123"/>
      <c r="CD103" s="123"/>
      <c r="CN103" s="123"/>
      <c r="CO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78" t="str">
        <f ca="true">IF(ISBLANK('Data Summary'!A106),"",'Data Summary'!A106)</f>
        <v/>
      </c>
      <c r="B104" s="123"/>
      <c r="L104" s="123"/>
      <c r="V104" s="123"/>
      <c r="AF104" s="123"/>
      <c r="AP104" s="123"/>
      <c r="AZ104" s="123"/>
      <c r="BA104" s="123"/>
      <c r="BJ104" s="123"/>
      <c r="BT104" s="123"/>
      <c r="CD104" s="123"/>
      <c r="CN104" s="123"/>
      <c r="CO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78" t="str">
        <f ca="true">IF(ISBLANK('Data Summary'!A107),"",'Data Summary'!A107)</f>
        <v/>
      </c>
      <c r="B105" s="123"/>
      <c r="L105" s="123"/>
      <c r="V105" s="123"/>
      <c r="AF105" s="123"/>
      <c r="AP105" s="123"/>
      <c r="AZ105" s="123"/>
      <c r="BA105" s="123"/>
      <c r="BJ105" s="123"/>
      <c r="BT105" s="123"/>
      <c r="CD105" s="123"/>
      <c r="CN105" s="123"/>
      <c r="CO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78" t="str">
        <f ca="true">IF(ISBLANK('Data Summary'!A108),"",'Data Summary'!A108)</f>
        <v/>
      </c>
      <c r="B106" s="123"/>
      <c r="L106" s="123"/>
      <c r="V106" s="123"/>
      <c r="AF106" s="123"/>
      <c r="AP106" s="123"/>
      <c r="AZ106" s="123"/>
      <c r="BA106" s="123"/>
      <c r="BJ106" s="123"/>
      <c r="BT106" s="123"/>
      <c r="CD106" s="123"/>
      <c r="CN106" s="123"/>
      <c r="CO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78" t="str">
        <f ca="true">IF(ISBLANK('Data Summary'!A109),"",'Data Summary'!A109)</f>
        <v/>
      </c>
      <c r="B107" s="123"/>
      <c r="L107" s="123"/>
      <c r="V107" s="123"/>
      <c r="AF107" s="123"/>
      <c r="AP107" s="123"/>
      <c r="AZ107" s="123"/>
      <c r="BA107" s="123"/>
      <c r="BJ107" s="123"/>
      <c r="BT107" s="123"/>
      <c r="CD107" s="123"/>
      <c r="CN107" s="123"/>
      <c r="CO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78" t="str">
        <f ca="true">IF(ISBLANK('Data Summary'!A110),"",'Data Summary'!A110)</f>
        <v/>
      </c>
      <c r="B108" s="123"/>
      <c r="L108" s="123"/>
      <c r="V108" s="123"/>
      <c r="AF108" s="123"/>
      <c r="AP108" s="123"/>
      <c r="AZ108" s="123"/>
      <c r="BA108" s="123"/>
      <c r="BJ108" s="123"/>
      <c r="BT108" s="123"/>
      <c r="CD108" s="123"/>
      <c r="CN108" s="123"/>
      <c r="CO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78" t="str">
        <f ca="true">IF(ISBLANK('Data Summary'!A111),"",'Data Summary'!A111)</f>
        <v/>
      </c>
      <c r="B109" s="123"/>
      <c r="L109" s="123"/>
      <c r="V109" s="123"/>
      <c r="AF109" s="123"/>
      <c r="AP109" s="123"/>
      <c r="AZ109" s="123"/>
      <c r="BA109" s="123"/>
      <c r="BJ109" s="123"/>
      <c r="BT109" s="123"/>
      <c r="CD109" s="123"/>
      <c r="CN109" s="123"/>
      <c r="CO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78" t="str">
        <f ca="true">IF(ISBLANK('Data Summary'!A112),"",'Data Summary'!A112)</f>
        <v/>
      </c>
      <c r="B110" s="123"/>
      <c r="L110" s="123"/>
      <c r="V110" s="123"/>
      <c r="AF110" s="123"/>
      <c r="AP110" s="123"/>
      <c r="AZ110" s="123"/>
      <c r="BA110" s="123"/>
      <c r="BJ110" s="123"/>
      <c r="BT110" s="123"/>
      <c r="CD110" s="123"/>
      <c r="CN110" s="123"/>
      <c r="CO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78" t="str">
        <f ca="true">IF(ISBLANK('Data Summary'!A113),"",'Data Summary'!A113)</f>
        <v/>
      </c>
      <c r="B111" s="123"/>
      <c r="L111" s="123"/>
      <c r="V111" s="123"/>
      <c r="AF111" s="123"/>
      <c r="AP111" s="123"/>
      <c r="AZ111" s="123"/>
      <c r="BA111" s="123"/>
      <c r="BJ111" s="123"/>
      <c r="BT111" s="123"/>
      <c r="CD111" s="123"/>
      <c r="CN111" s="123"/>
      <c r="CO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78" t="str">
        <f ca="true">IF(ISBLANK('Data Summary'!A114),"",'Data Summary'!A114)</f>
        <v/>
      </c>
      <c r="B112" s="123"/>
      <c r="L112" s="123"/>
      <c r="V112" s="123"/>
      <c r="AF112" s="123"/>
      <c r="AP112" s="123"/>
      <c r="AZ112" s="123"/>
      <c r="BA112" s="123"/>
      <c r="BJ112" s="123"/>
      <c r="BT112" s="123"/>
      <c r="CD112" s="123"/>
      <c r="CN112" s="123"/>
      <c r="CO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78" t="str">
        <f ca="true">IF(ISBLANK('Data Summary'!A115),"",'Data Summary'!A115)</f>
        <v/>
      </c>
      <c r="B113" s="123"/>
      <c r="L113" s="123"/>
      <c r="V113" s="123"/>
      <c r="AF113" s="123"/>
      <c r="AP113" s="123"/>
      <c r="AZ113" s="123"/>
      <c r="BA113" s="123"/>
      <c r="BJ113" s="123"/>
      <c r="BT113" s="123"/>
      <c r="CD113" s="123"/>
      <c r="CN113" s="123"/>
      <c r="CO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78" t="str">
        <f ca="true">IF(ISBLANK('Data Summary'!A116),"",'Data Summary'!A116)</f>
        <v/>
      </c>
      <c r="B114" s="123"/>
      <c r="L114" s="123"/>
      <c r="V114" s="123"/>
      <c r="AF114" s="123"/>
      <c r="AP114" s="123"/>
      <c r="AZ114" s="123"/>
      <c r="BA114" s="123"/>
      <c r="BJ114" s="123"/>
      <c r="BT114" s="123"/>
      <c r="CD114" s="123"/>
      <c r="CN114" s="123"/>
      <c r="CO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78" t="str">
        <f ca="true">IF(ISBLANK('Data Summary'!A117),"",'Data Summary'!A117)</f>
        <v/>
      </c>
      <c r="B115" s="123"/>
      <c r="L115" s="123"/>
      <c r="V115" s="123"/>
      <c r="AF115" s="123"/>
      <c r="AP115" s="123"/>
      <c r="AZ115" s="123"/>
      <c r="BA115" s="123"/>
      <c r="BJ115" s="123"/>
      <c r="BT115" s="123"/>
      <c r="CD115" s="123"/>
      <c r="CN115" s="123"/>
      <c r="CO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78" t="str">
        <f ca="true">IF(ISBLANK('Data Summary'!A118),"",'Data Summary'!A118)</f>
        <v/>
      </c>
      <c r="B116" s="123"/>
      <c r="L116" s="123"/>
      <c r="V116" s="123"/>
      <c r="AF116" s="123"/>
      <c r="AP116" s="123"/>
      <c r="AZ116" s="123"/>
      <c r="BA116" s="123"/>
      <c r="BJ116" s="123"/>
      <c r="BT116" s="123"/>
      <c r="CD116" s="123"/>
      <c r="CN116" s="123"/>
      <c r="CO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78" t="str">
        <f ca="true">IF(ISBLANK('Data Summary'!A119),"",'Data Summary'!A119)</f>
        <v/>
      </c>
      <c r="B117" s="123"/>
      <c r="L117" s="123"/>
      <c r="V117" s="123"/>
      <c r="AF117" s="123"/>
      <c r="AP117" s="123"/>
      <c r="AZ117" s="123"/>
      <c r="BA117" s="123"/>
      <c r="BJ117" s="123"/>
      <c r="BT117" s="123"/>
      <c r="CD117" s="123"/>
      <c r="CN117" s="123"/>
      <c r="CO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78" t="str">
        <f ca="true">IF(ISBLANK('Data Summary'!A120),"",'Data Summary'!A120)</f>
        <v/>
      </c>
      <c r="B118" s="123"/>
      <c r="L118" s="123"/>
      <c r="V118" s="123"/>
      <c r="AF118" s="123"/>
      <c r="AP118" s="123"/>
      <c r="AZ118" s="123"/>
      <c r="BA118" s="123"/>
      <c r="BJ118" s="123"/>
      <c r="BT118" s="123"/>
      <c r="CD118" s="123"/>
      <c r="CN118" s="123"/>
      <c r="CO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78" t="str">
        <f ca="true">IF(ISBLANK('Data Summary'!A121),"",'Data Summary'!A121)</f>
        <v/>
      </c>
      <c r="B119" s="123"/>
      <c r="L119" s="123"/>
      <c r="V119" s="123"/>
      <c r="AF119" s="123"/>
      <c r="AP119" s="123"/>
      <c r="AZ119" s="123"/>
      <c r="BA119" s="123"/>
      <c r="BJ119" s="123"/>
      <c r="BT119" s="123"/>
      <c r="CD119" s="123"/>
      <c r="CN119" s="123"/>
      <c r="CO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78" t="str">
        <f ca="true">IF(ISBLANK('Data Summary'!A122),"",'Data Summary'!A122)</f>
        <v/>
      </c>
      <c r="B120" s="123"/>
      <c r="L120" s="123"/>
      <c r="V120" s="123"/>
      <c r="AF120" s="123"/>
      <c r="AP120" s="123"/>
      <c r="AZ120" s="123"/>
      <c r="BA120" s="123"/>
      <c r="BJ120" s="123"/>
      <c r="BT120" s="123"/>
      <c r="CD120" s="123"/>
      <c r="CN120" s="123"/>
      <c r="CO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78" t="str">
        <f ca="true">IF(ISBLANK('Data Summary'!A123),"",'Data Summary'!A123)</f>
        <v/>
      </c>
      <c r="B121" s="123"/>
      <c r="L121" s="123"/>
      <c r="V121" s="123"/>
      <c r="AF121" s="123"/>
      <c r="AP121" s="123"/>
      <c r="AZ121" s="123"/>
      <c r="BA121" s="123"/>
      <c r="BJ121" s="123"/>
      <c r="BT121" s="123"/>
      <c r="CD121" s="123"/>
      <c r="CN121" s="123"/>
      <c r="CO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78" t="str">
        <f ca="true">IF(ISBLANK('Data Summary'!A124),"",'Data Summary'!A124)</f>
        <v/>
      </c>
      <c r="B122" s="123"/>
      <c r="L122" s="123"/>
      <c r="V122" s="123"/>
      <c r="AF122" s="123"/>
      <c r="AP122" s="123"/>
      <c r="AZ122" s="123"/>
      <c r="BA122" s="123"/>
      <c r="BJ122" s="123"/>
      <c r="BT122" s="123"/>
      <c r="CD122" s="123"/>
      <c r="CN122" s="123"/>
      <c r="CO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78" t="str">
        <f ca="true">IF(ISBLANK('Data Summary'!A125),"",'Data Summary'!A125)</f>
        <v/>
      </c>
      <c r="B123" s="123"/>
      <c r="L123" s="123"/>
      <c r="V123" s="123"/>
      <c r="AF123" s="123"/>
      <c r="AP123" s="123"/>
      <c r="AZ123" s="123"/>
      <c r="BA123" s="123"/>
      <c r="BJ123" s="123"/>
      <c r="BT123" s="123"/>
      <c r="CD123" s="123"/>
      <c r="CN123" s="123"/>
      <c r="CO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78" t="str">
        <f ca="true">IF(ISBLANK('Data Summary'!A126),"",'Data Summary'!A126)</f>
        <v/>
      </c>
      <c r="B124" s="123"/>
      <c r="L124" s="123"/>
      <c r="V124" s="123"/>
      <c r="AF124" s="123"/>
      <c r="AP124" s="123"/>
      <c r="AZ124" s="123"/>
      <c r="BA124" s="123"/>
      <c r="BJ124" s="123"/>
      <c r="BT124" s="123"/>
      <c r="CD124" s="123"/>
      <c r="CN124" s="123"/>
      <c r="CO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78" t="str">
        <f ca="true">IF(ISBLANK('Data Summary'!A127),"",'Data Summary'!A127)</f>
        <v/>
      </c>
      <c r="B125" s="123"/>
      <c r="L125" s="123"/>
      <c r="V125" s="123"/>
      <c r="AF125" s="123"/>
      <c r="AP125" s="123"/>
      <c r="AZ125" s="123"/>
      <c r="BA125" s="123"/>
      <c r="BJ125" s="123"/>
      <c r="BT125" s="123"/>
      <c r="CD125" s="123"/>
      <c r="CN125" s="123"/>
      <c r="CO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78" t="str">
        <f ca="true">IF(ISBLANK('Data Summary'!A128),"",'Data Summary'!A128)</f>
        <v/>
      </c>
      <c r="B126" s="123"/>
      <c r="L126" s="123"/>
      <c r="V126" s="123"/>
      <c r="AF126" s="123"/>
      <c r="AP126" s="123"/>
      <c r="AZ126" s="123"/>
      <c r="BA126" s="123"/>
      <c r="BJ126" s="123"/>
      <c r="BT126" s="123"/>
      <c r="CD126" s="123"/>
      <c r="CN126" s="123"/>
      <c r="CO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78" t="str">
        <f ca="true">IF(ISBLANK('Data Summary'!A129),"",'Data Summary'!A129)</f>
        <v/>
      </c>
      <c r="B127" s="123"/>
      <c r="L127" s="123"/>
      <c r="V127" s="123"/>
      <c r="AF127" s="123"/>
      <c r="AP127" s="123"/>
      <c r="AZ127" s="123"/>
      <c r="BA127" s="123"/>
      <c r="BJ127" s="123"/>
      <c r="BT127" s="123"/>
      <c r="CD127" s="123"/>
      <c r="CN127" s="123"/>
      <c r="CO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78" t="str">
        <f ca="true">IF(ISBLANK('Data Summary'!A130),"",'Data Summary'!A130)</f>
        <v/>
      </c>
      <c r="B128" s="123"/>
      <c r="L128" s="123"/>
      <c r="V128" s="123"/>
      <c r="AF128" s="123"/>
      <c r="AP128" s="123"/>
      <c r="AZ128" s="123"/>
      <c r="BA128" s="123"/>
      <c r="BJ128" s="123"/>
      <c r="BT128" s="123"/>
      <c r="CD128" s="123"/>
      <c r="CN128" s="123"/>
      <c r="CO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78" t="str">
        <f ca="true">IF(ISBLANK('Data Summary'!A131),"",'Data Summary'!A131)</f>
        <v/>
      </c>
      <c r="B129" s="123"/>
      <c r="L129" s="123"/>
      <c r="V129" s="123"/>
      <c r="AF129" s="123"/>
      <c r="AP129" s="123"/>
      <c r="AZ129" s="123"/>
      <c r="BA129" s="123"/>
      <c r="BJ129" s="123"/>
      <c r="BT129" s="123"/>
      <c r="CD129" s="123"/>
      <c r="CN129" s="123"/>
      <c r="CO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78" t="str">
        <f ca="true">IF(ISBLANK('Data Summary'!A132),"",'Data Summary'!A132)</f>
        <v/>
      </c>
      <c r="B130" s="123"/>
      <c r="L130" s="123"/>
      <c r="V130" s="123"/>
      <c r="AF130" s="123"/>
      <c r="AP130" s="123"/>
      <c r="AZ130" s="123"/>
      <c r="BA130" s="123"/>
      <c r="BJ130" s="123"/>
      <c r="BT130" s="123"/>
      <c r="CD130" s="123"/>
      <c r="CN130" s="123"/>
      <c r="CO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78" t="str">
        <f ca="true">IF(ISBLANK('Data Summary'!A133),"",'Data Summary'!A133)</f>
        <v/>
      </c>
      <c r="B131" s="123"/>
      <c r="L131" s="123"/>
      <c r="V131" s="123"/>
      <c r="AF131" s="123"/>
      <c r="AP131" s="123"/>
      <c r="AZ131" s="123"/>
      <c r="BA131" s="123"/>
      <c r="BJ131" s="123"/>
      <c r="BT131" s="123"/>
      <c r="CD131" s="123"/>
      <c r="CN131" s="123"/>
      <c r="CO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78" t="str">
        <f ca="true">IF(ISBLANK('Data Summary'!A134),"",'Data Summary'!A134)</f>
        <v/>
      </c>
      <c r="B132" s="123"/>
      <c r="L132" s="123"/>
      <c r="V132" s="123"/>
      <c r="AF132" s="123"/>
      <c r="AP132" s="123"/>
      <c r="AZ132" s="123"/>
      <c r="BA132" s="123"/>
      <c r="BJ132" s="123"/>
      <c r="BT132" s="123"/>
      <c r="CD132" s="123"/>
      <c r="CN132" s="123"/>
      <c r="CO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78" t="str">
        <f ca="true">IF(ISBLANK('Data Summary'!A135),"",'Data Summary'!A135)</f>
        <v/>
      </c>
      <c r="B133" s="123"/>
      <c r="L133" s="123"/>
      <c r="V133" s="123"/>
      <c r="AF133" s="123"/>
      <c r="AP133" s="123"/>
      <c r="AZ133" s="123"/>
      <c r="BA133" s="123"/>
      <c r="BJ133" s="123"/>
      <c r="BT133" s="123"/>
      <c r="CD133" s="123"/>
      <c r="CN133" s="123"/>
      <c r="CO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78" t="str">
        <f ca="true">IF(ISBLANK('Data Summary'!A136),"",'Data Summary'!A136)</f>
        <v/>
      </c>
      <c r="B134" s="123"/>
      <c r="L134" s="123"/>
      <c r="V134" s="123"/>
      <c r="AF134" s="123"/>
      <c r="AP134" s="123"/>
      <c r="AZ134" s="123"/>
      <c r="BA134" s="123"/>
      <c r="BJ134" s="123"/>
      <c r="BT134" s="123"/>
      <c r="CD134" s="123"/>
      <c r="CN134" s="123"/>
      <c r="CO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78" t="str">
        <f ca="true">IF(ISBLANK('Data Summary'!A137),"",'Data Summary'!A137)</f>
        <v/>
      </c>
      <c r="B135" s="123"/>
      <c r="L135" s="123"/>
      <c r="V135" s="123"/>
      <c r="AF135" s="123"/>
      <c r="AP135" s="123"/>
      <c r="AZ135" s="123"/>
      <c r="BA135" s="123"/>
      <c r="BJ135" s="123"/>
      <c r="BT135" s="123"/>
      <c r="CD135" s="123"/>
      <c r="CN135" s="123"/>
      <c r="CO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78" t="str">
        <f ca="true">IF(ISBLANK('Data Summary'!A138),"",'Data Summary'!A138)</f>
        <v/>
      </c>
      <c r="B136" s="123"/>
      <c r="L136" s="123"/>
      <c r="V136" s="123"/>
      <c r="AF136" s="123"/>
      <c r="AP136" s="123"/>
      <c r="AZ136" s="123"/>
      <c r="BA136" s="123"/>
      <c r="BJ136" s="123"/>
      <c r="BT136" s="123"/>
      <c r="CD136" s="123"/>
      <c r="CN136" s="123"/>
      <c r="CO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78" t="str">
        <f ca="true">IF(ISBLANK('Data Summary'!A139),"",'Data Summary'!A139)</f>
        <v/>
      </c>
      <c r="B137" s="123"/>
      <c r="L137" s="123"/>
      <c r="V137" s="123"/>
      <c r="AF137" s="123"/>
      <c r="AP137" s="123"/>
      <c r="AZ137" s="123"/>
      <c r="BA137" s="123"/>
      <c r="BJ137" s="123"/>
      <c r="BT137" s="123"/>
      <c r="CD137" s="123"/>
      <c r="CN137" s="123"/>
      <c r="CO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78" t="str">
        <f ca="true">IF(ISBLANK('Data Summary'!A140),"",'Data Summary'!A140)</f>
        <v/>
      </c>
      <c r="B138" s="123"/>
      <c r="L138" s="123"/>
      <c r="V138" s="123"/>
      <c r="AF138" s="123"/>
      <c r="AP138" s="123"/>
      <c r="AZ138" s="123"/>
      <c r="BA138" s="123"/>
      <c r="BJ138" s="123"/>
      <c r="BT138" s="123"/>
      <c r="CD138" s="123"/>
      <c r="CN138" s="123"/>
      <c r="CO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78" t="str">
        <f ca="true">IF(ISBLANK('Data Summary'!A141),"",'Data Summary'!A141)</f>
        <v/>
      </c>
      <c r="B139" s="123"/>
      <c r="L139" s="123"/>
      <c r="V139" s="123"/>
      <c r="AF139" s="123"/>
      <c r="AP139" s="123"/>
      <c r="AZ139" s="123"/>
      <c r="BA139" s="123"/>
      <c r="BJ139" s="123"/>
      <c r="BT139" s="123"/>
      <c r="CD139" s="123"/>
      <c r="CN139" s="123"/>
      <c r="CO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78" t="str">
        <f ca="true">IF(ISBLANK('Data Summary'!A142),"",'Data Summary'!A142)</f>
        <v/>
      </c>
      <c r="B140" s="123"/>
      <c r="L140" s="123"/>
      <c r="V140" s="123"/>
      <c r="AF140" s="123"/>
      <c r="AP140" s="123"/>
      <c r="AZ140" s="123"/>
      <c r="BA140" s="123"/>
      <c r="BJ140" s="123"/>
      <c r="BT140" s="123"/>
      <c r="CD140" s="123"/>
      <c r="CN140" s="123"/>
      <c r="CO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78" t="str">
        <f ca="true">IF(ISBLANK('Data Summary'!A143),"",'Data Summary'!A143)</f>
        <v/>
      </c>
      <c r="B141" s="123"/>
      <c r="L141" s="123"/>
      <c r="V141" s="123"/>
      <c r="AF141" s="123"/>
      <c r="AP141" s="123"/>
      <c r="AZ141" s="123"/>
      <c r="BA141" s="123"/>
      <c r="BJ141" s="123"/>
      <c r="BT141" s="123"/>
      <c r="CD141" s="123"/>
      <c r="CN141" s="123"/>
      <c r="CO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78" t="str">
        <f ca="true">IF(ISBLANK('Data Summary'!A144),"",'Data Summary'!A144)</f>
        <v/>
      </c>
      <c r="B142" s="123"/>
      <c r="L142" s="123"/>
      <c r="V142" s="123"/>
      <c r="AF142" s="123"/>
      <c r="AP142" s="123"/>
      <c r="AZ142" s="123"/>
      <c r="BA142" s="123"/>
      <c r="BJ142" s="123"/>
      <c r="BT142" s="123"/>
      <c r="CD142" s="123"/>
      <c r="CN142" s="123"/>
      <c r="CO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78" t="str">
        <f ca="true">IF(ISBLANK('Data Summary'!A145),"",'Data Summary'!A145)</f>
        <v/>
      </c>
      <c r="B143" s="123"/>
      <c r="L143" s="123"/>
      <c r="V143" s="123"/>
      <c r="AF143" s="123"/>
      <c r="AP143" s="123"/>
      <c r="AZ143" s="123"/>
      <c r="BA143" s="123"/>
      <c r="BJ143" s="123"/>
      <c r="BT143" s="123"/>
      <c r="CD143" s="123"/>
      <c r="CN143" s="123"/>
      <c r="CO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78" t="str">
        <f ca="true">IF(ISBLANK('Data Summary'!A146),"",'Data Summary'!A146)</f>
        <v/>
      </c>
      <c r="B144" s="123"/>
      <c r="L144" s="123"/>
      <c r="V144" s="123"/>
      <c r="AF144" s="123"/>
      <c r="AP144" s="123"/>
      <c r="AZ144" s="123"/>
      <c r="BA144" s="123"/>
      <c r="BJ144" s="123"/>
      <c r="BT144" s="123"/>
      <c r="CD144" s="123"/>
      <c r="CN144" s="123"/>
      <c r="CO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78" t="str">
        <f ca="true">IF(ISBLANK('Data Summary'!A147),"",'Data Summary'!A147)</f>
        <v/>
      </c>
      <c r="B145" s="123"/>
      <c r="L145" s="123"/>
      <c r="V145" s="123"/>
      <c r="AF145" s="123"/>
      <c r="AP145" s="123"/>
      <c r="AZ145" s="123"/>
      <c r="BA145" s="123"/>
      <c r="BJ145" s="123"/>
      <c r="BT145" s="123"/>
      <c r="CD145" s="123"/>
      <c r="CN145" s="123"/>
      <c r="CO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78" t="str">
        <f ca="true">IF(ISBLANK('Data Summary'!A148),"",'Data Summary'!A148)</f>
        <v/>
      </c>
      <c r="B146" s="123"/>
      <c r="L146" s="123"/>
      <c r="V146" s="123"/>
      <c r="AF146" s="123"/>
      <c r="AP146" s="123"/>
      <c r="AZ146" s="123"/>
      <c r="BA146" s="123"/>
      <c r="BJ146" s="123"/>
      <c r="BT146" s="123"/>
      <c r="CD146" s="123"/>
      <c r="CN146" s="123"/>
      <c r="CO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78" t="str">
        <f ca="true">IF(ISBLANK('Data Summary'!A149),"",'Data Summary'!A149)</f>
        <v/>
      </c>
      <c r="B147" s="123"/>
      <c r="L147" s="123"/>
      <c r="V147" s="123"/>
      <c r="AF147" s="123"/>
      <c r="AP147" s="123"/>
      <c r="AZ147" s="123"/>
      <c r="BA147" s="123"/>
      <c r="BJ147" s="123"/>
      <c r="BT147" s="123"/>
      <c r="CD147" s="123"/>
      <c r="CN147" s="123"/>
      <c r="CO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78" t="str">
        <f ca="true">IF(ISBLANK('Data Summary'!A150),"",'Data Summary'!A150)</f>
        <v/>
      </c>
      <c r="B148" s="123"/>
      <c r="L148" s="123"/>
      <c r="V148" s="123"/>
      <c r="AF148" s="123"/>
      <c r="AP148" s="123"/>
      <c r="AZ148" s="123"/>
      <c r="BA148" s="123"/>
      <c r="BJ148" s="123"/>
      <c r="BT148" s="123"/>
      <c r="CD148" s="123"/>
      <c r="CN148" s="123"/>
      <c r="CO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78" t="str">
        <f ca="true">IF(ISBLANK('Data Summary'!A151),"",'Data Summary'!A151)</f>
        <v/>
      </c>
      <c r="B149" s="123"/>
      <c r="L149" s="123"/>
      <c r="V149" s="123"/>
      <c r="AF149" s="123"/>
      <c r="AP149" s="123"/>
      <c r="AZ149" s="123"/>
      <c r="BA149" s="123"/>
      <c r="BJ149" s="123"/>
      <c r="BT149" s="123"/>
      <c r="CD149" s="123"/>
      <c r="CN149" s="123"/>
      <c r="CO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78" t="str">
        <f ca="true">IF(ISBLANK('Data Summary'!A152),"",'Data Summary'!A152)</f>
        <v/>
      </c>
      <c r="B150" s="123"/>
      <c r="L150" s="123"/>
      <c r="V150" s="123"/>
      <c r="AF150" s="123"/>
      <c r="AP150" s="123"/>
      <c r="AZ150" s="123"/>
      <c r="BA150" s="123"/>
      <c r="BJ150" s="123"/>
      <c r="BT150" s="123"/>
      <c r="CD150" s="123"/>
      <c r="CN150" s="123"/>
      <c r="CO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78" t="str">
        <f ca="true">IF(ISBLANK('Data Summary'!A153),"",'Data Summary'!A153)</f>
        <v/>
      </c>
      <c r="B151" s="123"/>
      <c r="L151" s="123"/>
      <c r="V151" s="123"/>
      <c r="AF151" s="123"/>
      <c r="AP151" s="123"/>
      <c r="AZ151" s="123"/>
      <c r="BA151" s="123"/>
      <c r="BJ151" s="123"/>
      <c r="BT151" s="123"/>
      <c r="CD151" s="123"/>
      <c r="CN151" s="123"/>
      <c r="CO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76"/>
      <c r="B152" s="123"/>
      <c r="L152" s="123"/>
      <c r="V152" s="123"/>
      <c r="AF152" s="123"/>
      <c r="AP152" s="123"/>
      <c r="AZ152" s="123"/>
      <c r="BA152" s="123"/>
      <c r="BJ152" s="123"/>
      <c r="BT152" s="123"/>
      <c r="CD152" s="123"/>
      <c r="CN152" s="123"/>
      <c r="CO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76"/>
      <c r="B153" s="123"/>
      <c r="L153" s="123"/>
      <c r="V153" s="123"/>
      <c r="AF153" s="123"/>
      <c r="AP153" s="123"/>
      <c r="AZ153" s="123"/>
      <c r="BA153" s="123"/>
      <c r="BJ153" s="123"/>
      <c r="BT153" s="123"/>
      <c r="CD153" s="123"/>
      <c r="CN153" s="123"/>
      <c r="CO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76"/>
      <c r="B154" s="123"/>
      <c r="L154" s="123"/>
      <c r="V154" s="123"/>
      <c r="AF154" s="123"/>
      <c r="AP154" s="123"/>
      <c r="AZ154" s="123"/>
      <c r="BA154" s="123"/>
      <c r="BJ154" s="123"/>
      <c r="BT154" s="123"/>
      <c r="CD154" s="123"/>
      <c r="CN154" s="123"/>
      <c r="CO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76"/>
      <c r="B155" s="123"/>
      <c r="L155" s="123"/>
      <c r="V155" s="123"/>
      <c r="AF155" s="123"/>
      <c r="AP155" s="123"/>
      <c r="AZ155" s="123"/>
      <c r="BA155" s="123"/>
      <c r="BJ155" s="123"/>
      <c r="BT155" s="123"/>
      <c r="CD155" s="123"/>
      <c r="CN155" s="123"/>
      <c r="CO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76"/>
      <c r="B156" s="123"/>
      <c r="L156" s="123"/>
      <c r="V156" s="123"/>
      <c r="AF156" s="123"/>
      <c r="AP156" s="123"/>
      <c r="AZ156" s="123"/>
      <c r="BA156" s="123"/>
      <c r="BJ156" s="123"/>
      <c r="BT156" s="123"/>
      <c r="CD156" s="123"/>
      <c r="CN156" s="123"/>
      <c r="CO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76"/>
      <c r="B157" s="123"/>
      <c r="L157" s="123"/>
      <c r="V157" s="123"/>
      <c r="AF157" s="123"/>
      <c r="AP157" s="123"/>
      <c r="AZ157" s="123"/>
      <c r="BA157" s="123"/>
      <c r="BJ157" s="123"/>
      <c r="BT157" s="123"/>
      <c r="CD157" s="123"/>
      <c r="CN157" s="123"/>
      <c r="CO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76"/>
      <c r="B158" s="123"/>
      <c r="L158" s="123"/>
      <c r="V158" s="123"/>
      <c r="AF158" s="123"/>
      <c r="AP158" s="123"/>
      <c r="AZ158" s="123"/>
      <c r="BA158" s="123"/>
      <c r="BJ158" s="123"/>
      <c r="BT158" s="123"/>
      <c r="CD158" s="123"/>
      <c r="CN158" s="123"/>
      <c r="CO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76"/>
      <c r="B159" s="123"/>
      <c r="L159" s="123"/>
      <c r="V159" s="123"/>
      <c r="AF159" s="123"/>
      <c r="AP159" s="123"/>
      <c r="AZ159" s="123"/>
      <c r="BA159" s="123"/>
      <c r="BJ159" s="123"/>
      <c r="BT159" s="123"/>
      <c r="CD159" s="123"/>
      <c r="CN159" s="123"/>
      <c r="CO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76"/>
      <c r="B160" s="123"/>
      <c r="L160" s="123"/>
      <c r="V160" s="123"/>
      <c r="AF160" s="123"/>
      <c r="AP160" s="123"/>
      <c r="AZ160" s="123"/>
      <c r="BA160" s="123"/>
      <c r="BJ160" s="123"/>
      <c r="BT160" s="123"/>
      <c r="CD160" s="123"/>
      <c r="CN160" s="123"/>
      <c r="CO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76"/>
      <c r="B161" s="123"/>
      <c r="L161" s="123"/>
      <c r="V161" s="123"/>
      <c r="AF161" s="123"/>
      <c r="AP161" s="123"/>
      <c r="AZ161" s="123"/>
      <c r="BA161" s="123"/>
      <c r="BJ161" s="123"/>
      <c r="BT161" s="123"/>
      <c r="CD161" s="123"/>
      <c r="CN161" s="123"/>
      <c r="CO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76"/>
      <c r="B162" s="123"/>
      <c r="L162" s="123"/>
      <c r="V162" s="123"/>
      <c r="AF162" s="123"/>
      <c r="AP162" s="123"/>
      <c r="AZ162" s="123"/>
      <c r="BA162" s="123"/>
      <c r="BJ162" s="123"/>
      <c r="BT162" s="123"/>
      <c r="CD162" s="123"/>
      <c r="CN162" s="123"/>
      <c r="CO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76"/>
      <c r="B163" s="123"/>
      <c r="L163" s="123"/>
      <c r="V163" s="123"/>
      <c r="AF163" s="123"/>
      <c r="AP163" s="123"/>
      <c r="AZ163" s="123"/>
      <c r="BA163" s="123"/>
      <c r="BJ163" s="123"/>
      <c r="BT163" s="123"/>
      <c r="CD163" s="123"/>
      <c r="CN163" s="123"/>
      <c r="CO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76"/>
      <c r="B164" s="123"/>
      <c r="L164" s="123"/>
      <c r="V164" s="123"/>
      <c r="AF164" s="123"/>
      <c r="AP164" s="123"/>
      <c r="AZ164" s="123"/>
      <c r="BA164" s="123"/>
      <c r="BJ164" s="123"/>
      <c r="BT164" s="123"/>
      <c r="CD164" s="123"/>
      <c r="CN164" s="123"/>
      <c r="CO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76"/>
      <c r="B165" s="123"/>
      <c r="L165" s="123"/>
      <c r="V165" s="123"/>
      <c r="AF165" s="123"/>
      <c r="AP165" s="123"/>
      <c r="AZ165" s="123"/>
      <c r="BA165" s="123"/>
      <c r="BJ165" s="123"/>
      <c r="BT165" s="123"/>
      <c r="CD165" s="123"/>
      <c r="CN165" s="123"/>
      <c r="CO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76"/>
      <c r="B166" s="123"/>
      <c r="L166" s="123"/>
      <c r="V166" s="123"/>
      <c r="AF166" s="123"/>
      <c r="AP166" s="123"/>
      <c r="AZ166" s="123"/>
      <c r="BA166" s="123"/>
      <c r="BJ166" s="123"/>
      <c r="BT166" s="123"/>
      <c r="CD166" s="123"/>
      <c r="CN166" s="123"/>
      <c r="CO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76"/>
      <c r="B167" s="123"/>
      <c r="L167" s="123"/>
      <c r="V167" s="123"/>
      <c r="AF167" s="123"/>
      <c r="AP167" s="123"/>
      <c r="AZ167" s="123"/>
      <c r="BA167" s="123"/>
      <c r="BJ167" s="123"/>
      <c r="BT167" s="123"/>
      <c r="CD167" s="123"/>
      <c r="CN167" s="123"/>
      <c r="CO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76"/>
      <c r="B168" s="123"/>
      <c r="L168" s="123"/>
      <c r="V168" s="123"/>
      <c r="AF168" s="123"/>
      <c r="AP168" s="123"/>
      <c r="AZ168" s="123"/>
      <c r="BA168" s="123"/>
      <c r="BJ168" s="123"/>
      <c r="BT168" s="123"/>
      <c r="CD168" s="123"/>
      <c r="CN168" s="123"/>
      <c r="CO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76"/>
      <c r="B169" s="123"/>
      <c r="L169" s="123"/>
      <c r="V169" s="123"/>
      <c r="AF169" s="123"/>
      <c r="AP169" s="123"/>
      <c r="AZ169" s="123"/>
      <c r="BA169" s="123"/>
      <c r="BJ169" s="123"/>
      <c r="BT169" s="123"/>
      <c r="CD169" s="123"/>
      <c r="CN169" s="123"/>
      <c r="CO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76"/>
      <c r="B170" s="123"/>
      <c r="L170" s="123"/>
      <c r="V170" s="123"/>
      <c r="AF170" s="123"/>
      <c r="AP170" s="123"/>
      <c r="AZ170" s="123"/>
      <c r="BA170" s="123"/>
      <c r="BJ170" s="123"/>
      <c r="BT170" s="123"/>
      <c r="CD170" s="123"/>
      <c r="CN170" s="123"/>
      <c r="CO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76"/>
      <c r="B171" s="123"/>
      <c r="L171" s="123"/>
      <c r="V171" s="123"/>
      <c r="AF171" s="123"/>
      <c r="AP171" s="123"/>
      <c r="AZ171" s="123"/>
      <c r="BA171" s="123"/>
      <c r="BJ171" s="123"/>
      <c r="BT171" s="123"/>
      <c r="CD171" s="123"/>
      <c r="CN171" s="123"/>
      <c r="CO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76"/>
      <c r="B172" s="123"/>
      <c r="L172" s="123"/>
      <c r="V172" s="123"/>
      <c r="AF172" s="123"/>
      <c r="AP172" s="123"/>
      <c r="AZ172" s="123"/>
      <c r="BA172" s="123"/>
      <c r="BJ172" s="123"/>
      <c r="BT172" s="123"/>
      <c r="CD172" s="123"/>
      <c r="CN172" s="123"/>
      <c r="CO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76"/>
      <c r="B173" s="123"/>
      <c r="L173" s="123"/>
      <c r="V173" s="123"/>
      <c r="AF173" s="123"/>
      <c r="AP173" s="123"/>
      <c r="AZ173" s="123"/>
      <c r="BA173" s="123"/>
      <c r="BJ173" s="123"/>
      <c r="BT173" s="123"/>
      <c r="CD173" s="123"/>
      <c r="CN173" s="123"/>
      <c r="CO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76"/>
      <c r="B174" s="123"/>
      <c r="L174" s="123"/>
      <c r="V174" s="123"/>
      <c r="AF174" s="123"/>
      <c r="AP174" s="123"/>
      <c r="AZ174" s="123"/>
      <c r="BA174" s="123"/>
      <c r="BJ174" s="123"/>
      <c r="BT174" s="123"/>
      <c r="CD174" s="123"/>
      <c r="CN174" s="123"/>
      <c r="CO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76"/>
      <c r="B175" s="123"/>
      <c r="L175" s="123"/>
      <c r="V175" s="123"/>
      <c r="AF175" s="123"/>
      <c r="AP175" s="123"/>
      <c r="AZ175" s="123"/>
      <c r="BA175" s="123"/>
      <c r="BJ175" s="123"/>
      <c r="BT175" s="123"/>
      <c r="CD175" s="123"/>
      <c r="CN175" s="123"/>
      <c r="CO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76"/>
      <c r="B176" s="123"/>
      <c r="L176" s="123"/>
      <c r="V176" s="123"/>
      <c r="AF176" s="123"/>
      <c r="AP176" s="123"/>
      <c r="AZ176" s="123"/>
      <c r="BA176" s="123"/>
      <c r="BJ176" s="123"/>
      <c r="BT176" s="123"/>
      <c r="CD176" s="123"/>
      <c r="CN176" s="123"/>
      <c r="CO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76"/>
      <c r="B177" s="123"/>
      <c r="L177" s="123"/>
      <c r="V177" s="123"/>
      <c r="AF177" s="123"/>
      <c r="AP177" s="123"/>
      <c r="AZ177" s="123"/>
      <c r="BA177" s="123"/>
      <c r="BJ177" s="123"/>
      <c r="BT177" s="123"/>
      <c r="CD177" s="123"/>
      <c r="CN177" s="123"/>
      <c r="CO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76"/>
      <c r="B178" s="123"/>
      <c r="L178" s="123"/>
      <c r="V178" s="123"/>
      <c r="AF178" s="123"/>
      <c r="AP178" s="123"/>
      <c r="AZ178" s="123"/>
      <c r="BA178" s="123"/>
      <c r="BJ178" s="123"/>
      <c r="BT178" s="123"/>
      <c r="CD178" s="123"/>
      <c r="CN178" s="123"/>
      <c r="CO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76"/>
      <c r="B179" s="123"/>
      <c r="L179" s="123"/>
      <c r="V179" s="123"/>
      <c r="AF179" s="123"/>
      <c r="AP179" s="123"/>
      <c r="AZ179" s="123"/>
      <c r="BA179" s="123"/>
      <c r="BJ179" s="123"/>
      <c r="BT179" s="123"/>
      <c r="CD179" s="123"/>
      <c r="CN179" s="123"/>
      <c r="CO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76"/>
      <c r="B180" s="123"/>
      <c r="L180" s="123"/>
      <c r="V180" s="123"/>
      <c r="AF180" s="123"/>
      <c r="AP180" s="123"/>
      <c r="AZ180" s="123"/>
      <c r="BA180" s="123"/>
      <c r="BJ180" s="123"/>
      <c r="BT180" s="123"/>
      <c r="CD180" s="123"/>
      <c r="CN180" s="123"/>
      <c r="CO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76"/>
      <c r="B181" s="123"/>
      <c r="L181" s="123"/>
      <c r="V181" s="123"/>
      <c r="AF181" s="123"/>
      <c r="AP181" s="123"/>
      <c r="AZ181" s="123"/>
      <c r="BA181" s="123"/>
      <c r="BJ181" s="123"/>
      <c r="BT181" s="123"/>
      <c r="CD181" s="123"/>
      <c r="CN181" s="123"/>
      <c r="CO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76"/>
      <c r="B182" s="123"/>
      <c r="L182" s="123"/>
      <c r="V182" s="123"/>
      <c r="AF182" s="123"/>
      <c r="AP182" s="123"/>
      <c r="AZ182" s="123"/>
      <c r="BA182" s="123"/>
      <c r="BJ182" s="123"/>
      <c r="BT182" s="123"/>
      <c r="CD182" s="123"/>
      <c r="CN182" s="123"/>
      <c r="CO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76"/>
      <c r="B183" s="123"/>
      <c r="L183" s="123"/>
      <c r="V183" s="123"/>
      <c r="AF183" s="123"/>
      <c r="AP183" s="123"/>
      <c r="AZ183" s="123"/>
      <c r="BA183" s="123"/>
      <c r="BJ183" s="123"/>
      <c r="BT183" s="123"/>
      <c r="CD183" s="123"/>
      <c r="CN183" s="123"/>
      <c r="CO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76"/>
      <c r="B184" s="123"/>
      <c r="L184" s="123"/>
      <c r="V184" s="123"/>
      <c r="AF184" s="123"/>
      <c r="AP184" s="123"/>
      <c r="AZ184" s="123"/>
      <c r="BA184" s="123"/>
      <c r="BJ184" s="123"/>
      <c r="BT184" s="123"/>
      <c r="CD184" s="123"/>
      <c r="CN184" s="123"/>
      <c r="CO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76"/>
      <c r="B185" s="123"/>
      <c r="L185" s="123"/>
      <c r="V185" s="123"/>
      <c r="AF185" s="123"/>
      <c r="AP185" s="123"/>
      <c r="AZ185" s="123"/>
      <c r="BA185" s="123"/>
      <c r="BJ185" s="123"/>
      <c r="BT185" s="123"/>
      <c r="CD185" s="123"/>
      <c r="CN185" s="123"/>
      <c r="CO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76"/>
      <c r="B186" s="123"/>
      <c r="L186" s="123"/>
      <c r="V186" s="123"/>
      <c r="AF186" s="123"/>
      <c r="AP186" s="123"/>
      <c r="AZ186" s="123"/>
      <c r="BA186" s="123"/>
      <c r="BJ186" s="123"/>
      <c r="BT186" s="123"/>
      <c r="CD186" s="123"/>
      <c r="CN186" s="123"/>
      <c r="CO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76"/>
      <c r="B187" s="123"/>
      <c r="L187" s="123"/>
      <c r="V187" s="123"/>
      <c r="AF187" s="123"/>
      <c r="AP187" s="123"/>
      <c r="AZ187" s="123"/>
      <c r="BA187" s="123"/>
      <c r="BJ187" s="123"/>
      <c r="BT187" s="123"/>
      <c r="CD187" s="123"/>
      <c r="CN187" s="123"/>
      <c r="CO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76"/>
      <c r="B188" s="123"/>
      <c r="L188" s="123"/>
      <c r="V188" s="123"/>
      <c r="AF188" s="123"/>
      <c r="AP188" s="123"/>
      <c r="AZ188" s="123"/>
      <c r="BA188" s="123"/>
      <c r="BJ188" s="123"/>
      <c r="BT188" s="123"/>
      <c r="CD188" s="123"/>
      <c r="CN188" s="123"/>
      <c r="CO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76"/>
      <c r="B189" s="123"/>
      <c r="L189" s="123"/>
      <c r="V189" s="123"/>
      <c r="AF189" s="123"/>
      <c r="AP189" s="123"/>
      <c r="AZ189" s="123"/>
      <c r="BA189" s="123"/>
      <c r="BJ189" s="123"/>
      <c r="BT189" s="123"/>
      <c r="CD189" s="123"/>
      <c r="CN189" s="123"/>
      <c r="CO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76"/>
      <c r="B190" s="123"/>
      <c r="L190" s="123"/>
      <c r="V190" s="123"/>
      <c r="AF190" s="123"/>
      <c r="AP190" s="123"/>
      <c r="AZ190" s="123"/>
      <c r="BA190" s="123"/>
      <c r="BJ190" s="123"/>
      <c r="BT190" s="123"/>
      <c r="CD190" s="123"/>
      <c r="CN190" s="123"/>
      <c r="CO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76"/>
      <c r="B191" s="123"/>
      <c r="L191" s="123"/>
      <c r="V191" s="123"/>
      <c r="AF191" s="123"/>
      <c r="AP191" s="123"/>
      <c r="AZ191" s="123"/>
      <c r="BA191" s="123"/>
      <c r="BJ191" s="123"/>
      <c r="BT191" s="123"/>
      <c r="CD191" s="123"/>
      <c r="CN191" s="123"/>
      <c r="CO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76"/>
      <c r="B192" s="123"/>
      <c r="L192" s="123"/>
      <c r="V192" s="123"/>
      <c r="AF192" s="123"/>
      <c r="AP192" s="123"/>
      <c r="AZ192" s="123"/>
      <c r="BA192" s="123"/>
      <c r="BJ192" s="123"/>
      <c r="BT192" s="123"/>
      <c r="CD192" s="123"/>
      <c r="CN192" s="123"/>
      <c r="CO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76"/>
      <c r="B193" s="123"/>
      <c r="L193" s="123"/>
      <c r="V193" s="123"/>
      <c r="AF193" s="123"/>
      <c r="AP193" s="123"/>
      <c r="AZ193" s="123"/>
      <c r="BA193" s="123"/>
      <c r="BJ193" s="123"/>
      <c r="BT193" s="123"/>
      <c r="CD193" s="123"/>
      <c r="CN193" s="123"/>
      <c r="CO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76"/>
      <c r="B194" s="123"/>
      <c r="L194" s="123"/>
      <c r="V194" s="123"/>
      <c r="AF194" s="123"/>
      <c r="AP194" s="123"/>
      <c r="AZ194" s="123"/>
      <c r="BA194" s="123"/>
      <c r="BJ194" s="123"/>
      <c r="BT194" s="123"/>
      <c r="CD194" s="123"/>
      <c r="CN194" s="123"/>
      <c r="CO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76"/>
      <c r="B195" s="123"/>
      <c r="L195" s="123"/>
      <c r="V195" s="123"/>
      <c r="AF195" s="123"/>
      <c r="AP195" s="123"/>
      <c r="AZ195" s="123"/>
      <c r="BA195" s="123"/>
      <c r="BJ195" s="123"/>
      <c r="BT195" s="123"/>
      <c r="CD195" s="123"/>
      <c r="CN195" s="123"/>
      <c r="CO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76"/>
      <c r="B196" s="123"/>
      <c r="L196" s="123"/>
      <c r="V196" s="123"/>
      <c r="AF196" s="123"/>
      <c r="AP196" s="123"/>
      <c r="AZ196" s="123"/>
      <c r="BA196" s="123"/>
      <c r="BJ196" s="123"/>
      <c r="BT196" s="123"/>
      <c r="CD196" s="123"/>
      <c r="CN196" s="123"/>
      <c r="CO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76"/>
      <c r="B197" s="123"/>
      <c r="L197" s="123"/>
      <c r="V197" s="123"/>
      <c r="AF197" s="123"/>
      <c r="AP197" s="123"/>
      <c r="AZ197" s="123"/>
      <c r="BA197" s="123"/>
      <c r="BJ197" s="123"/>
      <c r="BT197" s="123"/>
      <c r="CD197" s="123"/>
      <c r="CN197" s="123"/>
      <c r="CO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76"/>
      <c r="B198" s="123"/>
      <c r="L198" s="123"/>
      <c r="V198" s="123"/>
      <c r="AF198" s="123"/>
      <c r="AP198" s="123"/>
      <c r="AZ198" s="123"/>
      <c r="BA198" s="123"/>
      <c r="BJ198" s="123"/>
      <c r="BT198" s="123"/>
      <c r="CD198" s="123"/>
      <c r="CN198" s="123"/>
      <c r="CO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76"/>
      <c r="B199" s="123"/>
      <c r="L199" s="123"/>
      <c r="V199" s="123"/>
      <c r="AF199" s="123"/>
      <c r="AP199" s="123"/>
      <c r="AZ199" s="123"/>
      <c r="BA199" s="123"/>
      <c r="BJ199" s="123"/>
      <c r="BT199" s="123"/>
      <c r="CD199" s="123"/>
      <c r="CN199" s="123"/>
      <c r="CO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76"/>
      <c r="B200" s="123"/>
      <c r="L200" s="123"/>
      <c r="V200" s="123"/>
      <c r="AF200" s="123"/>
      <c r="AP200" s="123"/>
      <c r="AZ200" s="123"/>
      <c r="BA200" s="123"/>
      <c r="BJ200" s="123"/>
      <c r="BT200" s="123"/>
      <c r="CD200" s="123"/>
      <c r="CN200" s="123"/>
      <c r="CO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76"/>
      <c r="B201" s="123"/>
      <c r="L201" s="123"/>
      <c r="V201" s="123"/>
      <c r="AF201" s="123"/>
      <c r="AP201" s="123"/>
      <c r="AZ201" s="123"/>
      <c r="BA201" s="123"/>
      <c r="BJ201" s="123"/>
      <c r="BT201" s="123"/>
      <c r="CD201" s="123"/>
      <c r="CN201" s="123"/>
      <c r="CO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76"/>
      <c r="B202" s="123"/>
      <c r="L202" s="123"/>
      <c r="V202" s="123"/>
      <c r="AF202" s="123"/>
      <c r="AP202" s="123"/>
      <c r="AZ202" s="123"/>
      <c r="BA202" s="123"/>
      <c r="BJ202" s="123"/>
      <c r="BT202" s="123"/>
      <c r="CD202" s="123"/>
      <c r="CN202" s="123"/>
      <c r="CO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76"/>
      <c r="B203" s="123"/>
      <c r="L203" s="123"/>
      <c r="V203" s="123"/>
      <c r="AF203" s="123"/>
      <c r="AP203" s="123"/>
      <c r="AZ203" s="123"/>
      <c r="BA203" s="123"/>
      <c r="BJ203" s="123"/>
      <c r="BT203" s="123"/>
      <c r="CD203" s="123"/>
      <c r="CN203" s="123"/>
      <c r="CO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76"/>
      <c r="B204" s="123"/>
      <c r="L204" s="123"/>
      <c r="V204" s="123"/>
      <c r="AF204" s="123"/>
      <c r="AP204" s="123"/>
      <c r="AZ204" s="123"/>
      <c r="BA204" s="123"/>
      <c r="BJ204" s="123"/>
      <c r="BT204" s="123"/>
      <c r="CD204" s="123"/>
      <c r="CN204" s="123"/>
      <c r="CO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76"/>
      <c r="B205" s="123"/>
      <c r="L205" s="123"/>
      <c r="V205" s="123"/>
      <c r="AF205" s="123"/>
      <c r="AP205" s="123"/>
      <c r="AZ205" s="123"/>
      <c r="BA205" s="123"/>
      <c r="BJ205" s="123"/>
      <c r="BT205" s="123"/>
      <c r="CD205" s="123"/>
      <c r="CN205" s="123"/>
      <c r="CO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76"/>
      <c r="B206" s="123"/>
      <c r="L206" s="123"/>
      <c r="V206" s="123"/>
      <c r="AF206" s="123"/>
      <c r="AP206" s="123"/>
      <c r="AZ206" s="123"/>
      <c r="BA206" s="123"/>
      <c r="BJ206" s="123"/>
      <c r="BT206" s="123"/>
      <c r="CD206" s="123"/>
      <c r="CN206" s="123"/>
      <c r="CO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76"/>
      <c r="B207" s="123"/>
      <c r="L207" s="123"/>
      <c r="V207" s="123"/>
      <c r="AF207" s="123"/>
      <c r="AP207" s="123"/>
      <c r="AZ207" s="123"/>
      <c r="BA207" s="123"/>
      <c r="BJ207" s="123"/>
      <c r="BT207" s="123"/>
      <c r="CD207" s="123"/>
      <c r="CN207" s="123"/>
      <c r="CO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76"/>
      <c r="B208" s="123"/>
      <c r="L208" s="123"/>
      <c r="V208" s="123"/>
      <c r="AF208" s="123"/>
      <c r="AP208" s="123"/>
      <c r="AZ208" s="123"/>
      <c r="BA208" s="123"/>
      <c r="BJ208" s="123"/>
      <c r="BT208" s="123"/>
      <c r="CD208" s="123"/>
      <c r="CN208" s="123"/>
      <c r="CO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76"/>
      <c r="B209" s="123"/>
      <c r="L209" s="123"/>
      <c r="V209" s="123"/>
      <c r="AF209" s="123"/>
      <c r="AP209" s="123"/>
      <c r="AZ209" s="123"/>
      <c r="BA209" s="123"/>
      <c r="BJ209" s="123"/>
      <c r="BT209" s="123"/>
      <c r="CD209" s="123"/>
      <c r="CN209" s="123"/>
      <c r="CO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76"/>
      <c r="B210" s="123"/>
      <c r="L210" s="123"/>
      <c r="V210" s="123"/>
      <c r="AF210" s="123"/>
      <c r="AP210" s="123"/>
      <c r="AZ210" s="123"/>
      <c r="BA210" s="123"/>
      <c r="BJ210" s="123"/>
      <c r="BT210" s="123"/>
      <c r="CD210" s="123"/>
      <c r="CN210" s="123"/>
      <c r="CO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76"/>
      <c r="B211" s="123"/>
      <c r="L211" s="123"/>
      <c r="V211" s="123"/>
      <c r="AF211" s="123"/>
      <c r="AP211" s="123"/>
      <c r="AZ211" s="123"/>
      <c r="BA211" s="123"/>
      <c r="BJ211" s="123"/>
      <c r="BT211" s="123"/>
      <c r="CD211" s="123"/>
      <c r="CN211" s="123"/>
      <c r="CO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76"/>
      <c r="B212" s="123"/>
      <c r="L212" s="123"/>
      <c r="V212" s="123"/>
      <c r="AF212" s="123"/>
      <c r="AP212" s="123"/>
      <c r="AZ212" s="123"/>
      <c r="BA212" s="123"/>
      <c r="BJ212" s="123"/>
      <c r="BT212" s="123"/>
      <c r="CD212" s="123"/>
      <c r="CN212" s="123"/>
      <c r="CO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76"/>
      <c r="B213" s="123"/>
      <c r="L213" s="123"/>
      <c r="V213" s="123"/>
      <c r="AF213" s="123"/>
      <c r="AP213" s="123"/>
      <c r="AZ213" s="123"/>
      <c r="BA213" s="123"/>
      <c r="BJ213" s="123"/>
      <c r="BT213" s="123"/>
      <c r="CD213" s="123"/>
      <c r="CN213" s="123"/>
      <c r="CO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76"/>
      <c r="B214" s="123"/>
      <c r="L214" s="123"/>
      <c r="V214" s="123"/>
      <c r="AF214" s="123"/>
      <c r="AP214" s="123"/>
      <c r="AZ214" s="123"/>
      <c r="BA214" s="123"/>
      <c r="BJ214" s="123"/>
      <c r="BT214" s="123"/>
      <c r="CD214" s="123"/>
      <c r="CN214" s="123"/>
      <c r="CO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76"/>
      <c r="B215" s="123"/>
      <c r="L215" s="123"/>
      <c r="V215" s="123"/>
      <c r="AF215" s="123"/>
      <c r="AP215" s="123"/>
      <c r="AZ215" s="123"/>
      <c r="BA215" s="123"/>
      <c r="BJ215" s="123"/>
      <c r="BT215" s="123"/>
      <c r="CD215" s="123"/>
      <c r="CN215" s="123"/>
      <c r="CO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76"/>
      <c r="B216" s="123"/>
      <c r="L216" s="123"/>
      <c r="V216" s="123"/>
      <c r="AF216" s="123"/>
      <c r="AP216" s="123"/>
      <c r="AZ216" s="123"/>
      <c r="BA216" s="123"/>
      <c r="BJ216" s="123"/>
      <c r="BT216" s="123"/>
      <c r="CD216" s="123"/>
      <c r="CN216" s="123"/>
      <c r="CO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76"/>
      <c r="B217" s="123"/>
      <c r="L217" s="123"/>
      <c r="V217" s="123"/>
      <c r="AF217" s="123"/>
      <c r="AP217" s="123"/>
      <c r="AZ217" s="123"/>
      <c r="BA217" s="123"/>
      <c r="BJ217" s="123"/>
      <c r="BT217" s="123"/>
      <c r="CD217" s="123"/>
      <c r="CN217" s="123"/>
      <c r="CO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76"/>
      <c r="B218" s="123"/>
      <c r="L218" s="123"/>
      <c r="V218" s="123"/>
      <c r="AF218" s="123"/>
      <c r="AP218" s="123"/>
      <c r="AZ218" s="123"/>
      <c r="BA218" s="123"/>
      <c r="BJ218" s="123"/>
      <c r="BT218" s="123"/>
      <c r="CD218" s="123"/>
      <c r="CN218" s="123"/>
      <c r="CO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76"/>
      <c r="B219" s="123"/>
      <c r="L219" s="123"/>
      <c r="V219" s="123"/>
      <c r="AF219" s="123"/>
      <c r="AP219" s="123"/>
      <c r="AZ219" s="123"/>
      <c r="BA219" s="123"/>
      <c r="BJ219" s="123"/>
      <c r="BT219" s="123"/>
      <c r="CD219" s="123"/>
      <c r="CN219" s="123"/>
      <c r="CO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76"/>
      <c r="B220" s="123"/>
      <c r="L220" s="123"/>
      <c r="V220" s="123"/>
      <c r="AF220" s="123"/>
      <c r="AP220" s="123"/>
      <c r="AZ220" s="123"/>
      <c r="BA220" s="123"/>
      <c r="BJ220" s="123"/>
      <c r="BT220" s="123"/>
      <c r="CD220" s="123"/>
      <c r="CN220" s="123"/>
      <c r="CO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76"/>
      <c r="B221" s="123"/>
      <c r="L221" s="123"/>
      <c r="V221" s="123"/>
      <c r="AF221" s="123"/>
      <c r="AP221" s="123"/>
      <c r="AZ221" s="123"/>
      <c r="BA221" s="123"/>
      <c r="BJ221" s="123"/>
      <c r="BT221" s="123"/>
      <c r="CD221" s="123"/>
      <c r="CN221" s="123"/>
      <c r="CO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76"/>
      <c r="B222" s="123"/>
      <c r="L222" s="123"/>
      <c r="V222" s="123"/>
      <c r="AF222" s="123"/>
      <c r="AP222" s="123"/>
      <c r="AZ222" s="123"/>
      <c r="BA222" s="123"/>
      <c r="BJ222" s="123"/>
      <c r="BT222" s="123"/>
      <c r="CD222" s="123"/>
      <c r="CN222" s="123"/>
      <c r="CO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76"/>
      <c r="B223" s="123"/>
      <c r="L223" s="123"/>
      <c r="V223" s="123"/>
      <c r="AF223" s="123"/>
      <c r="AP223" s="123"/>
      <c r="AZ223" s="123"/>
      <c r="BA223" s="123"/>
      <c r="BJ223" s="123"/>
      <c r="BT223" s="123"/>
      <c r="CD223" s="123"/>
      <c r="CN223" s="123"/>
      <c r="CO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76"/>
      <c r="B224" s="123"/>
      <c r="L224" s="123"/>
      <c r="V224" s="123"/>
      <c r="AF224" s="123"/>
      <c r="AP224" s="123"/>
      <c r="AZ224" s="123"/>
      <c r="BA224" s="123"/>
      <c r="BJ224" s="123"/>
      <c r="BT224" s="123"/>
      <c r="CD224" s="123"/>
      <c r="CN224" s="123"/>
      <c r="CO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76"/>
      <c r="B225" s="123"/>
      <c r="L225" s="123"/>
      <c r="V225" s="123"/>
      <c r="AF225" s="123"/>
      <c r="AP225" s="123"/>
      <c r="AZ225" s="123"/>
      <c r="BA225" s="123"/>
      <c r="BJ225" s="123"/>
      <c r="BT225" s="123"/>
      <c r="CD225" s="123"/>
      <c r="CN225" s="123"/>
      <c r="CO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76"/>
      <c r="B226" s="123"/>
      <c r="L226" s="123"/>
      <c r="V226" s="123"/>
      <c r="AF226" s="123"/>
      <c r="AP226" s="123"/>
      <c r="AZ226" s="123"/>
      <c r="BA226" s="123"/>
      <c r="BJ226" s="123"/>
      <c r="BT226" s="123"/>
      <c r="CD226" s="123"/>
      <c r="CN226" s="123"/>
      <c r="CO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76"/>
      <c r="B227" s="123"/>
      <c r="L227" s="123"/>
      <c r="V227" s="123"/>
      <c r="AF227" s="123"/>
      <c r="AP227" s="123"/>
      <c r="AZ227" s="123"/>
      <c r="BA227" s="123"/>
      <c r="BJ227" s="123"/>
      <c r="BT227" s="123"/>
      <c r="CD227" s="123"/>
      <c r="CN227" s="123"/>
      <c r="CO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76"/>
      <c r="B228" s="123"/>
      <c r="L228" s="123"/>
      <c r="V228" s="123"/>
      <c r="AF228" s="123"/>
      <c r="AP228" s="123"/>
      <c r="AZ228" s="123"/>
      <c r="BA228" s="123"/>
      <c r="BJ228" s="123"/>
      <c r="BT228" s="123"/>
      <c r="CD228" s="123"/>
      <c r="CN228" s="123"/>
      <c r="CO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76"/>
      <c r="B229" s="123"/>
      <c r="L229" s="123"/>
      <c r="V229" s="123"/>
      <c r="AF229" s="123"/>
      <c r="AP229" s="123"/>
      <c r="AZ229" s="123"/>
      <c r="BA229" s="123"/>
      <c r="BJ229" s="123"/>
      <c r="BT229" s="123"/>
      <c r="CD229" s="123"/>
      <c r="CN229" s="123"/>
      <c r="CO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76"/>
      <c r="B230" s="123"/>
      <c r="L230" s="123"/>
      <c r="V230" s="123"/>
      <c r="AF230" s="123"/>
      <c r="AP230" s="123"/>
      <c r="AZ230" s="123"/>
      <c r="BA230" s="123"/>
      <c r="BJ230" s="123"/>
      <c r="BT230" s="123"/>
      <c r="CD230" s="123"/>
      <c r="CN230" s="123"/>
      <c r="CO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76"/>
      <c r="B231" s="123"/>
      <c r="L231" s="123"/>
      <c r="V231" s="123"/>
      <c r="AF231" s="123"/>
      <c r="AP231" s="123"/>
      <c r="AZ231" s="123"/>
      <c r="BA231" s="123"/>
      <c r="BJ231" s="123"/>
      <c r="BT231" s="123"/>
      <c r="CD231" s="123"/>
      <c r="CN231" s="123"/>
      <c r="CO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76"/>
      <c r="B232" s="123"/>
      <c r="L232" s="123"/>
      <c r="V232" s="123"/>
      <c r="AF232" s="123"/>
      <c r="AP232" s="123"/>
      <c r="AZ232" s="123"/>
      <c r="BA232" s="123"/>
      <c r="BJ232" s="123"/>
      <c r="BT232" s="123"/>
      <c r="CD232" s="123"/>
      <c r="CN232" s="123"/>
      <c r="CO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76"/>
      <c r="B233" s="123"/>
      <c r="L233" s="123"/>
      <c r="V233" s="123"/>
      <c r="AF233" s="123"/>
      <c r="AP233" s="123"/>
      <c r="AZ233" s="123"/>
      <c r="BA233" s="123"/>
      <c r="BJ233" s="123"/>
      <c r="BT233" s="123"/>
      <c r="CD233" s="123"/>
      <c r="CN233" s="123"/>
      <c r="CO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76"/>
      <c r="B234" s="123"/>
      <c r="L234" s="123"/>
      <c r="V234" s="123"/>
      <c r="AF234" s="123"/>
      <c r="AP234" s="123"/>
      <c r="AZ234" s="123"/>
      <c r="BA234" s="123"/>
      <c r="BJ234" s="123"/>
      <c r="BT234" s="123"/>
      <c r="CD234" s="123"/>
      <c r="CN234" s="123"/>
      <c r="CO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76"/>
      <c r="B235" s="123"/>
      <c r="L235" s="123"/>
      <c r="V235" s="123"/>
      <c r="AF235" s="123"/>
      <c r="AP235" s="123"/>
      <c r="AZ235" s="123"/>
      <c r="BA235" s="123"/>
      <c r="BJ235" s="123"/>
      <c r="BT235" s="123"/>
      <c r="CD235" s="123"/>
      <c r="CN235" s="123"/>
      <c r="CO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76"/>
      <c r="B236" s="123"/>
      <c r="L236" s="123"/>
      <c r="V236" s="123"/>
      <c r="AF236" s="123"/>
      <c r="AP236" s="123"/>
      <c r="AZ236" s="123"/>
      <c r="BA236" s="123"/>
      <c r="BJ236" s="123"/>
      <c r="BT236" s="123"/>
      <c r="CD236" s="123"/>
      <c r="CN236" s="123"/>
      <c r="CO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76"/>
      <c r="B237" s="123"/>
      <c r="L237" s="123"/>
      <c r="V237" s="123"/>
      <c r="AF237" s="123"/>
      <c r="AP237" s="123"/>
      <c r="AZ237" s="123"/>
      <c r="BA237" s="123"/>
      <c r="BJ237" s="123"/>
      <c r="BT237" s="123"/>
      <c r="CD237" s="123"/>
      <c r="CN237" s="123"/>
      <c r="CO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76"/>
      <c r="B238" s="123"/>
      <c r="L238" s="123"/>
      <c r="V238" s="123"/>
      <c r="AF238" s="123"/>
      <c r="AP238" s="123"/>
      <c r="AZ238" s="123"/>
      <c r="BA238" s="123"/>
      <c r="BJ238" s="123"/>
      <c r="BT238" s="123"/>
      <c r="CD238" s="123"/>
      <c r="CN238" s="123"/>
      <c r="CO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76"/>
      <c r="B239" s="123"/>
      <c r="L239" s="123"/>
      <c r="V239" s="123"/>
      <c r="AF239" s="123"/>
      <c r="AP239" s="123"/>
      <c r="AZ239" s="123"/>
      <c r="BA239" s="123"/>
      <c r="BJ239" s="123"/>
      <c r="BT239" s="123"/>
      <c r="CD239" s="123"/>
      <c r="CN239" s="123"/>
      <c r="CO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76"/>
      <c r="B240" s="123"/>
      <c r="L240" s="123"/>
      <c r="V240" s="123"/>
      <c r="AF240" s="123"/>
      <c r="AP240" s="123"/>
      <c r="AZ240" s="123"/>
      <c r="BA240" s="123"/>
      <c r="BJ240" s="123"/>
      <c r="BT240" s="123"/>
      <c r="CD240" s="123"/>
      <c r="CN240" s="123"/>
      <c r="CO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76"/>
      <c r="B241" s="123"/>
      <c r="L241" s="123"/>
      <c r="V241" s="123"/>
      <c r="AF241" s="123"/>
      <c r="AP241" s="123"/>
      <c r="AZ241" s="123"/>
      <c r="BA241" s="123"/>
      <c r="BJ241" s="123"/>
      <c r="BT241" s="123"/>
      <c r="CD241" s="123"/>
      <c r="CN241" s="123"/>
      <c r="CO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76"/>
      <c r="B242" s="123"/>
      <c r="L242" s="123"/>
      <c r="V242" s="123"/>
      <c r="AF242" s="123"/>
      <c r="AP242" s="123"/>
      <c r="AZ242" s="123"/>
      <c r="BA242" s="123"/>
      <c r="BJ242" s="123"/>
      <c r="BT242" s="123"/>
      <c r="CD242" s="123"/>
      <c r="CN242" s="123"/>
      <c r="CO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76"/>
      <c r="B243" s="123"/>
      <c r="L243" s="123"/>
      <c r="V243" s="123"/>
      <c r="AF243" s="123"/>
      <c r="AP243" s="123"/>
      <c r="AZ243" s="123"/>
      <c r="BA243" s="123"/>
      <c r="BJ243" s="123"/>
      <c r="BT243" s="123"/>
      <c r="CD243" s="123"/>
      <c r="CN243" s="123"/>
      <c r="CO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76"/>
      <c r="B244" s="123"/>
      <c r="L244" s="123"/>
      <c r="V244" s="123"/>
      <c r="AF244" s="123"/>
      <c r="AP244" s="123"/>
      <c r="AZ244" s="123"/>
      <c r="BA244" s="123"/>
      <c r="BJ244" s="123"/>
      <c r="BT244" s="123"/>
      <c r="CD244" s="123"/>
      <c r="CN244" s="123"/>
      <c r="CO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76"/>
      <c r="B245" s="123"/>
      <c r="L245" s="123"/>
      <c r="V245" s="123"/>
      <c r="AF245" s="123"/>
      <c r="AP245" s="123"/>
      <c r="AZ245" s="123"/>
      <c r="BA245" s="123"/>
      <c r="BJ245" s="123"/>
      <c r="BT245" s="123"/>
      <c r="CD245" s="123"/>
      <c r="CN245" s="123"/>
      <c r="CO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76"/>
      <c r="B246" s="123"/>
      <c r="L246" s="123"/>
      <c r="V246" s="123"/>
      <c r="AF246" s="123"/>
      <c r="AP246" s="123"/>
      <c r="AZ246" s="123"/>
      <c r="BA246" s="123"/>
      <c r="BJ246" s="123"/>
      <c r="BT246" s="123"/>
      <c r="CD246" s="123"/>
      <c r="CN246" s="123"/>
      <c r="CO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76"/>
      <c r="B247" s="123"/>
      <c r="L247" s="123"/>
      <c r="V247" s="123"/>
      <c r="AF247" s="123"/>
      <c r="AP247" s="123"/>
      <c r="AZ247" s="123"/>
      <c r="BA247" s="123"/>
      <c r="BJ247" s="123"/>
      <c r="BT247" s="123"/>
      <c r="CD247" s="123"/>
      <c r="CN247" s="123"/>
      <c r="CO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76"/>
      <c r="B248" s="123"/>
      <c r="L248" s="123"/>
      <c r="V248" s="123"/>
      <c r="AF248" s="123"/>
      <c r="AP248" s="123"/>
      <c r="AZ248" s="123"/>
      <c r="BA248" s="123"/>
      <c r="BJ248" s="123"/>
      <c r="BT248" s="123"/>
      <c r="CD248" s="123"/>
      <c r="CN248" s="123"/>
      <c r="CO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76"/>
      <c r="B249" s="123"/>
      <c r="L249" s="123"/>
      <c r="V249" s="123"/>
      <c r="AF249" s="123"/>
      <c r="AP249" s="123"/>
      <c r="AZ249" s="123"/>
      <c r="BA249" s="123"/>
      <c r="BJ249" s="123"/>
      <c r="BT249" s="123"/>
      <c r="CD249" s="123"/>
      <c r="CN249" s="123"/>
      <c r="CO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76"/>
      <c r="B250" s="123"/>
      <c r="L250" s="123"/>
      <c r="V250" s="123"/>
      <c r="AF250" s="123"/>
      <c r="AP250" s="123"/>
      <c r="AZ250" s="123"/>
      <c r="BA250" s="123"/>
      <c r="BJ250" s="123"/>
      <c r="BT250" s="123"/>
      <c r="CD250" s="123"/>
      <c r="CN250" s="123"/>
      <c r="CO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76"/>
      <c r="B251" s="123"/>
      <c r="L251" s="123"/>
      <c r="V251" s="123"/>
      <c r="AF251" s="123"/>
      <c r="AP251" s="123"/>
      <c r="AZ251" s="123"/>
      <c r="BA251" s="123"/>
      <c r="BJ251" s="123"/>
      <c r="BT251" s="123"/>
      <c r="CD251" s="123"/>
      <c r="CN251" s="123"/>
      <c r="CO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76"/>
      <c r="B252" s="123"/>
      <c r="L252" s="123"/>
      <c r="V252" s="123"/>
      <c r="AF252" s="123"/>
      <c r="AP252" s="123"/>
      <c r="AZ252" s="123"/>
      <c r="BA252" s="123"/>
      <c r="BJ252" s="123"/>
      <c r="BT252" s="123"/>
      <c r="CD252" s="123"/>
      <c r="CN252" s="123"/>
      <c r="CO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76"/>
      <c r="B253" s="123"/>
      <c r="L253" s="123"/>
      <c r="V253" s="123"/>
      <c r="AF253" s="123"/>
      <c r="AP253" s="123"/>
      <c r="AZ253" s="123"/>
      <c r="BA253" s="123"/>
      <c r="BJ253" s="123"/>
      <c r="BT253" s="123"/>
      <c r="CD253" s="123"/>
      <c r="CN253" s="123"/>
      <c r="CO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76"/>
      <c r="B254" s="123"/>
      <c r="L254" s="123"/>
      <c r="V254" s="123"/>
      <c r="AF254" s="123"/>
      <c r="AP254" s="123"/>
      <c r="AZ254" s="123"/>
      <c r="BA254" s="123"/>
      <c r="BJ254" s="123"/>
      <c r="BT254" s="123"/>
      <c r="CD254" s="123"/>
      <c r="CN254" s="123"/>
      <c r="CO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76"/>
      <c r="B255" s="123"/>
      <c r="L255" s="123"/>
      <c r="V255" s="123"/>
      <c r="AF255" s="123"/>
      <c r="AP255" s="123"/>
      <c r="AZ255" s="123"/>
      <c r="BA255" s="123"/>
      <c r="BJ255" s="123"/>
      <c r="BT255" s="123"/>
      <c r="CD255" s="123"/>
      <c r="CN255" s="123"/>
      <c r="CO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76"/>
      <c r="B256" s="123"/>
      <c r="L256" s="123"/>
      <c r="V256" s="123"/>
      <c r="AF256" s="123"/>
      <c r="AP256" s="123"/>
      <c r="AZ256" s="123"/>
      <c r="BA256" s="123"/>
      <c r="BJ256" s="123"/>
      <c r="BT256" s="123"/>
      <c r="CD256" s="123"/>
      <c r="CN256" s="123"/>
      <c r="CO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76"/>
      <c r="B257" s="123"/>
      <c r="L257" s="123"/>
      <c r="V257" s="123"/>
      <c r="AF257" s="123"/>
      <c r="AP257" s="123"/>
      <c r="AZ257" s="123"/>
      <c r="BA257" s="123"/>
      <c r="BJ257" s="123"/>
      <c r="BT257" s="123"/>
      <c r="CD257" s="123"/>
      <c r="CN257" s="123"/>
      <c r="CO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76"/>
      <c r="B258" s="123"/>
      <c r="L258" s="123"/>
      <c r="V258" s="123"/>
      <c r="AF258" s="123"/>
      <c r="AP258" s="123"/>
      <c r="AZ258" s="123"/>
      <c r="BA258" s="123"/>
      <c r="BJ258" s="123"/>
      <c r="BT258" s="123"/>
      <c r="CD258" s="123"/>
      <c r="CN258" s="123"/>
      <c r="CO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76"/>
      <c r="B259" s="123"/>
      <c r="L259" s="123"/>
      <c r="V259" s="123"/>
      <c r="AF259" s="123"/>
      <c r="AP259" s="123"/>
      <c r="AZ259" s="123"/>
      <c r="BA259" s="123"/>
      <c r="BJ259" s="123"/>
      <c r="BT259" s="123"/>
      <c r="CD259" s="123"/>
      <c r="CN259" s="123"/>
      <c r="CO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76"/>
      <c r="B260" s="123"/>
      <c r="L260" s="123"/>
      <c r="V260" s="123"/>
      <c r="AF260" s="123"/>
      <c r="AP260" s="123"/>
      <c r="AZ260" s="123"/>
      <c r="BA260" s="123"/>
      <c r="BJ260" s="123"/>
      <c r="BT260" s="123"/>
      <c r="CD260" s="123"/>
      <c r="CN260" s="123"/>
      <c r="CO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76"/>
      <c r="B261" s="123"/>
      <c r="L261" s="123"/>
      <c r="V261" s="123"/>
      <c r="AF261" s="123"/>
      <c r="AP261" s="123"/>
      <c r="AZ261" s="123"/>
      <c r="BA261" s="123"/>
      <c r="BJ261" s="123"/>
      <c r="BT261" s="123"/>
      <c r="CD261" s="123"/>
      <c r="CN261" s="123"/>
      <c r="CO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76"/>
      <c r="B262" s="123"/>
      <c r="L262" s="123"/>
      <c r="V262" s="123"/>
      <c r="AF262" s="123"/>
      <c r="AP262" s="123"/>
      <c r="AZ262" s="123"/>
      <c r="BA262" s="123"/>
      <c r="BJ262" s="123"/>
      <c r="BT262" s="123"/>
      <c r="CD262" s="123"/>
      <c r="CN262" s="123"/>
      <c r="CO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76"/>
      <c r="B263" s="123"/>
      <c r="L263" s="123"/>
      <c r="V263" s="123"/>
      <c r="AF263" s="123"/>
      <c r="AP263" s="123"/>
      <c r="AZ263" s="123"/>
      <c r="BA263" s="123"/>
      <c r="BJ263" s="123"/>
      <c r="BT263" s="123"/>
      <c r="CD263" s="123"/>
      <c r="CN263" s="123"/>
      <c r="CO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76"/>
      <c r="B264" s="123"/>
      <c r="L264" s="123"/>
      <c r="V264" s="123"/>
      <c r="AF264" s="123"/>
      <c r="AP264" s="123"/>
      <c r="AZ264" s="123"/>
      <c r="BA264" s="123"/>
      <c r="BJ264" s="123"/>
      <c r="BT264" s="123"/>
      <c r="CD264" s="123"/>
      <c r="CN264" s="123"/>
      <c r="CO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76"/>
      <c r="B265" s="123"/>
      <c r="L265" s="123"/>
      <c r="V265" s="123"/>
      <c r="AF265" s="123"/>
      <c r="AP265" s="123"/>
      <c r="AZ265" s="123"/>
      <c r="BA265" s="123"/>
      <c r="BJ265" s="123"/>
      <c r="BT265" s="123"/>
      <c r="CD265" s="123"/>
      <c r="CN265" s="123"/>
      <c r="CO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76"/>
      <c r="B266" s="123"/>
      <c r="L266" s="123"/>
      <c r="V266" s="123"/>
      <c r="AF266" s="123"/>
      <c r="AP266" s="123"/>
      <c r="AZ266" s="123"/>
      <c r="BA266" s="123"/>
      <c r="BJ266" s="123"/>
      <c r="BT266" s="123"/>
      <c r="CD266" s="123"/>
      <c r="CN266" s="123"/>
      <c r="CO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76"/>
      <c r="B267" s="123"/>
      <c r="L267" s="123"/>
      <c r="V267" s="123"/>
      <c r="AF267" s="123"/>
      <c r="AP267" s="123"/>
      <c r="AZ267" s="123"/>
      <c r="BA267" s="123"/>
      <c r="BJ267" s="123"/>
      <c r="BT267" s="123"/>
      <c r="CD267" s="123"/>
      <c r="CN267" s="123"/>
      <c r="CO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76"/>
      <c r="B268" s="123"/>
      <c r="L268" s="123"/>
      <c r="V268" s="123"/>
      <c r="AF268" s="123"/>
      <c r="AP268" s="123"/>
      <c r="AZ268" s="123"/>
      <c r="BA268" s="123"/>
      <c r="BJ268" s="123"/>
      <c r="BT268" s="123"/>
      <c r="CD268" s="123"/>
      <c r="CN268" s="123"/>
      <c r="CO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76"/>
      <c r="B269" s="123"/>
      <c r="L269" s="123"/>
      <c r="V269" s="123"/>
      <c r="AF269" s="123"/>
      <c r="AP269" s="123"/>
      <c r="AZ269" s="123"/>
      <c r="BA269" s="123"/>
      <c r="BJ269" s="123"/>
      <c r="BT269" s="123"/>
      <c r="CD269" s="123"/>
      <c r="CN269" s="123"/>
      <c r="CO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76"/>
      <c r="B270" s="123"/>
      <c r="L270" s="123"/>
      <c r="V270" s="123"/>
      <c r="AF270" s="123"/>
      <c r="AP270" s="123"/>
      <c r="AZ270" s="123"/>
      <c r="BA270" s="123"/>
      <c r="BJ270" s="123"/>
      <c r="BT270" s="123"/>
      <c r="CD270" s="123"/>
      <c r="CN270" s="123"/>
      <c r="CO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76"/>
      <c r="B271" s="123"/>
      <c r="L271" s="123"/>
      <c r="V271" s="123"/>
      <c r="AF271" s="123"/>
      <c r="AP271" s="123"/>
      <c r="AZ271" s="123"/>
      <c r="BA271" s="123"/>
      <c r="BJ271" s="123"/>
      <c r="BT271" s="123"/>
      <c r="CD271" s="123"/>
      <c r="CN271" s="123"/>
      <c r="CO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76"/>
      <c r="B272" s="123"/>
      <c r="L272" s="123"/>
      <c r="V272" s="123"/>
      <c r="AF272" s="123"/>
      <c r="AP272" s="123"/>
      <c r="AZ272" s="123"/>
      <c r="BA272" s="123"/>
      <c r="BJ272" s="123"/>
      <c r="BT272" s="123"/>
      <c r="CD272" s="123"/>
      <c r="CN272" s="123"/>
      <c r="CO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76"/>
      <c r="B273" s="123"/>
      <c r="L273" s="123"/>
      <c r="V273" s="123"/>
      <c r="AF273" s="123"/>
      <c r="AP273" s="123"/>
      <c r="AZ273" s="123"/>
      <c r="BA273" s="123"/>
      <c r="BJ273" s="123"/>
      <c r="BT273" s="123"/>
      <c r="CD273" s="123"/>
      <c r="CN273" s="123"/>
      <c r="CO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76"/>
      <c r="B274" s="123"/>
      <c r="L274" s="123"/>
      <c r="V274" s="123"/>
      <c r="AF274" s="123"/>
      <c r="AP274" s="123"/>
      <c r="AZ274" s="123"/>
      <c r="BA274" s="123"/>
      <c r="BJ274" s="123"/>
      <c r="BT274" s="123"/>
      <c r="CD274" s="123"/>
      <c r="CN274" s="123"/>
      <c r="CO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76"/>
      <c r="B275" s="123"/>
      <c r="L275" s="123"/>
      <c r="V275" s="123"/>
      <c r="AF275" s="123"/>
      <c r="AP275" s="123"/>
      <c r="AZ275" s="123"/>
      <c r="BA275" s="123"/>
      <c r="BJ275" s="123"/>
      <c r="BT275" s="123"/>
      <c r="CD275" s="123"/>
      <c r="CN275" s="123"/>
      <c r="CO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76"/>
      <c r="B276" s="123"/>
      <c r="L276" s="123"/>
      <c r="V276" s="123"/>
      <c r="AF276" s="123"/>
      <c r="AP276" s="123"/>
      <c r="AZ276" s="123"/>
      <c r="BA276" s="123"/>
      <c r="BJ276" s="123"/>
      <c r="BT276" s="123"/>
      <c r="CD276" s="123"/>
      <c r="CN276" s="123"/>
      <c r="CO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76"/>
      <c r="B277" s="123"/>
      <c r="L277" s="123"/>
      <c r="V277" s="123"/>
      <c r="AF277" s="123"/>
      <c r="AP277" s="123"/>
      <c r="AZ277" s="123"/>
      <c r="BA277" s="123"/>
      <c r="BJ277" s="123"/>
      <c r="BT277" s="123"/>
      <c r="CD277" s="123"/>
      <c r="CN277" s="123"/>
      <c r="CO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76"/>
      <c r="B278" s="123"/>
      <c r="L278" s="123"/>
      <c r="V278" s="123"/>
      <c r="AF278" s="123"/>
      <c r="AP278" s="123"/>
      <c r="AZ278" s="123"/>
      <c r="BA278" s="123"/>
      <c r="BJ278" s="123"/>
      <c r="BT278" s="123"/>
      <c r="CD278" s="123"/>
      <c r="CN278" s="123"/>
      <c r="CO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76"/>
      <c r="B279" s="123"/>
      <c r="L279" s="123"/>
      <c r="V279" s="123"/>
      <c r="AF279" s="123"/>
      <c r="AP279" s="123"/>
      <c r="AZ279" s="123"/>
      <c r="BA279" s="123"/>
      <c r="BJ279" s="123"/>
      <c r="BT279" s="123"/>
      <c r="CD279" s="123"/>
      <c r="CN279" s="123"/>
      <c r="CO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76"/>
      <c r="B280" s="123"/>
      <c r="L280" s="123"/>
      <c r="V280" s="123"/>
      <c r="AF280" s="123"/>
      <c r="AP280" s="123"/>
      <c r="AZ280" s="123"/>
      <c r="BA280" s="123"/>
      <c r="BJ280" s="123"/>
      <c r="BT280" s="123"/>
      <c r="CD280" s="123"/>
      <c r="CN280" s="123"/>
      <c r="CO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76"/>
      <c r="B281" s="123"/>
      <c r="L281" s="123"/>
      <c r="V281" s="123"/>
      <c r="AF281" s="123"/>
      <c r="AP281" s="123"/>
      <c r="AZ281" s="123"/>
      <c r="BA281" s="123"/>
      <c r="BJ281" s="123"/>
      <c r="BT281" s="123"/>
      <c r="CD281" s="123"/>
      <c r="CN281" s="123"/>
      <c r="CO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76"/>
      <c r="B282" s="123"/>
      <c r="L282" s="123"/>
      <c r="V282" s="123"/>
      <c r="AF282" s="123"/>
      <c r="AP282" s="123"/>
      <c r="AZ282" s="123"/>
      <c r="BA282" s="123"/>
      <c r="BJ282" s="123"/>
      <c r="BT282" s="123"/>
      <c r="CD282" s="123"/>
      <c r="CN282" s="123"/>
      <c r="CO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76"/>
      <c r="B283" s="123"/>
      <c r="L283" s="123"/>
      <c r="V283" s="123"/>
      <c r="AF283" s="123"/>
      <c r="AP283" s="123"/>
      <c r="AZ283" s="123"/>
      <c r="BA283" s="123"/>
      <c r="BJ283" s="123"/>
      <c r="BT283" s="123"/>
      <c r="CD283" s="123"/>
      <c r="CN283" s="123"/>
      <c r="CO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76"/>
      <c r="B284" s="123"/>
      <c r="L284" s="123"/>
      <c r="V284" s="123"/>
      <c r="AF284" s="123"/>
      <c r="AP284" s="123"/>
      <c r="AZ284" s="123"/>
      <c r="BA284" s="123"/>
      <c r="BJ284" s="123"/>
      <c r="BT284" s="123"/>
      <c r="CD284" s="123"/>
      <c r="CN284" s="123"/>
      <c r="CO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76"/>
      <c r="B285" s="123"/>
      <c r="L285" s="123"/>
      <c r="V285" s="123"/>
      <c r="AF285" s="123"/>
      <c r="AP285" s="123"/>
      <c r="AZ285" s="123"/>
      <c r="BA285" s="123"/>
      <c r="BJ285" s="123"/>
      <c r="BT285" s="123"/>
      <c r="CD285" s="123"/>
      <c r="CN285" s="123"/>
      <c r="CO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76"/>
      <c r="B286" s="123"/>
      <c r="L286" s="123"/>
      <c r="V286" s="123"/>
      <c r="AF286" s="123"/>
      <c r="AP286" s="123"/>
      <c r="AZ286" s="123"/>
      <c r="BA286" s="123"/>
      <c r="BJ286" s="123"/>
      <c r="BT286" s="123"/>
      <c r="CD286" s="123"/>
      <c r="CN286" s="123"/>
      <c r="CO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76"/>
      <c r="B287" s="123"/>
      <c r="L287" s="123"/>
      <c r="V287" s="123"/>
      <c r="AF287" s="123"/>
      <c r="AP287" s="123"/>
      <c r="AZ287" s="123"/>
      <c r="BA287" s="123"/>
      <c r="BJ287" s="123"/>
      <c r="BT287" s="123"/>
      <c r="CD287" s="123"/>
      <c r="CN287" s="123"/>
      <c r="CO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76"/>
      <c r="B288" s="123"/>
      <c r="L288" s="123"/>
      <c r="V288" s="123"/>
      <c r="AF288" s="123"/>
      <c r="AP288" s="123"/>
      <c r="AZ288" s="123"/>
      <c r="BA288" s="123"/>
      <c r="BJ288" s="123"/>
      <c r="BT288" s="123"/>
      <c r="CD288" s="123"/>
      <c r="CN288" s="123"/>
      <c r="CO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76"/>
      <c r="B289" s="123"/>
      <c r="L289" s="123"/>
      <c r="V289" s="123"/>
      <c r="AF289" s="123"/>
      <c r="AP289" s="123"/>
      <c r="AZ289" s="123"/>
      <c r="BA289" s="123"/>
      <c r="BJ289" s="123"/>
      <c r="BT289" s="123"/>
      <c r="CD289" s="123"/>
      <c r="CN289" s="123"/>
      <c r="CO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76"/>
      <c r="B290" s="123"/>
      <c r="L290" s="123"/>
      <c r="V290" s="123"/>
      <c r="AF290" s="123"/>
      <c r="AP290" s="123"/>
      <c r="AZ290" s="123"/>
      <c r="BA290" s="123"/>
      <c r="BJ290" s="123"/>
      <c r="BT290" s="123"/>
      <c r="CD290" s="123"/>
      <c r="CN290" s="123"/>
      <c r="CO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76"/>
      <c r="B291" s="123"/>
      <c r="L291" s="123"/>
      <c r="V291" s="123"/>
      <c r="AF291" s="123"/>
      <c r="AP291" s="123"/>
      <c r="AZ291" s="123"/>
      <c r="BA291" s="123"/>
      <c r="BJ291" s="123"/>
      <c r="BT291" s="123"/>
      <c r="CD291" s="123"/>
      <c r="CN291" s="123"/>
      <c r="CO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76"/>
      <c r="B292" s="123"/>
      <c r="L292" s="123"/>
      <c r="V292" s="123"/>
      <c r="AF292" s="123"/>
      <c r="AP292" s="123"/>
      <c r="AZ292" s="123"/>
      <c r="BA292" s="123"/>
      <c r="BJ292" s="123"/>
      <c r="BT292" s="123"/>
      <c r="CD292" s="123"/>
      <c r="CN292" s="123"/>
      <c r="CO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76"/>
      <c r="B293" s="123"/>
      <c r="L293" s="123"/>
      <c r="V293" s="123"/>
      <c r="AF293" s="123"/>
      <c r="AP293" s="123"/>
      <c r="AZ293" s="123"/>
      <c r="BA293" s="123"/>
      <c r="BJ293" s="123"/>
      <c r="BT293" s="123"/>
      <c r="CD293" s="123"/>
      <c r="CN293" s="123"/>
      <c r="CO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76"/>
      <c r="B294" s="123"/>
      <c r="L294" s="123"/>
      <c r="V294" s="123"/>
      <c r="AF294" s="123"/>
      <c r="AP294" s="123"/>
      <c r="AZ294" s="123"/>
      <c r="BA294" s="123"/>
      <c r="BJ294" s="123"/>
      <c r="BT294" s="123"/>
      <c r="CD294" s="123"/>
      <c r="CN294" s="123"/>
      <c r="CO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76"/>
      <c r="B295" s="123"/>
      <c r="L295" s="123"/>
      <c r="V295" s="123"/>
      <c r="AF295" s="123"/>
      <c r="AP295" s="123"/>
      <c r="AZ295" s="123"/>
      <c r="BA295" s="123"/>
      <c r="BJ295" s="123"/>
      <c r="BT295" s="123"/>
      <c r="CD295" s="123"/>
      <c r="CN295" s="123"/>
      <c r="CO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76"/>
      <c r="B296" s="123"/>
      <c r="L296" s="123"/>
      <c r="V296" s="123"/>
      <c r="AF296" s="123"/>
      <c r="AP296" s="123"/>
      <c r="AZ296" s="123"/>
      <c r="BA296" s="123"/>
      <c r="BJ296" s="123"/>
      <c r="BT296" s="123"/>
      <c r="CD296" s="123"/>
      <c r="CN296" s="123"/>
      <c r="CO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76"/>
      <c r="B297" s="123"/>
      <c r="L297" s="123"/>
      <c r="V297" s="123"/>
      <c r="AF297" s="123"/>
      <c r="AP297" s="123"/>
      <c r="AZ297" s="123"/>
      <c r="BA297" s="123"/>
      <c r="BJ297" s="123"/>
      <c r="BT297" s="123"/>
      <c r="CD297" s="123"/>
      <c r="CN297" s="123"/>
      <c r="CO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76"/>
      <c r="B298" s="123"/>
      <c r="L298" s="123"/>
      <c r="V298" s="123"/>
      <c r="AF298" s="123"/>
      <c r="AP298" s="123"/>
      <c r="AZ298" s="123"/>
      <c r="BA298" s="123"/>
      <c r="BJ298" s="123"/>
      <c r="BT298" s="123"/>
      <c r="CD298" s="123"/>
      <c r="CN298" s="123"/>
      <c r="CO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76"/>
      <c r="B299" s="123"/>
      <c r="L299" s="123"/>
      <c r="V299" s="123"/>
      <c r="AF299" s="123"/>
      <c r="AP299" s="123"/>
      <c r="AZ299" s="123"/>
      <c r="BA299" s="123"/>
      <c r="BJ299" s="123"/>
      <c r="BT299" s="123"/>
      <c r="CD299" s="123"/>
      <c r="CN299" s="123"/>
      <c r="CO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76"/>
      <c r="B300" s="123"/>
      <c r="L300" s="123"/>
      <c r="V300" s="123"/>
      <c r="AF300" s="123"/>
      <c r="AP300" s="123"/>
      <c r="AZ300" s="123"/>
      <c r="BA300" s="123"/>
      <c r="BJ300" s="123"/>
      <c r="BT300" s="123"/>
      <c r="CD300" s="123"/>
      <c r="CN300" s="123"/>
      <c r="CO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76"/>
      <c r="B301" s="123"/>
      <c r="L301" s="123"/>
      <c r="V301" s="123"/>
      <c r="AF301" s="123"/>
      <c r="AP301" s="123"/>
      <c r="AZ301" s="123"/>
      <c r="BA301" s="123"/>
      <c r="BJ301" s="123"/>
      <c r="BT301" s="123"/>
      <c r="CD301" s="123"/>
      <c r="CN301" s="123"/>
      <c r="CO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76"/>
      <c r="B302" s="123"/>
      <c r="L302" s="123"/>
      <c r="V302" s="123"/>
      <c r="AF302" s="123"/>
      <c r="AP302" s="123"/>
      <c r="AZ302" s="123"/>
      <c r="BA302" s="123"/>
      <c r="BJ302" s="123"/>
      <c r="BT302" s="123"/>
      <c r="CD302" s="123"/>
      <c r="CN302" s="123"/>
      <c r="CO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76"/>
      <c r="B303" s="123"/>
      <c r="L303" s="123"/>
      <c r="V303" s="123"/>
      <c r="AF303" s="123"/>
      <c r="AP303" s="123"/>
      <c r="AZ303" s="123"/>
      <c r="BA303" s="123"/>
      <c r="BJ303" s="123"/>
      <c r="BT303" s="123"/>
      <c r="CD303" s="123"/>
      <c r="CN303" s="123"/>
      <c r="CO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76"/>
      <c r="B304" s="123"/>
      <c r="L304" s="123"/>
      <c r="V304" s="123"/>
      <c r="AF304" s="123"/>
      <c r="AP304" s="123"/>
      <c r="AZ304" s="123"/>
      <c r="BA304" s="123"/>
      <c r="BJ304" s="123"/>
      <c r="BT304" s="123"/>
      <c r="CD304" s="123"/>
      <c r="CN304" s="123"/>
      <c r="CO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76"/>
      <c r="B305" s="123"/>
      <c r="L305" s="123"/>
      <c r="V305" s="123"/>
      <c r="AF305" s="123"/>
      <c r="AP305" s="123"/>
      <c r="AZ305" s="123"/>
      <c r="BA305" s="123"/>
      <c r="BJ305" s="123"/>
      <c r="BT305" s="123"/>
      <c r="CD305" s="123"/>
      <c r="CN305" s="123"/>
      <c r="CO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76"/>
      <c r="B306" s="123"/>
      <c r="L306" s="123"/>
      <c r="V306" s="123"/>
      <c r="AF306" s="123"/>
      <c r="AP306" s="123"/>
      <c r="AZ306" s="123"/>
      <c r="BA306" s="123"/>
      <c r="BJ306" s="123"/>
      <c r="BT306" s="123"/>
      <c r="CD306" s="123"/>
      <c r="CN306" s="123"/>
      <c r="CO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76"/>
      <c r="B307" s="123"/>
      <c r="L307" s="123"/>
      <c r="V307" s="123"/>
      <c r="AF307" s="123"/>
      <c r="AP307" s="123"/>
      <c r="AZ307" s="123"/>
      <c r="BA307" s="123"/>
      <c r="BJ307" s="123"/>
      <c r="BT307" s="123"/>
      <c r="CD307" s="123"/>
      <c r="CN307" s="123"/>
      <c r="CO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76"/>
      <c r="B308" s="123"/>
      <c r="L308" s="123"/>
      <c r="V308" s="123"/>
      <c r="AF308" s="123"/>
      <c r="AP308" s="123"/>
      <c r="AZ308" s="123"/>
      <c r="BA308" s="123"/>
      <c r="BJ308" s="123"/>
      <c r="BT308" s="123"/>
      <c r="CD308" s="123"/>
      <c r="CN308" s="123"/>
      <c r="CO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76"/>
      <c r="B309" s="123"/>
      <c r="L309" s="123"/>
      <c r="V309" s="123"/>
      <c r="AF309" s="123"/>
      <c r="AP309" s="123"/>
      <c r="AZ309" s="123"/>
      <c r="BA309" s="123"/>
      <c r="BJ309" s="123"/>
      <c r="BT309" s="123"/>
      <c r="CD309" s="123"/>
      <c r="CN309" s="123"/>
      <c r="CO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76"/>
      <c r="B310" s="123"/>
      <c r="L310" s="123"/>
      <c r="V310" s="123"/>
      <c r="AF310" s="123"/>
      <c r="AP310" s="123"/>
      <c r="AZ310" s="123"/>
      <c r="BA310" s="123"/>
      <c r="BJ310" s="123"/>
      <c r="BT310" s="123"/>
      <c r="CD310" s="123"/>
      <c r="CN310" s="123"/>
      <c r="CO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76"/>
      <c r="B311" s="123"/>
      <c r="L311" s="123"/>
      <c r="V311" s="123"/>
      <c r="AF311" s="123"/>
      <c r="AP311" s="123"/>
      <c r="AZ311" s="123"/>
      <c r="BA311" s="123"/>
      <c r="BJ311" s="123"/>
      <c r="BT311" s="123"/>
      <c r="CD311" s="123"/>
      <c r="CN311" s="123"/>
      <c r="CO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76"/>
      <c r="B312" s="123"/>
      <c r="L312" s="123"/>
      <c r="V312" s="123"/>
      <c r="AF312" s="123"/>
      <c r="AP312" s="123"/>
      <c r="AZ312" s="123"/>
      <c r="BA312" s="123"/>
      <c r="BJ312" s="123"/>
      <c r="BT312" s="123"/>
      <c r="CD312" s="123"/>
      <c r="CN312" s="123"/>
      <c r="CO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76"/>
      <c r="B313" s="123"/>
      <c r="L313" s="123"/>
      <c r="V313" s="123"/>
      <c r="AF313" s="123"/>
      <c r="AP313" s="123"/>
      <c r="AZ313" s="123"/>
      <c r="BA313" s="123"/>
      <c r="BJ313" s="123"/>
      <c r="BT313" s="123"/>
      <c r="CD313" s="123"/>
      <c r="CN313" s="123"/>
      <c r="CO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76"/>
      <c r="B314" s="123"/>
      <c r="L314" s="123"/>
      <c r="V314" s="123"/>
      <c r="AF314" s="123"/>
      <c r="AP314" s="123"/>
      <c r="AZ314" s="123"/>
      <c r="BA314" s="123"/>
      <c r="BJ314" s="123"/>
      <c r="BT314" s="123"/>
      <c r="CD314" s="123"/>
      <c r="CN314" s="123"/>
      <c r="CO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76"/>
      <c r="B315" s="123"/>
      <c r="L315" s="123"/>
      <c r="V315" s="123"/>
      <c r="AF315" s="123"/>
      <c r="AP315" s="123"/>
      <c r="AZ315" s="123"/>
      <c r="BA315" s="123"/>
      <c r="BJ315" s="123"/>
      <c r="BT315" s="123"/>
      <c r="CD315" s="123"/>
      <c r="CN315" s="123"/>
      <c r="CO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76"/>
      <c r="B316" s="123"/>
      <c r="L316" s="123"/>
      <c r="V316" s="123"/>
      <c r="AF316" s="123"/>
      <c r="AP316" s="123"/>
      <c r="AZ316" s="123"/>
      <c r="BA316" s="123"/>
      <c r="BJ316" s="123"/>
      <c r="BT316" s="123"/>
      <c r="CD316" s="123"/>
      <c r="CN316" s="123"/>
      <c r="CO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76"/>
      <c r="B317" s="123"/>
      <c r="L317" s="123"/>
      <c r="V317" s="123"/>
      <c r="AF317" s="123"/>
      <c r="AP317" s="123"/>
      <c r="AZ317" s="123"/>
      <c r="BA317" s="123"/>
      <c r="BJ317" s="123"/>
      <c r="BT317" s="123"/>
      <c r="CD317" s="123"/>
      <c r="CN317" s="123"/>
      <c r="CO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76"/>
      <c r="B318" s="123"/>
      <c r="L318" s="123"/>
      <c r="V318" s="123"/>
      <c r="AF318" s="123"/>
      <c r="AP318" s="123"/>
      <c r="AZ318" s="123"/>
      <c r="BA318" s="123"/>
      <c r="BJ318" s="123"/>
      <c r="BT318" s="123"/>
      <c r="CD318" s="123"/>
      <c r="CN318" s="123"/>
      <c r="CO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76"/>
      <c r="B319" s="123"/>
      <c r="L319" s="123"/>
      <c r="V319" s="123"/>
      <c r="AF319" s="123"/>
      <c r="AP319" s="123"/>
      <c r="AZ319" s="123"/>
      <c r="BA319" s="123"/>
      <c r="BJ319" s="123"/>
      <c r="BT319" s="123"/>
      <c r="CD319" s="123"/>
      <c r="CN319" s="123"/>
      <c r="CO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76"/>
      <c r="B320" s="123"/>
      <c r="L320" s="123"/>
      <c r="V320" s="123"/>
      <c r="AF320" s="123"/>
      <c r="AP320" s="123"/>
      <c r="AZ320" s="123"/>
      <c r="BA320" s="123"/>
      <c r="BJ320" s="123"/>
      <c r="BT320" s="123"/>
      <c r="CD320" s="123"/>
      <c r="CN320" s="123"/>
      <c r="CO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76"/>
      <c r="B321" s="123"/>
      <c r="L321" s="123"/>
      <c r="V321" s="123"/>
      <c r="AF321" s="123"/>
      <c r="AP321" s="123"/>
      <c r="AZ321" s="123"/>
      <c r="BA321" s="123"/>
      <c r="BJ321" s="123"/>
      <c r="BT321" s="123"/>
      <c r="CD321" s="123"/>
      <c r="CN321" s="123"/>
      <c r="CO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76"/>
      <c r="B322" s="123"/>
      <c r="L322" s="123"/>
      <c r="V322" s="123"/>
      <c r="AF322" s="123"/>
      <c r="AP322" s="123"/>
      <c r="AZ322" s="123"/>
      <c r="BA322" s="123"/>
      <c r="BJ322" s="123"/>
      <c r="BT322" s="123"/>
      <c r="CD322" s="123"/>
      <c r="CN322" s="123"/>
      <c r="CO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76"/>
      <c r="B323" s="123"/>
      <c r="L323" s="123"/>
      <c r="V323" s="123"/>
      <c r="AF323" s="123"/>
      <c r="AP323" s="123"/>
      <c r="AZ323" s="123"/>
      <c r="BA323" s="123"/>
      <c r="BJ323" s="123"/>
      <c r="BT323" s="123"/>
      <c r="CD323" s="123"/>
      <c r="CN323" s="123"/>
      <c r="CO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76"/>
      <c r="B324" s="123"/>
      <c r="L324" s="123"/>
      <c r="V324" s="123"/>
      <c r="AF324" s="123"/>
      <c r="AP324" s="123"/>
      <c r="AZ324" s="123"/>
      <c r="BA324" s="123"/>
      <c r="BJ324" s="123"/>
      <c r="BT324" s="123"/>
      <c r="CD324" s="123"/>
      <c r="CN324" s="123"/>
      <c r="CO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76"/>
      <c r="B325" s="123"/>
      <c r="L325" s="123"/>
      <c r="V325" s="123"/>
      <c r="AF325" s="123"/>
      <c r="AP325" s="123"/>
      <c r="AZ325" s="123"/>
      <c r="BA325" s="123"/>
      <c r="BJ325" s="123"/>
      <c r="BT325" s="123"/>
      <c r="CD325" s="123"/>
      <c r="CN325" s="123"/>
      <c r="CO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76"/>
      <c r="B326" s="123"/>
      <c r="L326" s="123"/>
      <c r="V326" s="123"/>
      <c r="AF326" s="123"/>
      <c r="AP326" s="123"/>
      <c r="AZ326" s="123"/>
      <c r="BA326" s="123"/>
      <c r="BJ326" s="123"/>
      <c r="BT326" s="123"/>
      <c r="CD326" s="123"/>
      <c r="CN326" s="123"/>
      <c r="CO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76"/>
      <c r="B327" s="123"/>
      <c r="L327" s="123"/>
      <c r="V327" s="123"/>
      <c r="AF327" s="123"/>
      <c r="AP327" s="123"/>
      <c r="AZ327" s="123"/>
      <c r="BA327" s="123"/>
      <c r="BJ327" s="123"/>
      <c r="BT327" s="123"/>
      <c r="CD327" s="123"/>
      <c r="CN327" s="123"/>
      <c r="CO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76"/>
      <c r="B328" s="123"/>
      <c r="L328" s="123"/>
      <c r="V328" s="123"/>
      <c r="AF328" s="123"/>
      <c r="AP328" s="123"/>
      <c r="AZ328" s="123"/>
      <c r="BA328" s="123"/>
      <c r="BJ328" s="123"/>
      <c r="BT328" s="123"/>
      <c r="CD328" s="123"/>
      <c r="CN328" s="123"/>
      <c r="CO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76"/>
      <c r="B329" s="123"/>
      <c r="L329" s="123"/>
      <c r="V329" s="123"/>
      <c r="AF329" s="123"/>
      <c r="AP329" s="123"/>
      <c r="AZ329" s="123"/>
      <c r="BA329" s="123"/>
      <c r="BJ329" s="123"/>
      <c r="BT329" s="123"/>
      <c r="CD329" s="123"/>
      <c r="CN329" s="123"/>
      <c r="CO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76"/>
      <c r="B330" s="123"/>
      <c r="L330" s="123"/>
      <c r="V330" s="123"/>
      <c r="AF330" s="123"/>
      <c r="AP330" s="123"/>
      <c r="AZ330" s="123"/>
      <c r="BA330" s="123"/>
      <c r="BJ330" s="123"/>
      <c r="BT330" s="123"/>
      <c r="CD330" s="123"/>
      <c r="CN330" s="123"/>
      <c r="CO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76"/>
      <c r="B331" s="123"/>
      <c r="L331" s="123"/>
      <c r="V331" s="123"/>
      <c r="AF331" s="123"/>
      <c r="AP331" s="123"/>
      <c r="AZ331" s="123"/>
      <c r="BA331" s="123"/>
      <c r="BJ331" s="123"/>
      <c r="BT331" s="123"/>
      <c r="CD331" s="123"/>
      <c r="CN331" s="123"/>
      <c r="CO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76"/>
      <c r="B332" s="123"/>
      <c r="L332" s="123"/>
      <c r="V332" s="123"/>
      <c r="AF332" s="123"/>
      <c r="AP332" s="123"/>
      <c r="AZ332" s="123"/>
      <c r="BA332" s="123"/>
      <c r="BJ332" s="123"/>
      <c r="BT332" s="123"/>
      <c r="CD332" s="123"/>
      <c r="CN332" s="123"/>
      <c r="CO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76"/>
      <c r="B333" s="123"/>
      <c r="L333" s="123"/>
      <c r="V333" s="123"/>
      <c r="AF333" s="123"/>
      <c r="AP333" s="123"/>
      <c r="AZ333" s="123"/>
      <c r="BA333" s="123"/>
      <c r="BJ333" s="123"/>
      <c r="BT333" s="123"/>
      <c r="CD333" s="123"/>
      <c r="CN333" s="123"/>
      <c r="CO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76"/>
      <c r="B334" s="123"/>
      <c r="L334" s="123"/>
      <c r="V334" s="123"/>
      <c r="AF334" s="123"/>
      <c r="AP334" s="123"/>
      <c r="AZ334" s="123"/>
      <c r="BA334" s="123"/>
      <c r="BJ334" s="123"/>
      <c r="BT334" s="123"/>
      <c r="CD334" s="123"/>
      <c r="CN334" s="123"/>
      <c r="CO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76"/>
      <c r="B335" s="123"/>
      <c r="L335" s="123"/>
      <c r="V335" s="123"/>
      <c r="AF335" s="123"/>
      <c r="AP335" s="123"/>
      <c r="AZ335" s="123"/>
      <c r="BA335" s="123"/>
      <c r="BJ335" s="123"/>
      <c r="BT335" s="123"/>
      <c r="CD335" s="123"/>
      <c r="CN335" s="123"/>
      <c r="CO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76"/>
      <c r="B336" s="123"/>
      <c r="L336" s="123"/>
      <c r="V336" s="123"/>
      <c r="AF336" s="123"/>
      <c r="AP336" s="123"/>
      <c r="AZ336" s="123"/>
      <c r="BA336" s="123"/>
      <c r="BJ336" s="123"/>
      <c r="BT336" s="123"/>
      <c r="CD336" s="123"/>
      <c r="CN336" s="123"/>
      <c r="CO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76"/>
      <c r="B337" s="123"/>
      <c r="L337" s="123"/>
      <c r="V337" s="123"/>
      <c r="AF337" s="123"/>
      <c r="AP337" s="123"/>
      <c r="AZ337" s="123"/>
      <c r="BA337" s="123"/>
      <c r="BJ337" s="123"/>
      <c r="BT337" s="123"/>
      <c r="CD337" s="123"/>
      <c r="CN337" s="123"/>
      <c r="CO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76"/>
      <c r="B338" s="123"/>
      <c r="L338" s="123"/>
      <c r="V338" s="123"/>
      <c r="AF338" s="123"/>
      <c r="AP338" s="123"/>
      <c r="AZ338" s="123"/>
      <c r="BA338" s="123"/>
      <c r="BJ338" s="123"/>
      <c r="BT338" s="123"/>
      <c r="CD338" s="123"/>
      <c r="CN338" s="123"/>
      <c r="CO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76"/>
      <c r="B339" s="123"/>
      <c r="L339" s="123"/>
      <c r="V339" s="123"/>
      <c r="AF339" s="123"/>
      <c r="AP339" s="123"/>
      <c r="AZ339" s="123"/>
      <c r="BA339" s="123"/>
      <c r="BJ339" s="123"/>
      <c r="BT339" s="123"/>
      <c r="CD339" s="123"/>
      <c r="CN339" s="123"/>
      <c r="CO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76"/>
      <c r="B340" s="123"/>
      <c r="L340" s="123"/>
      <c r="V340" s="123"/>
      <c r="AF340" s="123"/>
      <c r="AP340" s="123"/>
      <c r="AZ340" s="123"/>
      <c r="BA340" s="123"/>
      <c r="BJ340" s="123"/>
      <c r="BT340" s="123"/>
      <c r="CD340" s="123"/>
      <c r="CN340" s="123"/>
      <c r="CO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76"/>
      <c r="B341" s="123"/>
      <c r="L341" s="123"/>
      <c r="V341" s="123"/>
      <c r="AF341" s="123"/>
      <c r="AP341" s="123"/>
      <c r="AZ341" s="123"/>
      <c r="BA341" s="123"/>
      <c r="BJ341" s="123"/>
      <c r="BT341" s="123"/>
      <c r="CD341" s="123"/>
      <c r="CN341" s="123"/>
      <c r="CO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76"/>
      <c r="B342" s="123"/>
      <c r="L342" s="123"/>
      <c r="V342" s="123"/>
      <c r="AF342" s="123"/>
      <c r="AP342" s="123"/>
      <c r="AZ342" s="123"/>
      <c r="BA342" s="123"/>
      <c r="BJ342" s="123"/>
      <c r="BT342" s="123"/>
      <c r="CD342" s="123"/>
      <c r="CN342" s="123"/>
      <c r="CO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76"/>
      <c r="B343" s="123"/>
      <c r="L343" s="123"/>
      <c r="V343" s="123"/>
      <c r="AF343" s="123"/>
      <c r="AP343" s="123"/>
      <c r="AZ343" s="123"/>
      <c r="BA343" s="123"/>
      <c r="BJ343" s="123"/>
      <c r="BT343" s="123"/>
      <c r="CD343" s="123"/>
      <c r="CN343" s="123"/>
      <c r="CO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76"/>
      <c r="B344" s="123"/>
      <c r="L344" s="123"/>
      <c r="V344" s="123"/>
      <c r="AF344" s="123"/>
      <c r="AP344" s="123"/>
      <c r="AZ344" s="123"/>
      <c r="BA344" s="123"/>
      <c r="BJ344" s="123"/>
      <c r="BT344" s="123"/>
      <c r="CD344" s="123"/>
      <c r="CN344" s="123"/>
      <c r="CO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76"/>
      <c r="B345" s="123"/>
      <c r="L345" s="123"/>
      <c r="V345" s="123"/>
      <c r="AF345" s="123"/>
      <c r="AP345" s="123"/>
      <c r="AZ345" s="123"/>
      <c r="BA345" s="123"/>
      <c r="BJ345" s="123"/>
      <c r="BT345" s="123"/>
      <c r="CD345" s="123"/>
      <c r="CN345" s="123"/>
      <c r="CO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76"/>
      <c r="B346" s="123"/>
      <c r="L346" s="123"/>
      <c r="V346" s="123"/>
      <c r="AF346" s="123"/>
      <c r="AP346" s="123"/>
      <c r="AZ346" s="123"/>
      <c r="BA346" s="123"/>
      <c r="BJ346" s="123"/>
      <c r="BT346" s="123"/>
      <c r="CD346" s="123"/>
      <c r="CN346" s="123"/>
      <c r="CO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76"/>
      <c r="B347" s="123"/>
      <c r="L347" s="123"/>
      <c r="V347" s="123"/>
      <c r="AF347" s="123"/>
      <c r="AP347" s="123"/>
      <c r="AZ347" s="123"/>
      <c r="BA347" s="123"/>
      <c r="BJ347" s="123"/>
      <c r="BT347" s="123"/>
      <c r="CD347" s="123"/>
      <c r="CN347" s="123"/>
      <c r="CO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76"/>
      <c r="B348" s="123"/>
      <c r="L348" s="123"/>
      <c r="V348" s="123"/>
      <c r="AF348" s="123"/>
      <c r="AP348" s="123"/>
      <c r="AZ348" s="123"/>
      <c r="BA348" s="123"/>
      <c r="BJ348" s="123"/>
      <c r="BT348" s="123"/>
      <c r="CD348" s="123"/>
      <c r="CN348" s="123"/>
      <c r="CO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76"/>
      <c r="B349" s="123"/>
      <c r="L349" s="123"/>
      <c r="V349" s="123"/>
      <c r="AF349" s="123"/>
      <c r="AP349" s="123"/>
      <c r="AZ349" s="123"/>
      <c r="BA349" s="123"/>
      <c r="BJ349" s="123"/>
      <c r="BT349" s="123"/>
      <c r="CD349" s="123"/>
      <c r="CN349" s="123"/>
      <c r="CO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76"/>
      <c r="B350" s="123"/>
      <c r="L350" s="123"/>
      <c r="V350" s="123"/>
      <c r="AF350" s="123"/>
      <c r="AP350" s="123"/>
      <c r="AZ350" s="123"/>
      <c r="BA350" s="123"/>
      <c r="BJ350" s="123"/>
      <c r="BT350" s="123"/>
      <c r="CD350" s="123"/>
      <c r="CN350" s="123"/>
      <c r="CO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76"/>
      <c r="B351" s="123"/>
      <c r="L351" s="123"/>
      <c r="V351" s="123"/>
      <c r="AF351" s="123"/>
      <c r="AP351" s="123"/>
      <c r="AZ351" s="123"/>
      <c r="BA351" s="123"/>
      <c r="BJ351" s="123"/>
      <c r="BT351" s="123"/>
      <c r="CD351" s="123"/>
      <c r="CN351" s="123"/>
      <c r="CO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76"/>
      <c r="B352" s="123"/>
      <c r="L352" s="123"/>
      <c r="V352" s="123"/>
      <c r="AF352" s="123"/>
      <c r="AP352" s="123"/>
      <c r="AZ352" s="123"/>
      <c r="BA352" s="123"/>
      <c r="BJ352" s="123"/>
      <c r="BT352" s="123"/>
      <c r="CD352" s="123"/>
      <c r="CN352" s="123"/>
      <c r="CO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76"/>
      <c r="B353" s="123"/>
      <c r="L353" s="123"/>
      <c r="V353" s="123"/>
      <c r="AF353" s="123"/>
      <c r="AP353" s="123"/>
      <c r="AZ353" s="123"/>
      <c r="BA353" s="123"/>
      <c r="BJ353" s="123"/>
      <c r="BT353" s="123"/>
      <c r="CD353" s="123"/>
      <c r="CN353" s="123"/>
      <c r="CO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76"/>
      <c r="B354" s="123"/>
      <c r="L354" s="123"/>
      <c r="V354" s="123"/>
      <c r="AF354" s="123"/>
      <c r="AP354" s="123"/>
      <c r="AZ354" s="123"/>
      <c r="BA354" s="123"/>
      <c r="BJ354" s="123"/>
      <c r="BT354" s="123"/>
      <c r="CD354" s="123"/>
      <c r="CN354" s="123"/>
      <c r="CO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76"/>
      <c r="B355" s="123"/>
      <c r="L355" s="123"/>
      <c r="V355" s="123"/>
      <c r="AF355" s="123"/>
      <c r="AP355" s="123"/>
      <c r="AZ355" s="123"/>
      <c r="BA355" s="123"/>
      <c r="BJ355" s="123"/>
      <c r="BT355" s="123"/>
      <c r="CD355" s="123"/>
      <c r="CN355" s="123"/>
      <c r="CO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76"/>
      <c r="B356" s="123"/>
      <c r="L356" s="123"/>
      <c r="V356" s="123"/>
      <c r="AF356" s="123"/>
      <c r="AP356" s="123"/>
      <c r="AZ356" s="123"/>
      <c r="BA356" s="123"/>
      <c r="BJ356" s="123"/>
      <c r="BT356" s="123"/>
      <c r="CD356" s="123"/>
      <c r="CN356" s="123"/>
      <c r="CO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76"/>
      <c r="B357" s="123"/>
      <c r="L357" s="123"/>
      <c r="V357" s="123"/>
      <c r="AF357" s="123"/>
      <c r="AP357" s="123"/>
      <c r="AZ357" s="123"/>
      <c r="BA357" s="123"/>
      <c r="BJ357" s="123"/>
      <c r="BT357" s="123"/>
      <c r="CD357" s="123"/>
      <c r="CN357" s="123"/>
      <c r="CO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76"/>
      <c r="B358" s="123"/>
      <c r="L358" s="123"/>
      <c r="V358" s="123"/>
      <c r="AF358" s="123"/>
      <c r="AP358" s="123"/>
      <c r="AZ358" s="123"/>
      <c r="BA358" s="123"/>
      <c r="BJ358" s="123"/>
      <c r="BT358" s="123"/>
      <c r="CD358" s="123"/>
      <c r="CN358" s="123"/>
      <c r="CO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76"/>
      <c r="B359" s="123"/>
      <c r="L359" s="123"/>
      <c r="V359" s="123"/>
      <c r="AF359" s="123"/>
      <c r="AP359" s="123"/>
      <c r="AZ359" s="123"/>
      <c r="BA359" s="123"/>
      <c r="BJ359" s="123"/>
      <c r="BT359" s="123"/>
      <c r="CD359" s="123"/>
      <c r="CN359" s="123"/>
      <c r="CO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76"/>
      <c r="B360" s="123"/>
      <c r="L360" s="123"/>
      <c r="V360" s="123"/>
      <c r="AF360" s="123"/>
      <c r="AP360" s="123"/>
      <c r="AZ360" s="123"/>
      <c r="BA360" s="123"/>
      <c r="BJ360" s="123"/>
      <c r="BT360" s="123"/>
      <c r="CD360" s="123"/>
      <c r="CN360" s="123"/>
      <c r="CO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76"/>
      <c r="B361" s="123"/>
      <c r="L361" s="123"/>
      <c r="V361" s="123"/>
      <c r="AF361" s="123"/>
      <c r="AP361" s="123"/>
      <c r="AZ361" s="123"/>
      <c r="BA361" s="123"/>
      <c r="BJ361" s="123"/>
      <c r="BT361" s="123"/>
      <c r="CD361" s="123"/>
      <c r="CN361" s="123"/>
      <c r="CO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76"/>
      <c r="B362" s="123"/>
      <c r="L362" s="123"/>
      <c r="V362" s="123"/>
      <c r="AF362" s="123"/>
      <c r="AP362" s="123"/>
      <c r="AZ362" s="123"/>
      <c r="BA362" s="123"/>
      <c r="BJ362" s="123"/>
      <c r="BT362" s="123"/>
      <c r="CD362" s="123"/>
      <c r="CN362" s="123"/>
      <c r="CO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76"/>
      <c r="B363" s="123"/>
      <c r="L363" s="123"/>
      <c r="V363" s="123"/>
      <c r="AF363" s="123"/>
      <c r="AP363" s="123"/>
      <c r="AZ363" s="123"/>
      <c r="BA363" s="123"/>
      <c r="BJ363" s="123"/>
      <c r="BT363" s="123"/>
      <c r="CD363" s="123"/>
      <c r="CN363" s="123"/>
      <c r="CO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76"/>
      <c r="B364" s="123"/>
      <c r="L364" s="123"/>
      <c r="V364" s="123"/>
      <c r="AF364" s="123"/>
      <c r="AP364" s="123"/>
      <c r="AZ364" s="123"/>
      <c r="BA364" s="123"/>
      <c r="BJ364" s="123"/>
      <c r="BT364" s="123"/>
      <c r="CD364" s="123"/>
      <c r="CN364" s="123"/>
      <c r="CO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76"/>
      <c r="B365" s="123"/>
      <c r="L365" s="123"/>
      <c r="V365" s="123"/>
      <c r="AF365" s="123"/>
      <c r="AP365" s="123"/>
      <c r="AZ365" s="123"/>
      <c r="BA365" s="123"/>
      <c r="BJ365" s="123"/>
      <c r="BT365" s="123"/>
      <c r="CD365" s="123"/>
      <c r="CN365" s="123"/>
      <c r="CO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76"/>
      <c r="B366" s="123"/>
      <c r="L366" s="123"/>
      <c r="V366" s="123"/>
      <c r="AF366" s="123"/>
      <c r="AP366" s="123"/>
      <c r="AZ366" s="123"/>
      <c r="BA366" s="123"/>
      <c r="BJ366" s="123"/>
      <c r="BT366" s="123"/>
      <c r="CD366" s="123"/>
      <c r="CN366" s="123"/>
      <c r="CO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76"/>
      <c r="B367" s="123"/>
      <c r="L367" s="123"/>
      <c r="V367" s="123"/>
      <c r="AF367" s="123"/>
      <c r="AP367" s="123"/>
      <c r="AZ367" s="123"/>
      <c r="BA367" s="123"/>
      <c r="BJ367" s="123"/>
      <c r="BT367" s="123"/>
      <c r="CD367" s="123"/>
      <c r="CN367" s="123"/>
      <c r="CO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76"/>
      <c r="B368" s="123"/>
      <c r="L368" s="123"/>
      <c r="V368" s="123"/>
      <c r="AF368" s="123"/>
      <c r="AP368" s="123"/>
      <c r="AZ368" s="123"/>
      <c r="BA368" s="123"/>
      <c r="BJ368" s="123"/>
      <c r="BT368" s="123"/>
      <c r="CD368" s="123"/>
      <c r="CN368" s="123"/>
      <c r="CO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76"/>
      <c r="B369" s="123"/>
      <c r="L369" s="123"/>
      <c r="V369" s="123"/>
      <c r="AF369" s="123"/>
      <c r="AP369" s="123"/>
      <c r="AZ369" s="123"/>
      <c r="BA369" s="123"/>
      <c r="BJ369" s="123"/>
      <c r="BT369" s="123"/>
      <c r="CD369" s="123"/>
      <c r="CN369" s="123"/>
      <c r="CO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76"/>
      <c r="B370" s="123"/>
      <c r="L370" s="123"/>
      <c r="V370" s="123"/>
      <c r="AF370" s="123"/>
      <c r="AP370" s="123"/>
      <c r="AZ370" s="123"/>
      <c r="BA370" s="123"/>
      <c r="BJ370" s="123"/>
      <c r="BT370" s="123"/>
      <c r="CD370" s="123"/>
      <c r="CN370" s="123"/>
      <c r="CO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76"/>
      <c r="B371" s="123"/>
      <c r="L371" s="123"/>
      <c r="V371" s="123"/>
      <c r="AF371" s="123"/>
      <c r="AP371" s="123"/>
      <c r="AZ371" s="123"/>
      <c r="BA371" s="123"/>
      <c r="BJ371" s="123"/>
      <c r="BT371" s="123"/>
      <c r="CD371" s="123"/>
      <c r="CN371" s="123"/>
      <c r="CO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76"/>
      <c r="B372" s="123"/>
      <c r="L372" s="123"/>
      <c r="V372" s="123"/>
      <c r="AF372" s="123"/>
      <c r="AP372" s="123"/>
      <c r="AZ372" s="123"/>
      <c r="BA372" s="123"/>
      <c r="BJ372" s="123"/>
      <c r="BT372" s="123"/>
      <c r="CD372" s="123"/>
      <c r="CN372" s="123"/>
      <c r="CO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76"/>
      <c r="B373" s="123"/>
      <c r="L373" s="123"/>
      <c r="V373" s="123"/>
      <c r="AF373" s="123"/>
      <c r="AP373" s="123"/>
      <c r="AZ373" s="123"/>
      <c r="BA373" s="123"/>
      <c r="BJ373" s="123"/>
      <c r="BT373" s="123"/>
      <c r="CD373" s="123"/>
      <c r="CN373" s="123"/>
      <c r="CO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76"/>
      <c r="B374" s="123"/>
      <c r="L374" s="123"/>
      <c r="V374" s="123"/>
      <c r="AF374" s="123"/>
      <c r="AP374" s="123"/>
      <c r="AZ374" s="123"/>
      <c r="BA374" s="123"/>
      <c r="BJ374" s="123"/>
      <c r="BT374" s="123"/>
      <c r="CD374" s="123"/>
      <c r="CN374" s="123"/>
      <c r="CO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76"/>
      <c r="B375" s="123"/>
      <c r="L375" s="123"/>
      <c r="V375" s="123"/>
      <c r="AF375" s="123"/>
      <c r="AP375" s="123"/>
      <c r="AZ375" s="123"/>
      <c r="BA375" s="123"/>
      <c r="BJ375" s="123"/>
      <c r="BT375" s="123"/>
      <c r="CD375" s="123"/>
      <c r="CN375" s="123"/>
      <c r="CO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76"/>
      <c r="B376" s="123"/>
      <c r="L376" s="123"/>
      <c r="V376" s="123"/>
      <c r="AF376" s="123"/>
      <c r="AP376" s="123"/>
      <c r="AZ376" s="123"/>
      <c r="BA376" s="123"/>
      <c r="BJ376" s="123"/>
      <c r="BT376" s="123"/>
      <c r="CD376" s="123"/>
      <c r="CN376" s="123"/>
      <c r="CO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76"/>
      <c r="B377" s="123"/>
      <c r="L377" s="123"/>
      <c r="V377" s="123"/>
      <c r="AF377" s="123"/>
      <c r="AP377" s="123"/>
      <c r="AZ377" s="123"/>
      <c r="BA377" s="123"/>
      <c r="BJ377" s="123"/>
      <c r="BT377" s="123"/>
      <c r="CD377" s="123"/>
      <c r="CN377" s="123"/>
      <c r="CO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76"/>
      <c r="B378" s="123"/>
      <c r="L378" s="123"/>
      <c r="V378" s="123"/>
      <c r="AF378" s="123"/>
      <c r="AP378" s="123"/>
      <c r="AZ378" s="123"/>
      <c r="BA378" s="123"/>
      <c r="BJ378" s="123"/>
      <c r="BT378" s="123"/>
      <c r="CD378" s="123"/>
      <c r="CN378" s="123"/>
      <c r="CO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76"/>
      <c r="B379" s="123"/>
      <c r="L379" s="123"/>
      <c r="V379" s="123"/>
      <c r="AF379" s="123"/>
      <c r="AP379" s="123"/>
      <c r="AZ379" s="123"/>
      <c r="BA379" s="123"/>
      <c r="BJ379" s="123"/>
      <c r="BT379" s="123"/>
      <c r="CD379" s="123"/>
      <c r="CN379" s="123"/>
      <c r="CO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76"/>
      <c r="B380" s="123"/>
      <c r="L380" s="123"/>
      <c r="V380" s="123"/>
      <c r="AF380" s="123"/>
      <c r="AP380" s="123"/>
      <c r="AZ380" s="123"/>
      <c r="BA380" s="123"/>
      <c r="BJ380" s="123"/>
      <c r="BT380" s="123"/>
      <c r="CD380" s="123"/>
      <c r="CN380" s="123"/>
      <c r="CO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76"/>
      <c r="B381" s="123"/>
      <c r="L381" s="123"/>
      <c r="V381" s="123"/>
      <c r="AF381" s="123"/>
      <c r="AP381" s="123"/>
      <c r="AZ381" s="123"/>
      <c r="BA381" s="123"/>
      <c r="BJ381" s="123"/>
      <c r="BT381" s="123"/>
      <c r="CD381" s="123"/>
      <c r="CN381" s="123"/>
      <c r="CO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76"/>
      <c r="B382" s="123"/>
      <c r="L382" s="123"/>
      <c r="V382" s="123"/>
      <c r="AF382" s="123"/>
      <c r="AP382" s="123"/>
      <c r="AZ382" s="123"/>
      <c r="BA382" s="123"/>
      <c r="BJ382" s="123"/>
      <c r="BT382" s="123"/>
      <c r="CD382" s="123"/>
      <c r="CN382" s="123"/>
      <c r="CO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76"/>
      <c r="B383" s="123"/>
      <c r="L383" s="123"/>
      <c r="V383" s="123"/>
      <c r="AF383" s="123"/>
      <c r="AP383" s="123"/>
      <c r="AZ383" s="123"/>
      <c r="BA383" s="123"/>
      <c r="BJ383" s="123"/>
      <c r="BT383" s="123"/>
      <c r="CD383" s="123"/>
      <c r="CN383" s="123"/>
      <c r="CO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76"/>
      <c r="B384" s="123"/>
      <c r="L384" s="123"/>
      <c r="V384" s="123"/>
      <c r="AF384" s="123"/>
      <c r="AP384" s="123"/>
      <c r="AZ384" s="123"/>
      <c r="BA384" s="123"/>
      <c r="BJ384" s="123"/>
      <c r="BT384" s="123"/>
      <c r="CD384" s="123"/>
      <c r="CN384" s="123"/>
      <c r="CO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76"/>
      <c r="B385" s="123"/>
      <c r="L385" s="123"/>
      <c r="V385" s="123"/>
      <c r="AF385" s="123"/>
      <c r="AP385" s="123"/>
      <c r="AZ385" s="123"/>
      <c r="BA385" s="123"/>
      <c r="BJ385" s="123"/>
      <c r="BT385" s="123"/>
      <c r="CD385" s="123"/>
      <c r="CN385" s="123"/>
      <c r="CO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76"/>
      <c r="B386" s="123"/>
      <c r="L386" s="123"/>
      <c r="V386" s="123"/>
      <c r="AF386" s="123"/>
      <c r="AP386" s="123"/>
      <c r="AZ386" s="123"/>
      <c r="BA386" s="123"/>
      <c r="BJ386" s="123"/>
      <c r="BT386" s="123"/>
      <c r="CD386" s="123"/>
      <c r="CN386" s="123"/>
      <c r="CO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76"/>
      <c r="B387" s="123"/>
      <c r="L387" s="123"/>
      <c r="V387" s="123"/>
      <c r="AF387" s="123"/>
      <c r="AP387" s="123"/>
      <c r="AZ387" s="123"/>
      <c r="BA387" s="123"/>
      <c r="BJ387" s="123"/>
      <c r="BT387" s="123"/>
      <c r="CD387" s="123"/>
      <c r="CN387" s="123"/>
      <c r="CO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76"/>
      <c r="B388" s="123"/>
      <c r="L388" s="123"/>
      <c r="V388" s="123"/>
      <c r="AF388" s="123"/>
      <c r="AP388" s="123"/>
      <c r="AZ388" s="123"/>
      <c r="BA388" s="123"/>
      <c r="BJ388" s="123"/>
      <c r="BT388" s="123"/>
      <c r="CD388" s="123"/>
      <c r="CN388" s="123"/>
      <c r="CO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76"/>
      <c r="B389" s="123"/>
      <c r="L389" s="123"/>
      <c r="V389" s="123"/>
      <c r="AF389" s="123"/>
      <c r="AP389" s="123"/>
      <c r="AZ389" s="123"/>
      <c r="BA389" s="123"/>
      <c r="BJ389" s="123"/>
      <c r="BT389" s="123"/>
      <c r="CD389" s="123"/>
      <c r="CN389" s="123"/>
      <c r="CO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76"/>
      <c r="B390" s="123"/>
      <c r="L390" s="123"/>
      <c r="V390" s="123"/>
      <c r="AF390" s="123"/>
      <c r="AP390" s="123"/>
      <c r="AZ390" s="123"/>
      <c r="BA390" s="123"/>
      <c r="BJ390" s="123"/>
      <c r="BT390" s="123"/>
      <c r="CD390" s="123"/>
      <c r="CN390" s="123"/>
      <c r="CO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76"/>
      <c r="B391" s="123"/>
      <c r="L391" s="123"/>
      <c r="V391" s="123"/>
      <c r="AF391" s="123"/>
      <c r="AP391" s="123"/>
      <c r="AZ391" s="123"/>
      <c r="BA391" s="123"/>
      <c r="BJ391" s="123"/>
      <c r="BT391" s="123"/>
      <c r="CD391" s="123"/>
      <c r="CN391" s="123"/>
      <c r="CO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76"/>
      <c r="B392" s="123"/>
      <c r="L392" s="123"/>
      <c r="V392" s="123"/>
      <c r="AF392" s="123"/>
      <c r="AP392" s="123"/>
      <c r="AZ392" s="123"/>
      <c r="BA392" s="123"/>
      <c r="BJ392" s="123"/>
      <c r="BT392" s="123"/>
      <c r="CD392" s="123"/>
      <c r="CN392" s="123"/>
      <c r="CO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76"/>
      <c r="B393" s="123"/>
      <c r="L393" s="123"/>
      <c r="V393" s="123"/>
      <c r="AF393" s="123"/>
      <c r="AP393" s="123"/>
      <c r="AZ393" s="123"/>
      <c r="BA393" s="123"/>
      <c r="BJ393" s="123"/>
      <c r="BT393" s="123"/>
      <c r="CD393" s="123"/>
      <c r="CN393" s="123"/>
      <c r="CO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76"/>
      <c r="B394" s="123"/>
      <c r="L394" s="123"/>
      <c r="V394" s="123"/>
      <c r="AF394" s="123"/>
      <c r="AP394" s="123"/>
      <c r="AZ394" s="123"/>
      <c r="BA394" s="123"/>
      <c r="BJ394" s="123"/>
      <c r="BT394" s="123"/>
      <c r="CD394" s="123"/>
      <c r="CN394" s="123"/>
      <c r="CO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76"/>
      <c r="B395" s="123"/>
      <c r="L395" s="123"/>
      <c r="V395" s="123"/>
      <c r="AF395" s="123"/>
      <c r="AP395" s="123"/>
      <c r="AZ395" s="123"/>
      <c r="BA395" s="123"/>
      <c r="BJ395" s="123"/>
      <c r="BT395" s="123"/>
      <c r="CD395" s="123"/>
      <c r="CN395" s="123"/>
      <c r="CO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76"/>
      <c r="B396" s="123"/>
      <c r="L396" s="123"/>
      <c r="V396" s="123"/>
      <c r="AF396" s="123"/>
      <c r="AP396" s="123"/>
      <c r="AZ396" s="123"/>
      <c r="BA396" s="123"/>
      <c r="BJ396" s="123"/>
      <c r="BT396" s="123"/>
      <c r="CD396" s="123"/>
      <c r="CN396" s="123"/>
      <c r="CO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76"/>
      <c r="B397" s="123"/>
      <c r="L397" s="123"/>
      <c r="V397" s="123"/>
      <c r="AF397" s="123"/>
      <c r="AP397" s="123"/>
      <c r="AZ397" s="123"/>
      <c r="BA397" s="123"/>
      <c r="BJ397" s="123"/>
      <c r="BT397" s="123"/>
      <c r="CD397" s="123"/>
      <c r="CN397" s="123"/>
      <c r="CO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76"/>
      <c r="B398" s="123"/>
      <c r="L398" s="123"/>
      <c r="V398" s="123"/>
      <c r="AF398" s="123"/>
      <c r="AP398" s="123"/>
      <c r="AZ398" s="123"/>
      <c r="BA398" s="123"/>
      <c r="BJ398" s="123"/>
      <c r="BT398" s="123"/>
      <c r="CD398" s="123"/>
      <c r="CN398" s="123"/>
      <c r="CO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76"/>
      <c r="B399" s="123"/>
      <c r="L399" s="123"/>
      <c r="V399" s="123"/>
      <c r="AF399" s="123"/>
      <c r="AP399" s="123"/>
      <c r="AZ399" s="123"/>
      <c r="BA399" s="123"/>
      <c r="BJ399" s="123"/>
      <c r="BT399" s="123"/>
      <c r="CD399" s="123"/>
      <c r="CN399" s="123"/>
      <c r="CO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76"/>
      <c r="B400" s="123"/>
      <c r="L400" s="123"/>
      <c r="V400" s="123"/>
      <c r="AF400" s="123"/>
      <c r="AP400" s="123"/>
      <c r="AZ400" s="123"/>
      <c r="BA400" s="123"/>
      <c r="BJ400" s="123"/>
      <c r="BT400" s="123"/>
      <c r="CD400" s="123"/>
      <c r="CN400" s="123"/>
      <c r="CO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76"/>
      <c r="B401" s="123"/>
      <c r="L401" s="123"/>
      <c r="V401" s="123"/>
      <c r="AF401" s="123"/>
      <c r="AP401" s="123"/>
      <c r="AZ401" s="123"/>
      <c r="BA401" s="123"/>
      <c r="BJ401" s="123"/>
      <c r="BT401" s="123"/>
      <c r="CD401" s="123"/>
      <c r="CN401" s="123"/>
      <c r="CO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76"/>
      <c r="B402" s="123"/>
      <c r="L402" s="123"/>
      <c r="V402" s="123"/>
      <c r="AF402" s="123"/>
      <c r="AP402" s="123"/>
      <c r="AZ402" s="123"/>
      <c r="BA402" s="123"/>
      <c r="BJ402" s="123"/>
      <c r="BT402" s="123"/>
      <c r="CD402" s="123"/>
      <c r="CN402" s="123"/>
      <c r="CO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76"/>
      <c r="B403" s="123"/>
      <c r="L403" s="123"/>
      <c r="V403" s="123"/>
      <c r="AF403" s="123"/>
      <c r="AP403" s="123"/>
      <c r="AZ403" s="123"/>
      <c r="BA403" s="123"/>
      <c r="BJ403" s="123"/>
      <c r="BT403" s="123"/>
      <c r="CD403" s="123"/>
      <c r="CN403" s="123"/>
      <c r="CO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76"/>
      <c r="B404" s="123"/>
      <c r="L404" s="123"/>
      <c r="V404" s="123"/>
      <c r="AF404" s="123"/>
      <c r="AP404" s="123"/>
      <c r="AZ404" s="123"/>
      <c r="BA404" s="123"/>
      <c r="BJ404" s="123"/>
      <c r="BT404" s="123"/>
      <c r="CD404" s="123"/>
      <c r="CN404" s="123"/>
      <c r="CO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76"/>
      <c r="B405" s="123"/>
      <c r="L405" s="123"/>
      <c r="V405" s="123"/>
      <c r="AF405" s="123"/>
      <c r="AP405" s="123"/>
      <c r="AZ405" s="123"/>
      <c r="BA405" s="123"/>
      <c r="BJ405" s="123"/>
      <c r="BT405" s="123"/>
      <c r="CD405" s="123"/>
      <c r="CN405" s="123"/>
      <c r="CO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76"/>
      <c r="B406" s="123"/>
      <c r="L406" s="123"/>
      <c r="V406" s="123"/>
      <c r="AF406" s="123"/>
      <c r="AP406" s="123"/>
      <c r="AZ406" s="123"/>
      <c r="BA406" s="123"/>
      <c r="BJ406" s="123"/>
      <c r="BT406" s="123"/>
      <c r="CD406" s="123"/>
      <c r="CN406" s="123"/>
      <c r="CO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76"/>
      <c r="B407" s="123"/>
      <c r="L407" s="123"/>
      <c r="V407" s="123"/>
      <c r="AF407" s="123"/>
      <c r="AP407" s="123"/>
      <c r="AZ407" s="123"/>
      <c r="BA407" s="123"/>
      <c r="BJ407" s="123"/>
      <c r="BT407" s="123"/>
      <c r="CD407" s="123"/>
      <c r="CN407" s="123"/>
      <c r="CO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76"/>
      <c r="B408" s="123"/>
      <c r="L408" s="123"/>
      <c r="V408" s="123"/>
      <c r="AF408" s="123"/>
      <c r="AP408" s="123"/>
      <c r="AZ408" s="123"/>
      <c r="BA408" s="123"/>
      <c r="BJ408" s="123"/>
      <c r="BT408" s="123"/>
      <c r="CD408" s="123"/>
      <c r="CN408" s="123"/>
      <c r="CO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76"/>
      <c r="B409" s="123"/>
      <c r="L409" s="123"/>
      <c r="V409" s="123"/>
      <c r="AF409" s="123"/>
      <c r="AP409" s="123"/>
      <c r="AZ409" s="123"/>
      <c r="BA409" s="123"/>
      <c r="BJ409" s="123"/>
      <c r="BT409" s="123"/>
      <c r="CD409" s="123"/>
      <c r="CN409" s="123"/>
      <c r="CO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76"/>
      <c r="B410" s="123"/>
      <c r="L410" s="123"/>
      <c r="V410" s="123"/>
      <c r="AF410" s="123"/>
      <c r="AP410" s="123"/>
      <c r="AZ410" s="123"/>
      <c r="BA410" s="123"/>
      <c r="BJ410" s="123"/>
      <c r="BT410" s="123"/>
      <c r="CD410" s="123"/>
      <c r="CN410" s="123"/>
      <c r="CO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76"/>
      <c r="B411" s="123"/>
      <c r="L411" s="123"/>
      <c r="V411" s="123"/>
      <c r="AF411" s="123"/>
      <c r="AP411" s="123"/>
      <c r="AZ411" s="123"/>
      <c r="BA411" s="123"/>
      <c r="BJ411" s="123"/>
      <c r="BT411" s="123"/>
      <c r="CD411" s="123"/>
      <c r="CN411" s="123"/>
      <c r="CO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76"/>
      <c r="B412" s="123"/>
      <c r="L412" s="123"/>
      <c r="V412" s="123"/>
      <c r="AF412" s="123"/>
      <c r="AP412" s="123"/>
      <c r="AZ412" s="123"/>
      <c r="BA412" s="123"/>
      <c r="BJ412" s="123"/>
      <c r="BT412" s="123"/>
      <c r="CD412" s="123"/>
      <c r="CN412" s="123"/>
      <c r="CO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76"/>
      <c r="B413" s="123"/>
      <c r="L413" s="123"/>
      <c r="V413" s="123"/>
      <c r="AF413" s="123"/>
      <c r="AP413" s="123"/>
      <c r="AZ413" s="123"/>
      <c r="BA413" s="123"/>
      <c r="BJ413" s="123"/>
      <c r="BT413" s="123"/>
      <c r="CD413" s="123"/>
      <c r="CN413" s="123"/>
      <c r="CO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76"/>
      <c r="B414" s="123"/>
      <c r="L414" s="123"/>
      <c r="V414" s="123"/>
      <c r="AF414" s="123"/>
      <c r="AP414" s="123"/>
      <c r="AZ414" s="123"/>
      <c r="BA414" s="123"/>
      <c r="BJ414" s="123"/>
      <c r="BT414" s="123"/>
      <c r="CD414" s="123"/>
      <c r="CN414" s="123"/>
      <c r="CO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76"/>
      <c r="B415" s="123"/>
      <c r="L415" s="123"/>
      <c r="V415" s="123"/>
      <c r="AF415" s="123"/>
      <c r="AP415" s="123"/>
      <c r="AZ415" s="123"/>
      <c r="BA415" s="123"/>
      <c r="BJ415" s="123"/>
      <c r="BT415" s="123"/>
      <c r="CD415" s="123"/>
      <c r="CN415" s="123"/>
      <c r="CO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76"/>
      <c r="B416" s="123"/>
      <c r="L416" s="123"/>
      <c r="V416" s="123"/>
      <c r="AF416" s="123"/>
      <c r="AP416" s="123"/>
      <c r="AZ416" s="123"/>
      <c r="BA416" s="123"/>
      <c r="BJ416" s="123"/>
      <c r="BT416" s="123"/>
      <c r="CD416" s="123"/>
      <c r="CN416" s="123"/>
      <c r="CO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76"/>
      <c r="B417" s="123"/>
      <c r="L417" s="123"/>
      <c r="V417" s="123"/>
      <c r="AF417" s="123"/>
      <c r="AP417" s="123"/>
      <c r="AZ417" s="123"/>
      <c r="BA417" s="123"/>
      <c r="BJ417" s="123"/>
      <c r="BT417" s="123"/>
      <c r="CD417" s="123"/>
      <c r="CN417" s="123"/>
      <c r="CO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76"/>
      <c r="B418" s="123"/>
      <c r="L418" s="123"/>
      <c r="V418" s="123"/>
      <c r="AF418" s="123"/>
      <c r="AP418" s="123"/>
      <c r="AZ418" s="123"/>
      <c r="BA418" s="123"/>
      <c r="BJ418" s="123"/>
      <c r="BT418" s="123"/>
      <c r="CD418" s="123"/>
      <c r="CN418" s="123"/>
      <c r="CO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76"/>
      <c r="B419" s="123"/>
      <c r="L419" s="123"/>
      <c r="V419" s="123"/>
      <c r="AF419" s="123"/>
      <c r="AP419" s="123"/>
      <c r="AZ419" s="123"/>
      <c r="BA419" s="123"/>
      <c r="BJ419" s="123"/>
      <c r="BT419" s="123"/>
      <c r="CD419" s="123"/>
      <c r="CN419" s="123"/>
      <c r="CO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76"/>
      <c r="B420" s="123"/>
      <c r="L420" s="123"/>
      <c r="V420" s="123"/>
      <c r="AF420" s="123"/>
      <c r="AP420" s="123"/>
      <c r="AZ420" s="123"/>
      <c r="BA420" s="123"/>
      <c r="BJ420" s="123"/>
      <c r="BT420" s="123"/>
      <c r="CD420" s="123"/>
      <c r="CN420" s="123"/>
      <c r="CO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76"/>
      <c r="B421" s="123"/>
      <c r="L421" s="123"/>
      <c r="V421" s="123"/>
      <c r="AF421" s="123"/>
      <c r="AP421" s="123"/>
      <c r="AZ421" s="123"/>
      <c r="BA421" s="123"/>
      <c r="BJ421" s="123"/>
      <c r="BT421" s="123"/>
      <c r="CD421" s="123"/>
      <c r="CN421" s="123"/>
      <c r="CO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76"/>
      <c r="B422" s="123"/>
      <c r="L422" s="123"/>
      <c r="V422" s="123"/>
      <c r="AF422" s="123"/>
      <c r="AP422" s="123"/>
      <c r="AZ422" s="123"/>
      <c r="BA422" s="123"/>
      <c r="BJ422" s="123"/>
      <c r="BT422" s="123"/>
      <c r="CD422" s="123"/>
      <c r="CN422" s="123"/>
      <c r="CO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76"/>
      <c r="B423" s="123"/>
      <c r="L423" s="123"/>
      <c r="V423" s="123"/>
      <c r="AF423" s="123"/>
      <c r="AP423" s="123"/>
      <c r="AZ423" s="123"/>
      <c r="BA423" s="123"/>
      <c r="BJ423" s="123"/>
      <c r="BT423" s="123"/>
      <c r="CD423" s="123"/>
      <c r="CN423" s="123"/>
      <c r="CO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76"/>
      <c r="B424" s="123"/>
      <c r="L424" s="123"/>
      <c r="V424" s="123"/>
      <c r="AF424" s="123"/>
      <c r="AP424" s="123"/>
      <c r="AZ424" s="123"/>
      <c r="BA424" s="123"/>
      <c r="BJ424" s="123"/>
      <c r="BT424" s="123"/>
      <c r="CD424" s="123"/>
      <c r="CN424" s="123"/>
      <c r="CO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76"/>
      <c r="B425" s="123"/>
      <c r="L425" s="123"/>
      <c r="V425" s="123"/>
      <c r="AF425" s="123"/>
      <c r="AP425" s="123"/>
      <c r="AZ425" s="123"/>
      <c r="BA425" s="123"/>
      <c r="BJ425" s="123"/>
      <c r="BT425" s="123"/>
      <c r="CD425" s="123"/>
      <c r="CN425" s="123"/>
      <c r="CO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76"/>
      <c r="B426" s="123"/>
      <c r="L426" s="123"/>
      <c r="V426" s="123"/>
      <c r="AF426" s="123"/>
      <c r="AP426" s="123"/>
      <c r="AZ426" s="123"/>
      <c r="BA426" s="123"/>
      <c r="BJ426" s="123"/>
      <c r="BT426" s="123"/>
      <c r="CD426" s="123"/>
      <c r="CN426" s="123"/>
      <c r="CO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76"/>
      <c r="B427" s="123"/>
      <c r="L427" s="123"/>
      <c r="V427" s="123"/>
      <c r="AF427" s="123"/>
      <c r="AP427" s="123"/>
      <c r="AZ427" s="123"/>
      <c r="BA427" s="123"/>
      <c r="BJ427" s="123"/>
      <c r="BT427" s="123"/>
      <c r="CD427" s="123"/>
      <c r="CN427" s="123"/>
      <c r="CO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76"/>
      <c r="B428" s="123"/>
      <c r="L428" s="123"/>
      <c r="V428" s="123"/>
      <c r="AF428" s="123"/>
      <c r="AP428" s="123"/>
      <c r="AZ428" s="123"/>
      <c r="BA428" s="123"/>
      <c r="BJ428" s="123"/>
      <c r="BT428" s="123"/>
      <c r="CD428" s="123"/>
      <c r="CN428" s="123"/>
      <c r="CO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76"/>
      <c r="B429" s="123"/>
      <c r="L429" s="123"/>
      <c r="V429" s="123"/>
      <c r="AF429" s="123"/>
      <c r="AP429" s="123"/>
      <c r="AZ429" s="123"/>
      <c r="BA429" s="123"/>
      <c r="BJ429" s="123"/>
      <c r="BT429" s="123"/>
      <c r="CD429" s="123"/>
      <c r="CN429" s="123"/>
      <c r="CO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76"/>
      <c r="B430" s="123"/>
      <c r="L430" s="123"/>
      <c r="V430" s="123"/>
      <c r="AF430" s="123"/>
      <c r="AP430" s="123"/>
      <c r="AZ430" s="123"/>
      <c r="BA430" s="123"/>
      <c r="BJ430" s="123"/>
      <c r="BT430" s="123"/>
      <c r="CD430" s="123"/>
      <c r="CN430" s="123"/>
      <c r="CO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76"/>
      <c r="B431" s="123"/>
      <c r="L431" s="123"/>
      <c r="V431" s="123"/>
      <c r="AF431" s="123"/>
      <c r="AP431" s="123"/>
      <c r="AZ431" s="123"/>
      <c r="BA431" s="123"/>
      <c r="BJ431" s="123"/>
      <c r="BT431" s="123"/>
      <c r="CD431" s="123"/>
      <c r="CN431" s="123"/>
      <c r="CO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76"/>
      <c r="B432" s="123"/>
      <c r="L432" s="123"/>
      <c r="V432" s="123"/>
      <c r="AF432" s="123"/>
      <c r="AP432" s="123"/>
      <c r="AZ432" s="123"/>
      <c r="BA432" s="123"/>
      <c r="BJ432" s="123"/>
      <c r="BT432" s="123"/>
      <c r="CD432" s="123"/>
      <c r="CN432" s="123"/>
      <c r="CO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76"/>
      <c r="B433" s="123"/>
      <c r="L433" s="123"/>
      <c r="V433" s="123"/>
      <c r="AF433" s="123"/>
      <c r="AP433" s="123"/>
      <c r="AZ433" s="123"/>
      <c r="BA433" s="123"/>
      <c r="BJ433" s="123"/>
      <c r="BT433" s="123"/>
      <c r="CD433" s="123"/>
      <c r="CN433" s="123"/>
      <c r="CO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76"/>
      <c r="B434" s="123"/>
      <c r="L434" s="123"/>
      <c r="V434" s="123"/>
      <c r="AF434" s="123"/>
      <c r="AP434" s="123"/>
      <c r="AZ434" s="123"/>
      <c r="BA434" s="123"/>
      <c r="BJ434" s="123"/>
      <c r="BT434" s="123"/>
      <c r="CD434" s="123"/>
      <c r="CN434" s="123"/>
      <c r="CO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76"/>
      <c r="B435" s="123"/>
      <c r="L435" s="123"/>
      <c r="V435" s="123"/>
      <c r="AF435" s="123"/>
      <c r="AP435" s="123"/>
      <c r="AZ435" s="123"/>
      <c r="BA435" s="123"/>
      <c r="BJ435" s="123"/>
      <c r="BT435" s="123"/>
      <c r="CD435" s="123"/>
      <c r="CN435" s="123"/>
      <c r="CO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76"/>
      <c r="B436" s="123"/>
      <c r="L436" s="123"/>
      <c r="V436" s="123"/>
      <c r="AF436" s="123"/>
      <c r="AP436" s="123"/>
      <c r="AZ436" s="123"/>
      <c r="BA436" s="123"/>
      <c r="BJ436" s="123"/>
      <c r="BT436" s="123"/>
      <c r="CD436" s="123"/>
      <c r="CN436" s="123"/>
      <c r="CO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76"/>
      <c r="B437" s="123"/>
      <c r="L437" s="123"/>
      <c r="V437" s="123"/>
      <c r="AF437" s="123"/>
      <c r="AP437" s="123"/>
      <c r="AZ437" s="123"/>
      <c r="BA437" s="123"/>
      <c r="BJ437" s="123"/>
      <c r="BT437" s="123"/>
      <c r="CD437" s="123"/>
      <c r="CN437" s="123"/>
      <c r="CO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76"/>
      <c r="B438" s="123"/>
      <c r="L438" s="123"/>
      <c r="V438" s="123"/>
      <c r="AF438" s="123"/>
      <c r="AP438" s="123"/>
      <c r="AZ438" s="123"/>
      <c r="BA438" s="123"/>
      <c r="BJ438" s="123"/>
      <c r="BT438" s="123"/>
      <c r="CD438" s="123"/>
      <c r="CN438" s="123"/>
      <c r="CO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76"/>
      <c r="B439" s="123"/>
      <c r="L439" s="123"/>
      <c r="V439" s="123"/>
      <c r="AF439" s="123"/>
      <c r="AP439" s="123"/>
      <c r="AZ439" s="123"/>
      <c r="BA439" s="123"/>
      <c r="BJ439" s="123"/>
      <c r="BT439" s="123"/>
      <c r="CD439" s="123"/>
      <c r="CN439" s="123"/>
      <c r="CO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76"/>
      <c r="B440" s="123"/>
      <c r="L440" s="123"/>
      <c r="V440" s="123"/>
      <c r="AF440" s="123"/>
      <c r="AP440" s="123"/>
      <c r="AZ440" s="123"/>
      <c r="BA440" s="123"/>
      <c r="BJ440" s="123"/>
      <c r="BT440" s="123"/>
      <c r="CD440" s="123"/>
      <c r="CN440" s="123"/>
      <c r="CO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76"/>
      <c r="B441" s="123"/>
      <c r="L441" s="123"/>
      <c r="V441" s="123"/>
      <c r="AF441" s="123"/>
      <c r="AP441" s="123"/>
      <c r="AZ441" s="123"/>
      <c r="BA441" s="123"/>
      <c r="BJ441" s="123"/>
      <c r="BT441" s="123"/>
      <c r="CD441" s="123"/>
      <c r="CN441" s="123"/>
      <c r="CO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76"/>
      <c r="B442" s="123"/>
      <c r="L442" s="123"/>
      <c r="V442" s="123"/>
      <c r="AF442" s="123"/>
      <c r="AP442" s="123"/>
      <c r="AZ442" s="123"/>
      <c r="BA442" s="123"/>
      <c r="BJ442" s="123"/>
      <c r="BT442" s="123"/>
      <c r="CD442" s="123"/>
      <c r="CN442" s="123"/>
      <c r="CO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76"/>
      <c r="B443" s="123"/>
      <c r="L443" s="123"/>
      <c r="V443" s="123"/>
      <c r="AF443" s="123"/>
      <c r="AP443" s="123"/>
      <c r="AZ443" s="123"/>
      <c r="BA443" s="123"/>
      <c r="BJ443" s="123"/>
      <c r="BT443" s="123"/>
      <c r="CD443" s="123"/>
      <c r="CN443" s="123"/>
      <c r="CO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76"/>
      <c r="B444" s="123"/>
      <c r="L444" s="123"/>
      <c r="V444" s="123"/>
      <c r="AF444" s="123"/>
      <c r="AP444" s="123"/>
      <c r="AZ444" s="123"/>
      <c r="BA444" s="123"/>
      <c r="BJ444" s="123"/>
      <c r="BT444" s="123"/>
      <c r="CD444" s="123"/>
      <c r="CN444" s="123"/>
      <c r="CO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76"/>
      <c r="B445" s="123"/>
      <c r="L445" s="123"/>
      <c r="V445" s="123"/>
      <c r="AF445" s="123"/>
      <c r="AP445" s="123"/>
      <c r="AZ445" s="123"/>
      <c r="BA445" s="123"/>
      <c r="BJ445" s="123"/>
      <c r="BT445" s="123"/>
      <c r="CD445" s="123"/>
      <c r="CN445" s="123"/>
      <c r="CO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76"/>
      <c r="B446" s="123"/>
      <c r="L446" s="123"/>
      <c r="V446" s="123"/>
      <c r="AF446" s="123"/>
      <c r="AP446" s="123"/>
      <c r="AZ446" s="123"/>
      <c r="BA446" s="123"/>
      <c r="BJ446" s="123"/>
      <c r="BT446" s="123"/>
      <c r="CD446" s="123"/>
      <c r="CN446" s="123"/>
      <c r="CO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76"/>
      <c r="B447" s="123"/>
      <c r="L447" s="123"/>
      <c r="V447" s="123"/>
      <c r="AF447" s="123"/>
      <c r="AP447" s="123"/>
      <c r="AZ447" s="123"/>
      <c r="BA447" s="123"/>
      <c r="BJ447" s="123"/>
      <c r="BT447" s="123"/>
      <c r="CD447" s="123"/>
      <c r="CN447" s="123"/>
      <c r="CO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76"/>
      <c r="B448" s="123"/>
      <c r="L448" s="123"/>
      <c r="V448" s="123"/>
      <c r="AF448" s="123"/>
      <c r="AP448" s="123"/>
      <c r="AZ448" s="123"/>
      <c r="BA448" s="123"/>
      <c r="BJ448" s="123"/>
      <c r="BT448" s="123"/>
      <c r="CD448" s="123"/>
      <c r="CN448" s="123"/>
      <c r="CO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76"/>
      <c r="B449" s="123"/>
      <c r="L449" s="123"/>
      <c r="V449" s="123"/>
      <c r="AF449" s="123"/>
      <c r="AP449" s="123"/>
      <c r="AZ449" s="123"/>
      <c r="BA449" s="123"/>
      <c r="BJ449" s="123"/>
      <c r="BT449" s="123"/>
      <c r="CD449" s="123"/>
      <c r="CN449" s="123"/>
      <c r="CO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76"/>
      <c r="B450" s="123"/>
      <c r="L450" s="123"/>
      <c r="V450" s="123"/>
      <c r="AF450" s="123"/>
      <c r="AP450" s="123"/>
      <c r="AZ450" s="123"/>
      <c r="BA450" s="123"/>
      <c r="BJ450" s="123"/>
      <c r="BT450" s="123"/>
      <c r="CD450" s="123"/>
      <c r="CN450" s="123"/>
      <c r="CO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76"/>
      <c r="B451" s="123"/>
      <c r="L451" s="123"/>
      <c r="V451" s="123"/>
      <c r="AF451" s="123"/>
      <c r="AP451" s="123"/>
      <c r="AZ451" s="123"/>
      <c r="BA451" s="123"/>
      <c r="BJ451" s="123"/>
      <c r="BT451" s="123"/>
      <c r="CD451" s="123"/>
      <c r="CN451" s="123"/>
      <c r="CO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76"/>
      <c r="B452" s="123"/>
      <c r="L452" s="123"/>
      <c r="V452" s="123"/>
      <c r="AF452" s="123"/>
      <c r="AP452" s="123"/>
      <c r="AZ452" s="123"/>
      <c r="BA452" s="123"/>
      <c r="BJ452" s="123"/>
      <c r="BT452" s="123"/>
      <c r="CD452" s="123"/>
      <c r="CN452" s="123"/>
      <c r="CO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76"/>
      <c r="B453" s="123"/>
      <c r="L453" s="123"/>
      <c r="V453" s="123"/>
      <c r="AF453" s="123"/>
      <c r="AP453" s="123"/>
      <c r="AZ453" s="123"/>
      <c r="BA453" s="123"/>
      <c r="BJ453" s="123"/>
      <c r="BT453" s="123"/>
      <c r="CD453" s="123"/>
      <c r="CN453" s="123"/>
      <c r="CO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76"/>
      <c r="B454" s="123"/>
      <c r="L454" s="123"/>
      <c r="V454" s="123"/>
      <c r="AF454" s="123"/>
      <c r="AP454" s="123"/>
      <c r="AZ454" s="123"/>
      <c r="BA454" s="123"/>
      <c r="BJ454" s="123"/>
      <c r="BT454" s="123"/>
      <c r="CD454" s="123"/>
      <c r="CN454" s="123"/>
      <c r="CO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76"/>
      <c r="B455" s="123"/>
      <c r="L455" s="123"/>
      <c r="V455" s="123"/>
      <c r="AF455" s="123"/>
      <c r="AP455" s="123"/>
      <c r="AZ455" s="123"/>
      <c r="BA455" s="123"/>
      <c r="BJ455" s="123"/>
      <c r="BT455" s="123"/>
      <c r="CD455" s="123"/>
      <c r="CN455" s="123"/>
      <c r="CO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76"/>
      <c r="B456" s="123"/>
      <c r="L456" s="123"/>
      <c r="V456" s="123"/>
      <c r="AF456" s="123"/>
      <c r="AP456" s="123"/>
      <c r="AZ456" s="123"/>
      <c r="BA456" s="123"/>
      <c r="BJ456" s="123"/>
      <c r="BT456" s="123"/>
      <c r="CD456" s="123"/>
      <c r="CN456" s="123"/>
      <c r="CO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76"/>
      <c r="B457" s="123"/>
      <c r="L457" s="123"/>
      <c r="V457" s="123"/>
      <c r="AF457" s="123"/>
      <c r="AP457" s="123"/>
      <c r="AZ457" s="123"/>
      <c r="BA457" s="123"/>
      <c r="BJ457" s="123"/>
      <c r="BT457" s="123"/>
      <c r="CD457" s="123"/>
      <c r="CN457" s="123"/>
      <c r="CO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76"/>
      <c r="B458" s="123"/>
      <c r="L458" s="123"/>
      <c r="V458" s="123"/>
      <c r="AF458" s="123"/>
      <c r="AP458" s="123"/>
      <c r="AZ458" s="123"/>
      <c r="BA458" s="123"/>
      <c r="BJ458" s="123"/>
      <c r="BT458" s="123"/>
      <c r="CD458" s="123"/>
      <c r="CN458" s="123"/>
      <c r="CO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76"/>
      <c r="B459" s="123"/>
      <c r="L459" s="123"/>
      <c r="V459" s="123"/>
      <c r="AF459" s="123"/>
      <c r="AP459" s="123"/>
      <c r="AZ459" s="123"/>
      <c r="BA459" s="123"/>
      <c r="BJ459" s="123"/>
      <c r="BT459" s="123"/>
      <c r="CD459" s="123"/>
      <c r="CN459" s="123"/>
      <c r="CO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76"/>
      <c r="B460" s="123"/>
      <c r="L460" s="123"/>
      <c r="V460" s="123"/>
      <c r="AF460" s="123"/>
      <c r="AP460" s="123"/>
      <c r="AZ460" s="123"/>
      <c r="BA460" s="123"/>
      <c r="BJ460" s="123"/>
      <c r="BT460" s="123"/>
      <c r="CD460" s="123"/>
      <c r="CN460" s="123"/>
      <c r="CO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76"/>
      <c r="B461" s="123"/>
      <c r="L461" s="123"/>
      <c r="V461" s="123"/>
      <c r="AF461" s="123"/>
      <c r="AP461" s="123"/>
      <c r="AZ461" s="123"/>
      <c r="BA461" s="123"/>
      <c r="BJ461" s="123"/>
      <c r="BT461" s="123"/>
      <c r="CD461" s="123"/>
      <c r="CN461" s="123"/>
      <c r="CO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76"/>
      <c r="B462" s="123"/>
      <c r="L462" s="123"/>
      <c r="V462" s="123"/>
      <c r="AF462" s="123"/>
      <c r="AP462" s="123"/>
      <c r="AZ462" s="123"/>
      <c r="BA462" s="123"/>
      <c r="BJ462" s="123"/>
      <c r="BT462" s="123"/>
      <c r="CD462" s="123"/>
      <c r="CN462" s="123"/>
      <c r="CO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76"/>
      <c r="B463" s="123"/>
      <c r="L463" s="123"/>
      <c r="V463" s="123"/>
      <c r="AF463" s="123"/>
      <c r="AP463" s="123"/>
      <c r="AZ463" s="123"/>
      <c r="BA463" s="123"/>
      <c r="BJ463" s="123"/>
      <c r="BT463" s="123"/>
      <c r="CD463" s="123"/>
      <c r="CN463" s="123"/>
      <c r="CO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76"/>
      <c r="B464" s="123"/>
      <c r="L464" s="123"/>
      <c r="V464" s="123"/>
      <c r="AF464" s="123"/>
      <c r="AP464" s="123"/>
      <c r="AZ464" s="123"/>
      <c r="BA464" s="123"/>
      <c r="BJ464" s="123"/>
      <c r="BT464" s="123"/>
      <c r="CD464" s="123"/>
      <c r="CN464" s="123"/>
      <c r="CO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76"/>
      <c r="B465" s="123"/>
      <c r="L465" s="123"/>
      <c r="V465" s="123"/>
      <c r="AF465" s="123"/>
      <c r="AP465" s="123"/>
      <c r="AZ465" s="123"/>
      <c r="BA465" s="123"/>
      <c r="BJ465" s="123"/>
      <c r="BT465" s="123"/>
      <c r="CD465" s="123"/>
      <c r="CN465" s="123"/>
      <c r="CO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76"/>
      <c r="B466" s="123"/>
      <c r="L466" s="123"/>
      <c r="V466" s="123"/>
      <c r="AF466" s="123"/>
      <c r="AP466" s="123"/>
      <c r="AZ466" s="123"/>
      <c r="BA466" s="123"/>
      <c r="BJ466" s="123"/>
      <c r="BT466" s="123"/>
      <c r="CD466" s="123"/>
      <c r="CN466" s="123"/>
      <c r="CO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76"/>
      <c r="B467" s="123"/>
      <c r="L467" s="123"/>
      <c r="V467" s="123"/>
      <c r="AF467" s="123"/>
      <c r="AP467" s="123"/>
      <c r="AZ467" s="123"/>
      <c r="BA467" s="123"/>
      <c r="BJ467" s="123"/>
      <c r="BT467" s="123"/>
      <c r="CD467" s="123"/>
      <c r="CN467" s="123"/>
      <c r="CO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76"/>
      <c r="B468" s="123"/>
      <c r="L468" s="123"/>
      <c r="V468" s="123"/>
      <c r="AF468" s="123"/>
      <c r="AP468" s="123"/>
      <c r="AZ468" s="123"/>
      <c r="BA468" s="123"/>
      <c r="BJ468" s="123"/>
      <c r="BT468" s="123"/>
      <c r="CD468" s="123"/>
      <c r="CN468" s="123"/>
      <c r="CO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76"/>
      <c r="B469" s="123"/>
      <c r="L469" s="123"/>
      <c r="V469" s="123"/>
      <c r="AF469" s="123"/>
      <c r="AP469" s="123"/>
      <c r="AZ469" s="123"/>
      <c r="BA469" s="123"/>
      <c r="BJ469" s="123"/>
      <c r="BT469" s="123"/>
      <c r="CD469" s="123"/>
      <c r="CN469" s="123"/>
      <c r="CO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76"/>
      <c r="B470" s="123"/>
      <c r="L470" s="123"/>
      <c r="V470" s="123"/>
      <c r="AF470" s="123"/>
      <c r="AP470" s="123"/>
      <c r="AZ470" s="123"/>
      <c r="BA470" s="123"/>
      <c r="BJ470" s="123"/>
      <c r="BT470" s="123"/>
      <c r="CD470" s="123"/>
      <c r="CN470" s="123"/>
      <c r="CO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76"/>
      <c r="B471" s="123"/>
      <c r="L471" s="123"/>
      <c r="V471" s="123"/>
      <c r="AF471" s="123"/>
      <c r="AP471" s="123"/>
      <c r="AZ471" s="123"/>
      <c r="BA471" s="123"/>
      <c r="BJ471" s="123"/>
      <c r="BT471" s="123"/>
      <c r="CD471" s="123"/>
      <c r="CN471" s="123"/>
      <c r="CO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76"/>
      <c r="B472" s="123"/>
      <c r="L472" s="123"/>
      <c r="V472" s="123"/>
      <c r="AF472" s="123"/>
      <c r="AP472" s="123"/>
      <c r="AZ472" s="123"/>
      <c r="BA472" s="123"/>
      <c r="BJ472" s="123"/>
      <c r="BT472" s="123"/>
      <c r="CD472" s="123"/>
      <c r="CN472" s="123"/>
      <c r="CO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76"/>
      <c r="B473" s="123"/>
      <c r="L473" s="123"/>
      <c r="V473" s="123"/>
      <c r="AF473" s="123"/>
      <c r="AP473" s="123"/>
      <c r="AZ473" s="123"/>
      <c r="BA473" s="123"/>
      <c r="BJ473" s="123"/>
      <c r="BT473" s="123"/>
      <c r="CD473" s="123"/>
      <c r="CN473" s="123"/>
      <c r="CO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76"/>
      <c r="B474" s="123"/>
      <c r="L474" s="123"/>
      <c r="V474" s="123"/>
      <c r="AF474" s="123"/>
      <c r="AP474" s="123"/>
      <c r="AZ474" s="123"/>
      <c r="BA474" s="123"/>
      <c r="BJ474" s="123"/>
      <c r="BT474" s="123"/>
      <c r="CD474" s="123"/>
      <c r="CN474" s="123"/>
      <c r="CO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76"/>
      <c r="B475" s="123"/>
      <c r="L475" s="123"/>
      <c r="V475" s="123"/>
      <c r="AF475" s="123"/>
      <c r="AP475" s="123"/>
      <c r="AZ475" s="123"/>
      <c r="BA475" s="123"/>
      <c r="BJ475" s="123"/>
      <c r="BT475" s="123"/>
      <c r="CD475" s="123"/>
      <c r="CN475" s="123"/>
      <c r="CO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76"/>
      <c r="B476" s="123"/>
      <c r="L476" s="123"/>
      <c r="V476" s="123"/>
      <c r="AF476" s="123"/>
      <c r="AP476" s="123"/>
      <c r="AZ476" s="123"/>
      <c r="BA476" s="123"/>
      <c r="BJ476" s="123"/>
      <c r="BT476" s="123"/>
      <c r="CD476" s="123"/>
      <c r="CN476" s="123"/>
      <c r="CO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76"/>
      <c r="B477" s="123"/>
      <c r="L477" s="123"/>
      <c r="V477" s="123"/>
      <c r="AF477" s="123"/>
      <c r="AP477" s="123"/>
      <c r="AZ477" s="123"/>
      <c r="BA477" s="123"/>
      <c r="BJ477" s="123"/>
      <c r="BT477" s="123"/>
      <c r="CD477" s="123"/>
      <c r="CN477" s="123"/>
      <c r="CO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76"/>
      <c r="B478" s="123"/>
      <c r="L478" s="123"/>
      <c r="V478" s="123"/>
      <c r="AF478" s="123"/>
      <c r="AP478" s="123"/>
      <c r="AZ478" s="123"/>
      <c r="BA478" s="123"/>
      <c r="BJ478" s="123"/>
      <c r="BT478" s="123"/>
      <c r="CD478" s="123"/>
      <c r="CN478" s="123"/>
      <c r="CO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76"/>
      <c r="B479" s="123"/>
      <c r="L479" s="123"/>
      <c r="V479" s="123"/>
      <c r="AF479" s="123"/>
      <c r="AP479" s="123"/>
      <c r="AZ479" s="123"/>
      <c r="BA479" s="123"/>
      <c r="BJ479" s="123"/>
      <c r="BT479" s="123"/>
      <c r="CD479" s="123"/>
      <c r="CN479" s="123"/>
      <c r="CO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76"/>
      <c r="B480" s="123"/>
      <c r="L480" s="123"/>
      <c r="V480" s="123"/>
      <c r="AF480" s="123"/>
      <c r="AP480" s="123"/>
      <c r="AZ480" s="123"/>
      <c r="BA480" s="123"/>
      <c r="BJ480" s="123"/>
      <c r="BT480" s="123"/>
      <c r="CD480" s="123"/>
      <c r="CN480" s="123"/>
      <c r="CO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76"/>
      <c r="B481" s="123"/>
      <c r="L481" s="123"/>
      <c r="V481" s="123"/>
      <c r="AF481" s="123"/>
      <c r="AP481" s="123"/>
      <c r="AZ481" s="123"/>
      <c r="BA481" s="123"/>
      <c r="BJ481" s="123"/>
      <c r="BT481" s="123"/>
      <c r="CD481" s="123"/>
      <c r="CN481" s="123"/>
      <c r="CO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76"/>
      <c r="B482" s="123"/>
      <c r="L482" s="123"/>
      <c r="V482" s="123"/>
      <c r="AF482" s="123"/>
      <c r="AP482" s="123"/>
      <c r="AZ482" s="123"/>
      <c r="BA482" s="123"/>
      <c r="BJ482" s="123"/>
      <c r="BT482" s="123"/>
      <c r="CD482" s="123"/>
      <c r="CN482" s="123"/>
      <c r="CO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76"/>
      <c r="B483" s="123"/>
      <c r="L483" s="123"/>
      <c r="V483" s="123"/>
      <c r="AF483" s="123"/>
      <c r="AP483" s="123"/>
      <c r="AZ483" s="123"/>
      <c r="BA483" s="123"/>
      <c r="BJ483" s="123"/>
      <c r="BT483" s="123"/>
      <c r="CD483" s="123"/>
      <c r="CN483" s="123"/>
      <c r="CO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76"/>
      <c r="B484" s="123"/>
      <c r="L484" s="123"/>
      <c r="V484" s="123"/>
      <c r="AF484" s="123"/>
      <c r="AP484" s="123"/>
      <c r="AZ484" s="123"/>
      <c r="BA484" s="123"/>
      <c r="BJ484" s="123"/>
      <c r="BT484" s="123"/>
      <c r="CD484" s="123"/>
      <c r="CN484" s="123"/>
      <c r="CO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76"/>
      <c r="B485" s="123"/>
      <c r="L485" s="123"/>
      <c r="V485" s="123"/>
      <c r="AF485" s="123"/>
      <c r="AP485" s="123"/>
      <c r="AZ485" s="123"/>
      <c r="BA485" s="123"/>
      <c r="BJ485" s="123"/>
      <c r="BT485" s="123"/>
      <c r="CD485" s="123"/>
      <c r="CN485" s="123"/>
      <c r="CO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76"/>
      <c r="B486" s="123"/>
      <c r="L486" s="123"/>
      <c r="V486" s="123"/>
      <c r="AF486" s="123"/>
      <c r="AP486" s="123"/>
      <c r="AZ486" s="123"/>
      <c r="BA486" s="123"/>
      <c r="BJ486" s="123"/>
      <c r="BT486" s="123"/>
      <c r="CD486" s="123"/>
      <c r="CN486" s="123"/>
      <c r="CO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76"/>
      <c r="B487" s="123"/>
      <c r="L487" s="123"/>
      <c r="V487" s="123"/>
      <c r="AF487" s="123"/>
      <c r="AP487" s="123"/>
      <c r="AZ487" s="123"/>
      <c r="BA487" s="123"/>
      <c r="BJ487" s="123"/>
      <c r="BT487" s="123"/>
      <c r="CD487" s="123"/>
      <c r="CN487" s="123"/>
      <c r="CO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76"/>
      <c r="B488" s="123"/>
      <c r="L488" s="123"/>
      <c r="V488" s="123"/>
      <c r="AF488" s="123"/>
      <c r="AP488" s="123"/>
      <c r="AZ488" s="123"/>
      <c r="BA488" s="123"/>
      <c r="BJ488" s="123"/>
      <c r="BT488" s="123"/>
      <c r="CD488" s="123"/>
      <c r="CN488" s="123"/>
      <c r="CO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76"/>
      <c r="B489" s="123"/>
      <c r="L489" s="123"/>
      <c r="V489" s="123"/>
      <c r="AF489" s="123"/>
      <c r="AP489" s="123"/>
      <c r="AZ489" s="123"/>
      <c r="BA489" s="123"/>
      <c r="BJ489" s="123"/>
      <c r="BT489" s="123"/>
      <c r="CD489" s="123"/>
      <c r="CN489" s="123"/>
      <c r="CO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76"/>
      <c r="B490" s="123"/>
      <c r="L490" s="123"/>
      <c r="V490" s="123"/>
      <c r="AF490" s="123"/>
      <c r="AP490" s="123"/>
      <c r="AZ490" s="123"/>
      <c r="BA490" s="123"/>
      <c r="BJ490" s="123"/>
      <c r="BT490" s="123"/>
      <c r="CD490" s="123"/>
      <c r="CN490" s="123"/>
      <c r="CO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76"/>
      <c r="B491" s="123"/>
      <c r="L491" s="123"/>
      <c r="V491" s="123"/>
      <c r="AF491" s="123"/>
      <c r="AP491" s="123"/>
      <c r="AZ491" s="123"/>
      <c r="BA491" s="123"/>
      <c r="BJ491" s="123"/>
      <c r="BT491" s="123"/>
      <c r="CD491" s="123"/>
      <c r="CN491" s="123"/>
      <c r="CO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76"/>
      <c r="B492" s="123"/>
      <c r="L492" s="123"/>
      <c r="V492" s="123"/>
      <c r="AF492" s="123"/>
      <c r="AP492" s="123"/>
      <c r="AZ492" s="123"/>
      <c r="BA492" s="123"/>
      <c r="BJ492" s="123"/>
      <c r="BT492" s="123"/>
      <c r="CD492" s="123"/>
      <c r="CN492" s="123"/>
      <c r="CO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76"/>
      <c r="B493" s="123"/>
      <c r="L493" s="123"/>
      <c r="V493" s="123"/>
      <c r="AF493" s="123"/>
      <c r="AP493" s="123"/>
      <c r="AZ493" s="123"/>
      <c r="BA493" s="123"/>
      <c r="BJ493" s="123"/>
      <c r="BT493" s="123"/>
      <c r="CD493" s="123"/>
      <c r="CN493" s="123"/>
      <c r="CO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76"/>
      <c r="B494" s="123"/>
      <c r="L494" s="123"/>
      <c r="V494" s="123"/>
      <c r="AF494" s="123"/>
      <c r="AP494" s="123"/>
      <c r="AZ494" s="123"/>
      <c r="BA494" s="123"/>
      <c r="BJ494" s="123"/>
      <c r="BT494" s="123"/>
      <c r="CD494" s="123"/>
      <c r="CN494" s="123"/>
      <c r="CO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76"/>
      <c r="B495" s="123"/>
      <c r="L495" s="123"/>
      <c r="V495" s="123"/>
      <c r="AF495" s="123"/>
      <c r="AP495" s="123"/>
      <c r="AZ495" s="123"/>
      <c r="BA495" s="123"/>
      <c r="BJ495" s="123"/>
      <c r="BT495" s="123"/>
      <c r="CD495" s="123"/>
      <c r="CN495" s="123"/>
      <c r="CO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76"/>
      <c r="B496" s="123"/>
      <c r="L496" s="123"/>
      <c r="V496" s="123"/>
      <c r="AF496" s="123"/>
      <c r="AP496" s="123"/>
      <c r="AZ496" s="123"/>
      <c r="BA496" s="123"/>
      <c r="BJ496" s="123"/>
      <c r="BT496" s="123"/>
      <c r="CD496" s="123"/>
      <c r="CN496" s="123"/>
      <c r="CO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76"/>
      <c r="B497" s="123"/>
      <c r="L497" s="123"/>
      <c r="V497" s="123"/>
      <c r="AF497" s="123"/>
      <c r="AP497" s="123"/>
      <c r="AZ497" s="123"/>
      <c r="BA497" s="123"/>
      <c r="BJ497" s="123"/>
      <c r="BT497" s="123"/>
      <c r="CD497" s="123"/>
      <c r="CN497" s="123"/>
      <c r="CO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76"/>
      <c r="B498" s="123"/>
      <c r="L498" s="123"/>
      <c r="V498" s="123"/>
      <c r="AF498" s="123"/>
      <c r="AP498" s="123"/>
      <c r="AZ498" s="123"/>
      <c r="BA498" s="123"/>
      <c r="BJ498" s="123"/>
      <c r="BT498" s="123"/>
      <c r="CD498" s="123"/>
      <c r="CN498" s="123"/>
      <c r="CO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76"/>
      <c r="B499" s="123"/>
      <c r="L499" s="123"/>
      <c r="V499" s="123"/>
      <c r="AF499" s="123"/>
      <c r="AP499" s="123"/>
      <c r="AZ499" s="123"/>
      <c r="BA499" s="123"/>
      <c r="BJ499" s="123"/>
      <c r="BT499" s="123"/>
      <c r="CD499" s="123"/>
      <c r="CN499" s="123"/>
      <c r="CO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76"/>
      <c r="B500" s="123"/>
      <c r="L500" s="123"/>
      <c r="V500" s="123"/>
      <c r="AF500" s="123"/>
      <c r="AP500" s="123"/>
      <c r="AZ500" s="123"/>
      <c r="BA500" s="123"/>
      <c r="BJ500" s="123"/>
      <c r="BT500" s="123"/>
      <c r="CD500" s="123"/>
      <c r="CN500" s="123"/>
      <c r="CO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76"/>
      <c r="B501" s="123"/>
      <c r="L501" s="123"/>
      <c r="V501" s="123"/>
      <c r="AF501" s="123"/>
      <c r="AP501" s="123"/>
      <c r="AZ501" s="123"/>
      <c r="BA501" s="123"/>
      <c r="BJ501" s="123"/>
      <c r="BT501" s="123"/>
      <c r="CD501" s="123"/>
      <c r="CN501" s="123"/>
      <c r="CO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76"/>
      <c r="B502" s="123"/>
      <c r="L502" s="123"/>
      <c r="V502" s="123"/>
      <c r="AF502" s="123"/>
      <c r="AP502" s="123"/>
      <c r="AZ502" s="123"/>
      <c r="BA502" s="123"/>
      <c r="BJ502" s="123"/>
      <c r="BT502" s="123"/>
      <c r="CD502" s="123"/>
      <c r="CN502" s="123"/>
      <c r="CO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76"/>
      <c r="B503" s="123"/>
      <c r="L503" s="123"/>
      <c r="V503" s="123"/>
      <c r="AF503" s="123"/>
      <c r="AP503" s="123"/>
      <c r="AZ503" s="123"/>
      <c r="BA503" s="123"/>
      <c r="BJ503" s="123"/>
      <c r="BT503" s="123"/>
      <c r="CD503" s="123"/>
      <c r="CN503" s="123"/>
      <c r="CO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76"/>
      <c r="B504" s="123"/>
      <c r="L504" s="123"/>
      <c r="V504" s="123"/>
      <c r="AF504" s="123"/>
      <c r="AP504" s="123"/>
      <c r="AZ504" s="123"/>
      <c r="BA504" s="123"/>
      <c r="BJ504" s="123"/>
      <c r="BT504" s="123"/>
      <c r="CD504" s="123"/>
      <c r="CN504" s="123"/>
      <c r="CO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76"/>
      <c r="B505" s="123"/>
      <c r="L505" s="123"/>
      <c r="V505" s="123"/>
      <c r="AF505" s="123"/>
      <c r="AP505" s="123"/>
      <c r="AZ505" s="123"/>
      <c r="BA505" s="123"/>
      <c r="BJ505" s="123"/>
      <c r="BT505" s="123"/>
      <c r="CD505" s="123"/>
      <c r="CN505" s="123"/>
      <c r="CO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76"/>
      <c r="B506" s="123"/>
      <c r="L506" s="123"/>
      <c r="V506" s="123"/>
      <c r="AF506" s="123"/>
      <c r="AP506" s="123"/>
      <c r="AZ506" s="123"/>
      <c r="BA506" s="123"/>
      <c r="BJ506" s="123"/>
      <c r="BT506" s="123"/>
      <c r="CD506" s="123"/>
      <c r="CN506" s="123"/>
      <c r="CO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76"/>
      <c r="B507" s="123"/>
      <c r="L507" s="123"/>
      <c r="V507" s="123"/>
      <c r="AF507" s="123"/>
      <c r="AP507" s="123"/>
      <c r="AZ507" s="123"/>
      <c r="BA507" s="123"/>
      <c r="BJ507" s="123"/>
      <c r="BT507" s="123"/>
      <c r="CD507" s="123"/>
      <c r="CN507" s="123"/>
      <c r="CO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76"/>
      <c r="B508" s="123"/>
      <c r="L508" s="123"/>
      <c r="V508" s="123"/>
      <c r="AF508" s="123"/>
      <c r="AP508" s="123"/>
      <c r="AZ508" s="123"/>
      <c r="BA508" s="123"/>
      <c r="BJ508" s="123"/>
      <c r="BT508" s="123"/>
      <c r="CD508" s="123"/>
      <c r="CN508" s="123"/>
      <c r="CO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76"/>
      <c r="B509" s="123"/>
      <c r="L509" s="123"/>
      <c r="V509" s="123"/>
      <c r="AF509" s="123"/>
      <c r="AP509" s="123"/>
      <c r="AZ509" s="123"/>
      <c r="BA509" s="123"/>
      <c r="BJ509" s="123"/>
      <c r="BT509" s="123"/>
      <c r="CD509" s="123"/>
      <c r="CN509" s="123"/>
      <c r="CO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76"/>
      <c r="B510" s="123"/>
      <c r="L510" s="123"/>
      <c r="V510" s="123"/>
      <c r="AF510" s="123"/>
      <c r="AP510" s="123"/>
      <c r="AZ510" s="123"/>
      <c r="BA510" s="123"/>
      <c r="BJ510" s="123"/>
      <c r="BT510" s="123"/>
      <c r="CD510" s="123"/>
      <c r="CN510" s="123"/>
      <c r="CO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76"/>
      <c r="B511" s="123"/>
      <c r="L511" s="123"/>
      <c r="V511" s="123"/>
      <c r="AF511" s="123"/>
      <c r="AP511" s="123"/>
      <c r="AZ511" s="123"/>
      <c r="BA511" s="123"/>
      <c r="BJ511" s="123"/>
      <c r="BT511" s="123"/>
      <c r="CD511" s="123"/>
      <c r="CN511" s="123"/>
      <c r="CO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76"/>
      <c r="B512" s="123"/>
      <c r="L512" s="123"/>
      <c r="V512" s="123"/>
      <c r="AF512" s="123"/>
      <c r="AP512" s="123"/>
      <c r="AZ512" s="123"/>
      <c r="BA512" s="123"/>
      <c r="BJ512" s="123"/>
      <c r="BT512" s="123"/>
      <c r="CD512" s="123"/>
      <c r="CN512" s="123"/>
      <c r="CO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76"/>
      <c r="B513" s="123"/>
      <c r="L513" s="123"/>
      <c r="V513" s="123"/>
      <c r="AF513" s="123"/>
      <c r="AP513" s="123"/>
      <c r="AZ513" s="123"/>
      <c r="BA513" s="123"/>
      <c r="BJ513" s="123"/>
      <c r="BT513" s="123"/>
      <c r="CD513" s="123"/>
      <c r="CN513" s="123"/>
      <c r="CO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76"/>
      <c r="B514" s="123"/>
      <c r="L514" s="123"/>
      <c r="V514" s="123"/>
      <c r="AF514" s="123"/>
      <c r="AP514" s="123"/>
      <c r="AZ514" s="123"/>
      <c r="BA514" s="123"/>
      <c r="BJ514" s="123"/>
      <c r="BT514" s="123"/>
      <c r="CD514" s="123"/>
      <c r="CN514" s="123"/>
      <c r="CO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76"/>
      <c r="B515" s="123"/>
      <c r="L515" s="123"/>
      <c r="V515" s="123"/>
      <c r="AF515" s="123"/>
      <c r="AP515" s="123"/>
      <c r="AZ515" s="123"/>
      <c r="BA515" s="123"/>
      <c r="BJ515" s="123"/>
      <c r="BT515" s="123"/>
      <c r="CD515" s="123"/>
      <c r="CN515" s="123"/>
      <c r="CO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76"/>
      <c r="B516" s="123"/>
      <c r="L516" s="123"/>
      <c r="V516" s="123"/>
      <c r="AF516" s="123"/>
      <c r="AP516" s="123"/>
      <c r="AZ516" s="123"/>
      <c r="BA516" s="123"/>
      <c r="BJ516" s="123"/>
      <c r="BT516" s="123"/>
      <c r="CD516" s="123"/>
      <c r="CN516" s="123"/>
      <c r="CO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76"/>
      <c r="B517" s="123"/>
      <c r="L517" s="123"/>
      <c r="V517" s="123"/>
      <c r="AF517" s="123"/>
      <c r="AP517" s="123"/>
      <c r="AZ517" s="123"/>
      <c r="BA517" s="123"/>
      <c r="BJ517" s="123"/>
      <c r="BT517" s="123"/>
      <c r="CD517" s="123"/>
      <c r="CN517" s="123"/>
      <c r="CO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76"/>
      <c r="B518" s="123"/>
      <c r="L518" s="123"/>
      <c r="V518" s="123"/>
      <c r="AF518" s="123"/>
      <c r="AP518" s="123"/>
      <c r="AZ518" s="123"/>
      <c r="BA518" s="123"/>
      <c r="BJ518" s="123"/>
      <c r="BT518" s="123"/>
      <c r="CD518" s="123"/>
      <c r="CN518" s="123"/>
      <c r="CO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76"/>
      <c r="B519" s="123"/>
      <c r="L519" s="123"/>
      <c r="V519" s="123"/>
      <c r="AF519" s="123"/>
      <c r="AP519" s="123"/>
      <c r="AZ519" s="123"/>
      <c r="BA519" s="123"/>
      <c r="BJ519" s="123"/>
      <c r="BT519" s="123"/>
      <c r="CD519" s="123"/>
      <c r="CN519" s="123"/>
      <c r="CO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76"/>
      <c r="B520" s="123"/>
      <c r="L520" s="123"/>
      <c r="V520" s="123"/>
      <c r="AF520" s="123"/>
      <c r="AP520" s="123"/>
      <c r="AZ520" s="123"/>
      <c r="BA520" s="123"/>
      <c r="BJ520" s="123"/>
      <c r="BT520" s="123"/>
      <c r="CD520" s="123"/>
      <c r="CN520" s="123"/>
      <c r="CO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76"/>
      <c r="B521" s="123"/>
      <c r="L521" s="123"/>
      <c r="V521" s="123"/>
      <c r="AF521" s="123"/>
      <c r="AP521" s="123"/>
      <c r="AZ521" s="123"/>
      <c r="BA521" s="123"/>
      <c r="BJ521" s="123"/>
      <c r="BT521" s="123"/>
      <c r="CD521" s="123"/>
      <c r="CN521" s="123"/>
      <c r="CO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76"/>
      <c r="B522" s="123"/>
      <c r="L522" s="123"/>
      <c r="V522" s="123"/>
      <c r="AF522" s="123"/>
      <c r="AP522" s="123"/>
      <c r="AZ522" s="123"/>
      <c r="BA522" s="123"/>
      <c r="BJ522" s="123"/>
      <c r="BT522" s="123"/>
      <c r="CD522" s="123"/>
      <c r="CN522" s="123"/>
      <c r="CO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76"/>
      <c r="B523" s="123"/>
      <c r="L523" s="123"/>
      <c r="V523" s="123"/>
      <c r="AF523" s="123"/>
      <c r="AP523" s="123"/>
      <c r="AZ523" s="123"/>
      <c r="BA523" s="123"/>
      <c r="BJ523" s="123"/>
      <c r="BT523" s="123"/>
      <c r="CD523" s="123"/>
      <c r="CN523" s="123"/>
      <c r="CO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76"/>
      <c r="B524" s="123"/>
      <c r="L524" s="123"/>
      <c r="V524" s="123"/>
      <c r="AF524" s="123"/>
      <c r="AP524" s="123"/>
      <c r="AZ524" s="123"/>
      <c r="BA524" s="123"/>
      <c r="BJ524" s="123"/>
      <c r="BT524" s="123"/>
      <c r="CD524" s="123"/>
      <c r="CN524" s="123"/>
      <c r="CO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76"/>
      <c r="B525" s="123"/>
      <c r="L525" s="123"/>
      <c r="V525" s="123"/>
      <c r="AF525" s="123"/>
      <c r="AP525" s="123"/>
      <c r="AZ525" s="123"/>
      <c r="BA525" s="123"/>
      <c r="BJ525" s="123"/>
      <c r="BT525" s="123"/>
      <c r="CD525" s="123"/>
      <c r="CN525" s="123"/>
      <c r="CO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76"/>
      <c r="B526" s="123"/>
      <c r="L526" s="123"/>
      <c r="V526" s="123"/>
      <c r="AF526" s="123"/>
      <c r="AP526" s="123"/>
      <c r="AZ526" s="123"/>
      <c r="BA526" s="123"/>
      <c r="BJ526" s="123"/>
      <c r="BT526" s="123"/>
      <c r="CD526" s="123"/>
      <c r="CN526" s="123"/>
      <c r="CO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76"/>
      <c r="B527" s="123"/>
      <c r="L527" s="123"/>
      <c r="V527" s="123"/>
      <c r="AF527" s="123"/>
      <c r="AP527" s="123"/>
      <c r="AZ527" s="123"/>
      <c r="BA527" s="123"/>
      <c r="BJ527" s="123"/>
      <c r="BT527" s="123"/>
      <c r="CD527" s="123"/>
      <c r="CN527" s="123"/>
      <c r="CO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76"/>
      <c r="B528" s="123"/>
      <c r="L528" s="123"/>
      <c r="V528" s="123"/>
      <c r="AF528" s="123"/>
      <c r="AP528" s="123"/>
      <c r="AZ528" s="123"/>
      <c r="BA528" s="123"/>
      <c r="BJ528" s="123"/>
      <c r="BT528" s="123"/>
      <c r="CD528" s="123"/>
      <c r="CN528" s="123"/>
      <c r="CO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76"/>
      <c r="B529" s="123"/>
      <c r="L529" s="123"/>
      <c r="V529" s="123"/>
      <c r="AF529" s="123"/>
      <c r="AP529" s="123"/>
      <c r="AZ529" s="123"/>
      <c r="BA529" s="123"/>
      <c r="BJ529" s="123"/>
      <c r="BT529" s="123"/>
      <c r="CD529" s="123"/>
      <c r="CN529" s="123"/>
      <c r="CO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76"/>
      <c r="B530" s="123"/>
      <c r="L530" s="123"/>
      <c r="V530" s="123"/>
      <c r="AF530" s="123"/>
      <c r="AP530" s="123"/>
      <c r="AZ530" s="123"/>
      <c r="BA530" s="123"/>
      <c r="BJ530" s="123"/>
      <c r="BT530" s="123"/>
      <c r="CD530" s="123"/>
      <c r="CN530" s="123"/>
      <c r="CO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76"/>
      <c r="B531" s="123"/>
      <c r="L531" s="123"/>
      <c r="V531" s="123"/>
      <c r="AF531" s="123"/>
      <c r="AP531" s="123"/>
      <c r="AZ531" s="123"/>
      <c r="BA531" s="123"/>
      <c r="BJ531" s="123"/>
      <c r="BT531" s="123"/>
      <c r="CD531" s="123"/>
      <c r="CN531" s="123"/>
      <c r="CO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76"/>
      <c r="B532" s="123"/>
      <c r="L532" s="123"/>
      <c r="V532" s="123"/>
      <c r="AF532" s="123"/>
      <c r="AP532" s="123"/>
      <c r="AZ532" s="123"/>
      <c r="BA532" s="123"/>
      <c r="BJ532" s="123"/>
      <c r="BT532" s="123"/>
      <c r="CD532" s="123"/>
      <c r="CN532" s="123"/>
      <c r="CO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76"/>
      <c r="B533" s="123"/>
      <c r="L533" s="123"/>
      <c r="V533" s="123"/>
      <c r="AF533" s="123"/>
      <c r="AP533" s="123"/>
      <c r="AZ533" s="123"/>
      <c r="BA533" s="123"/>
      <c r="BJ533" s="123"/>
      <c r="BT533" s="123"/>
      <c r="CD533" s="123"/>
      <c r="CN533" s="123"/>
      <c r="CO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76"/>
      <c r="B534" s="123"/>
      <c r="L534" s="123"/>
      <c r="V534" s="123"/>
      <c r="AF534" s="123"/>
      <c r="AP534" s="123"/>
      <c r="AZ534" s="123"/>
      <c r="BA534" s="123"/>
      <c r="BJ534" s="123"/>
      <c r="BT534" s="123"/>
      <c r="CD534" s="123"/>
      <c r="CN534" s="123"/>
      <c r="CO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76"/>
      <c r="B535" s="123"/>
      <c r="L535" s="123"/>
      <c r="V535" s="123"/>
      <c r="AF535" s="123"/>
      <c r="AP535" s="123"/>
      <c r="AZ535" s="123"/>
      <c r="BA535" s="123"/>
      <c r="BJ535" s="123"/>
      <c r="BT535" s="123"/>
      <c r="CD535" s="123"/>
      <c r="CN535" s="123"/>
      <c r="CO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76"/>
      <c r="B536" s="123"/>
      <c r="L536" s="123"/>
      <c r="V536" s="123"/>
      <c r="AF536" s="123"/>
      <c r="AP536" s="123"/>
      <c r="AZ536" s="123"/>
      <c r="BA536" s="123"/>
      <c r="BJ536" s="123"/>
      <c r="BT536" s="123"/>
      <c r="CD536" s="123"/>
      <c r="CN536" s="123"/>
      <c r="CO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76"/>
      <c r="B537" s="123"/>
      <c r="L537" s="123"/>
      <c r="V537" s="123"/>
      <c r="AF537" s="123"/>
      <c r="AP537" s="123"/>
      <c r="AZ537" s="123"/>
      <c r="BA537" s="123"/>
      <c r="BJ537" s="123"/>
      <c r="BT537" s="123"/>
      <c r="CD537" s="123"/>
      <c r="CN537" s="123"/>
      <c r="CO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76"/>
      <c r="B538" s="123"/>
      <c r="L538" s="123"/>
      <c r="V538" s="123"/>
      <c r="AF538" s="123"/>
      <c r="AP538" s="123"/>
      <c r="AZ538" s="123"/>
      <c r="BA538" s="123"/>
      <c r="BJ538" s="123"/>
      <c r="BT538" s="123"/>
      <c r="CD538" s="123"/>
      <c r="CN538" s="123"/>
      <c r="CO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76"/>
      <c r="B539" s="123"/>
      <c r="L539" s="123"/>
      <c r="V539" s="123"/>
      <c r="AF539" s="123"/>
      <c r="AP539" s="123"/>
      <c r="AZ539" s="123"/>
      <c r="BA539" s="123"/>
      <c r="BJ539" s="123"/>
      <c r="BT539" s="123"/>
      <c r="CD539" s="123"/>
      <c r="CN539" s="123"/>
      <c r="CO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76"/>
      <c r="B540" s="123"/>
      <c r="L540" s="123"/>
      <c r="V540" s="123"/>
      <c r="AF540" s="123"/>
      <c r="AP540" s="123"/>
      <c r="AZ540" s="123"/>
      <c r="BA540" s="123"/>
      <c r="BJ540" s="123"/>
      <c r="BT540" s="123"/>
      <c r="CD540" s="123"/>
      <c r="CN540" s="123"/>
      <c r="CO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76"/>
      <c r="B541" s="123"/>
      <c r="L541" s="123"/>
      <c r="V541" s="123"/>
      <c r="AF541" s="123"/>
      <c r="AP541" s="123"/>
      <c r="AZ541" s="123"/>
      <c r="BA541" s="123"/>
      <c r="BJ541" s="123"/>
      <c r="BT541" s="123"/>
      <c r="CD541" s="123"/>
      <c r="CN541" s="123"/>
      <c r="CO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76"/>
      <c r="B542" s="123"/>
      <c r="L542" s="123"/>
      <c r="V542" s="123"/>
      <c r="AF542" s="123"/>
      <c r="AP542" s="123"/>
      <c r="AZ542" s="123"/>
      <c r="BA542" s="123"/>
      <c r="BJ542" s="123"/>
      <c r="BT542" s="123"/>
      <c r="CD542" s="123"/>
      <c r="CN542" s="123"/>
      <c r="CO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76"/>
      <c r="B543" s="123"/>
      <c r="L543" s="123"/>
      <c r="V543" s="123"/>
      <c r="AF543" s="123"/>
      <c r="AP543" s="123"/>
      <c r="AZ543" s="123"/>
      <c r="BA543" s="123"/>
      <c r="BJ543" s="123"/>
      <c r="BT543" s="123"/>
      <c r="CD543" s="123"/>
      <c r="CN543" s="123"/>
      <c r="CO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76"/>
      <c r="B544" s="123"/>
      <c r="L544" s="123"/>
      <c r="V544" s="123"/>
      <c r="AF544" s="123"/>
      <c r="AP544" s="123"/>
      <c r="AZ544" s="123"/>
      <c r="BA544" s="123"/>
      <c r="BJ544" s="123"/>
      <c r="BT544" s="123"/>
      <c r="CD544" s="123"/>
      <c r="CN544" s="123"/>
      <c r="CO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76"/>
      <c r="B545" s="123"/>
      <c r="L545" s="123"/>
      <c r="V545" s="123"/>
      <c r="AF545" s="123"/>
      <c r="AP545" s="123"/>
      <c r="AZ545" s="123"/>
      <c r="BA545" s="123"/>
      <c r="BJ545" s="123"/>
      <c r="BT545" s="123"/>
      <c r="CD545" s="123"/>
      <c r="CN545" s="123"/>
      <c r="CO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76"/>
      <c r="B546" s="123"/>
      <c r="L546" s="123"/>
      <c r="V546" s="123"/>
      <c r="AF546" s="123"/>
      <c r="AP546" s="123"/>
      <c r="AZ546" s="123"/>
      <c r="BA546" s="123"/>
      <c r="BJ546" s="123"/>
      <c r="BT546" s="123"/>
      <c r="CD546" s="123"/>
      <c r="CN546" s="123"/>
      <c r="CO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76"/>
      <c r="B547" s="123"/>
      <c r="L547" s="123"/>
      <c r="V547" s="123"/>
      <c r="AF547" s="123"/>
      <c r="AP547" s="123"/>
      <c r="AZ547" s="123"/>
      <c r="BA547" s="123"/>
      <c r="BJ547" s="123"/>
      <c r="BT547" s="123"/>
      <c r="CD547" s="123"/>
      <c r="CN547" s="123"/>
      <c r="CO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76"/>
      <c r="B548" s="123"/>
      <c r="L548" s="123"/>
      <c r="V548" s="123"/>
      <c r="AF548" s="123"/>
      <c r="AP548" s="123"/>
      <c r="AZ548" s="123"/>
      <c r="BA548" s="123"/>
      <c r="BJ548" s="123"/>
      <c r="BT548" s="123"/>
      <c r="CD548" s="123"/>
      <c r="CN548" s="123"/>
      <c r="CO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76"/>
      <c r="B549" s="123"/>
      <c r="L549" s="123"/>
      <c r="V549" s="123"/>
      <c r="AF549" s="123"/>
      <c r="AP549" s="123"/>
      <c r="AZ549" s="123"/>
      <c r="BA549" s="123"/>
      <c r="BJ549" s="123"/>
      <c r="BT549" s="123"/>
      <c r="CD549" s="123"/>
      <c r="CN549" s="123"/>
      <c r="CO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76"/>
      <c r="B550" s="123"/>
      <c r="L550" s="123"/>
      <c r="V550" s="123"/>
      <c r="AF550" s="123"/>
      <c r="AP550" s="123"/>
      <c r="AZ550" s="123"/>
      <c r="BA550" s="123"/>
      <c r="BJ550" s="123"/>
      <c r="BT550" s="123"/>
      <c r="CD550" s="123"/>
      <c r="CN550" s="123"/>
      <c r="CO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76"/>
      <c r="B551" s="123"/>
      <c r="L551" s="123"/>
      <c r="V551" s="123"/>
      <c r="AF551" s="123"/>
      <c r="AP551" s="123"/>
      <c r="AZ551" s="123"/>
      <c r="BA551" s="123"/>
      <c r="BJ551" s="123"/>
      <c r="BT551" s="123"/>
      <c r="CD551" s="123"/>
      <c r="CN551" s="123"/>
      <c r="CO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76"/>
      <c r="B552" s="123"/>
      <c r="L552" s="123"/>
      <c r="V552" s="123"/>
      <c r="AF552" s="123"/>
      <c r="AP552" s="123"/>
      <c r="AZ552" s="123"/>
      <c r="BA552" s="123"/>
      <c r="BJ552" s="123"/>
      <c r="BT552" s="123"/>
      <c r="CD552" s="123"/>
      <c r="CN552" s="123"/>
      <c r="CO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76"/>
      <c r="B553" s="123"/>
      <c r="L553" s="123"/>
      <c r="V553" s="123"/>
      <c r="AF553" s="123"/>
      <c r="AP553" s="123"/>
      <c r="AZ553" s="123"/>
      <c r="BA553" s="123"/>
      <c r="BJ553" s="123"/>
      <c r="BT553" s="123"/>
      <c r="CD553" s="123"/>
      <c r="CN553" s="123"/>
      <c r="CO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76"/>
      <c r="B554" s="123"/>
      <c r="L554" s="123"/>
      <c r="V554" s="123"/>
      <c r="AF554" s="123"/>
      <c r="AP554" s="123"/>
      <c r="AZ554" s="123"/>
      <c r="BA554" s="123"/>
      <c r="BJ554" s="123"/>
      <c r="BT554" s="123"/>
      <c r="CD554" s="123"/>
      <c r="CN554" s="123"/>
      <c r="CO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76"/>
      <c r="B555" s="123"/>
      <c r="L555" s="123"/>
      <c r="V555" s="123"/>
      <c r="AF555" s="123"/>
      <c r="AP555" s="123"/>
      <c r="AZ555" s="123"/>
      <c r="BA555" s="123"/>
      <c r="BJ555" s="123"/>
      <c r="BT555" s="123"/>
      <c r="CD555" s="123"/>
      <c r="CN555" s="123"/>
      <c r="CO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76"/>
      <c r="B556" s="123"/>
      <c r="L556" s="123"/>
      <c r="V556" s="123"/>
      <c r="AF556" s="123"/>
      <c r="AP556" s="123"/>
      <c r="AZ556" s="123"/>
      <c r="BA556" s="123"/>
      <c r="BJ556" s="123"/>
      <c r="BT556" s="123"/>
      <c r="CD556" s="123"/>
      <c r="CN556" s="123"/>
      <c r="CO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76"/>
      <c r="B557" s="123"/>
      <c r="L557" s="123"/>
      <c r="V557" s="123"/>
      <c r="AF557" s="123"/>
      <c r="AP557" s="123"/>
      <c r="AZ557" s="123"/>
      <c r="BA557" s="123"/>
      <c r="BJ557" s="123"/>
      <c r="BT557" s="123"/>
      <c r="CD557" s="123"/>
      <c r="CN557" s="123"/>
      <c r="CO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76"/>
      <c r="B558" s="123"/>
      <c r="L558" s="123"/>
      <c r="V558" s="123"/>
      <c r="AF558" s="123"/>
      <c r="AP558" s="123"/>
      <c r="AZ558" s="123"/>
      <c r="BA558" s="123"/>
      <c r="BJ558" s="123"/>
      <c r="BT558" s="123"/>
      <c r="CD558" s="123"/>
      <c r="CN558" s="123"/>
      <c r="CO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76"/>
      <c r="B559" s="123"/>
      <c r="L559" s="123"/>
      <c r="V559" s="123"/>
      <c r="AF559" s="123"/>
      <c r="AP559" s="123"/>
      <c r="AZ559" s="123"/>
      <c r="BA559" s="123"/>
      <c r="BJ559" s="123"/>
      <c r="BT559" s="123"/>
      <c r="CD559" s="123"/>
      <c r="CN559" s="123"/>
      <c r="CO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76"/>
      <c r="B560" s="123"/>
      <c r="L560" s="123"/>
      <c r="V560" s="123"/>
      <c r="AF560" s="123"/>
      <c r="AP560" s="123"/>
      <c r="AZ560" s="123"/>
      <c r="BA560" s="123"/>
      <c r="BJ560" s="123"/>
      <c r="BT560" s="123"/>
      <c r="CD560" s="123"/>
      <c r="CN560" s="123"/>
      <c r="CO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76"/>
      <c r="B561" s="123"/>
      <c r="L561" s="123"/>
      <c r="V561" s="123"/>
      <c r="AF561" s="123"/>
      <c r="AP561" s="123"/>
      <c r="AZ561" s="123"/>
      <c r="BA561" s="123"/>
      <c r="BJ561" s="123"/>
      <c r="BT561" s="123"/>
      <c r="CD561" s="123"/>
      <c r="CN561" s="123"/>
      <c r="CO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76"/>
      <c r="B562" s="123"/>
      <c r="L562" s="123"/>
      <c r="V562" s="123"/>
      <c r="AF562" s="123"/>
      <c r="AP562" s="123"/>
      <c r="AZ562" s="123"/>
      <c r="BA562" s="123"/>
      <c r="BJ562" s="123"/>
      <c r="BT562" s="123"/>
      <c r="CD562" s="123"/>
      <c r="CN562" s="123"/>
      <c r="CO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76"/>
      <c r="B563" s="123"/>
      <c r="L563" s="123"/>
      <c r="V563" s="123"/>
      <c r="AF563" s="123"/>
      <c r="AP563" s="123"/>
      <c r="AZ563" s="123"/>
      <c r="BA563" s="123"/>
      <c r="BJ563" s="123"/>
      <c r="BT563" s="123"/>
      <c r="CD563" s="123"/>
      <c r="CN563" s="123"/>
      <c r="CO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76"/>
      <c r="B564" s="123"/>
      <c r="L564" s="123"/>
      <c r="V564" s="123"/>
      <c r="AF564" s="123"/>
      <c r="AP564" s="123"/>
      <c r="AZ564" s="123"/>
      <c r="BA564" s="123"/>
      <c r="BJ564" s="123"/>
      <c r="BT564" s="123"/>
      <c r="CD564" s="123"/>
      <c r="CN564" s="123"/>
      <c r="CO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76"/>
      <c r="B565" s="123"/>
      <c r="L565" s="123"/>
      <c r="V565" s="123"/>
      <c r="AF565" s="123"/>
      <c r="AP565" s="123"/>
      <c r="AZ565" s="123"/>
      <c r="BA565" s="123"/>
      <c r="BJ565" s="123"/>
      <c r="BT565" s="123"/>
      <c r="CD565" s="123"/>
      <c r="CN565" s="123"/>
      <c r="CO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76"/>
      <c r="B566" s="123"/>
      <c r="L566" s="123"/>
      <c r="V566" s="123"/>
      <c r="AF566" s="123"/>
      <c r="AP566" s="123"/>
      <c r="AZ566" s="123"/>
      <c r="BA566" s="123"/>
      <c r="BJ566" s="123"/>
      <c r="BT566" s="123"/>
      <c r="CD566" s="123"/>
      <c r="CN566" s="123"/>
      <c r="CO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76"/>
      <c r="B567" s="123"/>
      <c r="L567" s="123"/>
      <c r="V567" s="123"/>
      <c r="AF567" s="123"/>
      <c r="AP567" s="123"/>
      <c r="AZ567" s="123"/>
      <c r="BA567" s="123"/>
      <c r="BJ567" s="123"/>
      <c r="BT567" s="123"/>
      <c r="CD567" s="123"/>
      <c r="CN567" s="123"/>
      <c r="CO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76"/>
      <c r="B568" s="123"/>
      <c r="L568" s="123"/>
      <c r="V568" s="123"/>
      <c r="AF568" s="123"/>
      <c r="AP568" s="123"/>
      <c r="AZ568" s="123"/>
      <c r="BA568" s="123"/>
      <c r="BJ568" s="123"/>
      <c r="BT568" s="123"/>
      <c r="CD568" s="123"/>
      <c r="CN568" s="123"/>
      <c r="CO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76"/>
      <c r="B569" s="123"/>
      <c r="L569" s="123"/>
      <c r="V569" s="123"/>
      <c r="AF569" s="123"/>
      <c r="AP569" s="123"/>
      <c r="AZ569" s="123"/>
      <c r="BA569" s="123"/>
      <c r="BJ569" s="123"/>
      <c r="BT569" s="123"/>
      <c r="CD569" s="123"/>
      <c r="CN569" s="123"/>
      <c r="CO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76"/>
      <c r="B570" s="123"/>
      <c r="L570" s="123"/>
      <c r="V570" s="123"/>
      <c r="AF570" s="123"/>
      <c r="AP570" s="123"/>
      <c r="AZ570" s="123"/>
      <c r="BA570" s="123"/>
      <c r="BJ570" s="123"/>
      <c r="BT570" s="123"/>
      <c r="CD570" s="123"/>
      <c r="CN570" s="123"/>
      <c r="CO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76"/>
      <c r="B571" s="123"/>
      <c r="L571" s="123"/>
      <c r="V571" s="123"/>
      <c r="AF571" s="123"/>
      <c r="AP571" s="123"/>
      <c r="AZ571" s="123"/>
      <c r="BA571" s="123"/>
      <c r="BJ571" s="123"/>
      <c r="BT571" s="123"/>
      <c r="CD571" s="123"/>
      <c r="CN571" s="123"/>
      <c r="CO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76"/>
      <c r="B572" s="123"/>
      <c r="L572" s="123"/>
      <c r="V572" s="123"/>
      <c r="AF572" s="123"/>
      <c r="AP572" s="123"/>
      <c r="AZ572" s="123"/>
      <c r="BA572" s="123"/>
      <c r="BJ572" s="123"/>
      <c r="BT572" s="123"/>
      <c r="CD572" s="123"/>
      <c r="CN572" s="123"/>
      <c r="CO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76"/>
      <c r="B573" s="123"/>
      <c r="L573" s="123"/>
      <c r="V573" s="123"/>
      <c r="AF573" s="123"/>
      <c r="AP573" s="123"/>
      <c r="AZ573" s="123"/>
      <c r="BA573" s="123"/>
      <c r="BJ573" s="123"/>
      <c r="BT573" s="123"/>
      <c r="CD573" s="123"/>
      <c r="CN573" s="123"/>
      <c r="CO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76"/>
      <c r="B574" s="123"/>
      <c r="L574" s="123"/>
      <c r="V574" s="123"/>
      <c r="AF574" s="123"/>
      <c r="AP574" s="123"/>
      <c r="AZ574" s="123"/>
      <c r="BA574" s="123"/>
      <c r="BJ574" s="123"/>
      <c r="BT574" s="123"/>
      <c r="CD574" s="123"/>
      <c r="CN574" s="123"/>
      <c r="CO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76"/>
      <c r="B575" s="123"/>
      <c r="L575" s="123"/>
      <c r="V575" s="123"/>
      <c r="AF575" s="123"/>
      <c r="AP575" s="123"/>
      <c r="AZ575" s="123"/>
      <c r="BA575" s="123"/>
      <c r="BJ575" s="123"/>
      <c r="BT575" s="123"/>
      <c r="CD575" s="123"/>
      <c r="CN575" s="123"/>
      <c r="CO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76"/>
      <c r="B576" s="123"/>
      <c r="L576" s="123"/>
      <c r="V576" s="123"/>
      <c r="AF576" s="123"/>
      <c r="AP576" s="123"/>
      <c r="AZ576" s="123"/>
      <c r="BA576" s="123"/>
      <c r="BJ576" s="123"/>
      <c r="BT576" s="123"/>
      <c r="CD576" s="123"/>
      <c r="CN576" s="123"/>
      <c r="CO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76"/>
      <c r="B577" s="123"/>
      <c r="L577" s="123"/>
      <c r="V577" s="123"/>
      <c r="AF577" s="123"/>
      <c r="AP577" s="123"/>
      <c r="AZ577" s="123"/>
      <c r="BA577" s="123"/>
      <c r="BJ577" s="123"/>
      <c r="BT577" s="123"/>
      <c r="CD577" s="123"/>
      <c r="CN577" s="123"/>
      <c r="CO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76"/>
      <c r="B578" s="123"/>
      <c r="L578" s="123"/>
      <c r="V578" s="123"/>
      <c r="AF578" s="123"/>
      <c r="AP578" s="123"/>
      <c r="AZ578" s="123"/>
      <c r="BA578" s="123"/>
      <c r="BJ578" s="123"/>
      <c r="BT578" s="123"/>
      <c r="CD578" s="123"/>
      <c r="CN578" s="123"/>
      <c r="CO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76"/>
      <c r="B579" s="123"/>
      <c r="L579" s="123"/>
      <c r="V579" s="123"/>
      <c r="AF579" s="123"/>
      <c r="AP579" s="123"/>
      <c r="AZ579" s="123"/>
      <c r="BA579" s="123"/>
      <c r="BJ579" s="123"/>
      <c r="BT579" s="123"/>
      <c r="CD579" s="123"/>
      <c r="CN579" s="123"/>
      <c r="CO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76"/>
      <c r="B580" s="123"/>
      <c r="L580" s="123"/>
      <c r="V580" s="123"/>
      <c r="AF580" s="123"/>
      <c r="AP580" s="123"/>
      <c r="AZ580" s="123"/>
      <c r="BA580" s="123"/>
      <c r="BJ580" s="123"/>
      <c r="BT580" s="123"/>
      <c r="CD580" s="123"/>
      <c r="CN580" s="123"/>
      <c r="CO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76"/>
      <c r="B581" s="123"/>
      <c r="L581" s="123"/>
      <c r="V581" s="123"/>
      <c r="AF581" s="123"/>
      <c r="AP581" s="123"/>
      <c r="AZ581" s="123"/>
      <c r="BA581" s="123"/>
      <c r="BJ581" s="123"/>
      <c r="BT581" s="123"/>
      <c r="CD581" s="123"/>
      <c r="CN581" s="123"/>
      <c r="CO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76"/>
      <c r="B582" s="123"/>
      <c r="L582" s="123"/>
      <c r="V582" s="123"/>
      <c r="AF582" s="123"/>
      <c r="AP582" s="123"/>
      <c r="AZ582" s="123"/>
      <c r="BA582" s="123"/>
      <c r="BJ582" s="123"/>
      <c r="BT582" s="123"/>
      <c r="CD582" s="123"/>
      <c r="CN582" s="123"/>
      <c r="CO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76"/>
      <c r="B583" s="123"/>
      <c r="L583" s="123"/>
      <c r="V583" s="123"/>
      <c r="AF583" s="123"/>
      <c r="AP583" s="123"/>
      <c r="AZ583" s="123"/>
      <c r="BA583" s="123"/>
      <c r="BJ583" s="123"/>
      <c r="BT583" s="123"/>
      <c r="CD583" s="123"/>
      <c r="CN583" s="123"/>
      <c r="CO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76"/>
      <c r="B584" s="123"/>
      <c r="L584" s="123"/>
      <c r="V584" s="123"/>
      <c r="AF584" s="123"/>
      <c r="AP584" s="123"/>
      <c r="AZ584" s="123"/>
      <c r="BA584" s="123"/>
      <c r="BJ584" s="123"/>
      <c r="BT584" s="123"/>
      <c r="CD584" s="123"/>
      <c r="CN584" s="123"/>
      <c r="CO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76"/>
      <c r="B585" s="123"/>
      <c r="L585" s="123"/>
      <c r="V585" s="123"/>
      <c r="AF585" s="123"/>
      <c r="AP585" s="123"/>
      <c r="AZ585" s="123"/>
      <c r="BA585" s="123"/>
      <c r="BJ585" s="123"/>
      <c r="BT585" s="123"/>
      <c r="CD585" s="123"/>
      <c r="CN585" s="123"/>
      <c r="CO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76"/>
      <c r="B586" s="123"/>
      <c r="L586" s="123"/>
      <c r="V586" s="123"/>
      <c r="AF586" s="123"/>
      <c r="AP586" s="123"/>
      <c r="AZ586" s="123"/>
      <c r="BA586" s="123"/>
      <c r="BJ586" s="123"/>
      <c r="BT586" s="123"/>
      <c r="CD586" s="123"/>
      <c r="CN586" s="123"/>
      <c r="CO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76"/>
      <c r="B587" s="123"/>
      <c r="L587" s="123"/>
      <c r="V587" s="123"/>
      <c r="AF587" s="123"/>
      <c r="AP587" s="123"/>
      <c r="AZ587" s="123"/>
      <c r="BA587" s="123"/>
      <c r="BJ587" s="123"/>
      <c r="BT587" s="123"/>
      <c r="CD587" s="123"/>
      <c r="CN587" s="123"/>
      <c r="CO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76"/>
      <c r="B588" s="123"/>
      <c r="L588" s="123"/>
      <c r="V588" s="123"/>
      <c r="AF588" s="123"/>
      <c r="AP588" s="123"/>
      <c r="AZ588" s="123"/>
      <c r="BA588" s="123"/>
      <c r="BJ588" s="123"/>
      <c r="BT588" s="123"/>
      <c r="CD588" s="123"/>
      <c r="CN588" s="123"/>
      <c r="CO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76"/>
      <c r="B589" s="123"/>
      <c r="L589" s="123"/>
      <c r="V589" s="123"/>
      <c r="AF589" s="123"/>
      <c r="AP589" s="123"/>
      <c r="AZ589" s="123"/>
      <c r="BA589" s="123"/>
      <c r="BJ589" s="123"/>
      <c r="BT589" s="123"/>
      <c r="CD589" s="123"/>
      <c r="CN589" s="123"/>
      <c r="CO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76"/>
      <c r="B590" s="123"/>
      <c r="L590" s="123"/>
      <c r="V590" s="123"/>
      <c r="AF590" s="123"/>
      <c r="AP590" s="123"/>
      <c r="AZ590" s="123"/>
      <c r="BA590" s="123"/>
      <c r="BJ590" s="123"/>
      <c r="BT590" s="123"/>
      <c r="CD590" s="123"/>
      <c r="CN590" s="123"/>
      <c r="CO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76"/>
      <c r="B591" s="123"/>
      <c r="L591" s="123"/>
      <c r="V591" s="123"/>
      <c r="AF591" s="123"/>
      <c r="AP591" s="123"/>
      <c r="AZ591" s="123"/>
      <c r="BA591" s="123"/>
      <c r="BJ591" s="123"/>
      <c r="BT591" s="123"/>
      <c r="CD591" s="123"/>
      <c r="CN591" s="123"/>
      <c r="CO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76"/>
      <c r="B592" s="123"/>
      <c r="L592" s="123"/>
      <c r="V592" s="123"/>
      <c r="AF592" s="123"/>
      <c r="AP592" s="123"/>
      <c r="AZ592" s="123"/>
      <c r="BA592" s="123"/>
      <c r="BJ592" s="123"/>
      <c r="BT592" s="123"/>
      <c r="CD592" s="123"/>
      <c r="CN592" s="123"/>
      <c r="CO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76"/>
      <c r="B593" s="123"/>
      <c r="L593" s="123"/>
      <c r="V593" s="123"/>
      <c r="AF593" s="123"/>
      <c r="AP593" s="123"/>
      <c r="AZ593" s="123"/>
      <c r="BA593" s="123"/>
      <c r="BJ593" s="123"/>
      <c r="BT593" s="123"/>
      <c r="CD593" s="123"/>
      <c r="CN593" s="123"/>
      <c r="CO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76"/>
      <c r="B594" s="123"/>
      <c r="L594" s="123"/>
      <c r="V594" s="123"/>
      <c r="AF594" s="123"/>
      <c r="AP594" s="123"/>
      <c r="AZ594" s="123"/>
      <c r="BA594" s="123"/>
      <c r="BJ594" s="123"/>
      <c r="BT594" s="123"/>
      <c r="CD594" s="123"/>
      <c r="CN594" s="123"/>
      <c r="CO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76"/>
      <c r="B595" s="123"/>
      <c r="L595" s="123"/>
      <c r="V595" s="123"/>
      <c r="AF595" s="123"/>
      <c r="AP595" s="123"/>
      <c r="AZ595" s="123"/>
      <c r="BA595" s="123"/>
      <c r="BJ595" s="123"/>
      <c r="BT595" s="123"/>
      <c r="CD595" s="123"/>
      <c r="CN595" s="123"/>
      <c r="CO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76"/>
      <c r="B596" s="123"/>
      <c r="L596" s="123"/>
      <c r="V596" s="123"/>
      <c r="AF596" s="123"/>
      <c r="AP596" s="123"/>
      <c r="AZ596" s="123"/>
      <c r="BA596" s="123"/>
      <c r="BJ596" s="123"/>
      <c r="BT596" s="123"/>
      <c r="CD596" s="123"/>
      <c r="CN596" s="123"/>
      <c r="CO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76"/>
      <c r="B597" s="123"/>
      <c r="L597" s="123"/>
      <c r="V597" s="123"/>
      <c r="AF597" s="123"/>
      <c r="AP597" s="123"/>
      <c r="AZ597" s="123"/>
      <c r="BA597" s="123"/>
      <c r="BJ597" s="123"/>
      <c r="BT597" s="123"/>
      <c r="CD597" s="123"/>
      <c r="CN597" s="123"/>
      <c r="CO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76"/>
      <c r="B598" s="123"/>
      <c r="L598" s="123"/>
      <c r="V598" s="123"/>
      <c r="AF598" s="123"/>
      <c r="AP598" s="123"/>
      <c r="AZ598" s="123"/>
      <c r="BA598" s="123"/>
      <c r="BJ598" s="123"/>
      <c r="BT598" s="123"/>
      <c r="CD598" s="123"/>
      <c r="CN598" s="123"/>
      <c r="CO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76"/>
      <c r="B599" s="123"/>
      <c r="L599" s="123"/>
      <c r="V599" s="123"/>
      <c r="AF599" s="123"/>
      <c r="AP599" s="123"/>
      <c r="AZ599" s="123"/>
      <c r="BA599" s="123"/>
      <c r="BJ599" s="123"/>
      <c r="BT599" s="123"/>
      <c r="CD599" s="123"/>
      <c r="CN599" s="123"/>
      <c r="CO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76"/>
      <c r="B600" s="123"/>
      <c r="L600" s="123"/>
      <c r="V600" s="123"/>
      <c r="AF600" s="123"/>
      <c r="AP600" s="123"/>
      <c r="AZ600" s="123"/>
      <c r="BA600" s="123"/>
      <c r="BJ600" s="123"/>
      <c r="BT600" s="123"/>
      <c r="CD600" s="123"/>
      <c r="CN600" s="123"/>
      <c r="CO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76"/>
      <c r="B601" s="123"/>
      <c r="L601" s="123"/>
      <c r="V601" s="123"/>
      <c r="AF601" s="123"/>
      <c r="AP601" s="123"/>
      <c r="AZ601" s="123"/>
      <c r="BA601" s="123"/>
      <c r="BJ601" s="123"/>
      <c r="BT601" s="123"/>
      <c r="CD601" s="123"/>
      <c r="CN601" s="123"/>
      <c r="CO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76"/>
      <c r="B602" s="123"/>
      <c r="L602" s="123"/>
      <c r="V602" s="123"/>
      <c r="AF602" s="123"/>
      <c r="AP602" s="123"/>
      <c r="AZ602" s="123"/>
      <c r="BA602" s="123"/>
      <c r="BJ602" s="123"/>
      <c r="BT602" s="123"/>
      <c r="CD602" s="123"/>
      <c r="CN602" s="123"/>
      <c r="CO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76"/>
      <c r="B603" s="123"/>
      <c r="L603" s="123"/>
      <c r="V603" s="123"/>
      <c r="AF603" s="123"/>
      <c r="AP603" s="123"/>
      <c r="AZ603" s="123"/>
      <c r="BA603" s="123"/>
      <c r="BJ603" s="123"/>
      <c r="BT603" s="123"/>
      <c r="CD603" s="123"/>
      <c r="CN603" s="123"/>
      <c r="CO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76"/>
      <c r="B604" s="123"/>
      <c r="L604" s="123"/>
      <c r="V604" s="123"/>
      <c r="AF604" s="123"/>
      <c r="AP604" s="123"/>
      <c r="AZ604" s="123"/>
      <c r="BA604" s="123"/>
      <c r="BJ604" s="123"/>
      <c r="BT604" s="123"/>
      <c r="CD604" s="123"/>
      <c r="CN604" s="123"/>
      <c r="CO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76"/>
      <c r="B605" s="123"/>
      <c r="L605" s="123"/>
      <c r="V605" s="123"/>
      <c r="AF605" s="123"/>
      <c r="AP605" s="123"/>
      <c r="AZ605" s="123"/>
      <c r="BA605" s="123"/>
      <c r="BJ605" s="123"/>
      <c r="BT605" s="123"/>
      <c r="CD605" s="123"/>
      <c r="CN605" s="123"/>
      <c r="CO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76"/>
      <c r="B606" s="123"/>
      <c r="L606" s="123"/>
      <c r="V606" s="123"/>
      <c r="AF606" s="123"/>
      <c r="AP606" s="123"/>
      <c r="AZ606" s="123"/>
      <c r="BA606" s="123"/>
      <c r="BJ606" s="123"/>
      <c r="BT606" s="123"/>
      <c r="CD606" s="123"/>
      <c r="CN606" s="123"/>
      <c r="CO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76"/>
      <c r="B607" s="123"/>
      <c r="L607" s="123"/>
      <c r="V607" s="123"/>
      <c r="AF607" s="123"/>
      <c r="AP607" s="123"/>
      <c r="AZ607" s="123"/>
      <c r="BA607" s="123"/>
      <c r="BJ607" s="123"/>
      <c r="BT607" s="123"/>
      <c r="CD607" s="123"/>
      <c r="CN607" s="123"/>
      <c r="CO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76"/>
      <c r="B608" s="123"/>
      <c r="L608" s="123"/>
      <c r="V608" s="123"/>
      <c r="AF608" s="123"/>
      <c r="AP608" s="123"/>
      <c r="AZ608" s="123"/>
      <c r="BA608" s="123"/>
      <c r="BJ608" s="123"/>
      <c r="BT608" s="123"/>
      <c r="CD608" s="123"/>
      <c r="CN608" s="123"/>
      <c r="CO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76"/>
      <c r="B609" s="123"/>
      <c r="L609" s="123"/>
      <c r="V609" s="123"/>
      <c r="AF609" s="123"/>
      <c r="AP609" s="123"/>
      <c r="AZ609" s="123"/>
      <c r="BA609" s="123"/>
      <c r="BJ609" s="123"/>
      <c r="BT609" s="123"/>
      <c r="CD609" s="123"/>
      <c r="CN609" s="123"/>
      <c r="CO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76"/>
      <c r="B610" s="123"/>
      <c r="L610" s="123"/>
      <c r="V610" s="123"/>
      <c r="AF610" s="123"/>
      <c r="AP610" s="123"/>
      <c r="AZ610" s="123"/>
      <c r="BA610" s="123"/>
      <c r="BJ610" s="123"/>
      <c r="BT610" s="123"/>
      <c r="CD610" s="123"/>
      <c r="CN610" s="123"/>
      <c r="CO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76"/>
      <c r="B611" s="123"/>
      <c r="L611" s="123"/>
      <c r="V611" s="123"/>
      <c r="AF611" s="123"/>
      <c r="AP611" s="123"/>
      <c r="AZ611" s="123"/>
      <c r="BA611" s="123"/>
      <c r="BJ611" s="123"/>
      <c r="BT611" s="123"/>
      <c r="CD611" s="123"/>
      <c r="CN611" s="123"/>
      <c r="CO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76"/>
      <c r="B612" s="123"/>
      <c r="L612" s="123"/>
      <c r="V612" s="123"/>
      <c r="AF612" s="123"/>
      <c r="AP612" s="123"/>
      <c r="AZ612" s="123"/>
      <c r="BA612" s="123"/>
      <c r="BJ612" s="123"/>
      <c r="BT612" s="123"/>
      <c r="CD612" s="123"/>
      <c r="CN612" s="123"/>
      <c r="CO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76"/>
      <c r="B613" s="123"/>
      <c r="L613" s="123"/>
      <c r="V613" s="123"/>
      <c r="AF613" s="123"/>
      <c r="AP613" s="123"/>
      <c r="AZ613" s="123"/>
      <c r="BA613" s="123"/>
      <c r="BJ613" s="123"/>
      <c r="BT613" s="123"/>
      <c r="CD613" s="123"/>
      <c r="CN613" s="123"/>
      <c r="CO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76"/>
      <c r="B614" s="123"/>
      <c r="L614" s="123"/>
      <c r="V614" s="123"/>
      <c r="AF614" s="123"/>
      <c r="AP614" s="123"/>
      <c r="AZ614" s="123"/>
      <c r="BA614" s="123"/>
      <c r="BJ614" s="123"/>
      <c r="BT614" s="123"/>
      <c r="CD614" s="123"/>
      <c r="CN614" s="123"/>
      <c r="CO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76"/>
      <c r="B615" s="123"/>
      <c r="L615" s="123"/>
      <c r="V615" s="123"/>
      <c r="AF615" s="123"/>
      <c r="AP615" s="123"/>
      <c r="AZ615" s="123"/>
      <c r="BA615" s="123"/>
      <c r="BJ615" s="123"/>
      <c r="BT615" s="123"/>
      <c r="CD615" s="123"/>
      <c r="CN615" s="123"/>
      <c r="CO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76"/>
      <c r="B616" s="123"/>
      <c r="L616" s="123"/>
      <c r="V616" s="123"/>
      <c r="AF616" s="123"/>
      <c r="AP616" s="123"/>
      <c r="AZ616" s="123"/>
      <c r="BA616" s="123"/>
      <c r="BJ616" s="123"/>
      <c r="BT616" s="123"/>
      <c r="CD616" s="123"/>
      <c r="CN616" s="123"/>
      <c r="CO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76"/>
      <c r="B617" s="123"/>
      <c r="L617" s="123"/>
      <c r="V617" s="123"/>
      <c r="AF617" s="123"/>
      <c r="AP617" s="123"/>
      <c r="AZ617" s="123"/>
      <c r="BA617" s="123"/>
      <c r="BJ617" s="123"/>
      <c r="BT617" s="123"/>
      <c r="CD617" s="123"/>
      <c r="CN617" s="123"/>
      <c r="CO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76"/>
      <c r="B618" s="123"/>
      <c r="L618" s="123"/>
      <c r="V618" s="123"/>
      <c r="AF618" s="123"/>
      <c r="AP618" s="123"/>
      <c r="AZ618" s="123"/>
      <c r="BA618" s="123"/>
      <c r="BJ618" s="123"/>
      <c r="BT618" s="123"/>
      <c r="CD618" s="123"/>
      <c r="CN618" s="123"/>
      <c r="CO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76"/>
      <c r="B619" s="123"/>
      <c r="L619" s="123"/>
      <c r="V619" s="123"/>
      <c r="AF619" s="123"/>
      <c r="AP619" s="123"/>
      <c r="AZ619" s="123"/>
      <c r="BA619" s="123"/>
      <c r="BJ619" s="123"/>
      <c r="BT619" s="123"/>
      <c r="CD619" s="123"/>
      <c r="CN619" s="123"/>
      <c r="CO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76"/>
      <c r="B620" s="123"/>
      <c r="L620" s="123"/>
      <c r="V620" s="123"/>
      <c r="AF620" s="123"/>
      <c r="AP620" s="123"/>
      <c r="AZ620" s="123"/>
      <c r="BA620" s="123"/>
      <c r="BJ620" s="123"/>
      <c r="BT620" s="123"/>
      <c r="CD620" s="123"/>
      <c r="CN620" s="123"/>
      <c r="CO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76"/>
      <c r="B621" s="123"/>
      <c r="L621" s="123"/>
      <c r="V621" s="123"/>
      <c r="AF621" s="123"/>
      <c r="AP621" s="123"/>
      <c r="AZ621" s="123"/>
      <c r="BA621" s="123"/>
      <c r="BJ621" s="123"/>
      <c r="BT621" s="123"/>
      <c r="CD621" s="123"/>
      <c r="CN621" s="123"/>
      <c r="CO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76"/>
      <c r="B622" s="123"/>
      <c r="L622" s="123"/>
      <c r="V622" s="123"/>
      <c r="AF622" s="123"/>
      <c r="AP622" s="123"/>
      <c r="AZ622" s="123"/>
      <c r="BA622" s="123"/>
      <c r="BJ622" s="123"/>
      <c r="BT622" s="123"/>
      <c r="CD622" s="123"/>
      <c r="CN622" s="123"/>
      <c r="CO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376"/>
      <c r="B623" s="123"/>
      <c r="L623" s="123"/>
      <c r="V623" s="123"/>
      <c r="AF623" s="123"/>
      <c r="AP623" s="123"/>
      <c r="AZ623" s="123"/>
      <c r="BA623" s="123"/>
      <c r="BJ623" s="123"/>
      <c r="BT623" s="123"/>
      <c r="CD623" s="123"/>
      <c r="CN623" s="123"/>
      <c r="CO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376"/>
      <c r="B624" s="123"/>
      <c r="L624" s="123"/>
      <c r="V624" s="123"/>
      <c r="AF624" s="123"/>
      <c r="AP624" s="123"/>
      <c r="AZ624" s="123"/>
      <c r="BA624" s="123"/>
      <c r="BJ624" s="123"/>
      <c r="BT624" s="123"/>
      <c r="CD624" s="123"/>
      <c r="CN624" s="123"/>
      <c r="CO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376"/>
      <c r="B625" s="123"/>
      <c r="L625" s="123"/>
      <c r="V625" s="123"/>
      <c r="AF625" s="123"/>
      <c r="AP625" s="123"/>
      <c r="AZ625" s="123"/>
      <c r="BA625" s="123"/>
      <c r="BJ625" s="123"/>
      <c r="BT625" s="123"/>
      <c r="CD625" s="123"/>
      <c r="CN625" s="123"/>
      <c r="CO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376"/>
      <c r="B626" s="123"/>
      <c r="L626" s="123"/>
      <c r="V626" s="123"/>
      <c r="AF626" s="123"/>
      <c r="AP626" s="123"/>
      <c r="AZ626" s="123"/>
      <c r="BA626" s="123"/>
      <c r="BJ626" s="123"/>
      <c r="BT626" s="123"/>
      <c r="CD626" s="123"/>
      <c r="CN626" s="123"/>
      <c r="CO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376"/>
      <c r="B627" s="123"/>
      <c r="L627" s="123"/>
      <c r="V627" s="123"/>
      <c r="AF627" s="123"/>
      <c r="AP627" s="123"/>
      <c r="AZ627" s="123"/>
      <c r="BA627" s="123"/>
      <c r="BJ627" s="123"/>
      <c r="BT627" s="123"/>
      <c r="CD627" s="123"/>
      <c r="CN627" s="123"/>
      <c r="CO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376"/>
      <c r="B628" s="123"/>
      <c r="L628" s="123"/>
      <c r="V628" s="123"/>
      <c r="AF628" s="123"/>
      <c r="AP628" s="123"/>
      <c r="AZ628" s="123"/>
      <c r="BA628" s="123"/>
      <c r="BJ628" s="123"/>
      <c r="BT628" s="123"/>
      <c r="CD628" s="123"/>
      <c r="CN628" s="123"/>
      <c r="CO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376"/>
      <c r="B629" s="123"/>
      <c r="L629" s="123"/>
      <c r="V629" s="123"/>
      <c r="AF629" s="123"/>
      <c r="AP629" s="123"/>
      <c r="AZ629" s="123"/>
      <c r="BA629" s="123"/>
      <c r="BJ629" s="123"/>
      <c r="BT629" s="123"/>
      <c r="CD629" s="123"/>
      <c r="CN629" s="123"/>
      <c r="CO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376"/>
      <c r="B630" s="123"/>
      <c r="L630" s="123"/>
      <c r="V630" s="123"/>
      <c r="AF630" s="123"/>
      <c r="AP630" s="123"/>
      <c r="AZ630" s="123"/>
      <c r="BA630" s="123"/>
      <c r="BJ630" s="123"/>
      <c r="BT630" s="123"/>
      <c r="CD630" s="123"/>
      <c r="CN630" s="123"/>
      <c r="CO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376"/>
      <c r="B631" s="123"/>
      <c r="L631" s="123"/>
      <c r="V631" s="123"/>
      <c r="AF631" s="123"/>
      <c r="AP631" s="123"/>
      <c r="AZ631" s="123"/>
      <c r="BA631" s="123"/>
      <c r="BJ631" s="123"/>
      <c r="BT631" s="123"/>
      <c r="CD631" s="123"/>
      <c r="CN631" s="123"/>
      <c r="CO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376"/>
      <c r="B632" s="123"/>
      <c r="L632" s="123"/>
      <c r="V632" s="123"/>
      <c r="AF632" s="123"/>
      <c r="AP632" s="123"/>
      <c r="AZ632" s="123"/>
      <c r="BA632" s="123"/>
      <c r="BJ632" s="123"/>
      <c r="BT632" s="123"/>
      <c r="CD632" s="123"/>
      <c r="CN632" s="123"/>
      <c r="CO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376"/>
      <c r="B633" s="123"/>
      <c r="L633" s="123"/>
      <c r="V633" s="123"/>
      <c r="AF633" s="123"/>
      <c r="AP633" s="123"/>
      <c r="AZ633" s="123"/>
      <c r="BA633" s="123"/>
      <c r="BJ633" s="123"/>
      <c r="BT633" s="123"/>
      <c r="CD633" s="123"/>
      <c r="CN633" s="123"/>
      <c r="CO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376"/>
      <c r="B634" s="123"/>
      <c r="L634" s="123"/>
      <c r="V634" s="123"/>
      <c r="AF634" s="123"/>
      <c r="AP634" s="123"/>
      <c r="AZ634" s="123"/>
      <c r="BA634" s="123"/>
      <c r="BJ634" s="123"/>
      <c r="BT634" s="123"/>
      <c r="CD634" s="123"/>
      <c r="CN634" s="123"/>
      <c r="CO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376"/>
      <c r="B635" s="123"/>
      <c r="L635" s="123"/>
      <c r="V635" s="123"/>
      <c r="AF635" s="123"/>
      <c r="AP635" s="123"/>
      <c r="AZ635" s="123"/>
      <c r="BA635" s="123"/>
      <c r="BJ635" s="123"/>
      <c r="BT635" s="123"/>
      <c r="CD635" s="123"/>
      <c r="CN635" s="123"/>
      <c r="CO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376"/>
      <c r="B636" s="123"/>
      <c r="L636" s="123"/>
      <c r="V636" s="123"/>
      <c r="AF636" s="123"/>
      <c r="AP636" s="123"/>
      <c r="AZ636" s="123"/>
      <c r="BA636" s="123"/>
      <c r="BJ636" s="123"/>
      <c r="BT636" s="123"/>
      <c r="CD636" s="123"/>
      <c r="CN636" s="123"/>
      <c r="CO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376"/>
      <c r="B637" s="123"/>
      <c r="L637" s="123"/>
      <c r="V637" s="123"/>
      <c r="AF637" s="123"/>
      <c r="AP637" s="123"/>
      <c r="AZ637" s="123"/>
      <c r="BA637" s="123"/>
      <c r="BJ637" s="123"/>
      <c r="BT637" s="123"/>
      <c r="CD637" s="123"/>
      <c r="CN637" s="123"/>
      <c r="CO637" s="123"/>
      <c r="CX637" s="123"/>
      <c r="DH637" s="123"/>
      <c r="DR637" s="123"/>
      <c r="EB637" s="123"/>
      <c r="EL637" s="123"/>
      <c r="EV637" s="123"/>
      <c r="FF637" s="123"/>
      <c r="FP637" s="123"/>
      <c r="FZ637" s="123"/>
      <c r="GJ637" s="123"/>
      <c r="GT637" s="123"/>
      <c r="HD637" s="123"/>
      <c r="HN637" s="123"/>
      <c r="HX637" s="123"/>
    </row>
  </sheetData>
  <mergeCells count="11">
    <mergeCell ref="CO26:CU26"/>
    <mergeCell ref="BU26:CA26"/>
    <mergeCell ref="CE26:CK26"/>
    <mergeCell ref="A2:A3"/>
    <mergeCell ref="BK26:BQ26"/>
    <mergeCell ref="BA26:BG26"/>
    <mergeCell ref="C26:I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style="124"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28" t="s">
        <v>22</v>
      </c>
      <c r="C1" s="403" t="s">
        <v>285</v>
      </c>
      <c r="D1" s="307" t="s">
        <v>159</v>
      </c>
      <c r="E1" s="307"/>
      <c r="F1" s="307"/>
      <c r="G1" s="307"/>
      <c r="H1" s="307"/>
      <c r="I1" s="310"/>
      <c r="J1" s="308"/>
      <c r="K1" s="309"/>
      <c r="L1" s="328" t="s">
        <v>22</v>
      </c>
      <c r="M1" s="403" t="s">
        <v>286</v>
      </c>
      <c r="N1" s="307" t="s">
        <v>159</v>
      </c>
      <c r="O1" s="307"/>
      <c r="P1" s="307"/>
      <c r="Q1" s="307"/>
      <c r="R1" s="307"/>
      <c r="S1" s="310"/>
      <c r="T1" s="308"/>
      <c r="U1" s="309"/>
      <c r="V1" s="328" t="s">
        <v>22</v>
      </c>
      <c r="W1" s="403" t="s">
        <v>287</v>
      </c>
      <c r="X1" s="307" t="s">
        <v>159</v>
      </c>
      <c r="Y1" s="307"/>
      <c r="Z1" s="307"/>
      <c r="AA1" s="307"/>
      <c r="AB1" s="307"/>
      <c r="AC1" s="310"/>
      <c r="AD1" s="308"/>
      <c r="AE1" s="309"/>
      <c r="AF1" s="328" t="s">
        <v>22</v>
      </c>
      <c r="AG1" s="403" t="s">
        <v>288</v>
      </c>
      <c r="AH1" s="307" t="s">
        <v>159</v>
      </c>
      <c r="AI1" s="307"/>
      <c r="AJ1" s="307"/>
      <c r="AK1" s="307"/>
      <c r="AL1" s="307"/>
      <c r="AM1" s="310"/>
      <c r="AN1" s="308"/>
      <c r="AO1" s="309"/>
      <c r="AP1" s="328" t="s">
        <v>22</v>
      </c>
      <c r="AQ1" s="403" t="s">
        <v>288</v>
      </c>
      <c r="AR1" s="307" t="s">
        <v>159</v>
      </c>
      <c r="AS1" s="307"/>
      <c r="AT1" s="307"/>
      <c r="AU1" s="307"/>
      <c r="AV1" s="307"/>
      <c r="AW1" s="310"/>
      <c r="AX1" s="308"/>
      <c r="AY1" s="309"/>
      <c r="AZ1" s="328" t="s">
        <v>22</v>
      </c>
      <c r="BA1" s="403" t="s">
        <v>289</v>
      </c>
      <c r="BB1" s="307" t="s">
        <v>159</v>
      </c>
      <c r="BC1" s="307"/>
      <c r="BD1" s="307"/>
      <c r="BE1" s="307"/>
      <c r="BF1" s="307"/>
      <c r="BG1" s="310"/>
      <c r="BH1" s="308"/>
      <c r="BI1" s="309"/>
      <c r="BJ1" s="328" t="s">
        <v>22</v>
      </c>
      <c r="BK1" s="403" t="s">
        <v>290</v>
      </c>
      <c r="BL1" s="307" t="s">
        <v>159</v>
      </c>
      <c r="BM1" s="307"/>
      <c r="BN1" s="307"/>
      <c r="BO1" s="307"/>
      <c r="BP1" s="307"/>
      <c r="BQ1" s="310"/>
      <c r="BR1" s="308"/>
      <c r="BS1" s="309"/>
      <c r="BT1" s="328" t="s">
        <v>22</v>
      </c>
      <c r="BU1" s="403">
        <v>2018</v>
      </c>
      <c r="BV1" s="307" t="s">
        <v>159</v>
      </c>
      <c r="BW1" s="307"/>
      <c r="BX1" s="307"/>
      <c r="BY1" s="307"/>
      <c r="BZ1" s="307"/>
      <c r="CA1" s="310"/>
      <c r="CB1" s="308"/>
      <c r="CC1" s="309"/>
      <c r="CD1" s="328" t="s">
        <v>22</v>
      </c>
      <c r="CE1" s="403">
        <v>2019</v>
      </c>
      <c r="CF1" s="307" t="s">
        <v>159</v>
      </c>
      <c r="CG1" s="307"/>
      <c r="CH1" s="307"/>
      <c r="CI1" s="307"/>
      <c r="CJ1" s="307"/>
      <c r="CK1" s="310"/>
      <c r="CL1" s="308"/>
      <c r="CM1" s="309"/>
      <c r="CN1" s="328" t="s">
        <v>22</v>
      </c>
      <c r="CO1" s="403">
        <v>2021</v>
      </c>
      <c r="CP1" s="307" t="s">
        <v>159</v>
      </c>
      <c r="CQ1" s="307"/>
      <c r="CR1" s="307"/>
      <c r="CS1" s="307"/>
      <c r="CT1" s="307"/>
      <c r="CU1" s="310"/>
      <c r="CV1" s="308"/>
      <c r="CW1" s="309"/>
    </row>
    <row xmlns:x14ac="http://schemas.microsoft.com/office/spreadsheetml/2009/9/ac" r="2" s="311" customFormat="true" ht="30" customHeight="true" x14ac:dyDescent="0.25">
      <c r="A2" s="565" t="s">
        <v>308</v>
      </c>
      <c r="B2" s="314" t="s">
        <v>278</v>
      </c>
      <c r="C2" s="257" t="s">
        <v>162</v>
      </c>
      <c r="D2" s="257" t="s">
        <v>232</v>
      </c>
      <c r="E2" s="315"/>
      <c r="F2" s="315"/>
      <c r="G2" s="315"/>
      <c r="H2" s="315"/>
      <c r="I2" s="316"/>
      <c r="J2" s="312" t="s">
        <v>291</v>
      </c>
      <c r="K2" s="357"/>
      <c r="L2" s="314" t="s">
        <v>279</v>
      </c>
      <c r="M2" s="257" t="s">
        <v>162</v>
      </c>
      <c r="N2" s="257" t="s">
        <v>160</v>
      </c>
      <c r="O2" s="315"/>
      <c r="P2" s="315"/>
      <c r="Q2" s="315"/>
      <c r="R2" s="315"/>
      <c r="S2" s="316"/>
      <c r="T2" s="312" t="s">
        <v>291</v>
      </c>
      <c r="U2" s="357"/>
      <c r="V2" s="314" t="s">
        <v>280</v>
      </c>
      <c r="W2" s="257" t="s">
        <v>162</v>
      </c>
      <c r="X2" s="257" t="s">
        <v>161</v>
      </c>
      <c r="Y2" s="315"/>
      <c r="Z2" s="315"/>
      <c r="AA2" s="315"/>
      <c r="AB2" s="315"/>
      <c r="AC2" s="316"/>
      <c r="AD2" s="312" t="s">
        <v>291</v>
      </c>
      <c r="AE2" s="357"/>
      <c r="AF2" s="314" t="s">
        <v>281</v>
      </c>
      <c r="AG2" s="257" t="s">
        <v>199</v>
      </c>
      <c r="AH2" s="257" t="s">
        <v>179</v>
      </c>
      <c r="AI2" s="315"/>
      <c r="AJ2" s="315"/>
      <c r="AK2" s="315"/>
      <c r="AL2" s="315"/>
      <c r="AM2" s="316"/>
      <c r="AN2" s="312" t="s">
        <v>291</v>
      </c>
      <c r="AO2" s="357"/>
      <c r="AP2" s="314" t="s">
        <v>282</v>
      </c>
      <c r="AQ2" s="257" t="s">
        <v>162</v>
      </c>
      <c r="AR2" s="257" t="s">
        <v>239</v>
      </c>
      <c r="AS2" s="315"/>
      <c r="AT2" s="315"/>
      <c r="AU2" s="315"/>
      <c r="AV2" s="315"/>
      <c r="AW2" s="316"/>
      <c r="AX2" s="312" t="s">
        <v>291</v>
      </c>
      <c r="AY2" s="357"/>
      <c r="AZ2" s="314" t="s">
        <v>283</v>
      </c>
      <c r="BA2" s="257" t="s">
        <v>205</v>
      </c>
      <c r="BB2" s="257" t="s">
        <v>251</v>
      </c>
      <c r="BC2" s="315"/>
      <c r="BD2" s="315"/>
      <c r="BE2" s="315"/>
      <c r="BF2" s="315"/>
      <c r="BG2" s="316"/>
      <c r="BH2" s="312" t="s">
        <v>291</v>
      </c>
      <c r="BI2" s="357"/>
      <c r="BJ2" s="314" t="s">
        <v>284</v>
      </c>
      <c r="BK2" s="257" t="s">
        <v>162</v>
      </c>
      <c r="BL2" s="257" t="s">
        <v>270</v>
      </c>
      <c r="BM2" s="315"/>
      <c r="BN2" s="315"/>
      <c r="BO2" s="315"/>
      <c r="BP2" s="315"/>
      <c r="BQ2" s="316"/>
      <c r="BR2" s="312" t="s">
        <v>291</v>
      </c>
      <c r="BS2" s="313"/>
      <c r="BT2" s="314" t="s">
        <v>313</v>
      </c>
      <c r="BU2" s="257" t="s">
        <v>199</v>
      </c>
      <c r="BV2" s="257" t="s">
        <v>314</v>
      </c>
      <c r="BW2" s="315"/>
      <c r="BX2" s="315"/>
      <c r="BY2" s="315"/>
      <c r="BZ2" s="315"/>
      <c r="CA2" s="316"/>
      <c r="CB2" s="312" t="s">
        <v>291</v>
      </c>
      <c r="CC2" s="313"/>
      <c r="CD2" s="314" t="s">
        <v>320</v>
      </c>
      <c r="CE2" s="257" t="s">
        <v>162</v>
      </c>
      <c r="CF2" s="257" t="s">
        <v>321</v>
      </c>
      <c r="CG2" s="315"/>
      <c r="CH2" s="315"/>
      <c r="CI2" s="315"/>
      <c r="CJ2" s="315"/>
      <c r="CK2" s="316"/>
      <c r="CL2" s="312" t="s">
        <v>291</v>
      </c>
      <c r="CM2" s="313"/>
      <c r="CN2" s="314" t="s">
        <v>283</v>
      </c>
      <c r="CO2" s="257" t="s">
        <v>205</v>
      </c>
      <c r="CP2" s="257" t="s">
        <v>251</v>
      </c>
      <c r="CQ2" s="315"/>
      <c r="CR2" s="315"/>
      <c r="CS2" s="315"/>
      <c r="CT2" s="315"/>
      <c r="CU2" s="316"/>
      <c r="CV2" s="312" t="s">
        <v>291</v>
      </c>
      <c r="CW2" s="357"/>
    </row>
    <row xmlns:x14ac="http://schemas.microsoft.com/office/spreadsheetml/2009/9/ac" r="3" s="250" customFormat="true" ht="18" customHeight="true" x14ac:dyDescent="0.25">
      <c r="A3" s="565"/>
      <c r="B3" s="356" t="s">
        <v>191</v>
      </c>
      <c r="C3" s="259" t="s">
        <v>56</v>
      </c>
      <c r="D3" s="260" t="s">
        <v>7</v>
      </c>
      <c r="E3" s="261" t="s">
        <v>1</v>
      </c>
      <c r="F3" s="261" t="s">
        <v>2</v>
      </c>
      <c r="G3" s="261" t="s">
        <v>16</v>
      </c>
      <c r="H3" s="261" t="s">
        <v>17</v>
      </c>
      <c r="I3" s="262" t="s">
        <v>18</v>
      </c>
      <c r="J3" s="248"/>
      <c r="K3" s="263"/>
      <c r="L3" s="356" t="s">
        <v>191</v>
      </c>
      <c r="M3" s="259" t="s">
        <v>56</v>
      </c>
      <c r="N3" s="260" t="s">
        <v>7</v>
      </c>
      <c r="O3" s="261" t="s">
        <v>1</v>
      </c>
      <c r="P3" s="261" t="s">
        <v>2</v>
      </c>
      <c r="Q3" s="261" t="s">
        <v>16</v>
      </c>
      <c r="R3" s="261" t="s">
        <v>17</v>
      </c>
      <c r="S3" s="262" t="s">
        <v>18</v>
      </c>
      <c r="T3" s="248"/>
      <c r="U3" s="263"/>
      <c r="V3" s="356" t="s">
        <v>191</v>
      </c>
      <c r="W3" s="259" t="s">
        <v>56</v>
      </c>
      <c r="X3" s="260" t="s">
        <v>7</v>
      </c>
      <c r="Y3" s="261" t="s">
        <v>1</v>
      </c>
      <c r="Z3" s="261" t="s">
        <v>2</v>
      </c>
      <c r="AA3" s="261" t="s">
        <v>16</v>
      </c>
      <c r="AB3" s="261" t="s">
        <v>17</v>
      </c>
      <c r="AC3" s="262" t="s">
        <v>18</v>
      </c>
      <c r="AD3" s="248"/>
      <c r="AE3" s="263"/>
      <c r="AF3" s="356" t="s">
        <v>191</v>
      </c>
      <c r="AG3" s="259" t="s">
        <v>56</v>
      </c>
      <c r="AH3" s="260" t="s">
        <v>7</v>
      </c>
      <c r="AI3" s="261" t="s">
        <v>1</v>
      </c>
      <c r="AJ3" s="261" t="s">
        <v>2</v>
      </c>
      <c r="AK3" s="261" t="s">
        <v>16</v>
      </c>
      <c r="AL3" s="261" t="s">
        <v>17</v>
      </c>
      <c r="AM3" s="262" t="s">
        <v>18</v>
      </c>
      <c r="AN3" s="248"/>
      <c r="AO3" s="263"/>
      <c r="AP3" s="356" t="s">
        <v>191</v>
      </c>
      <c r="AQ3" s="259" t="s">
        <v>56</v>
      </c>
      <c r="AR3" s="260" t="s">
        <v>7</v>
      </c>
      <c r="AS3" s="261" t="s">
        <v>1</v>
      </c>
      <c r="AT3" s="261" t="s">
        <v>2</v>
      </c>
      <c r="AU3" s="261" t="s">
        <v>16</v>
      </c>
      <c r="AV3" s="261" t="s">
        <v>17</v>
      </c>
      <c r="AW3" s="262" t="s">
        <v>18</v>
      </c>
      <c r="AX3" s="248"/>
      <c r="AY3" s="263"/>
      <c r="AZ3" s="356" t="s">
        <v>191</v>
      </c>
      <c r="BA3" s="259" t="s">
        <v>56</v>
      </c>
      <c r="BB3" s="260" t="s">
        <v>7</v>
      </c>
      <c r="BC3" s="261" t="s">
        <v>1</v>
      </c>
      <c r="BD3" s="261" t="s">
        <v>2</v>
      </c>
      <c r="BE3" s="261" t="s">
        <v>16</v>
      </c>
      <c r="BF3" s="261" t="s">
        <v>17</v>
      </c>
      <c r="BG3" s="262" t="s">
        <v>18</v>
      </c>
      <c r="BH3" s="248"/>
      <c r="BI3" s="263"/>
      <c r="BJ3" s="356" t="s">
        <v>191</v>
      </c>
      <c r="BK3" s="259" t="s">
        <v>56</v>
      </c>
      <c r="BL3" s="260" t="s">
        <v>7</v>
      </c>
      <c r="BM3" s="261" t="s">
        <v>1</v>
      </c>
      <c r="BN3" s="261" t="s">
        <v>2</v>
      </c>
      <c r="BO3" s="261" t="s">
        <v>16</v>
      </c>
      <c r="BP3" s="261" t="s">
        <v>17</v>
      </c>
      <c r="BQ3" s="262" t="s">
        <v>18</v>
      </c>
      <c r="BR3" s="248"/>
      <c r="BS3" s="263"/>
      <c r="BT3" s="356" t="s">
        <v>191</v>
      </c>
      <c r="BU3" s="259" t="s">
        <v>56</v>
      </c>
      <c r="BV3" s="260" t="s">
        <v>7</v>
      </c>
      <c r="BW3" s="261" t="s">
        <v>1</v>
      </c>
      <c r="BX3" s="261" t="s">
        <v>2</v>
      </c>
      <c r="BY3" s="261" t="s">
        <v>16</v>
      </c>
      <c r="BZ3" s="261" t="s">
        <v>17</v>
      </c>
      <c r="CA3" s="262" t="s">
        <v>18</v>
      </c>
      <c r="CB3" s="248"/>
      <c r="CC3" s="263"/>
      <c r="CD3" s="356" t="s">
        <v>191</v>
      </c>
      <c r="CE3" s="259" t="s">
        <v>56</v>
      </c>
      <c r="CF3" s="260" t="s">
        <v>7</v>
      </c>
      <c r="CG3" s="261" t="s">
        <v>1</v>
      </c>
      <c r="CH3" s="261" t="s">
        <v>2</v>
      </c>
      <c r="CI3" s="261" t="s">
        <v>16</v>
      </c>
      <c r="CJ3" s="261" t="s">
        <v>17</v>
      </c>
      <c r="CK3" s="262" t="s">
        <v>18</v>
      </c>
      <c r="CL3" s="248"/>
      <c r="CM3" s="263"/>
      <c r="CN3" s="356" t="s">
        <v>191</v>
      </c>
      <c r="CO3" s="259" t="s">
        <v>56</v>
      </c>
      <c r="CP3" s="260" t="s">
        <v>7</v>
      </c>
      <c r="CQ3" s="261" t="s">
        <v>1</v>
      </c>
      <c r="CR3" s="261" t="s">
        <v>2</v>
      </c>
      <c r="CS3" s="261" t="s">
        <v>16</v>
      </c>
      <c r="CT3" s="261" t="s">
        <v>17</v>
      </c>
      <c r="CU3" s="262" t="s">
        <v>18</v>
      </c>
      <c r="CV3" s="248"/>
      <c r="CW3" s="263"/>
      <c r="CX3" s="249"/>
      <c r="DH3" s="249"/>
      <c r="DR3" s="249"/>
      <c r="EB3" s="249"/>
      <c r="EL3" s="249"/>
      <c r="EV3" s="249"/>
      <c r="FF3" s="249"/>
      <c r="FP3" s="249"/>
      <c r="FZ3" s="249"/>
      <c r="GJ3" s="249"/>
      <c r="GT3" s="249"/>
      <c r="HD3" s="249"/>
      <c r="HN3" s="249"/>
      <c r="HX3" s="249"/>
    </row>
    <row xmlns:x14ac="http://schemas.microsoft.com/office/spreadsheetml/2009/9/ac" r="4" s="4" customFormat="true" x14ac:dyDescent="0.25">
      <c r="A4" s="379" t="str">
        <f>IF(ISBLANK('Data Summary'!A6),"",'Data Summary'!A6)</f>
        <v>MEX_2004_FLS</v>
      </c>
      <c r="B4" s="117"/>
      <c r="C4" s="15" t="s">
        <v>3</v>
      </c>
      <c r="D4" s="9">
        <f t="shared" ref="D4:I4" si="0">IF(COUNTA(D14)=0,"",D14)</f>
        <v>0</v>
      </c>
      <c r="E4" s="9" t="str">
        <f t="shared" si="0"/>
        <v/>
      </c>
      <c r="F4" s="9" t="str">
        <f t="shared" si="0"/>
        <v/>
      </c>
      <c r="G4" s="9" t="str">
        <f t="shared" si="0"/>
        <v/>
      </c>
      <c r="H4" s="9">
        <f t="shared" si="0"/>
        <v>0</v>
      </c>
      <c r="I4" s="31">
        <f t="shared" si="0"/>
        <v>0</v>
      </c>
      <c r="J4" s="24"/>
      <c r="K4" s="17"/>
      <c r="L4" s="117"/>
      <c r="M4" s="15" t="s">
        <v>3</v>
      </c>
      <c r="N4" s="9" t="str">
        <f t="shared" ref="N4:S4" si="1">IF(COUNTA(N14)=0,"",N14)</f>
        <v/>
      </c>
      <c r="O4" s="9" t="str">
        <f t="shared" si="1"/>
        <v/>
      </c>
      <c r="P4" s="9" t="str">
        <f t="shared" si="1"/>
        <v/>
      </c>
      <c r="Q4" s="9" t="str">
        <f t="shared" si="1"/>
        <v/>
      </c>
      <c r="R4" s="9" t="str">
        <f t="shared" si="1"/>
        <v/>
      </c>
      <c r="S4" s="31" t="str">
        <f t="shared" si="1"/>
        <v/>
      </c>
      <c r="T4" s="24"/>
      <c r="U4" s="17"/>
      <c r="V4" s="117"/>
      <c r="W4" s="15" t="s">
        <v>3</v>
      </c>
      <c r="X4" s="9" t="str">
        <f t="shared" ref="X4:AC4" si="2">IF(COUNTA(X14)=0,"",X14)</f>
        <v/>
      </c>
      <c r="Y4" s="9" t="str">
        <f t="shared" si="2"/>
        <v/>
      </c>
      <c r="Z4" s="9" t="str">
        <f t="shared" si="2"/>
        <v/>
      </c>
      <c r="AA4" s="9" t="str">
        <f t="shared" si="2"/>
        <v/>
      </c>
      <c r="AB4" s="9" t="str">
        <f t="shared" si="2"/>
        <v/>
      </c>
      <c r="AC4" s="31" t="str">
        <f t="shared" si="2"/>
        <v/>
      </c>
      <c r="AD4" s="24"/>
      <c r="AE4" s="17"/>
      <c r="AF4" s="117"/>
      <c r="AG4" s="15" t="s">
        <v>3</v>
      </c>
      <c r="AH4" s="9">
        <f t="shared" ref="AH4:AM4" si="3">IF(COUNTA(AH14)=0,"",AH14)</f>
        <v>1.77</v>
      </c>
      <c r="AI4" s="9">
        <f t="shared" si="3"/>
        <v>1.0244575766725617</v>
      </c>
      <c r="AJ4" s="9">
        <f t="shared" si="3"/>
        <v>1.9507337219179286</v>
      </c>
      <c r="AK4" s="9">
        <f t="shared" si="3"/>
        <v>1.93</v>
      </c>
      <c r="AL4" s="9">
        <f t="shared" si="3"/>
        <v>1.53</v>
      </c>
      <c r="AM4" s="31">
        <f t="shared" si="3"/>
        <v>1.61</v>
      </c>
      <c r="AN4" s="24"/>
      <c r="AO4" s="17"/>
      <c r="AP4" s="117"/>
      <c r="AQ4" s="15" t="s">
        <v>3</v>
      </c>
      <c r="AR4" s="9">
        <f t="shared" ref="AR4:AW4" si="4">IF(COUNTA(AR14)=0,"",AR14)</f>
        <v>5.73</v>
      </c>
      <c r="AS4" s="9" t="str">
        <f t="shared" si="4"/>
        <v/>
      </c>
      <c r="AT4" s="9" t="str">
        <f t="shared" si="4"/>
        <v/>
      </c>
      <c r="AU4" s="9" t="str">
        <f t="shared" si="4"/>
        <v/>
      </c>
      <c r="AV4" s="9">
        <f t="shared" si="4"/>
        <v>5.73</v>
      </c>
      <c r="AW4" s="31" t="str">
        <f t="shared" si="4"/>
        <v/>
      </c>
      <c r="AX4" s="24"/>
      <c r="AY4" s="17"/>
      <c r="AZ4" s="117"/>
      <c r="BA4" s="15" t="s">
        <v>3</v>
      </c>
      <c r="BB4" s="9" t="str">
        <f t="shared" ref="BB4:BG4" si="5">IF(COUNTA(BB14)=0,"",BB14)</f>
        <v/>
      </c>
      <c r="BC4" s="9" t="str">
        <f t="shared" si="5"/>
        <v/>
      </c>
      <c r="BD4" s="9" t="str">
        <f t="shared" si="5"/>
        <v/>
      </c>
      <c r="BE4" s="9" t="str">
        <f t="shared" si="5"/>
        <v/>
      </c>
      <c r="BF4" s="9" t="str">
        <f t="shared" si="5"/>
        <v/>
      </c>
      <c r="BG4" s="31" t="str">
        <f t="shared" si="5"/>
        <v/>
      </c>
      <c r="BH4" s="24"/>
      <c r="BI4" s="17"/>
      <c r="BJ4" s="117"/>
      <c r="BK4" s="15" t="s">
        <v>3</v>
      </c>
      <c r="BL4" s="9" t="str">
        <f t="shared" ref="BL4:BQ4" si="6">IF(COUNTA(BL14)=0,"",BL14)</f>
        <v/>
      </c>
      <c r="BM4" s="9" t="str">
        <f t="shared" si="6"/>
        <v/>
      </c>
      <c r="BN4" s="9" t="str">
        <f t="shared" si="6"/>
        <v/>
      </c>
      <c r="BO4" s="9" t="str">
        <f t="shared" si="6"/>
        <v/>
      </c>
      <c r="BP4" s="9" t="str">
        <f t="shared" si="6"/>
        <v/>
      </c>
      <c r="BQ4" s="31" t="str">
        <f t="shared" si="6"/>
        <v/>
      </c>
      <c r="BR4" s="24"/>
      <c r="BS4" s="17"/>
      <c r="BT4" s="117"/>
      <c r="BU4" s="15" t="s">
        <v>3</v>
      </c>
      <c r="BV4" s="9">
        <f t="shared" ref="BV4:CA4" si="7">IF(COUNTA(BV14)=0,"",BV14)</f>
        <v>4.2</v>
      </c>
      <c r="BW4" s="9" t="str">
        <f t="shared" si="7"/>
        <v/>
      </c>
      <c r="BX4" s="9" t="str">
        <f t="shared" si="7"/>
        <v/>
      </c>
      <c r="BY4" s="9" t="str">
        <f t="shared" si="7"/>
        <v/>
      </c>
      <c r="BZ4" s="9">
        <f t="shared" si="7"/>
        <v>4.2</v>
      </c>
      <c r="CA4" s="31" t="str">
        <f t="shared" si="7"/>
        <v/>
      </c>
      <c r="CB4" s="24"/>
      <c r="CC4" s="17"/>
      <c r="CD4" s="117"/>
      <c r="CE4" s="15" t="s">
        <v>3</v>
      </c>
      <c r="CF4" s="9" t="str">
        <f t="shared" ref="CF4:CK4" si="8">IF(COUNTA(CF14)=0,"",CF14)</f>
        <v/>
      </c>
      <c r="CG4" s="9" t="str">
        <f t="shared" si="8"/>
        <v/>
      </c>
      <c r="CH4" s="9" t="str">
        <f t="shared" si="8"/>
        <v/>
      </c>
      <c r="CI4" s="9" t="str">
        <f t="shared" si="8"/>
        <v/>
      </c>
      <c r="CJ4" s="9" t="str">
        <f t="shared" si="8"/>
        <v/>
      </c>
      <c r="CK4" s="31" t="str">
        <f t="shared" si="8"/>
        <v/>
      </c>
      <c r="CL4" s="24"/>
      <c r="CM4" s="17"/>
      <c r="CN4" s="117"/>
      <c r="CO4" s="15" t="s">
        <v>3</v>
      </c>
      <c r="CP4" s="9" t="str">
        <f t="shared" ref="CP4:CU4" si="9">IF(COUNTA(CP14)=0,"",CP14)</f>
        <v/>
      </c>
      <c r="CQ4" s="9" t="str">
        <f t="shared" si="9"/>
        <v/>
      </c>
      <c r="CR4" s="9" t="str">
        <f t="shared" si="9"/>
        <v/>
      </c>
      <c r="CS4" s="9" t="str">
        <f t="shared" si="9"/>
        <v/>
      </c>
      <c r="CT4" s="9" t="str">
        <f t="shared" si="9"/>
        <v/>
      </c>
      <c r="CU4" s="31" t="str">
        <f t="shared" si="9"/>
        <v/>
      </c>
      <c r="CV4" s="24"/>
      <c r="CW4" s="17"/>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79" t="str">
        <f ca="true">IF(ISBLANK('Data Summary'!A7),"",'Data Summary'!A7)</f>
        <v>MEX_2006_LLECE</v>
      </c>
      <c r="B5" s="117"/>
      <c r="C5" s="15" t="s">
        <v>0</v>
      </c>
      <c r="D5" s="9">
        <f>IF((COUNTA(D15:D26)=0)+(COUNTA(D14)=0),"",100-D14-SUMPRODUCT(C15:C26,D15:D26))</f>
        <v>1.0119595216191328</v>
      </c>
      <c r="E5" s="9" t="str">
        <f>IF((COUNTA(E15:E26)=0)+(COUNTA(E14)=0),"",100-E14-SUMPRODUCT(C15:C26,E15:E26))</f>
        <v/>
      </c>
      <c r="F5" s="9" t="str">
        <f>IF((COUNTA(F15:F26)=0)+(COUNTA(F14)=0),"",100-F14-SUMPRODUCT(C15:C26,F15:F26))</f>
        <v/>
      </c>
      <c r="G5" s="9" t="str">
        <f>IF((COUNTA(G15:G26)=0)+(COUNTA(G14)=0),"",100-G14-SUMPRODUCT(C15:C26,G15:G26))</f>
        <v/>
      </c>
      <c r="H5" s="9">
        <f>IF((COUNTA(H15:H26)=0)+(COUNTA(H14)=0),"",100-H14-SUMPRODUCT(C15:C26,H15:H26))</f>
        <v>1.0886469673405799</v>
      </c>
      <c r="I5" s="31">
        <f>IF((COUNTA(I15:I26)=0)+(COUNTA(I14)=0),"",100-I14-SUMPRODUCT(C15:C26,I15:I26))</f>
        <v>0.78740157480315531</v>
      </c>
      <c r="J5" s="24"/>
      <c r="K5" s="17"/>
      <c r="L5" s="117"/>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17"/>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1" t="str">
        <f>IF((COUNTA(AC15:AC26)=0)+(COUNTA(AC14)=0),"",100-AC14-SUMPRODUCT(W15:W26,AC15:AC26))</f>
        <v/>
      </c>
      <c r="AD5" s="24"/>
      <c r="AE5" s="17"/>
      <c r="AF5" s="117"/>
      <c r="AG5" s="15" t="s">
        <v>0</v>
      </c>
      <c r="AH5" s="9">
        <f>IF((COUNTA(AH15:AH26)=0)+(COUNTA(AH14)=0),"",100-AH14-SUMPRODUCT(AG15:AG26,AH15:AH26))</f>
        <v>2.9621692187438526</v>
      </c>
      <c r="AI5" s="9">
        <f>IF((COUNTA(AI15:AI26)=0)+(COUNTA(AI14)=0),"",100-AI14-SUMPRODUCT(AG15:AG26,AI15:AI26))</f>
        <v>0.61467454600354188</v>
      </c>
      <c r="AJ5" s="9">
        <f>IF((COUNTA(AJ15:AJ26)=0)+(COUNTA(AJ14)=0),"",100-AJ14-SUMPRODUCT(AG15:AG26,AJ15:AJ26))</f>
        <v>4.7904279312263753</v>
      </c>
      <c r="AK5" s="9">
        <f>IF((COUNTA(AK15:AK26)=0)+(COUNTA(AK14)=0),"",100-AK14-SUMPRODUCT(AG15:AG26,AK15:AK26))</f>
        <v>2.9899999999999949</v>
      </c>
      <c r="AL5" s="9">
        <f>IF((COUNTA(AL15:AL26)=0)+(COUNTA(AL14)=0),"",100-AL14-SUMPRODUCT(AG15:AG26,AL15:AL26))</f>
        <v>3.1200000000000045</v>
      </c>
      <c r="AM5" s="31">
        <f>IF((COUNTA(AM15:AM26)=0)+(COUNTA(AM14)=0),"",100-AM14-SUMPRODUCT(AG15:AG26,AM15:AM26))</f>
        <v>2.3449999999999989</v>
      </c>
      <c r="AN5" s="24"/>
      <c r="AO5" s="17"/>
      <c r="AP5" s="117"/>
      <c r="AQ5" s="15" t="s">
        <v>0</v>
      </c>
      <c r="AR5" s="9">
        <f>IF((COUNTA(AR15:AR26)=0)+(COUNTA(AR14)=0),"",100-AR14-SUMPRODUCT(AQ15:AQ26,AR15:AR26))</f>
        <v>0.29064999999999941</v>
      </c>
      <c r="AS5" s="9" t="str">
        <f>IF((COUNTA(AS15:AS26)=0)+(COUNTA(AS14)=0),"",100-AS14-SUMPRODUCT(AQ15:AQ26,AS15:AS26))</f>
        <v/>
      </c>
      <c r="AT5" s="9" t="str">
        <f>IF((COUNTA(AT15:AT26)=0)+(COUNTA(AT14)=0),"",100-AT14-SUMPRODUCT(AQ15:AQ26,AT15:AT26))</f>
        <v/>
      </c>
      <c r="AU5" s="9" t="str">
        <f>IF((COUNTA(AU15:AU26)=0)+(COUNTA(AU14)=0),"",100-AU14-SUMPRODUCT(AQ15:AQ26,AU15:AU26))</f>
        <v/>
      </c>
      <c r="AV5" s="9">
        <f>IF((COUNTA(AV15:AV26)=0)+(COUNTA(AV14)=0),"",100-AV14-SUMPRODUCT(AQ15:AQ26,AV15:AV26))</f>
        <v>0.29064999999999941</v>
      </c>
      <c r="AW5" s="31" t="str">
        <f>IF((COUNTA(AW15:AW26)=0)+(COUNTA(AW14)=0),"",100-AW14-SUMPRODUCT(AQ15:AQ26,AW15:AW26))</f>
        <v/>
      </c>
      <c r="AX5" s="24"/>
      <c r="AY5" s="17"/>
      <c r="AZ5" s="117"/>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17"/>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31" t="str">
        <f>IF((COUNTA(BQ15:BQ26)=0)+(COUNTA(BQ14)=0),"",100-BQ14-SUMPRODUCT(BK15:BK26,BQ15:BQ26))</f>
        <v/>
      </c>
      <c r="BR5" s="24"/>
      <c r="BS5" s="17"/>
      <c r="BT5" s="117"/>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31" t="str">
        <f>IF((COUNTA(CA15:CA26)=0)+(COUNTA(CA14)=0),"",100-CA14-SUMPRODUCT(BU15:BU26,CA15:CA26))</f>
        <v/>
      </c>
      <c r="CB5" s="24"/>
      <c r="CC5" s="17"/>
      <c r="CD5" s="117"/>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31" t="str">
        <f>IF((COUNTA(CK15:CK26)=0)+(COUNTA(CK14)=0),"",100-CK14-SUMPRODUCT(CE15:CE26,CK15:CK26))</f>
        <v/>
      </c>
      <c r="CL5" s="24"/>
      <c r="CM5" s="17"/>
      <c r="CN5" s="117"/>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31" t="str">
        <f>IF((COUNTA(CU15:CU26)=0)+(COUNTA(CU14)=0),"",100-CU14-SUMPRODUCT(CO15:CO26,CU15:CU26))</f>
        <v/>
      </c>
      <c r="CV5" s="24"/>
      <c r="CW5" s="17"/>
      <c r="CX5" s="125"/>
      <c r="DH5" s="125"/>
      <c r="DR5" s="125"/>
      <c r="EB5" s="125"/>
      <c r="EL5" s="125"/>
      <c r="EV5" s="125"/>
      <c r="FF5" s="125"/>
      <c r="FP5" s="125"/>
      <c r="FZ5" s="125"/>
      <c r="GJ5" s="125"/>
      <c r="GT5" s="125"/>
      <c r="HD5" s="125"/>
      <c r="HN5" s="125"/>
      <c r="HX5" s="125"/>
    </row>
    <row xmlns:x14ac="http://schemas.microsoft.com/office/spreadsheetml/2009/9/ac" r="6" s="4" customFormat="true" x14ac:dyDescent="0.25">
      <c r="A6" s="379" t="str">
        <f ca="true">IF(ISBLANK('Data Summary'!A8),"",'Data Summary'!A8)</f>
        <v>MEX_2013_LLECE</v>
      </c>
      <c r="B6" s="117"/>
      <c r="C6" s="15" t="s">
        <v>19</v>
      </c>
      <c r="D6" s="9">
        <f>IF(COUNTA(D15:D26)=0,"",SUMPRODUCT(D15:D26,C15:C26))</f>
        <v>98.988040478380867</v>
      </c>
      <c r="E6" s="9" t="str">
        <f>IF(COUNTA(E15:E26)=0,"",SUMPRODUCT(E15:E26,C15:C26))</f>
        <v/>
      </c>
      <c r="F6" s="9" t="str">
        <f>IF(COUNTA(F15:F26)=0,"",SUMPRODUCT(F15:F26,C15:C26))</f>
        <v/>
      </c>
      <c r="G6" s="9" t="str">
        <f>IF(COUNTA(G15:G26)=0,"",SUMPRODUCT(G15:G26,C15:C26))</f>
        <v/>
      </c>
      <c r="H6" s="9">
        <f>IF(COUNTA(H15:H26)=0,"",SUMPRODUCT(H15:H26,C15:C26))</f>
        <v>98.91135303265942</v>
      </c>
      <c r="I6" s="31">
        <f>IF(COUNTA(I15:I26)=0,"",SUMPRODUCT(I15:I26,C15:C26))</f>
        <v>99.212598425196845</v>
      </c>
      <c r="J6" s="24"/>
      <c r="K6" s="17"/>
      <c r="L6" s="117"/>
      <c r="M6" s="15" t="s">
        <v>19</v>
      </c>
      <c r="N6" s="9">
        <f>IF(COUNTA(N15:N26)=0,"",SUMPRODUCT(N15:N26,M15:M26))</f>
        <v>70.3</v>
      </c>
      <c r="O6" s="9">
        <f>IF(COUNTA(O15:O26)=0,"",SUMPRODUCT(O15:O26,M15:M26))</f>
        <v>89.3</v>
      </c>
      <c r="P6" s="9">
        <f>IF(COUNTA(P15:P26)=0,"",SUMPRODUCT(P15:P26,M15:M26))</f>
        <v>45</v>
      </c>
      <c r="Q6" s="9" t="str">
        <f>IF(COUNTA(Q15:Q26)=0,"",SUMPRODUCT(Q15:Q26,M15:M26))</f>
        <v/>
      </c>
      <c r="R6" s="9" t="str">
        <f>IF(COUNTA(R15:R26)=0,"",SUMPRODUCT(R15:R26,M15:M26))</f>
        <v/>
      </c>
      <c r="S6" s="31" t="str">
        <f>IF(COUNTA(S15:S26)=0,"",SUMPRODUCT(S15:S26,M15:M26))</f>
        <v/>
      </c>
      <c r="T6" s="24"/>
      <c r="U6" s="17"/>
      <c r="V6" s="117"/>
      <c r="W6" s="15" t="s">
        <v>19</v>
      </c>
      <c r="X6" s="9">
        <f>IF(COUNTA(X15:X26)=0,"",SUMPRODUCT(X15:X26,W15:W26))</f>
        <v>73.214285714285708</v>
      </c>
      <c r="Y6" s="9">
        <f>IF(COUNTA(Y15:Y26)=0,"",SUMPRODUCT(Y15:Y26,W15:W26))</f>
        <v>97.59615384615384</v>
      </c>
      <c r="Z6" s="9">
        <f>IF(COUNTA(Z15:Z26)=0,"",SUMPRODUCT(Z15:Z26,W15:W26))</f>
        <v>37.5</v>
      </c>
      <c r="AA6" s="9" t="str">
        <f>IF(COUNTA(AA15:AA26)=0,"",SUMPRODUCT(AA15:AA26,W15:W26))</f>
        <v/>
      </c>
      <c r="AB6" s="9">
        <f>IF(COUNTA(AB15:AB26)=0,"",SUMPRODUCT(AB15:AB26,W15:W26))</f>
        <v>73.2</v>
      </c>
      <c r="AC6" s="31" t="str">
        <f>IF(COUNTA(AC15:AC26)=0,"",SUMPRODUCT(AC15:AC26,W15:W26))</f>
        <v/>
      </c>
      <c r="AD6" s="24"/>
      <c r="AE6" s="17"/>
      <c r="AF6" s="117"/>
      <c r="AG6" s="15" t="s">
        <v>19</v>
      </c>
      <c r="AH6" s="9">
        <f>IF(COUNTA(AH15:AH26)=0,"",SUMPRODUCT(AH15:AH26,AG15:AG26))</f>
        <v>95.267830781256151</v>
      </c>
      <c r="AI6" s="9">
        <f>IF(COUNTA(AI15:AI26)=0,"",SUMPRODUCT(AI15:AI26,AG15:AG26))</f>
        <v>98.360867877323898</v>
      </c>
      <c r="AJ6" s="9">
        <f>IF(COUNTA(AJ15:AJ26)=0,"",SUMPRODUCT(AJ15:AJ26,AG15:AG26))</f>
        <v>93.258838346855697</v>
      </c>
      <c r="AK6" s="9">
        <f>IF(COUNTA(AK15:AK26)=0,"",SUMPRODUCT(AK15:AK26,AG15:AG26))</f>
        <v>95.08</v>
      </c>
      <c r="AL6" s="9">
        <f>IF(COUNTA(AL15:AL26)=0,"",SUMPRODUCT(AL15:AL26,AG15:AG26))</f>
        <v>95.35</v>
      </c>
      <c r="AM6" s="31">
        <f>IF(COUNTA(AM15:AM26)=0,"",SUMPRODUCT(AM15:AM26,AG15:AG26))</f>
        <v>96.045000000000002</v>
      </c>
      <c r="AN6" s="24"/>
      <c r="AO6" s="17"/>
      <c r="AP6" s="117"/>
      <c r="AQ6" s="15" t="s">
        <v>19</v>
      </c>
      <c r="AR6" s="9">
        <f>IF(COUNTA(AR15:AR26)=0,"",SUMPRODUCT(AR15:AR26,AQ15:AQ26))</f>
        <v>93.979349999999997</v>
      </c>
      <c r="AS6" s="9" t="str">
        <f>IF(COUNTA(AS15:AS26)=0,"",SUMPRODUCT(AS15:AS26,AQ15:AQ26))</f>
        <v/>
      </c>
      <c r="AT6" s="9" t="str">
        <f>IF(COUNTA(AT15:AT26)=0,"",SUMPRODUCT(AT15:AT26,AQ15:AQ26))</f>
        <v/>
      </c>
      <c r="AU6" s="9" t="str">
        <f>IF(COUNTA(AU15:AU26)=0,"",SUMPRODUCT(AU15:AU26,AQ15:AQ26))</f>
        <v/>
      </c>
      <c r="AV6" s="9">
        <f>IF(COUNTA(AV15:AV26)=0,"",SUMPRODUCT(AV15:AV26,AQ15:AQ26))</f>
        <v>93.979349999999997</v>
      </c>
      <c r="AW6" s="31" t="str">
        <f>IF(COUNTA(AW15:AW26)=0,"",SUMPRODUCT(AW15:AW26,AQ15:AQ26))</f>
        <v/>
      </c>
      <c r="AX6" s="24"/>
      <c r="AY6" s="17"/>
      <c r="AZ6" s="117"/>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31" t="str">
        <f>IF(COUNTA(BG15:BG26)=0,"",SUMPRODUCT(BG15:BG26,BA15:BA26))</f>
        <v/>
      </c>
      <c r="BH6" s="24"/>
      <c r="BI6" s="17"/>
      <c r="BJ6" s="117"/>
      <c r="BK6" s="15" t="s">
        <v>19</v>
      </c>
      <c r="BL6" s="9" t="str">
        <f>IF(COUNTA(BL15:BL26)=0,"",SUMPRODUCT(BL15:BL26,BK15:BK26))</f>
        <v/>
      </c>
      <c r="BM6" s="9" t="str">
        <f>IF(COUNTA(BM15:BM26)=0,"",SUMPRODUCT(BM15:BM26,BK15:BK26))</f>
        <v/>
      </c>
      <c r="BN6" s="9" t="str">
        <f>IF(COUNTA(BN15:BN26)=0,"",SUMPRODUCT(BN15:BN26,BK15:BK26))</f>
        <v/>
      </c>
      <c r="BO6" s="9">
        <f>IF(COUNTA(BO15:BO26)=0,"",SUMPRODUCT(BO15:BO26,BK15:BK26))</f>
        <v>93</v>
      </c>
      <c r="BP6" s="9" t="str">
        <f>IF(COUNTA(BP15:BP26)=0,"",SUMPRODUCT(BP15:BP26,BK15:BK26))</f>
        <v/>
      </c>
      <c r="BQ6" s="31" t="str">
        <f>IF(COUNTA(BQ15:BQ26)=0,"",SUMPRODUCT(BQ15:BQ26,BK15:BK26))</f>
        <v/>
      </c>
      <c r="BR6" s="24"/>
      <c r="BS6" s="17"/>
      <c r="BT6" s="117"/>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31" t="str">
        <f>IF(COUNTA(CA15:CA26)=0,"",SUMPRODUCT(CA15:CA26,BU15:BU26))</f>
        <v/>
      </c>
      <c r="CB6" s="24"/>
      <c r="CC6" s="17"/>
      <c r="CD6" s="117"/>
      <c r="CE6" s="15" t="s">
        <v>19</v>
      </c>
      <c r="CF6" s="9">
        <f>IF(COUNTA(CF15:CF26)=0,"",SUMPRODUCT(CF15:CF26,CE15:CE26))</f>
        <v>87.244897959183675</v>
      </c>
      <c r="CG6" s="9">
        <f>IF(COUNTA(CG15:CG26)=0,"",SUMPRODUCT(CG15:CG26,CE15:CE26))</f>
        <v>97.41935483870968</v>
      </c>
      <c r="CH6" s="9">
        <f>IF(COUNTA(CH15:CH26)=0,"",SUMPRODUCT(CH15:CH26,CE15:CE26))</f>
        <v>58.536585365853654</v>
      </c>
      <c r="CI6" s="9" t="str">
        <f>IF(COUNTA(CI15:CI26)=0,"",SUMPRODUCT(CI15:CI26,CE15:CE26))</f>
        <v/>
      </c>
      <c r="CJ6" s="9">
        <f>IF(COUNTA(CJ15:CJ26)=0,"",SUMPRODUCT(CJ15:CJ26,CE15:CE26))</f>
        <v>87.244897959183675</v>
      </c>
      <c r="CK6" s="31">
        <f>IF(COUNTA(CK15:CK26)=0,"",SUMPRODUCT(CK15:CK26,CE15:CE26))</f>
        <v>75.675675675675677</v>
      </c>
      <c r="CL6" s="24"/>
      <c r="CM6" s="17"/>
      <c r="CN6" s="117"/>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31" t="str">
        <f>IF(COUNTA(CU15:CU26)=0,"",SUMPRODUCT(CU15:CU26,CO15:CO26))</f>
        <v/>
      </c>
      <c r="CV6" s="24"/>
      <c r="CW6" s="17"/>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79" t="str">
        <f ca="true">IF(ISBLANK('Data Summary'!A9),"",'Data Summary'!A9)</f>
        <v>MEX_2014_EMIS</v>
      </c>
      <c r="B7" s="117"/>
      <c r="C7" s="48" t="s">
        <v>53</v>
      </c>
      <c r="D7" s="19"/>
      <c r="E7" s="19"/>
      <c r="F7" s="19"/>
      <c r="G7" s="19"/>
      <c r="H7" s="19"/>
      <c r="I7" s="80"/>
      <c r="J7" s="24"/>
      <c r="K7" s="17"/>
      <c r="L7" s="117"/>
      <c r="M7" s="48" t="s">
        <v>53</v>
      </c>
      <c r="N7" s="19"/>
      <c r="O7" s="19"/>
      <c r="P7" s="19"/>
      <c r="Q7" s="19"/>
      <c r="R7" s="19"/>
      <c r="S7" s="80"/>
      <c r="T7" s="24"/>
      <c r="U7" s="17"/>
      <c r="V7" s="117" t="s">
        <v>170</v>
      </c>
      <c r="W7" s="48" t="s">
        <v>53</v>
      </c>
      <c r="X7" s="19">
        <f>251/336*100</f>
        <v>74.702380952380949</v>
      </c>
      <c r="Y7" s="19">
        <f>178/208*100</f>
        <v>85.576923076923066</v>
      </c>
      <c r="Z7" s="19">
        <f>73/128*100</f>
        <v>57.03125</v>
      </c>
      <c r="AA7" s="19"/>
      <c r="AB7" s="19">
        <v>74.7</v>
      </c>
      <c r="AC7" s="80"/>
      <c r="AD7" s="24"/>
      <c r="AE7" s="17"/>
      <c r="AF7" s="117" t="s">
        <v>183</v>
      </c>
      <c r="AG7" s="48" t="s">
        <v>53</v>
      </c>
      <c r="AH7" s="19">
        <v>82.67</v>
      </c>
      <c r="AI7" s="7">
        <v>89.240795543563408</v>
      </c>
      <c r="AJ7" s="7">
        <v>75.400672095127305</v>
      </c>
      <c r="AK7" s="19">
        <v>84.58</v>
      </c>
      <c r="AL7" s="19">
        <v>81.55</v>
      </c>
      <c r="AM7" s="80">
        <v>82.52</v>
      </c>
      <c r="AN7" s="24"/>
      <c r="AO7" s="17"/>
      <c r="AP7" s="117"/>
      <c r="AQ7" s="48" t="s">
        <v>53</v>
      </c>
      <c r="AR7" s="19"/>
      <c r="AS7" s="7"/>
      <c r="AT7" s="7"/>
      <c r="AU7" s="19"/>
      <c r="AV7" s="19"/>
      <c r="AW7" s="80"/>
      <c r="AX7" s="24"/>
      <c r="AY7" s="17"/>
      <c r="AZ7" s="117"/>
      <c r="BA7" s="48" t="s">
        <v>53</v>
      </c>
      <c r="BB7" s="19"/>
      <c r="BC7" s="7"/>
      <c r="BD7" s="7"/>
      <c r="BE7" s="19"/>
      <c r="BF7" s="19"/>
      <c r="BG7" s="80"/>
      <c r="BH7" s="24"/>
      <c r="BI7" s="17"/>
      <c r="BJ7" s="117"/>
      <c r="BK7" s="48" t="s">
        <v>53</v>
      </c>
      <c r="BL7" s="19"/>
      <c r="BM7" s="7"/>
      <c r="BN7" s="7"/>
      <c r="BO7" s="19"/>
      <c r="BP7" s="19"/>
      <c r="BQ7" s="80"/>
      <c r="BR7" s="24"/>
      <c r="BS7" s="17"/>
      <c r="BT7" s="117"/>
      <c r="BU7" s="48" t="s">
        <v>53</v>
      </c>
      <c r="BV7" s="19"/>
      <c r="BW7" s="7"/>
      <c r="BX7" s="7"/>
      <c r="BY7" s="19"/>
      <c r="BZ7" s="19"/>
      <c r="CA7" s="80"/>
      <c r="CB7" s="24"/>
      <c r="CC7" s="17"/>
      <c r="CD7" s="117"/>
      <c r="CE7" s="48" t="s">
        <v>53</v>
      </c>
      <c r="CF7" s="19"/>
      <c r="CG7" s="7"/>
      <c r="CH7" s="7"/>
      <c r="CI7" s="19"/>
      <c r="CJ7" s="19"/>
      <c r="CK7" s="80"/>
      <c r="CL7" s="24"/>
      <c r="CM7" s="17"/>
      <c r="CN7" s="117"/>
      <c r="CO7" s="48" t="s">
        <v>53</v>
      </c>
      <c r="CP7" s="19"/>
      <c r="CQ7" s="7"/>
      <c r="CR7" s="7"/>
      <c r="CS7" s="19"/>
      <c r="CT7" s="19"/>
      <c r="CU7" s="80"/>
      <c r="CV7" s="24"/>
      <c r="CW7" s="17"/>
      <c r="CX7" s="125"/>
      <c r="DH7" s="125"/>
      <c r="DR7" s="125"/>
      <c r="EB7" s="125"/>
      <c r="EL7" s="125"/>
      <c r="EV7" s="125"/>
      <c r="FF7" s="125"/>
      <c r="FP7" s="125"/>
      <c r="FZ7" s="125"/>
      <c r="GJ7" s="125"/>
      <c r="GT7" s="125"/>
      <c r="HD7" s="125"/>
      <c r="HN7" s="125"/>
      <c r="HX7" s="125"/>
    </row>
    <row xmlns:x14ac="http://schemas.microsoft.com/office/spreadsheetml/2009/9/ac" r="8" s="4" customFormat="true" x14ac:dyDescent="0.25">
      <c r="A8" s="379" t="str">
        <f ca="true">IF(ISBLANK('Data Summary'!A10),"",'Data Summary'!A10)</f>
        <v>MEX_2014_INEE</v>
      </c>
      <c r="B8" s="117"/>
      <c r="C8" s="48" t="s">
        <v>58</v>
      </c>
      <c r="D8" s="19"/>
      <c r="E8" s="19"/>
      <c r="F8" s="19"/>
      <c r="G8" s="19"/>
      <c r="H8" s="19"/>
      <c r="I8" s="80"/>
      <c r="J8" s="24"/>
      <c r="K8" s="17"/>
      <c r="L8" s="117"/>
      <c r="M8" s="48" t="s">
        <v>58</v>
      </c>
      <c r="N8" s="19"/>
      <c r="O8" s="19"/>
      <c r="P8" s="19"/>
      <c r="Q8" s="19"/>
      <c r="R8" s="19"/>
      <c r="S8" s="80"/>
      <c r="T8" s="24"/>
      <c r="U8" s="17"/>
      <c r="V8" s="117"/>
      <c r="W8" s="48" t="s">
        <v>58</v>
      </c>
      <c r="X8" s="19"/>
      <c r="Y8" s="19"/>
      <c r="Z8" s="19"/>
      <c r="AA8" s="19"/>
      <c r="AB8" s="19"/>
      <c r="AC8" s="80"/>
      <c r="AD8" s="24"/>
      <c r="AE8" s="17"/>
      <c r="AF8" s="117"/>
      <c r="AG8" s="48" t="s">
        <v>58</v>
      </c>
      <c r="AH8" s="19"/>
      <c r="AI8" s="19"/>
      <c r="AJ8" s="19"/>
      <c r="AK8" s="19"/>
      <c r="AL8" s="19"/>
      <c r="AM8" s="80"/>
      <c r="AN8" s="24"/>
      <c r="AO8" s="17"/>
      <c r="AP8" s="117"/>
      <c r="AQ8" s="48" t="s">
        <v>58</v>
      </c>
      <c r="AR8" s="19"/>
      <c r="AS8" s="19"/>
      <c r="AT8" s="19"/>
      <c r="AU8" s="19"/>
      <c r="AV8" s="19"/>
      <c r="AW8" s="80"/>
      <c r="AX8" s="24"/>
      <c r="AY8" s="17"/>
      <c r="AZ8" s="117"/>
      <c r="BA8" s="48" t="s">
        <v>58</v>
      </c>
      <c r="BB8" s="19"/>
      <c r="BC8" s="19"/>
      <c r="BD8" s="19"/>
      <c r="BE8" s="19"/>
      <c r="BF8" s="19"/>
      <c r="BG8" s="80"/>
      <c r="BH8" s="24"/>
      <c r="BI8" s="17"/>
      <c r="BJ8" s="117" t="s">
        <v>276</v>
      </c>
      <c r="BK8" s="48" t="s">
        <v>58</v>
      </c>
      <c r="BL8" s="19"/>
      <c r="BM8" s="19"/>
      <c r="BN8" s="19"/>
      <c r="BO8" s="19">
        <v>74</v>
      </c>
      <c r="BP8" s="19"/>
      <c r="BQ8" s="80"/>
      <c r="BR8" s="24"/>
      <c r="BS8" s="17"/>
      <c r="BT8" s="117"/>
      <c r="BU8" s="48" t="s">
        <v>58</v>
      </c>
      <c r="BV8" s="19"/>
      <c r="BW8" s="19"/>
      <c r="BX8" s="19"/>
      <c r="BY8" s="19"/>
      <c r="BZ8" s="19"/>
      <c r="CA8" s="80"/>
      <c r="CB8" s="24"/>
      <c r="CC8" s="17"/>
      <c r="CD8" s="117"/>
      <c r="CE8" s="48" t="s">
        <v>58</v>
      </c>
      <c r="CF8" s="19"/>
      <c r="CG8" s="19"/>
      <c r="CH8" s="19"/>
      <c r="CI8" s="19"/>
      <c r="CJ8" s="19"/>
      <c r="CK8" s="80"/>
      <c r="CL8" s="24"/>
      <c r="CM8" s="17"/>
      <c r="CN8" s="117"/>
      <c r="CO8" s="48" t="s">
        <v>58</v>
      </c>
      <c r="CP8" s="19"/>
      <c r="CQ8" s="19"/>
      <c r="CR8" s="19"/>
      <c r="CS8" s="19"/>
      <c r="CT8" s="19"/>
      <c r="CU8" s="80"/>
      <c r="CV8" s="24"/>
      <c r="CW8" s="17"/>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79" t="str">
        <f ca="true">IF(ISBLANK('Data Summary'!A11),"",'Data Summary'!A11)</f>
        <v>MEX_2016_UIS</v>
      </c>
      <c r="B9" s="117"/>
      <c r="C9" s="48" t="s">
        <v>109</v>
      </c>
      <c r="D9" s="19"/>
      <c r="E9" s="19"/>
      <c r="F9" s="19"/>
      <c r="G9" s="19"/>
      <c r="H9" s="19"/>
      <c r="I9" s="80"/>
      <c r="J9" s="24"/>
      <c r="K9" s="17"/>
      <c r="L9" s="117"/>
      <c r="M9" s="48" t="s">
        <v>109</v>
      </c>
      <c r="N9" s="19"/>
      <c r="O9" s="19"/>
      <c r="P9" s="19"/>
      <c r="Q9" s="19"/>
      <c r="R9" s="19"/>
      <c r="S9" s="80"/>
      <c r="T9" s="24"/>
      <c r="U9" s="17"/>
      <c r="V9" s="117"/>
      <c r="W9" s="48" t="s">
        <v>109</v>
      </c>
      <c r="X9" s="19"/>
      <c r="Y9" s="19"/>
      <c r="Z9" s="19"/>
      <c r="AA9" s="19"/>
      <c r="AB9" s="19"/>
      <c r="AC9" s="80"/>
      <c r="AD9" s="24"/>
      <c r="AE9" s="17"/>
      <c r="AF9" s="117"/>
      <c r="AG9" s="48" t="s">
        <v>109</v>
      </c>
      <c r="AH9" s="19"/>
      <c r="AI9" s="19"/>
      <c r="AJ9" s="19"/>
      <c r="AK9" s="19"/>
      <c r="AL9" s="19"/>
      <c r="AM9" s="80"/>
      <c r="AN9" s="24"/>
      <c r="AO9" s="17"/>
      <c r="AP9" s="117"/>
      <c r="AQ9" s="48" t="s">
        <v>109</v>
      </c>
      <c r="AR9" s="19"/>
      <c r="AS9" s="19"/>
      <c r="AT9" s="19"/>
      <c r="AU9" s="19"/>
      <c r="AV9" s="19"/>
      <c r="AW9" s="80"/>
      <c r="AX9" s="24"/>
      <c r="AY9" s="17"/>
      <c r="AZ9" s="117"/>
      <c r="BA9" s="48" t="s">
        <v>109</v>
      </c>
      <c r="BB9" s="19"/>
      <c r="BC9" s="19"/>
      <c r="BD9" s="19"/>
      <c r="BE9" s="19"/>
      <c r="BF9" s="19"/>
      <c r="BG9" s="80"/>
      <c r="BH9" s="24"/>
      <c r="BI9" s="17"/>
      <c r="BJ9" s="117"/>
      <c r="BK9" s="48" t="s">
        <v>109</v>
      </c>
      <c r="BL9" s="19"/>
      <c r="BM9" s="19"/>
      <c r="BN9" s="19"/>
      <c r="BO9" s="19"/>
      <c r="BP9" s="19"/>
      <c r="BQ9" s="80"/>
      <c r="BR9" s="24"/>
      <c r="BS9" s="17"/>
      <c r="BT9" s="117"/>
      <c r="BU9" s="48" t="s">
        <v>109</v>
      </c>
      <c r="BV9" s="19"/>
      <c r="BW9" s="19"/>
      <c r="BX9" s="19"/>
      <c r="BY9" s="19"/>
      <c r="BZ9" s="19"/>
      <c r="CA9" s="80"/>
      <c r="CB9" s="24"/>
      <c r="CC9" s="17"/>
      <c r="CD9" s="117"/>
      <c r="CE9" s="48" t="s">
        <v>109</v>
      </c>
      <c r="CF9" s="19"/>
      <c r="CG9" s="19"/>
      <c r="CH9" s="19"/>
      <c r="CI9" s="19"/>
      <c r="CJ9" s="19"/>
      <c r="CK9" s="80"/>
      <c r="CL9" s="24"/>
      <c r="CM9" s="17"/>
      <c r="CN9" s="117"/>
      <c r="CO9" s="48" t="s">
        <v>109</v>
      </c>
      <c r="CP9" s="19"/>
      <c r="CQ9" s="19"/>
      <c r="CR9" s="19"/>
      <c r="CS9" s="19"/>
      <c r="CT9" s="19"/>
      <c r="CU9" s="80"/>
      <c r="CV9" s="24"/>
      <c r="CW9" s="17"/>
      <c r="CX9" s="125"/>
      <c r="DH9" s="125"/>
      <c r="DR9" s="125"/>
      <c r="EB9" s="125"/>
      <c r="EL9" s="125"/>
      <c r="EV9" s="125"/>
      <c r="FF9" s="125"/>
      <c r="FP9" s="125"/>
      <c r="FZ9" s="125"/>
      <c r="GJ9" s="125"/>
      <c r="GT9" s="125"/>
      <c r="HD9" s="125"/>
      <c r="HN9" s="125"/>
      <c r="HX9" s="125"/>
    </row>
    <row xmlns:x14ac="http://schemas.microsoft.com/office/spreadsheetml/2009/9/ac" r="10" s="4" customFormat="true" x14ac:dyDescent="0.25">
      <c r="A10" s="379" t="str">
        <f ca="true">IF(ISBLANK('Data Summary'!A12),"",'Data Summary'!A12)</f>
        <v>MEX_2017_INEE</v>
      </c>
      <c r="B10" s="117" t="s">
        <v>234</v>
      </c>
      <c r="C10" s="67" t="s">
        <v>21</v>
      </c>
      <c r="D10" s="19">
        <v>87.456999999999994</v>
      </c>
      <c r="E10" s="19"/>
      <c r="F10" s="19"/>
      <c r="G10" s="19"/>
      <c r="H10" s="19">
        <v>84.974000000000004</v>
      </c>
      <c r="I10" s="80">
        <v>90.765770000000003</v>
      </c>
      <c r="J10" s="24"/>
      <c r="K10" s="17"/>
      <c r="L10" s="117"/>
      <c r="M10" s="67" t="s">
        <v>21</v>
      </c>
      <c r="N10" s="19"/>
      <c r="O10" s="19"/>
      <c r="P10" s="19"/>
      <c r="Q10" s="19"/>
      <c r="R10" s="19"/>
      <c r="S10" s="80"/>
      <c r="T10" s="24"/>
      <c r="U10" s="17"/>
      <c r="V10" s="117"/>
      <c r="W10" s="67" t="s">
        <v>21</v>
      </c>
      <c r="X10" s="19"/>
      <c r="Y10" s="19"/>
      <c r="Z10" s="19"/>
      <c r="AA10" s="19"/>
      <c r="AB10" s="19"/>
      <c r="AC10" s="80"/>
      <c r="AD10" s="24"/>
      <c r="AE10" s="17"/>
      <c r="AF10" s="117"/>
      <c r="AG10" s="67" t="s">
        <v>21</v>
      </c>
      <c r="AH10" s="19"/>
      <c r="AI10" s="19"/>
      <c r="AJ10" s="19"/>
      <c r="AK10" s="19"/>
      <c r="AL10" s="19"/>
      <c r="AM10" s="80"/>
      <c r="AN10" s="24"/>
      <c r="AO10" s="17"/>
      <c r="AP10" s="117" t="s">
        <v>246</v>
      </c>
      <c r="AQ10" s="67" t="s">
        <v>21</v>
      </c>
      <c r="AR10" s="19">
        <f>AV10</f>
        <v>90.94</v>
      </c>
      <c r="AS10" s="19"/>
      <c r="AT10" s="19"/>
      <c r="AU10" s="19"/>
      <c r="AV10" s="19">
        <v>90.94</v>
      </c>
      <c r="AW10" s="80"/>
      <c r="AX10" s="24"/>
      <c r="AY10" s="17"/>
      <c r="AZ10" s="117"/>
      <c r="BA10" s="67" t="s">
        <v>21</v>
      </c>
      <c r="BB10" s="19"/>
      <c r="BC10" s="19"/>
      <c r="BD10" s="19"/>
      <c r="BE10" s="19"/>
      <c r="BF10" s="19"/>
      <c r="BG10" s="80"/>
      <c r="BH10" s="24"/>
      <c r="BI10" s="17"/>
      <c r="BJ10" s="117"/>
      <c r="BK10" s="67" t="s">
        <v>21</v>
      </c>
      <c r="BL10" s="19"/>
      <c r="BM10" s="19"/>
      <c r="BN10" s="19"/>
      <c r="BO10" s="19"/>
      <c r="BP10" s="19"/>
      <c r="BQ10" s="80"/>
      <c r="BR10" s="24"/>
      <c r="BS10" s="17"/>
      <c r="BT10" s="117"/>
      <c r="BU10" s="67" t="s">
        <v>21</v>
      </c>
      <c r="BV10" s="19"/>
      <c r="BW10" s="19"/>
      <c r="BX10" s="19"/>
      <c r="BY10" s="19"/>
      <c r="BZ10" s="19"/>
      <c r="CA10" s="80"/>
      <c r="CB10" s="24"/>
      <c r="CC10" s="17"/>
      <c r="CD10" s="117" t="s">
        <v>170</v>
      </c>
      <c r="CE10" s="67" t="s">
        <v>21</v>
      </c>
      <c r="CF10" s="19">
        <v>69.897959183673478</v>
      </c>
      <c r="CG10" s="19">
        <v>74.193548387096769</v>
      </c>
      <c r="CH10" s="19">
        <v>53.658536585365859</v>
      </c>
      <c r="CI10" s="19"/>
      <c r="CJ10" s="19">
        <v>69.897959183673478</v>
      </c>
      <c r="CK10" s="80">
        <v>83.78378378378379</v>
      </c>
      <c r="CL10" s="24"/>
      <c r="CM10" s="17"/>
      <c r="CN10" s="117"/>
      <c r="CO10" s="67" t="s">
        <v>21</v>
      </c>
      <c r="CP10" s="19"/>
      <c r="CQ10" s="19"/>
      <c r="CR10" s="19"/>
      <c r="CS10" s="19"/>
      <c r="CT10" s="19"/>
      <c r="CU10" s="80"/>
      <c r="CV10" s="24"/>
      <c r="CW10" s="17"/>
      <c r="CX10" s="125"/>
      <c r="DH10" s="125"/>
      <c r="DR10" s="125"/>
      <c r="EB10" s="125"/>
      <c r="EL10" s="125"/>
      <c r="EV10" s="125"/>
      <c r="FF10" s="125"/>
      <c r="FP10" s="125"/>
      <c r="FZ10" s="125"/>
      <c r="GJ10" s="125"/>
      <c r="GT10" s="125"/>
      <c r="HD10" s="125"/>
      <c r="HN10" s="125"/>
      <c r="HX10" s="125"/>
    </row>
    <row xmlns:x14ac="http://schemas.microsoft.com/office/spreadsheetml/2009/9/ac" r="11" s="4" customFormat="true" x14ac:dyDescent="0.25">
      <c r="A11" s="379" t="str">
        <f ca="true">IF(ISBLANK('Data Summary'!A13),"",'Data Summary'!A13)</f>
        <v>MEX_2018_INEE</v>
      </c>
      <c r="B11" s="117"/>
      <c r="C11" s="67" t="s">
        <v>29</v>
      </c>
      <c r="D11" s="19"/>
      <c r="E11" s="7"/>
      <c r="F11" s="7"/>
      <c r="G11" s="7"/>
      <c r="H11" s="7"/>
      <c r="I11" s="26"/>
      <c r="J11" s="24"/>
      <c r="K11" s="17"/>
      <c r="L11" s="117"/>
      <c r="M11" s="67" t="s">
        <v>29</v>
      </c>
      <c r="N11" s="19"/>
      <c r="O11" s="7"/>
      <c r="P11" s="7"/>
      <c r="Q11" s="7"/>
      <c r="R11" s="7"/>
      <c r="S11" s="26"/>
      <c r="T11" s="24"/>
      <c r="U11" s="17"/>
      <c r="V11" s="117"/>
      <c r="W11" s="67" t="s">
        <v>29</v>
      </c>
      <c r="X11" s="19"/>
      <c r="Y11" s="7"/>
      <c r="Z11" s="7"/>
      <c r="AA11" s="7"/>
      <c r="AB11" s="7"/>
      <c r="AC11" s="26"/>
      <c r="AD11" s="24"/>
      <c r="AE11" s="17"/>
      <c r="AF11" s="117"/>
      <c r="AG11" s="67" t="s">
        <v>29</v>
      </c>
      <c r="AH11" s="19"/>
      <c r="AI11" s="7"/>
      <c r="AJ11" s="7"/>
      <c r="AK11" s="7"/>
      <c r="AL11" s="7"/>
      <c r="AM11" s="26"/>
      <c r="AN11" s="24"/>
      <c r="AO11" s="17"/>
      <c r="AP11" s="117"/>
      <c r="AQ11" s="67" t="s">
        <v>29</v>
      </c>
      <c r="AR11" s="19"/>
      <c r="AS11" s="7"/>
      <c r="AT11" s="7"/>
      <c r="AU11" s="7"/>
      <c r="AV11" s="7"/>
      <c r="AW11" s="26"/>
      <c r="AX11" s="24"/>
      <c r="AY11" s="17"/>
      <c r="AZ11" s="117"/>
      <c r="BA11" s="67" t="s">
        <v>29</v>
      </c>
      <c r="BB11" s="19"/>
      <c r="BC11" s="7"/>
      <c r="BD11" s="7"/>
      <c r="BE11" s="7"/>
      <c r="BF11" s="7"/>
      <c r="BG11" s="26"/>
      <c r="BH11" s="24"/>
      <c r="BI11" s="17"/>
      <c r="BJ11" s="117"/>
      <c r="BK11" s="67" t="s">
        <v>29</v>
      </c>
      <c r="BL11" s="19"/>
      <c r="BM11" s="7"/>
      <c r="BN11" s="7"/>
      <c r="BO11" s="7"/>
      <c r="BP11" s="7"/>
      <c r="BQ11" s="26"/>
      <c r="BR11" s="24"/>
      <c r="BS11" s="17"/>
      <c r="BT11" s="117"/>
      <c r="BU11" s="67" t="s">
        <v>29</v>
      </c>
      <c r="BV11" s="19"/>
      <c r="BW11" s="7"/>
      <c r="BX11" s="7"/>
      <c r="BY11" s="7"/>
      <c r="BZ11" s="7"/>
      <c r="CA11" s="26"/>
      <c r="CB11" s="24"/>
      <c r="CC11" s="17"/>
      <c r="CD11" s="117"/>
      <c r="CE11" s="67" t="s">
        <v>29</v>
      </c>
      <c r="CF11" s="19"/>
      <c r="CG11" s="7"/>
      <c r="CH11" s="7"/>
      <c r="CI11" s="7"/>
      <c r="CJ11" s="7"/>
      <c r="CK11" s="26"/>
      <c r="CL11" s="24"/>
      <c r="CM11" s="17"/>
      <c r="CN11" s="117"/>
      <c r="CO11" s="67" t="s">
        <v>29</v>
      </c>
      <c r="CP11" s="19"/>
      <c r="CQ11" s="7"/>
      <c r="CR11" s="7"/>
      <c r="CS11" s="7"/>
      <c r="CT11" s="7"/>
      <c r="CU11" s="26"/>
      <c r="CV11" s="24"/>
      <c r="CW11" s="17"/>
      <c r="CX11" s="125"/>
      <c r="DH11" s="125"/>
      <c r="DR11" s="125"/>
      <c r="EB11" s="125"/>
      <c r="EL11" s="125"/>
      <c r="EV11" s="125"/>
      <c r="FF11" s="125"/>
      <c r="FP11" s="125"/>
      <c r="FZ11" s="125"/>
      <c r="GJ11" s="125"/>
      <c r="GT11" s="125"/>
      <c r="HD11" s="125"/>
      <c r="HN11" s="125"/>
      <c r="HX11" s="125"/>
    </row>
    <row xmlns:x14ac="http://schemas.microsoft.com/office/spreadsheetml/2009/9/ac" r="12" s="1" customFormat="true" ht="15.75" customHeight="true" x14ac:dyDescent="0.2">
      <c r="A12" s="379" t="str">
        <f ca="true">IF(ISBLANK('Data Summary'!A14),"",'Data Summary'!A14)</f>
        <v>MEX_2019_LLECE</v>
      </c>
      <c r="B12" s="117" t="s">
        <v>235</v>
      </c>
      <c r="C12" s="67" t="s">
        <v>193</v>
      </c>
      <c r="D12" s="19">
        <f>D10</f>
        <v>87.456999999999994</v>
      </c>
      <c r="E12" s="19"/>
      <c r="F12" s="19"/>
      <c r="G12" s="19"/>
      <c r="H12" s="19">
        <f>H10</f>
        <v>84.974000000000004</v>
      </c>
      <c r="I12" s="80">
        <f>I10</f>
        <v>90.765770000000003</v>
      </c>
      <c r="J12" s="24"/>
      <c r="K12" s="17"/>
      <c r="L12" s="117"/>
      <c r="M12" s="67" t="s">
        <v>193</v>
      </c>
      <c r="N12" s="19"/>
      <c r="O12" s="19"/>
      <c r="P12" s="19"/>
      <c r="Q12" s="19"/>
      <c r="R12" s="19"/>
      <c r="S12" s="80"/>
      <c r="T12" s="24"/>
      <c r="U12" s="17"/>
      <c r="V12" s="117" t="s">
        <v>171</v>
      </c>
      <c r="W12" s="67" t="s">
        <v>193</v>
      </c>
      <c r="X12" s="19">
        <f>X7</f>
        <v>74.702380952380949</v>
      </c>
      <c r="Y12" s="19">
        <f t="shared" ref="Y12:Z12" si="10">Y7</f>
        <v>85.576923076923066</v>
      </c>
      <c r="Z12" s="19">
        <f t="shared" si="10"/>
        <v>57.03125</v>
      </c>
      <c r="AA12" s="19"/>
      <c r="AB12" s="19">
        <f t="shared" ref="AB12" si="11">AB7</f>
        <v>74.7</v>
      </c>
      <c r="AC12" s="80"/>
      <c r="AD12" s="24"/>
      <c r="AE12" s="17"/>
      <c r="AF12" s="117"/>
      <c r="AG12" s="67" t="s">
        <v>193</v>
      </c>
      <c r="AH12" s="19"/>
      <c r="AI12" s="19"/>
      <c r="AJ12" s="19"/>
      <c r="AK12" s="19"/>
      <c r="AL12" s="19"/>
      <c r="AM12" s="80"/>
      <c r="AN12" s="24"/>
      <c r="AO12" s="17"/>
      <c r="AP12" s="117" t="s">
        <v>247</v>
      </c>
      <c r="AQ12" s="67" t="s">
        <v>193</v>
      </c>
      <c r="AR12" s="19">
        <f>AV12</f>
        <v>80.73</v>
      </c>
      <c r="AS12" s="19"/>
      <c r="AT12" s="19"/>
      <c r="AU12" s="19"/>
      <c r="AV12" s="19">
        <v>80.73</v>
      </c>
      <c r="AW12" s="80"/>
      <c r="AX12" s="24"/>
      <c r="AY12" s="17"/>
      <c r="AZ12" s="117" t="s">
        <v>254</v>
      </c>
      <c r="BA12" s="67" t="s">
        <v>193</v>
      </c>
      <c r="BB12" s="19">
        <f>(BF12*AL34+BG12*AM34)/(AL34+AM34)</f>
        <v>76.624278873109986</v>
      </c>
      <c r="BC12" s="19"/>
      <c r="BD12" s="19"/>
      <c r="BE12" s="19"/>
      <c r="BF12" s="19">
        <v>74.7</v>
      </c>
      <c r="BG12" s="80">
        <v>81.31</v>
      </c>
      <c r="BH12" s="24"/>
      <c r="BI12" s="17"/>
      <c r="BJ12" s="117"/>
      <c r="BK12" s="67" t="s">
        <v>193</v>
      </c>
      <c r="BL12" s="19"/>
      <c r="BM12" s="19"/>
      <c r="BN12" s="19"/>
      <c r="BO12" s="19"/>
      <c r="BP12" s="19"/>
      <c r="BQ12" s="80"/>
      <c r="BR12" s="24"/>
      <c r="BS12" s="17"/>
      <c r="BT12" s="117"/>
      <c r="BU12" s="67" t="s">
        <v>193</v>
      </c>
      <c r="BV12" s="19"/>
      <c r="BW12" s="19"/>
      <c r="BX12" s="19"/>
      <c r="BY12" s="19"/>
      <c r="BZ12" s="19"/>
      <c r="CA12" s="80"/>
      <c r="CB12" s="24"/>
      <c r="CC12" s="17"/>
      <c r="CD12" s="117" t="s">
        <v>171</v>
      </c>
      <c r="CE12" s="67" t="s">
        <v>193</v>
      </c>
      <c r="CF12" s="19">
        <v>69.897959183673478</v>
      </c>
      <c r="CG12" s="19">
        <v>74.193548387096769</v>
      </c>
      <c r="CH12" s="19">
        <v>53.658536585365859</v>
      </c>
      <c r="CI12" s="19"/>
      <c r="CJ12" s="19">
        <v>69.897959183673478</v>
      </c>
      <c r="CK12" s="80">
        <v>83.78378378378379</v>
      </c>
      <c r="CL12" s="24"/>
      <c r="CM12" s="17"/>
      <c r="CN12" s="117" t="s">
        <v>254</v>
      </c>
      <c r="CO12" s="67" t="s">
        <v>193</v>
      </c>
      <c r="CP12" s="19"/>
      <c r="CQ12" s="19"/>
      <c r="CR12" s="19"/>
      <c r="CS12" s="19"/>
      <c r="CT12" s="19"/>
      <c r="CU12" s="80"/>
      <c r="CV12" s="24"/>
      <c r="CW12" s="17"/>
      <c r="CX12" s="126"/>
      <c r="DH12" s="126"/>
      <c r="DR12" s="126"/>
      <c r="EB12" s="126"/>
      <c r="EL12" s="126"/>
      <c r="EV12" s="126"/>
      <c r="FF12" s="126"/>
      <c r="FP12" s="126"/>
      <c r="FZ12" s="126"/>
      <c r="GJ12" s="126"/>
      <c r="GT12" s="126"/>
      <c r="HD12" s="126"/>
      <c r="HN12" s="126"/>
      <c r="HX12" s="126"/>
    </row>
    <row xmlns:x14ac="http://schemas.microsoft.com/office/spreadsheetml/2009/9/ac" r="13" s="269" customFormat="true" ht="18" customHeight="true" x14ac:dyDescent="0.25">
      <c r="A13" s="379" t="str">
        <f ca="true">IF(ISBLANK('Data Summary'!A15),"",'Data Summary'!A15)</f>
        <v>MEX_2021_UIS</v>
      </c>
      <c r="B13" s="258" t="s">
        <v>57</v>
      </c>
      <c r="C13" s="264" t="s">
        <v>27</v>
      </c>
      <c r="D13" s="265"/>
      <c r="E13" s="265"/>
      <c r="F13" s="265"/>
      <c r="G13" s="266"/>
      <c r="H13" s="266"/>
      <c r="I13" s="267"/>
      <c r="J13" s="248"/>
      <c r="K13" s="263"/>
      <c r="L13" s="258" t="s">
        <v>57</v>
      </c>
      <c r="M13" s="264" t="s">
        <v>27</v>
      </c>
      <c r="N13" s="265"/>
      <c r="O13" s="265"/>
      <c r="P13" s="265"/>
      <c r="Q13" s="266"/>
      <c r="R13" s="266"/>
      <c r="S13" s="267"/>
      <c r="T13" s="248"/>
      <c r="U13" s="263"/>
      <c r="V13" s="258" t="s">
        <v>57</v>
      </c>
      <c r="W13" s="264" t="s">
        <v>27</v>
      </c>
      <c r="X13" s="265"/>
      <c r="Y13" s="265"/>
      <c r="Z13" s="265"/>
      <c r="AA13" s="266"/>
      <c r="AB13" s="266"/>
      <c r="AC13" s="267"/>
      <c r="AD13" s="248"/>
      <c r="AE13" s="263"/>
      <c r="AF13" s="258" t="s">
        <v>57</v>
      </c>
      <c r="AG13" s="264" t="s">
        <v>27</v>
      </c>
      <c r="AH13" s="265"/>
      <c r="AI13" s="265"/>
      <c r="AJ13" s="265"/>
      <c r="AK13" s="266"/>
      <c r="AL13" s="266"/>
      <c r="AM13" s="267"/>
      <c r="AN13" s="248"/>
      <c r="AO13" s="263"/>
      <c r="AP13" s="258" t="s">
        <v>57</v>
      </c>
      <c r="AQ13" s="264" t="s">
        <v>27</v>
      </c>
      <c r="AR13" s="265"/>
      <c r="AS13" s="265"/>
      <c r="AT13" s="265"/>
      <c r="AU13" s="266"/>
      <c r="AV13" s="266"/>
      <c r="AW13" s="267"/>
      <c r="AX13" s="248"/>
      <c r="AY13" s="263"/>
      <c r="AZ13" s="258" t="s">
        <v>57</v>
      </c>
      <c r="BA13" s="264" t="s">
        <v>27</v>
      </c>
      <c r="BB13" s="265"/>
      <c r="BC13" s="265"/>
      <c r="BD13" s="265"/>
      <c r="BE13" s="266"/>
      <c r="BF13" s="266"/>
      <c r="BG13" s="267"/>
      <c r="BH13" s="248"/>
      <c r="BI13" s="263"/>
      <c r="BJ13" s="258" t="s">
        <v>57</v>
      </c>
      <c r="BK13" s="264" t="s">
        <v>27</v>
      </c>
      <c r="BL13" s="265"/>
      <c r="BM13" s="265"/>
      <c r="BN13" s="265"/>
      <c r="BO13" s="266"/>
      <c r="BP13" s="266"/>
      <c r="BQ13" s="267"/>
      <c r="BR13" s="248"/>
      <c r="BS13" s="263"/>
      <c r="BT13" s="258" t="s">
        <v>57</v>
      </c>
      <c r="BU13" s="264" t="s">
        <v>27</v>
      </c>
      <c r="BV13" s="265"/>
      <c r="BW13" s="265"/>
      <c r="BX13" s="265"/>
      <c r="BY13" s="266"/>
      <c r="BZ13" s="266"/>
      <c r="CA13" s="267"/>
      <c r="CB13" s="248"/>
      <c r="CC13" s="263"/>
      <c r="CD13" s="258" t="s">
        <v>57</v>
      </c>
      <c r="CE13" s="264" t="s">
        <v>27</v>
      </c>
      <c r="CF13" s="265"/>
      <c r="CG13" s="265"/>
      <c r="CH13" s="265"/>
      <c r="CI13" s="266"/>
      <c r="CJ13" s="266"/>
      <c r="CK13" s="267"/>
      <c r="CL13" s="248"/>
      <c r="CM13" s="263"/>
      <c r="CN13" s="258" t="s">
        <v>57</v>
      </c>
      <c r="CO13" s="264" t="s">
        <v>27</v>
      </c>
      <c r="CP13" s="265"/>
      <c r="CQ13" s="265"/>
      <c r="CR13" s="265"/>
      <c r="CS13" s="266"/>
      <c r="CT13" s="266"/>
      <c r="CU13" s="267"/>
      <c r="CV13" s="248"/>
      <c r="CW13" s="263"/>
      <c r="CX13" s="268"/>
      <c r="DH13" s="268"/>
      <c r="DR13" s="268"/>
      <c r="EB13" s="268"/>
      <c r="EL13" s="268"/>
      <c r="EV13" s="268"/>
      <c r="FF13" s="268"/>
      <c r="FP13" s="268"/>
      <c r="FZ13" s="268"/>
      <c r="GJ13" s="268"/>
      <c r="GT13" s="268"/>
      <c r="HD13" s="268"/>
      <c r="HN13" s="268"/>
      <c r="HX13" s="268"/>
    </row>
    <row xmlns:x14ac="http://schemas.microsoft.com/office/spreadsheetml/2009/9/ac" r="14" x14ac:dyDescent="0.25">
      <c r="A14" s="380" t="str">
        <f ca="true">IF(ISBLANK('Data Summary'!A16),"",'Data Summary'!A16)</f>
        <v/>
      </c>
      <c r="B14" s="118" t="s">
        <v>30</v>
      </c>
      <c r="C14" s="20">
        <v>0</v>
      </c>
      <c r="D14" s="81">
        <v>0</v>
      </c>
      <c r="E14" s="47"/>
      <c r="F14" s="47"/>
      <c r="G14" s="7"/>
      <c r="H14" s="7">
        <v>0</v>
      </c>
      <c r="I14" s="26">
        <v>0</v>
      </c>
      <c r="J14" s="11"/>
      <c r="K14" s="16"/>
      <c r="L14" s="118" t="s">
        <v>30</v>
      </c>
      <c r="M14" s="20">
        <v>0</v>
      </c>
      <c r="N14" s="81"/>
      <c r="O14" s="47"/>
      <c r="P14" s="47"/>
      <c r="Q14" s="7"/>
      <c r="R14" s="7"/>
      <c r="S14" s="26"/>
      <c r="T14" s="11"/>
      <c r="U14" s="16"/>
      <c r="V14" s="118" t="s">
        <v>30</v>
      </c>
      <c r="W14" s="20">
        <v>0</v>
      </c>
      <c r="X14" s="81"/>
      <c r="Y14" s="47"/>
      <c r="Z14" s="47"/>
      <c r="AA14" s="7"/>
      <c r="AB14" s="7"/>
      <c r="AC14" s="26"/>
      <c r="AD14" s="11"/>
      <c r="AE14" s="16"/>
      <c r="AF14" s="118" t="s">
        <v>30</v>
      </c>
      <c r="AG14" s="20">
        <v>0</v>
      </c>
      <c r="AH14" s="81">
        <v>1.77</v>
      </c>
      <c r="AI14" s="47">
        <v>1.0244575766725617</v>
      </c>
      <c r="AJ14" s="47">
        <v>1.9507337219179286</v>
      </c>
      <c r="AK14" s="7">
        <v>1.93</v>
      </c>
      <c r="AL14" s="7">
        <v>1.53</v>
      </c>
      <c r="AM14" s="26">
        <v>1.61</v>
      </c>
      <c r="AN14" s="11"/>
      <c r="AO14" s="16"/>
      <c r="AP14" s="118" t="s">
        <v>30</v>
      </c>
      <c r="AQ14" s="20">
        <v>0</v>
      </c>
      <c r="AR14" s="81">
        <f>AV14</f>
        <v>5.73</v>
      </c>
      <c r="AS14" s="47"/>
      <c r="AT14" s="47"/>
      <c r="AU14" s="7"/>
      <c r="AV14" s="7">
        <v>5.73</v>
      </c>
      <c r="AW14" s="26"/>
      <c r="AX14" s="11"/>
      <c r="AY14" s="16"/>
      <c r="AZ14" s="118" t="s">
        <v>30</v>
      </c>
      <c r="BA14" s="20">
        <v>0</v>
      </c>
      <c r="BB14" s="81"/>
      <c r="BC14" s="47"/>
      <c r="BD14" s="47"/>
      <c r="BE14" s="7"/>
      <c r="BF14" s="7"/>
      <c r="BG14" s="26"/>
      <c r="BH14" s="11"/>
      <c r="BI14" s="16"/>
      <c r="BJ14" s="118" t="s">
        <v>30</v>
      </c>
      <c r="BK14" s="20">
        <v>0</v>
      </c>
      <c r="BL14" s="81"/>
      <c r="BM14" s="47"/>
      <c r="BN14" s="47"/>
      <c r="BO14" s="7"/>
      <c r="BP14" s="7"/>
      <c r="BQ14" s="26"/>
      <c r="BR14" s="11"/>
      <c r="BS14" s="16"/>
      <c r="BT14" s="118" t="s">
        <v>30</v>
      </c>
      <c r="BU14" s="20">
        <v>0</v>
      </c>
      <c r="BV14" s="81">
        <v>4.2</v>
      </c>
      <c r="BW14" s="47"/>
      <c r="BX14" s="47"/>
      <c r="BY14" s="7"/>
      <c r="BZ14" s="7">
        <v>4.2</v>
      </c>
      <c r="CA14" s="26"/>
      <c r="CB14" s="11"/>
      <c r="CC14" s="16"/>
      <c r="CD14" s="118" t="s">
        <v>30</v>
      </c>
      <c r="CE14" s="20">
        <v>0</v>
      </c>
      <c r="CF14" s="81"/>
      <c r="CG14" s="47"/>
      <c r="CH14" s="47"/>
      <c r="CI14" s="7"/>
      <c r="CJ14" s="7"/>
      <c r="CK14" s="26"/>
      <c r="CL14" s="11"/>
      <c r="CM14" s="16"/>
      <c r="CN14" s="118" t="s">
        <v>30</v>
      </c>
      <c r="CO14" s="20">
        <v>0</v>
      </c>
      <c r="CP14" s="81"/>
      <c r="CQ14" s="47"/>
      <c r="CR14" s="47"/>
      <c r="CS14" s="7"/>
      <c r="CT14" s="7"/>
      <c r="CU14" s="26"/>
      <c r="CV14" s="11"/>
      <c r="CW14" s="16"/>
    </row>
    <row xmlns:x14ac="http://schemas.microsoft.com/office/spreadsheetml/2009/9/ac" r="15" s="2" customFormat="true" x14ac:dyDescent="0.25">
      <c r="A15" s="380" t="str">
        <f ca="true">IF(ISBLANK('Data Summary'!A17),"",'Data Summary'!A17)</f>
        <v/>
      </c>
      <c r="B15" s="118" t="s">
        <v>105</v>
      </c>
      <c r="C15" s="82">
        <v>0</v>
      </c>
      <c r="D15" s="47">
        <v>1.011959521619135</v>
      </c>
      <c r="E15" s="47"/>
      <c r="F15" s="47"/>
      <c r="G15" s="7"/>
      <c r="H15" s="7">
        <v>1.088646967340591</v>
      </c>
      <c r="I15" s="26">
        <v>0.78740157480314954</v>
      </c>
      <c r="J15" s="11"/>
      <c r="K15" s="16"/>
      <c r="L15" s="118" t="s">
        <v>105</v>
      </c>
      <c r="M15" s="82">
        <v>0</v>
      </c>
      <c r="N15" s="47"/>
      <c r="O15" s="47"/>
      <c r="P15" s="47"/>
      <c r="Q15" s="7"/>
      <c r="R15" s="7"/>
      <c r="S15" s="26"/>
      <c r="T15" s="11"/>
      <c r="U15" s="16"/>
      <c r="V15" s="118" t="s">
        <v>105</v>
      </c>
      <c r="W15" s="82">
        <v>0</v>
      </c>
      <c r="X15" s="47"/>
      <c r="Y15" s="47"/>
      <c r="Z15" s="47"/>
      <c r="AA15" s="7"/>
      <c r="AB15" s="7"/>
      <c r="AC15" s="26"/>
      <c r="AD15" s="11"/>
      <c r="AE15" s="16"/>
      <c r="AF15" s="118" t="s">
        <v>105</v>
      </c>
      <c r="AG15" s="82">
        <v>0</v>
      </c>
      <c r="AH15" s="47">
        <v>0.40150931512857857</v>
      </c>
      <c r="AI15" s="47">
        <v>0.3030237674157788</v>
      </c>
      <c r="AJ15" s="47">
        <v>0.22114173574294838</v>
      </c>
      <c r="AK15" s="7">
        <v>0.28999999999999998</v>
      </c>
      <c r="AL15" s="7">
        <v>0.24</v>
      </c>
      <c r="AM15" s="26">
        <v>0.43</v>
      </c>
      <c r="AN15" s="11"/>
      <c r="AO15" s="16"/>
      <c r="AP15" s="118" t="s">
        <v>105</v>
      </c>
      <c r="AQ15" s="82">
        <v>0</v>
      </c>
      <c r="AR15" s="81">
        <f t="shared" ref="AR15:AR18" si="12">AV15</f>
        <v>0.22936000000000001</v>
      </c>
      <c r="AS15" s="47"/>
      <c r="AT15" s="47"/>
      <c r="AU15" s="7"/>
      <c r="AV15" s="7">
        <v>0.22936000000000001</v>
      </c>
      <c r="AW15" s="26"/>
      <c r="AX15" s="11"/>
      <c r="AY15" s="16"/>
      <c r="AZ15" s="118" t="s">
        <v>105</v>
      </c>
      <c r="BA15" s="82">
        <v>0</v>
      </c>
      <c r="BB15" s="81"/>
      <c r="BC15" s="47"/>
      <c r="BD15" s="47"/>
      <c r="BE15" s="7"/>
      <c r="BF15" s="7"/>
      <c r="BG15" s="26"/>
      <c r="BH15" s="11"/>
      <c r="BI15" s="16"/>
      <c r="BJ15" s="118" t="s">
        <v>105</v>
      </c>
      <c r="BK15" s="82">
        <v>0</v>
      </c>
      <c r="BL15" s="81"/>
      <c r="BM15" s="47"/>
      <c r="BN15" s="47"/>
      <c r="BO15" s="7"/>
      <c r="BP15" s="7"/>
      <c r="BQ15" s="26"/>
      <c r="BR15" s="11"/>
      <c r="BS15" s="16"/>
      <c r="BT15" s="118" t="s">
        <v>105</v>
      </c>
      <c r="BU15" s="82">
        <v>0</v>
      </c>
      <c r="BV15" s="81"/>
      <c r="BW15" s="47"/>
      <c r="BX15" s="47"/>
      <c r="BY15" s="7"/>
      <c r="BZ15" s="7"/>
      <c r="CA15" s="26"/>
      <c r="CB15" s="11"/>
      <c r="CC15" s="16"/>
      <c r="CD15" s="118" t="s">
        <v>105</v>
      </c>
      <c r="CE15" s="82">
        <v>0</v>
      </c>
      <c r="CF15" s="81"/>
      <c r="CG15" s="47"/>
      <c r="CH15" s="47"/>
      <c r="CI15" s="7"/>
      <c r="CJ15" s="7"/>
      <c r="CK15" s="26"/>
      <c r="CL15" s="11"/>
      <c r="CM15" s="16"/>
      <c r="CN15" s="118" t="s">
        <v>105</v>
      </c>
      <c r="CO15" s="82">
        <v>0</v>
      </c>
      <c r="CP15" s="81"/>
      <c r="CQ15" s="47"/>
      <c r="CR15" s="47"/>
      <c r="CS15" s="7"/>
      <c r="CT15" s="7"/>
      <c r="CU15" s="26"/>
      <c r="CV15" s="11"/>
      <c r="CW15" s="16"/>
      <c r="CX15" s="128"/>
      <c r="DH15" s="128"/>
      <c r="DR15" s="128"/>
      <c r="EB15" s="128"/>
      <c r="EL15" s="128"/>
      <c r="EV15" s="128"/>
      <c r="FF15" s="128"/>
      <c r="FP15" s="128"/>
      <c r="FZ15" s="128"/>
      <c r="GJ15" s="128"/>
      <c r="GT15" s="128"/>
      <c r="HD15" s="128"/>
      <c r="HN15" s="128"/>
      <c r="HX15" s="128"/>
    </row>
    <row xmlns:x14ac="http://schemas.microsoft.com/office/spreadsheetml/2009/9/ac" r="16" s="2" customFormat="true" x14ac:dyDescent="0.25">
      <c r="A16" s="380" t="str">
        <f ca="true">IF(ISBLANK('Data Summary'!A18),"",'Data Summary'!A18)</f>
        <v/>
      </c>
      <c r="B16" s="119" t="s">
        <v>265</v>
      </c>
      <c r="C16" s="21">
        <v>1</v>
      </c>
      <c r="D16" s="81">
        <v>97.792088316467343</v>
      </c>
      <c r="E16" s="47"/>
      <c r="F16" s="7"/>
      <c r="G16" s="7"/>
      <c r="H16" s="7">
        <v>97.045101088646973</v>
      </c>
      <c r="I16" s="26">
        <v>99.015748031496059</v>
      </c>
      <c r="J16" s="11"/>
      <c r="K16" s="16"/>
      <c r="L16" s="119" t="s">
        <v>177</v>
      </c>
      <c r="M16" s="21">
        <v>1</v>
      </c>
      <c r="N16" s="81">
        <v>70.3</v>
      </c>
      <c r="O16" s="47">
        <v>89.3</v>
      </c>
      <c r="P16" s="7">
        <v>45</v>
      </c>
      <c r="Q16" s="7"/>
      <c r="R16" s="7"/>
      <c r="S16" s="26"/>
      <c r="T16" s="11"/>
      <c r="U16" s="16"/>
      <c r="V16" s="119" t="s">
        <v>178</v>
      </c>
      <c r="W16" s="21">
        <v>1</v>
      </c>
      <c r="X16" s="81">
        <f>246/336*100</f>
        <v>73.214285714285708</v>
      </c>
      <c r="Y16" s="47">
        <f>198/208*100</f>
        <v>95.192307692307693</v>
      </c>
      <c r="Z16" s="7">
        <f>48/128*100</f>
        <v>37.5</v>
      </c>
      <c r="AA16" s="7"/>
      <c r="AB16" s="7">
        <v>73.2</v>
      </c>
      <c r="AC16" s="26"/>
      <c r="AD16" s="11"/>
      <c r="AE16" s="16"/>
      <c r="AF16" s="119" t="s">
        <v>173</v>
      </c>
      <c r="AG16" s="21">
        <v>0.5</v>
      </c>
      <c r="AH16" s="81">
        <v>5.1223366267594148</v>
      </c>
      <c r="AI16" s="47">
        <v>0.6233015571755165</v>
      </c>
      <c r="AJ16" s="7">
        <v>9.138572390966873</v>
      </c>
      <c r="AK16" s="7">
        <v>5.4</v>
      </c>
      <c r="AL16" s="7">
        <v>5.78</v>
      </c>
      <c r="AM16" s="26">
        <v>3.83</v>
      </c>
      <c r="AN16" s="11"/>
      <c r="AO16" s="16"/>
      <c r="AP16" s="119" t="s">
        <v>243</v>
      </c>
      <c r="AQ16" s="21">
        <v>1</v>
      </c>
      <c r="AR16" s="81">
        <f t="shared" si="12"/>
        <v>54.816510000000001</v>
      </c>
      <c r="AS16" s="47"/>
      <c r="AT16" s="7"/>
      <c r="AU16" s="7"/>
      <c r="AV16" s="7">
        <v>54.816510000000001</v>
      </c>
      <c r="AW16" s="26"/>
      <c r="AX16" s="11"/>
      <c r="AY16" s="16"/>
      <c r="AZ16" s="119"/>
      <c r="BA16" s="21"/>
      <c r="BB16" s="81"/>
      <c r="BC16" s="47"/>
      <c r="BD16" s="7"/>
      <c r="BE16" s="7"/>
      <c r="BF16" s="7"/>
      <c r="BG16" s="26"/>
      <c r="BH16" s="11"/>
      <c r="BI16" s="16"/>
      <c r="BJ16" s="119" t="s">
        <v>274</v>
      </c>
      <c r="BK16" s="21">
        <v>1</v>
      </c>
      <c r="BL16" s="81"/>
      <c r="BM16" s="47"/>
      <c r="BN16" s="7"/>
      <c r="BO16" s="7">
        <v>93</v>
      </c>
      <c r="BP16" s="7"/>
      <c r="BQ16" s="26"/>
      <c r="BR16" s="11"/>
      <c r="BS16" s="16"/>
      <c r="BT16" s="119"/>
      <c r="BU16" s="21"/>
      <c r="BV16" s="81"/>
      <c r="BW16" s="47"/>
      <c r="BX16" s="7"/>
      <c r="BY16" s="7"/>
      <c r="BZ16" s="7"/>
      <c r="CA16" s="26"/>
      <c r="CB16" s="11"/>
      <c r="CC16" s="16"/>
      <c r="CD16" s="119" t="s">
        <v>323</v>
      </c>
      <c r="CE16" s="21">
        <v>1</v>
      </c>
      <c r="CF16" s="81">
        <v>87.244897959183675</v>
      </c>
      <c r="CG16" s="47">
        <v>94.838709677419359</v>
      </c>
      <c r="CH16" s="7">
        <v>58.536585365853654</v>
      </c>
      <c r="CI16" s="7"/>
      <c r="CJ16" s="7">
        <v>87.244897959183675</v>
      </c>
      <c r="CK16" s="26">
        <v>75.675675675675677</v>
      </c>
      <c r="CL16" s="11"/>
      <c r="CM16" s="16"/>
      <c r="CN16" s="119"/>
      <c r="CO16" s="21"/>
      <c r="CP16" s="81"/>
      <c r="CQ16" s="47"/>
      <c r="CR16" s="7"/>
      <c r="CS16" s="7"/>
      <c r="CT16" s="7"/>
      <c r="CU16" s="26"/>
      <c r="CV16" s="11"/>
      <c r="CW16" s="16"/>
      <c r="CX16" s="128"/>
      <c r="DH16" s="128"/>
      <c r="DR16" s="128"/>
      <c r="EB16" s="128"/>
      <c r="EL16" s="128"/>
      <c r="EV16" s="128"/>
      <c r="FF16" s="128"/>
      <c r="FP16" s="128"/>
      <c r="FZ16" s="128"/>
      <c r="GJ16" s="128"/>
      <c r="GT16" s="128"/>
      <c r="HD16" s="128"/>
      <c r="HN16" s="128"/>
      <c r="HX16" s="128"/>
    </row>
    <row xmlns:x14ac="http://schemas.microsoft.com/office/spreadsheetml/2009/9/ac" r="17" s="2" customFormat="true" x14ac:dyDescent="0.25">
      <c r="A17" s="380" t="str">
        <f ca="true">IF(ISBLANK('Data Summary'!A19),"",'Data Summary'!A19)</f>
        <v/>
      </c>
      <c r="B17" s="119" t="s">
        <v>266</v>
      </c>
      <c r="C17" s="22">
        <v>1</v>
      </c>
      <c r="D17" s="47">
        <v>1.1959521619135236</v>
      </c>
      <c r="E17" s="7"/>
      <c r="F17" s="7"/>
      <c r="G17" s="7"/>
      <c r="H17" s="7">
        <v>1.8662519440124419</v>
      </c>
      <c r="I17" s="26">
        <v>0.19685039370078738</v>
      </c>
      <c r="J17" s="11"/>
      <c r="K17" s="16"/>
      <c r="L17" s="119"/>
      <c r="M17" s="22"/>
      <c r="N17" s="47"/>
      <c r="O17" s="7"/>
      <c r="P17" s="7"/>
      <c r="Q17" s="7"/>
      <c r="R17" s="7"/>
      <c r="S17" s="26"/>
      <c r="T17" s="11"/>
      <c r="U17" s="16"/>
      <c r="V17" s="119" t="s">
        <v>205</v>
      </c>
      <c r="W17" s="22">
        <v>0.5</v>
      </c>
      <c r="X17" s="47"/>
      <c r="Y17" s="7">
        <f>100-Y16</f>
        <v>4.8076923076923066</v>
      </c>
      <c r="Z17" s="7"/>
      <c r="AA17" s="7"/>
      <c r="AB17" s="7"/>
      <c r="AC17" s="26"/>
      <c r="AD17" s="11"/>
      <c r="AE17" s="16"/>
      <c r="AF17" s="119" t="s">
        <v>182</v>
      </c>
      <c r="AG17" s="22">
        <v>1</v>
      </c>
      <c r="AH17" s="47">
        <v>14.186662467876443</v>
      </c>
      <c r="AI17" s="7">
        <v>4.0827330371392829</v>
      </c>
      <c r="AJ17" s="7">
        <v>26.421311619460475</v>
      </c>
      <c r="AK17" s="7">
        <v>11.5</v>
      </c>
      <c r="AL17" s="7">
        <v>15.99</v>
      </c>
      <c r="AM17" s="26">
        <v>17.02</v>
      </c>
      <c r="AN17" s="11"/>
      <c r="AO17" s="16"/>
      <c r="AP17" s="119" t="s">
        <v>244</v>
      </c>
      <c r="AQ17" s="22">
        <v>1</v>
      </c>
      <c r="AR17" s="81">
        <f t="shared" si="12"/>
        <v>39.105499999999999</v>
      </c>
      <c r="AS17" s="7"/>
      <c r="AT17" s="7"/>
      <c r="AU17" s="7"/>
      <c r="AV17" s="7">
        <v>39.105499999999999</v>
      </c>
      <c r="AW17" s="26"/>
      <c r="AX17" s="11"/>
      <c r="AY17" s="16"/>
      <c r="AZ17" s="119"/>
      <c r="BA17" s="22"/>
      <c r="BB17" s="81"/>
      <c r="BC17" s="7"/>
      <c r="BD17" s="7"/>
      <c r="BE17" s="7"/>
      <c r="BF17" s="7"/>
      <c r="BG17" s="26"/>
      <c r="BH17" s="11"/>
      <c r="BI17" s="16"/>
      <c r="BJ17" s="119"/>
      <c r="BK17" s="22"/>
      <c r="BL17" s="81"/>
      <c r="BM17" s="7"/>
      <c r="BN17" s="7"/>
      <c r="BO17" s="7"/>
      <c r="BP17" s="7"/>
      <c r="BQ17" s="26"/>
      <c r="BR17" s="11"/>
      <c r="BS17" s="16"/>
      <c r="BT17" s="119"/>
      <c r="BU17" s="22"/>
      <c r="BV17" s="81"/>
      <c r="BW17" s="7"/>
      <c r="BX17" s="7"/>
      <c r="BY17" s="7"/>
      <c r="BZ17" s="7"/>
      <c r="CA17" s="26"/>
      <c r="CB17" s="11"/>
      <c r="CC17" s="16"/>
      <c r="CD17" s="119" t="s">
        <v>325</v>
      </c>
      <c r="CE17" s="405">
        <v>0.5</v>
      </c>
      <c r="CF17" s="47"/>
      <c r="CG17" s="47">
        <f>100-CG16</f>
        <v>5.1612903225806406</v>
      </c>
      <c r="CH17" s="7"/>
      <c r="CI17" s="7"/>
      <c r="CJ17" s="7"/>
      <c r="CK17" s="26"/>
      <c r="CL17" s="11"/>
      <c r="CM17" s="16"/>
      <c r="CN17" s="119"/>
      <c r="CO17" s="22"/>
      <c r="CP17" s="81"/>
      <c r="CQ17" s="7"/>
      <c r="CR17" s="7"/>
      <c r="CS17" s="7"/>
      <c r="CT17" s="7"/>
      <c r="CU17" s="26"/>
      <c r="CV17" s="11"/>
      <c r="CW17" s="16"/>
      <c r="CX17" s="128"/>
      <c r="DH17" s="128"/>
      <c r="DR17" s="128"/>
      <c r="EB17" s="128"/>
      <c r="EL17" s="128"/>
      <c r="EV17" s="128"/>
      <c r="FF17" s="128"/>
      <c r="FP17" s="128"/>
      <c r="FZ17" s="128"/>
      <c r="GJ17" s="128"/>
      <c r="GT17" s="128"/>
      <c r="HD17" s="128"/>
      <c r="HN17" s="128"/>
      <c r="HX17" s="128"/>
    </row>
    <row xmlns:x14ac="http://schemas.microsoft.com/office/spreadsheetml/2009/9/ac" r="18" s="2" customFormat="true" x14ac:dyDescent="0.25">
      <c r="A18" s="380" t="str">
        <f ca="true">IF(ISBLANK('Data Summary'!A20),"",'Data Summary'!A20)</f>
        <v/>
      </c>
      <c r="B18" s="119" t="s">
        <v>267</v>
      </c>
      <c r="C18" s="22">
        <v>0.5</v>
      </c>
      <c r="D18" s="7">
        <v>0</v>
      </c>
      <c r="E18" s="7"/>
      <c r="F18" s="7"/>
      <c r="G18" s="7"/>
      <c r="H18" s="7">
        <v>0</v>
      </c>
      <c r="I18" s="26">
        <v>0</v>
      </c>
      <c r="J18" s="11"/>
      <c r="K18" s="16"/>
      <c r="L18" s="119"/>
      <c r="M18" s="22"/>
      <c r="N18" s="7"/>
      <c r="O18" s="7"/>
      <c r="P18" s="7"/>
      <c r="Q18" s="7"/>
      <c r="R18" s="7"/>
      <c r="S18" s="26"/>
      <c r="T18" s="11"/>
      <c r="U18" s="16"/>
      <c r="V18" s="119"/>
      <c r="W18" s="22"/>
      <c r="X18" s="7"/>
      <c r="Y18" s="7"/>
      <c r="Z18" s="7"/>
      <c r="AA18" s="7"/>
      <c r="AB18" s="7"/>
      <c r="AC18" s="26"/>
      <c r="AD18" s="11"/>
      <c r="AE18" s="16"/>
      <c r="AF18" s="119" t="s">
        <v>172</v>
      </c>
      <c r="AG18" s="22">
        <v>1</v>
      </c>
      <c r="AH18" s="7">
        <v>78.52</v>
      </c>
      <c r="AI18" s="7">
        <v>93.966484061596859</v>
      </c>
      <c r="AJ18" s="7">
        <v>62.268240531911779</v>
      </c>
      <c r="AK18" s="7">
        <v>80.88</v>
      </c>
      <c r="AL18" s="7">
        <v>76.47</v>
      </c>
      <c r="AM18" s="26">
        <v>77.11</v>
      </c>
      <c r="AN18" s="11"/>
      <c r="AO18" s="16"/>
      <c r="AP18" s="119" t="s">
        <v>245</v>
      </c>
      <c r="AQ18" s="22">
        <v>0.5</v>
      </c>
      <c r="AR18" s="81">
        <f t="shared" si="12"/>
        <v>0.11468</v>
      </c>
      <c r="AS18" s="7"/>
      <c r="AT18" s="7"/>
      <c r="AU18" s="7"/>
      <c r="AV18" s="7">
        <v>0.11468</v>
      </c>
      <c r="AW18" s="26"/>
      <c r="AX18" s="11"/>
      <c r="AY18" s="16"/>
      <c r="AZ18" s="119"/>
      <c r="BA18" s="22"/>
      <c r="BB18" s="81"/>
      <c r="BC18" s="7"/>
      <c r="BD18" s="7"/>
      <c r="BE18" s="7"/>
      <c r="BF18" s="7"/>
      <c r="BG18" s="26"/>
      <c r="BH18" s="11"/>
      <c r="BI18" s="16"/>
      <c r="BJ18" s="119"/>
      <c r="BK18" s="22"/>
      <c r="BL18" s="81"/>
      <c r="BM18" s="7"/>
      <c r="BN18" s="7"/>
      <c r="BO18" s="7"/>
      <c r="BP18" s="7"/>
      <c r="BQ18" s="26"/>
      <c r="BR18" s="11"/>
      <c r="BS18" s="16"/>
      <c r="BT18" s="119"/>
      <c r="BU18" s="22"/>
      <c r="BV18" s="81"/>
      <c r="BW18" s="7"/>
      <c r="BX18" s="7"/>
      <c r="BY18" s="7"/>
      <c r="BZ18" s="7"/>
      <c r="CA18" s="26"/>
      <c r="CB18" s="11"/>
      <c r="CC18" s="16"/>
      <c r="CD18" s="119"/>
      <c r="CE18" s="22"/>
      <c r="CF18" s="81"/>
      <c r="CG18" s="7"/>
      <c r="CH18" s="7"/>
      <c r="CI18" s="7"/>
      <c r="CJ18" s="7"/>
      <c r="CK18" s="26"/>
      <c r="CL18" s="11"/>
      <c r="CM18" s="16"/>
      <c r="CN18" s="119"/>
      <c r="CO18" s="22"/>
      <c r="CP18" s="81"/>
      <c r="CQ18" s="7"/>
      <c r="CR18" s="7"/>
      <c r="CS18" s="7"/>
      <c r="CT18" s="7"/>
      <c r="CU18" s="26"/>
      <c r="CV18" s="11"/>
      <c r="CW18" s="16"/>
      <c r="CX18" s="128"/>
      <c r="DH18" s="128"/>
      <c r="DR18" s="128"/>
      <c r="EB18" s="128"/>
      <c r="EL18" s="128"/>
      <c r="EV18" s="128"/>
      <c r="FF18" s="128"/>
      <c r="FP18" s="128"/>
      <c r="FZ18" s="128"/>
      <c r="GJ18" s="128"/>
      <c r="GT18" s="128"/>
      <c r="HD18" s="128"/>
      <c r="HN18" s="128"/>
      <c r="HX18" s="128"/>
    </row>
    <row xmlns:x14ac="http://schemas.microsoft.com/office/spreadsheetml/2009/9/ac" r="19" s="2" customFormat="true" x14ac:dyDescent="0.25">
      <c r="A19" s="380" t="str">
        <f ca="true">IF(ISBLANK('Data Summary'!A21),"",'Data Summary'!A21)</f>
        <v/>
      </c>
      <c r="B19" s="119"/>
      <c r="C19" s="22"/>
      <c r="D19" s="7"/>
      <c r="E19" s="7"/>
      <c r="F19" s="69"/>
      <c r="G19" s="7"/>
      <c r="H19" s="7"/>
      <c r="I19" s="26"/>
      <c r="J19" s="11"/>
      <c r="K19" s="16"/>
      <c r="L19" s="119"/>
      <c r="M19" s="22"/>
      <c r="N19" s="7"/>
      <c r="O19" s="7"/>
      <c r="P19" s="69"/>
      <c r="Q19" s="7"/>
      <c r="R19" s="7"/>
      <c r="S19" s="26"/>
      <c r="T19" s="11"/>
      <c r="U19" s="16"/>
      <c r="V19" s="119"/>
      <c r="W19" s="22"/>
      <c r="X19" s="7"/>
      <c r="Y19" s="7"/>
      <c r="Z19" s="69"/>
      <c r="AA19" s="7"/>
      <c r="AB19" s="7"/>
      <c r="AC19" s="26"/>
      <c r="AD19" s="11"/>
      <c r="AE19" s="16"/>
      <c r="AF19" s="119"/>
      <c r="AG19" s="22"/>
      <c r="AH19" s="7"/>
      <c r="AI19" s="7"/>
      <c r="AJ19" s="69"/>
      <c r="AK19" s="7"/>
      <c r="AL19" s="7"/>
      <c r="AM19" s="26"/>
      <c r="AN19" s="11"/>
      <c r="AO19" s="16"/>
      <c r="AP19" s="119"/>
      <c r="AQ19" s="22"/>
      <c r="AR19" s="7"/>
      <c r="AS19" s="7"/>
      <c r="AT19" s="69"/>
      <c r="AU19" s="7"/>
      <c r="AV19" s="7"/>
      <c r="AW19" s="26"/>
      <c r="AX19" s="11"/>
      <c r="AY19" s="16"/>
      <c r="AZ19" s="119"/>
      <c r="BA19" s="22"/>
      <c r="BB19" s="7"/>
      <c r="BC19" s="7"/>
      <c r="BD19" s="69"/>
      <c r="BE19" s="7"/>
      <c r="BF19" s="7"/>
      <c r="BG19" s="26"/>
      <c r="BH19" s="11"/>
      <c r="BI19" s="16"/>
      <c r="BJ19" s="119"/>
      <c r="BK19" s="22"/>
      <c r="BL19" s="7"/>
      <c r="BM19" s="7"/>
      <c r="BN19" s="69"/>
      <c r="BO19" s="7"/>
      <c r="BP19" s="7"/>
      <c r="BQ19" s="26"/>
      <c r="BR19" s="11"/>
      <c r="BS19" s="16"/>
      <c r="BT19" s="119"/>
      <c r="BU19" s="22"/>
      <c r="BV19" s="7"/>
      <c r="BW19" s="7"/>
      <c r="BX19" s="69"/>
      <c r="BY19" s="7"/>
      <c r="BZ19" s="7"/>
      <c r="CA19" s="26"/>
      <c r="CB19" s="11"/>
      <c r="CC19" s="16"/>
      <c r="CD19" s="119"/>
      <c r="CE19" s="22"/>
      <c r="CF19" s="7"/>
      <c r="CG19" s="7"/>
      <c r="CH19" s="69"/>
      <c r="CI19" s="7"/>
      <c r="CJ19" s="7"/>
      <c r="CK19" s="26"/>
      <c r="CL19" s="11"/>
      <c r="CM19" s="16"/>
      <c r="CN19" s="119"/>
      <c r="CO19" s="22"/>
      <c r="CP19" s="7"/>
      <c r="CQ19" s="7"/>
      <c r="CR19" s="69"/>
      <c r="CS19" s="7"/>
      <c r="CT19" s="7"/>
      <c r="CU19" s="26"/>
      <c r="CV19" s="11"/>
      <c r="CW19" s="16"/>
      <c r="CX19" s="128"/>
      <c r="DH19" s="128"/>
      <c r="DR19" s="128"/>
      <c r="EB19" s="128"/>
      <c r="EL19" s="128"/>
      <c r="EV19" s="128"/>
      <c r="FF19" s="128"/>
      <c r="FP19" s="128"/>
      <c r="FZ19" s="128"/>
      <c r="GJ19" s="128"/>
      <c r="GT19" s="128"/>
      <c r="HD19" s="128"/>
      <c r="HN19" s="128"/>
      <c r="HX19" s="128"/>
    </row>
    <row xmlns:x14ac="http://schemas.microsoft.com/office/spreadsheetml/2009/9/ac" r="20" s="2" customFormat="true" x14ac:dyDescent="0.25">
      <c r="A20" s="380" t="str">
        <f ca="true">IF(ISBLANK('Data Summary'!A22),"",'Data Summary'!A22)</f>
        <v/>
      </c>
      <c r="B20" s="119"/>
      <c r="C20" s="21"/>
      <c r="D20" s="7"/>
      <c r="E20" s="69"/>
      <c r="F20" s="69"/>
      <c r="G20" s="7"/>
      <c r="H20" s="7"/>
      <c r="I20" s="26"/>
      <c r="J20" s="11"/>
      <c r="K20" s="16"/>
      <c r="L20" s="119"/>
      <c r="M20" s="21"/>
      <c r="N20" s="7"/>
      <c r="O20" s="69"/>
      <c r="P20" s="69"/>
      <c r="Q20" s="7"/>
      <c r="R20" s="7"/>
      <c r="S20" s="26"/>
      <c r="T20" s="11"/>
      <c r="U20" s="16"/>
      <c r="V20" s="119"/>
      <c r="W20" s="21"/>
      <c r="X20" s="7"/>
      <c r="Y20" s="69"/>
      <c r="Z20" s="69"/>
      <c r="AA20" s="7"/>
      <c r="AB20" s="7"/>
      <c r="AC20" s="26"/>
      <c r="AD20" s="11"/>
      <c r="AE20" s="16"/>
      <c r="AF20" s="119"/>
      <c r="AG20" s="21"/>
      <c r="AH20" s="7"/>
      <c r="AI20" s="69"/>
      <c r="AJ20" s="69"/>
      <c r="AK20" s="7"/>
      <c r="AL20" s="7"/>
      <c r="AM20" s="26"/>
      <c r="AN20" s="11"/>
      <c r="AO20" s="16"/>
      <c r="AP20" s="119"/>
      <c r="AQ20" s="21"/>
      <c r="AR20" s="7"/>
      <c r="AS20" s="69"/>
      <c r="AT20" s="69"/>
      <c r="AU20" s="7"/>
      <c r="AV20" s="7"/>
      <c r="AW20" s="26"/>
      <c r="AX20" s="11"/>
      <c r="AY20" s="16"/>
      <c r="AZ20" s="119"/>
      <c r="BA20" s="21"/>
      <c r="BB20" s="7"/>
      <c r="BC20" s="69"/>
      <c r="BD20" s="69"/>
      <c r="BE20" s="7"/>
      <c r="BF20" s="7"/>
      <c r="BG20" s="26"/>
      <c r="BH20" s="11"/>
      <c r="BI20" s="16"/>
      <c r="BJ20" s="119"/>
      <c r="BK20" s="21"/>
      <c r="BL20" s="7"/>
      <c r="BM20" s="69"/>
      <c r="BN20" s="69"/>
      <c r="BO20" s="7"/>
      <c r="BP20" s="7"/>
      <c r="BQ20" s="26"/>
      <c r="BR20" s="11"/>
      <c r="BS20" s="16"/>
      <c r="BT20" s="119"/>
      <c r="BU20" s="21"/>
      <c r="BV20" s="7"/>
      <c r="BW20" s="69"/>
      <c r="BX20" s="69"/>
      <c r="BY20" s="7"/>
      <c r="BZ20" s="7"/>
      <c r="CA20" s="26"/>
      <c r="CB20" s="11"/>
      <c r="CC20" s="16"/>
      <c r="CD20" s="119"/>
      <c r="CE20" s="21"/>
      <c r="CF20" s="7"/>
      <c r="CG20" s="69"/>
      <c r="CH20" s="69"/>
      <c r="CI20" s="7"/>
      <c r="CJ20" s="7"/>
      <c r="CK20" s="26"/>
      <c r="CL20" s="11"/>
      <c r="CM20" s="16"/>
      <c r="CN20" s="119"/>
      <c r="CO20" s="21"/>
      <c r="CP20" s="7"/>
      <c r="CQ20" s="69"/>
      <c r="CR20" s="69"/>
      <c r="CS20" s="7"/>
      <c r="CT20" s="7"/>
      <c r="CU20" s="26"/>
      <c r="CV20" s="11"/>
      <c r="CW20" s="16"/>
      <c r="CX20" s="128"/>
      <c r="DH20" s="128"/>
      <c r="DR20" s="128"/>
      <c r="EB20" s="128"/>
      <c r="EL20" s="128"/>
      <c r="EV20" s="128"/>
      <c r="FF20" s="128"/>
      <c r="FP20" s="128"/>
      <c r="FZ20" s="128"/>
      <c r="GJ20" s="128"/>
      <c r="GT20" s="128"/>
      <c r="HD20" s="128"/>
      <c r="HN20" s="128"/>
      <c r="HX20" s="128"/>
    </row>
    <row xmlns:x14ac="http://schemas.microsoft.com/office/spreadsheetml/2009/9/ac" r="21" s="2" customFormat="true" x14ac:dyDescent="0.25">
      <c r="A21" s="380" t="str">
        <f ca="true">IF(ISBLANK('Data Summary'!A23),"",'Data Summary'!A23)</f>
        <v/>
      </c>
      <c r="B21" s="119"/>
      <c r="C21" s="21"/>
      <c r="D21" s="69"/>
      <c r="E21" s="69"/>
      <c r="F21" s="69"/>
      <c r="G21" s="69"/>
      <c r="H21" s="69"/>
      <c r="I21" s="70"/>
      <c r="J21" s="11"/>
      <c r="K21" s="16"/>
      <c r="L21" s="119"/>
      <c r="M21" s="21"/>
      <c r="N21" s="69"/>
      <c r="O21" s="69"/>
      <c r="P21" s="69"/>
      <c r="Q21" s="69"/>
      <c r="R21" s="69"/>
      <c r="S21" s="70"/>
      <c r="T21" s="11"/>
      <c r="U21" s="16"/>
      <c r="V21" s="119"/>
      <c r="W21" s="21"/>
      <c r="X21" s="69"/>
      <c r="Y21" s="69"/>
      <c r="Z21" s="69"/>
      <c r="AA21" s="69"/>
      <c r="AB21" s="69"/>
      <c r="AC21" s="70"/>
      <c r="AD21" s="11"/>
      <c r="AE21" s="16"/>
      <c r="AF21" s="119"/>
      <c r="AG21" s="21"/>
      <c r="AH21" s="69"/>
      <c r="AI21" s="69"/>
      <c r="AJ21" s="69"/>
      <c r="AK21" s="69"/>
      <c r="AL21" s="69"/>
      <c r="AM21" s="70"/>
      <c r="AN21" s="11"/>
      <c r="AO21" s="16"/>
      <c r="AP21" s="119"/>
      <c r="AQ21" s="21"/>
      <c r="AR21" s="69"/>
      <c r="AS21" s="69"/>
      <c r="AT21" s="69"/>
      <c r="AU21" s="69"/>
      <c r="AV21" s="69"/>
      <c r="AW21" s="70"/>
      <c r="AX21" s="11"/>
      <c r="AY21" s="16"/>
      <c r="AZ21" s="119"/>
      <c r="BA21" s="21"/>
      <c r="BB21" s="69"/>
      <c r="BC21" s="69"/>
      <c r="BD21" s="69"/>
      <c r="BE21" s="69"/>
      <c r="BF21" s="69"/>
      <c r="BG21" s="70"/>
      <c r="BH21" s="11"/>
      <c r="BI21" s="16"/>
      <c r="BJ21" s="119"/>
      <c r="BK21" s="21"/>
      <c r="BL21" s="69"/>
      <c r="BM21" s="69"/>
      <c r="BN21" s="69"/>
      <c r="BO21" s="69"/>
      <c r="BP21" s="69"/>
      <c r="BQ21" s="70"/>
      <c r="BR21" s="11"/>
      <c r="BS21" s="16"/>
      <c r="BT21" s="119"/>
      <c r="BU21" s="21"/>
      <c r="BV21" s="69"/>
      <c r="BW21" s="69"/>
      <c r="BX21" s="69"/>
      <c r="BY21" s="69"/>
      <c r="BZ21" s="69"/>
      <c r="CA21" s="70"/>
      <c r="CB21" s="11"/>
      <c r="CC21" s="16"/>
      <c r="CD21" s="119"/>
      <c r="CE21" s="21"/>
      <c r="CF21" s="69"/>
      <c r="CG21" s="69"/>
      <c r="CH21" s="69"/>
      <c r="CI21" s="69"/>
      <c r="CJ21" s="69"/>
      <c r="CK21" s="70"/>
      <c r="CL21" s="11"/>
      <c r="CM21" s="16"/>
      <c r="CN21" s="119"/>
      <c r="CO21" s="21"/>
      <c r="CP21" s="69"/>
      <c r="CQ21" s="69"/>
      <c r="CR21" s="69"/>
      <c r="CS21" s="69"/>
      <c r="CT21" s="69"/>
      <c r="CU21" s="70"/>
      <c r="CV21" s="11"/>
      <c r="CW21" s="16"/>
      <c r="CX21" s="128"/>
      <c r="DH21" s="128"/>
      <c r="DR21" s="128"/>
      <c r="EB21" s="128"/>
      <c r="EL21" s="128"/>
      <c r="EV21" s="128"/>
      <c r="FF21" s="128"/>
      <c r="FP21" s="128"/>
      <c r="FZ21" s="128"/>
      <c r="GJ21" s="128"/>
      <c r="GT21" s="128"/>
      <c r="HD21" s="128"/>
      <c r="HN21" s="128"/>
      <c r="HX21" s="128"/>
    </row>
    <row xmlns:x14ac="http://schemas.microsoft.com/office/spreadsheetml/2009/9/ac" r="22" s="2" customFormat="true" x14ac:dyDescent="0.25">
      <c r="A22" s="380" t="str">
        <f ca="true">IF(ISBLANK('Data Summary'!A24),"",'Data Summary'!A24)</f>
        <v/>
      </c>
      <c r="B22" s="119"/>
      <c r="C22" s="21"/>
      <c r="D22" s="69"/>
      <c r="E22" s="69"/>
      <c r="F22" s="69"/>
      <c r="G22" s="69"/>
      <c r="H22" s="69"/>
      <c r="I22" s="70"/>
      <c r="J22" s="11"/>
      <c r="K22" s="16"/>
      <c r="L22" s="119"/>
      <c r="M22" s="21"/>
      <c r="N22" s="69"/>
      <c r="O22" s="69"/>
      <c r="P22" s="69"/>
      <c r="Q22" s="69"/>
      <c r="R22" s="69"/>
      <c r="S22" s="70"/>
      <c r="T22" s="11"/>
      <c r="U22" s="16"/>
      <c r="V22" s="119"/>
      <c r="W22" s="21"/>
      <c r="X22" s="69"/>
      <c r="Y22" s="69"/>
      <c r="Z22" s="69"/>
      <c r="AA22" s="69"/>
      <c r="AB22" s="69"/>
      <c r="AC22" s="70"/>
      <c r="AD22" s="11"/>
      <c r="AE22" s="16"/>
      <c r="AF22" s="119"/>
      <c r="AG22" s="21"/>
      <c r="AH22" s="69"/>
      <c r="AI22" s="69"/>
      <c r="AJ22" s="69"/>
      <c r="AK22" s="69"/>
      <c r="AL22" s="69"/>
      <c r="AM22" s="70"/>
      <c r="AN22" s="11"/>
      <c r="AO22" s="16"/>
      <c r="AP22" s="119"/>
      <c r="AQ22" s="21"/>
      <c r="AR22" s="69"/>
      <c r="AS22" s="69"/>
      <c r="AT22" s="69"/>
      <c r="AU22" s="69"/>
      <c r="AV22" s="69"/>
      <c r="AW22" s="70"/>
      <c r="AX22" s="11"/>
      <c r="AY22" s="16"/>
      <c r="AZ22" s="119"/>
      <c r="BA22" s="21"/>
      <c r="BB22" s="69"/>
      <c r="BC22" s="69"/>
      <c r="BD22" s="69"/>
      <c r="BE22" s="69"/>
      <c r="BF22" s="69"/>
      <c r="BG22" s="70"/>
      <c r="BH22" s="11"/>
      <c r="BI22" s="16"/>
      <c r="BJ22" s="119"/>
      <c r="BK22" s="21"/>
      <c r="BL22" s="69"/>
      <c r="BM22" s="69"/>
      <c r="BN22" s="69"/>
      <c r="BO22" s="69"/>
      <c r="BP22" s="69"/>
      <c r="BQ22" s="70"/>
      <c r="BR22" s="11"/>
      <c r="BS22" s="16"/>
      <c r="BT22" s="119"/>
      <c r="BU22" s="21"/>
      <c r="BV22" s="69"/>
      <c r="BW22" s="69"/>
      <c r="BX22" s="69"/>
      <c r="BY22" s="69"/>
      <c r="BZ22" s="69"/>
      <c r="CA22" s="70"/>
      <c r="CB22" s="11"/>
      <c r="CC22" s="16"/>
      <c r="CD22" s="119"/>
      <c r="CE22" s="21"/>
      <c r="CF22" s="69"/>
      <c r="CG22" s="69"/>
      <c r="CH22" s="69"/>
      <c r="CI22" s="69"/>
      <c r="CJ22" s="69"/>
      <c r="CK22" s="70"/>
      <c r="CL22" s="11"/>
      <c r="CM22" s="16"/>
      <c r="CN22" s="119"/>
      <c r="CO22" s="21"/>
      <c r="CP22" s="69"/>
      <c r="CQ22" s="69"/>
      <c r="CR22" s="69"/>
      <c r="CS22" s="69"/>
      <c r="CT22" s="69"/>
      <c r="CU22" s="70"/>
      <c r="CV22" s="11"/>
      <c r="CW22" s="16"/>
      <c r="CX22" s="128"/>
      <c r="DH22" s="128"/>
      <c r="DR22" s="128"/>
      <c r="EB22" s="128"/>
      <c r="EL22" s="128"/>
      <c r="EV22" s="128"/>
      <c r="FF22" s="128"/>
      <c r="FP22" s="128"/>
      <c r="FZ22" s="128"/>
      <c r="GJ22" s="128"/>
      <c r="GT22" s="128"/>
      <c r="HD22" s="128"/>
      <c r="HN22" s="128"/>
      <c r="HX22" s="128"/>
    </row>
    <row xmlns:x14ac="http://schemas.microsoft.com/office/spreadsheetml/2009/9/ac" r="23" s="2" customFormat="true" x14ac:dyDescent="0.25">
      <c r="A23" s="380" t="str">
        <f ca="true">IF(ISBLANK('Data Summary'!A25),"",'Data Summary'!A25)</f>
        <v/>
      </c>
      <c r="B23" s="119"/>
      <c r="C23" s="21"/>
      <c r="D23" s="69"/>
      <c r="E23" s="69"/>
      <c r="F23" s="69"/>
      <c r="G23" s="69"/>
      <c r="H23" s="69"/>
      <c r="I23" s="70"/>
      <c r="J23" s="11"/>
      <c r="K23" s="16"/>
      <c r="L23" s="119"/>
      <c r="M23" s="21"/>
      <c r="N23" s="69"/>
      <c r="O23" s="69"/>
      <c r="P23" s="69"/>
      <c r="Q23" s="69"/>
      <c r="R23" s="69"/>
      <c r="S23" s="70"/>
      <c r="T23" s="11"/>
      <c r="U23" s="16"/>
      <c r="V23" s="119"/>
      <c r="W23" s="21"/>
      <c r="X23" s="69"/>
      <c r="Y23" s="69"/>
      <c r="Z23" s="69"/>
      <c r="AA23" s="69"/>
      <c r="AB23" s="69"/>
      <c r="AC23" s="70"/>
      <c r="AD23" s="11"/>
      <c r="AE23" s="16"/>
      <c r="AF23" s="119"/>
      <c r="AG23" s="21"/>
      <c r="AH23" s="69"/>
      <c r="AI23" s="69"/>
      <c r="AJ23" s="69"/>
      <c r="AK23" s="69"/>
      <c r="AL23" s="69"/>
      <c r="AM23" s="70"/>
      <c r="AN23" s="11"/>
      <c r="AO23" s="16"/>
      <c r="AP23" s="119"/>
      <c r="AQ23" s="21"/>
      <c r="AR23" s="69"/>
      <c r="AS23" s="69"/>
      <c r="AT23" s="69"/>
      <c r="AU23" s="69"/>
      <c r="AV23" s="69"/>
      <c r="AW23" s="70"/>
      <c r="AX23" s="11"/>
      <c r="AY23" s="16"/>
      <c r="AZ23" s="119"/>
      <c r="BA23" s="21"/>
      <c r="BB23" s="69"/>
      <c r="BC23" s="69"/>
      <c r="BD23" s="69"/>
      <c r="BE23" s="69"/>
      <c r="BF23" s="69"/>
      <c r="BG23" s="70"/>
      <c r="BH23" s="11"/>
      <c r="BI23" s="16"/>
      <c r="BJ23" s="119"/>
      <c r="BK23" s="21"/>
      <c r="BL23" s="69"/>
      <c r="BM23" s="69"/>
      <c r="BN23" s="69"/>
      <c r="BO23" s="69"/>
      <c r="BP23" s="69"/>
      <c r="BQ23" s="70"/>
      <c r="BR23" s="11"/>
      <c r="BS23" s="16"/>
      <c r="BT23" s="119"/>
      <c r="BU23" s="21"/>
      <c r="BV23" s="69"/>
      <c r="BW23" s="69"/>
      <c r="BX23" s="69"/>
      <c r="BY23" s="69"/>
      <c r="BZ23" s="69"/>
      <c r="CA23" s="70"/>
      <c r="CB23" s="11"/>
      <c r="CC23" s="16"/>
      <c r="CD23" s="119"/>
      <c r="CE23" s="21"/>
      <c r="CF23" s="69"/>
      <c r="CG23" s="69"/>
      <c r="CH23" s="69"/>
      <c r="CI23" s="69"/>
      <c r="CJ23" s="69"/>
      <c r="CK23" s="70"/>
      <c r="CL23" s="11"/>
      <c r="CM23" s="16"/>
      <c r="CN23" s="119"/>
      <c r="CO23" s="21"/>
      <c r="CP23" s="69"/>
      <c r="CQ23" s="69"/>
      <c r="CR23" s="69"/>
      <c r="CS23" s="69"/>
      <c r="CT23" s="69"/>
      <c r="CU23" s="70"/>
      <c r="CV23" s="11"/>
      <c r="CW23" s="16"/>
      <c r="CX23" s="128"/>
      <c r="DH23" s="128"/>
      <c r="DR23" s="128"/>
      <c r="EB23" s="128"/>
      <c r="EL23" s="128"/>
      <c r="EV23" s="128"/>
      <c r="FF23" s="128"/>
      <c r="FP23" s="128"/>
      <c r="FZ23" s="128"/>
      <c r="GJ23" s="128"/>
      <c r="GT23" s="128"/>
      <c r="HD23" s="128"/>
      <c r="HN23" s="128"/>
      <c r="HX23" s="128"/>
    </row>
    <row xmlns:x14ac="http://schemas.microsoft.com/office/spreadsheetml/2009/9/ac" r="24" s="2" customFormat="true" x14ac:dyDescent="0.25">
      <c r="A24" s="380" t="str">
        <f ca="true">IF(ISBLANK('Data Summary'!A26),"",'Data Summary'!A26)</f>
        <v/>
      </c>
      <c r="B24" s="119"/>
      <c r="C24" s="21"/>
      <c r="D24" s="69"/>
      <c r="E24" s="69"/>
      <c r="F24" s="69"/>
      <c r="G24" s="69"/>
      <c r="H24" s="69"/>
      <c r="I24" s="70"/>
      <c r="J24" s="11"/>
      <c r="K24" s="16"/>
      <c r="L24" s="119"/>
      <c r="M24" s="21"/>
      <c r="N24" s="69"/>
      <c r="O24" s="69"/>
      <c r="P24" s="69"/>
      <c r="Q24" s="69"/>
      <c r="R24" s="69"/>
      <c r="S24" s="70"/>
      <c r="T24" s="11"/>
      <c r="U24" s="16"/>
      <c r="V24" s="119"/>
      <c r="W24" s="21"/>
      <c r="X24" s="69"/>
      <c r="Y24" s="69"/>
      <c r="Z24" s="69"/>
      <c r="AA24" s="69"/>
      <c r="AB24" s="69"/>
      <c r="AC24" s="70"/>
      <c r="AD24" s="11"/>
      <c r="AE24" s="16"/>
      <c r="AF24" s="119"/>
      <c r="AG24" s="21"/>
      <c r="AH24" s="69"/>
      <c r="AI24" s="69"/>
      <c r="AJ24" s="69"/>
      <c r="AK24" s="69"/>
      <c r="AL24" s="69"/>
      <c r="AM24" s="70"/>
      <c r="AN24" s="11"/>
      <c r="AO24" s="16"/>
      <c r="AP24" s="119"/>
      <c r="AQ24" s="21"/>
      <c r="AR24" s="69"/>
      <c r="AS24" s="69"/>
      <c r="AT24" s="69"/>
      <c r="AU24" s="69"/>
      <c r="AV24" s="69"/>
      <c r="AW24" s="70"/>
      <c r="AX24" s="11"/>
      <c r="AY24" s="16"/>
      <c r="AZ24" s="119"/>
      <c r="BA24" s="21"/>
      <c r="BB24" s="69"/>
      <c r="BC24" s="69"/>
      <c r="BD24" s="69"/>
      <c r="BE24" s="69"/>
      <c r="BF24" s="69"/>
      <c r="BG24" s="70"/>
      <c r="BH24" s="11"/>
      <c r="BI24" s="16"/>
      <c r="BJ24" s="119"/>
      <c r="BK24" s="21"/>
      <c r="BL24" s="69"/>
      <c r="BM24" s="69"/>
      <c r="BN24" s="69"/>
      <c r="BO24" s="69"/>
      <c r="BP24" s="69"/>
      <c r="BQ24" s="70"/>
      <c r="BR24" s="11"/>
      <c r="BS24" s="16"/>
      <c r="BT24" s="119"/>
      <c r="BU24" s="21"/>
      <c r="BV24" s="69"/>
      <c r="BW24" s="69"/>
      <c r="BX24" s="69"/>
      <c r="BY24" s="69"/>
      <c r="BZ24" s="69"/>
      <c r="CA24" s="70"/>
      <c r="CB24" s="11"/>
      <c r="CC24" s="16"/>
      <c r="CD24" s="119"/>
      <c r="CE24" s="21"/>
      <c r="CF24" s="69"/>
      <c r="CG24" s="69"/>
      <c r="CH24" s="69"/>
      <c r="CI24" s="69"/>
      <c r="CJ24" s="69"/>
      <c r="CK24" s="70"/>
      <c r="CL24" s="11"/>
      <c r="CM24" s="16"/>
      <c r="CN24" s="119"/>
      <c r="CO24" s="21"/>
      <c r="CP24" s="69"/>
      <c r="CQ24" s="69"/>
      <c r="CR24" s="69"/>
      <c r="CS24" s="69"/>
      <c r="CT24" s="69"/>
      <c r="CU24" s="70"/>
      <c r="CV24" s="11"/>
      <c r="CW24" s="16"/>
      <c r="CX24" s="128"/>
      <c r="DH24" s="128"/>
      <c r="DR24" s="128"/>
      <c r="EB24" s="128"/>
      <c r="EL24" s="128"/>
      <c r="EV24" s="128"/>
      <c r="FF24" s="128"/>
      <c r="FP24" s="128"/>
      <c r="FZ24" s="128"/>
      <c r="GJ24" s="128"/>
      <c r="GT24" s="128"/>
      <c r="HD24" s="128"/>
      <c r="HN24" s="128"/>
      <c r="HX24" s="128"/>
    </row>
    <row xmlns:x14ac="http://schemas.microsoft.com/office/spreadsheetml/2009/9/ac" r="25" s="2" customFormat="true" x14ac:dyDescent="0.25">
      <c r="A25" s="380" t="str">
        <f ca="true">IF(ISBLANK('Data Summary'!A27),"",'Data Summary'!A27)</f>
        <v/>
      </c>
      <c r="B25" s="119"/>
      <c r="C25" s="21"/>
      <c r="D25" s="69"/>
      <c r="E25" s="69"/>
      <c r="F25" s="69"/>
      <c r="G25" s="69"/>
      <c r="H25" s="69"/>
      <c r="I25" s="70"/>
      <c r="J25" s="11"/>
      <c r="K25" s="16"/>
      <c r="L25" s="119"/>
      <c r="M25" s="21"/>
      <c r="N25" s="69"/>
      <c r="O25" s="69"/>
      <c r="P25" s="69"/>
      <c r="Q25" s="69"/>
      <c r="R25" s="69"/>
      <c r="S25" s="70"/>
      <c r="T25" s="11"/>
      <c r="U25" s="16"/>
      <c r="V25" s="119"/>
      <c r="W25" s="21"/>
      <c r="X25" s="69"/>
      <c r="Y25" s="69"/>
      <c r="Z25" s="69"/>
      <c r="AA25" s="69"/>
      <c r="AB25" s="69"/>
      <c r="AC25" s="70"/>
      <c r="AD25" s="11"/>
      <c r="AE25" s="16"/>
      <c r="AF25" s="119"/>
      <c r="AG25" s="21"/>
      <c r="AH25" s="69"/>
      <c r="AI25" s="69"/>
      <c r="AJ25" s="69"/>
      <c r="AK25" s="69"/>
      <c r="AL25" s="69"/>
      <c r="AM25" s="70"/>
      <c r="AN25" s="11"/>
      <c r="AO25" s="16"/>
      <c r="AP25" s="119"/>
      <c r="AQ25" s="21"/>
      <c r="AR25" s="69"/>
      <c r="AS25" s="69"/>
      <c r="AT25" s="69"/>
      <c r="AU25" s="69"/>
      <c r="AV25" s="69"/>
      <c r="AW25" s="70"/>
      <c r="AX25" s="11"/>
      <c r="AY25" s="16"/>
      <c r="AZ25" s="119"/>
      <c r="BA25" s="21"/>
      <c r="BB25" s="69"/>
      <c r="BC25" s="69"/>
      <c r="BD25" s="69"/>
      <c r="BE25" s="69"/>
      <c r="BF25" s="69"/>
      <c r="BG25" s="70"/>
      <c r="BH25" s="11"/>
      <c r="BI25" s="16"/>
      <c r="BJ25" s="119"/>
      <c r="BK25" s="21"/>
      <c r="BL25" s="69"/>
      <c r="BM25" s="69"/>
      <c r="BN25" s="69"/>
      <c r="BO25" s="69"/>
      <c r="BP25" s="69"/>
      <c r="BQ25" s="70"/>
      <c r="BR25" s="11"/>
      <c r="BS25" s="16"/>
      <c r="BT25" s="119"/>
      <c r="BU25" s="21"/>
      <c r="BV25" s="69"/>
      <c r="BW25" s="69"/>
      <c r="BX25" s="69"/>
      <c r="BY25" s="69"/>
      <c r="BZ25" s="69"/>
      <c r="CA25" s="70"/>
      <c r="CB25" s="11"/>
      <c r="CC25" s="16"/>
      <c r="CD25" s="119"/>
      <c r="CE25" s="21"/>
      <c r="CF25" s="69"/>
      <c r="CG25" s="69"/>
      <c r="CH25" s="69"/>
      <c r="CI25" s="69"/>
      <c r="CJ25" s="69"/>
      <c r="CK25" s="70"/>
      <c r="CL25" s="11"/>
      <c r="CM25" s="16"/>
      <c r="CN25" s="119"/>
      <c r="CO25" s="21"/>
      <c r="CP25" s="69"/>
      <c r="CQ25" s="69"/>
      <c r="CR25" s="69"/>
      <c r="CS25" s="69"/>
      <c r="CT25" s="69"/>
      <c r="CU25" s="70"/>
      <c r="CV25" s="11"/>
      <c r="CW25" s="16"/>
      <c r="CX25" s="128"/>
      <c r="DH25" s="128"/>
      <c r="DR25" s="128"/>
      <c r="EB25" s="128"/>
      <c r="EL25" s="128"/>
      <c r="EV25" s="128"/>
      <c r="FF25" s="128"/>
      <c r="FP25" s="128"/>
      <c r="FZ25" s="128"/>
      <c r="GJ25" s="128"/>
      <c r="GT25" s="128"/>
      <c r="HD25" s="128"/>
      <c r="HN25" s="128"/>
      <c r="HX25" s="128"/>
    </row>
    <row xmlns:x14ac="http://schemas.microsoft.com/office/spreadsheetml/2009/9/ac" r="26" s="2" customFormat="true" x14ac:dyDescent="0.25">
      <c r="A26" s="380" t="str">
        <f ca="true">IF(ISBLANK('Data Summary'!A28),"",'Data Summary'!A28)</f>
        <v/>
      </c>
      <c r="B26" s="119"/>
      <c r="C26" s="23"/>
      <c r="D26" s="6"/>
      <c r="E26" s="6"/>
      <c r="F26" s="6"/>
      <c r="G26" s="6"/>
      <c r="H26" s="6"/>
      <c r="I26" s="27"/>
      <c r="J26" s="11"/>
      <c r="K26" s="16"/>
      <c r="L26" s="119"/>
      <c r="M26" s="23"/>
      <c r="N26" s="6"/>
      <c r="O26" s="6"/>
      <c r="P26" s="6"/>
      <c r="Q26" s="6"/>
      <c r="R26" s="6"/>
      <c r="S26" s="27"/>
      <c r="T26" s="11"/>
      <c r="U26" s="16"/>
      <c r="V26" s="119"/>
      <c r="W26" s="23"/>
      <c r="X26" s="6"/>
      <c r="Y26" s="6"/>
      <c r="Z26" s="6"/>
      <c r="AA26" s="6"/>
      <c r="AB26" s="6"/>
      <c r="AC26" s="27"/>
      <c r="AD26" s="11"/>
      <c r="AE26" s="16"/>
      <c r="AF26" s="119"/>
      <c r="AG26" s="23"/>
      <c r="AH26" s="6"/>
      <c r="AI26" s="6"/>
      <c r="AJ26" s="6"/>
      <c r="AK26" s="6"/>
      <c r="AL26" s="6"/>
      <c r="AM26" s="27"/>
      <c r="AN26" s="11"/>
      <c r="AO26" s="16"/>
      <c r="AP26" s="119"/>
      <c r="AQ26" s="23"/>
      <c r="AR26" s="6"/>
      <c r="AS26" s="6"/>
      <c r="AT26" s="6"/>
      <c r="AU26" s="6"/>
      <c r="AV26" s="6"/>
      <c r="AW26" s="27"/>
      <c r="AX26" s="11"/>
      <c r="AY26" s="16"/>
      <c r="AZ26" s="119"/>
      <c r="BA26" s="23"/>
      <c r="BB26" s="6"/>
      <c r="BC26" s="6"/>
      <c r="BD26" s="6"/>
      <c r="BE26" s="6"/>
      <c r="BF26" s="6"/>
      <c r="BG26" s="27"/>
      <c r="BH26" s="11"/>
      <c r="BI26" s="16"/>
      <c r="BJ26" s="119"/>
      <c r="BK26" s="23"/>
      <c r="BL26" s="6"/>
      <c r="BM26" s="6"/>
      <c r="BN26" s="6"/>
      <c r="BO26" s="6"/>
      <c r="BP26" s="6"/>
      <c r="BQ26" s="27"/>
      <c r="BR26" s="11"/>
      <c r="BS26" s="16"/>
      <c r="BT26" s="119"/>
      <c r="BU26" s="23"/>
      <c r="BV26" s="6"/>
      <c r="BW26" s="6"/>
      <c r="BX26" s="6"/>
      <c r="BY26" s="6"/>
      <c r="BZ26" s="6"/>
      <c r="CA26" s="27"/>
      <c r="CB26" s="11"/>
      <c r="CC26" s="16"/>
      <c r="CD26" s="119"/>
      <c r="CE26" s="23"/>
      <c r="CF26" s="6"/>
      <c r="CG26" s="6"/>
      <c r="CH26" s="6"/>
      <c r="CI26" s="6"/>
      <c r="CJ26" s="6"/>
      <c r="CK26" s="27"/>
      <c r="CL26" s="11"/>
      <c r="CM26" s="16"/>
      <c r="CN26" s="119"/>
      <c r="CO26" s="23"/>
      <c r="CP26" s="6"/>
      <c r="CQ26" s="6"/>
      <c r="CR26" s="6"/>
      <c r="CS26" s="6"/>
      <c r="CT26" s="6"/>
      <c r="CU26" s="27"/>
      <c r="CV26" s="11"/>
      <c r="CW26" s="16"/>
      <c r="CX26" s="128"/>
      <c r="DH26" s="128"/>
      <c r="DR26" s="128"/>
      <c r="EB26" s="128"/>
      <c r="EL26" s="128"/>
      <c r="EV26" s="128"/>
      <c r="FF26" s="128"/>
      <c r="FP26" s="128"/>
      <c r="FZ26" s="128"/>
      <c r="GJ26" s="128"/>
      <c r="GT26" s="128"/>
      <c r="HD26" s="128"/>
      <c r="HN26" s="128"/>
      <c r="HX26" s="128"/>
    </row>
    <row xmlns:x14ac="http://schemas.microsoft.com/office/spreadsheetml/2009/9/ac" r="27" s="2" customFormat="true" ht="93" customHeight="true" x14ac:dyDescent="0.25">
      <c r="A27" s="380" t="str">
        <f ca="true">IF(ISBLANK('Data Summary'!A29),"",'Data Summary'!A29)</f>
        <v/>
      </c>
      <c r="B27" s="120" t="s">
        <v>12</v>
      </c>
      <c r="C27" s="566" t="s">
        <v>268</v>
      </c>
      <c r="D27" s="566"/>
      <c r="E27" s="566"/>
      <c r="F27" s="566"/>
      <c r="G27" s="566"/>
      <c r="H27" s="566"/>
      <c r="I27" s="567"/>
      <c r="J27" s="11"/>
      <c r="K27" s="16"/>
      <c r="L27" s="120" t="s">
        <v>12</v>
      </c>
      <c r="M27" s="566" t="s">
        <v>174</v>
      </c>
      <c r="N27" s="568"/>
      <c r="O27" s="568"/>
      <c r="P27" s="568"/>
      <c r="Q27" s="568"/>
      <c r="R27" s="568"/>
      <c r="S27" s="569"/>
      <c r="T27" s="11"/>
      <c r="U27" s="16"/>
      <c r="V27" s="120" t="s">
        <v>12</v>
      </c>
      <c r="W27" s="562" t="s">
        <v>204</v>
      </c>
      <c r="X27" s="563"/>
      <c r="Y27" s="563"/>
      <c r="Z27" s="563"/>
      <c r="AA27" s="563"/>
      <c r="AB27" s="563"/>
      <c r="AC27" s="564"/>
      <c r="AD27" s="11"/>
      <c r="AE27" s="16"/>
      <c r="AF27" s="120" t="s">
        <v>12</v>
      </c>
      <c r="AG27" s="562" t="s">
        <v>203</v>
      </c>
      <c r="AH27" s="563"/>
      <c r="AI27" s="563"/>
      <c r="AJ27" s="563"/>
      <c r="AK27" s="563"/>
      <c r="AL27" s="563"/>
      <c r="AM27" s="564"/>
      <c r="AN27" s="11"/>
      <c r="AO27" s="16"/>
      <c r="AP27" s="120" t="s">
        <v>12</v>
      </c>
      <c r="AQ27" s="562" t="s">
        <v>248</v>
      </c>
      <c r="AR27" s="563"/>
      <c r="AS27" s="563"/>
      <c r="AT27" s="563"/>
      <c r="AU27" s="563"/>
      <c r="AV27" s="563"/>
      <c r="AW27" s="564"/>
      <c r="AX27" s="11"/>
      <c r="AY27" s="16"/>
      <c r="AZ27" s="120" t="s">
        <v>12</v>
      </c>
      <c r="BA27" s="562" t="s">
        <v>255</v>
      </c>
      <c r="BB27" s="563"/>
      <c r="BC27" s="563"/>
      <c r="BD27" s="563"/>
      <c r="BE27" s="563"/>
      <c r="BF27" s="563"/>
      <c r="BG27" s="564"/>
      <c r="BH27" s="11"/>
      <c r="BI27" s="16"/>
      <c r="BJ27" s="120" t="s">
        <v>12</v>
      </c>
      <c r="BK27" s="562" t="s">
        <v>275</v>
      </c>
      <c r="BL27" s="563"/>
      <c r="BM27" s="563"/>
      <c r="BN27" s="563"/>
      <c r="BO27" s="563"/>
      <c r="BP27" s="563"/>
      <c r="BQ27" s="564"/>
      <c r="BR27" s="11"/>
      <c r="BS27" s="16"/>
      <c r="BT27" s="120" t="s">
        <v>12</v>
      </c>
      <c r="BU27" s="562" t="s">
        <v>319</v>
      </c>
      <c r="BV27" s="563"/>
      <c r="BW27" s="563"/>
      <c r="BX27" s="563"/>
      <c r="BY27" s="563"/>
      <c r="BZ27" s="563"/>
      <c r="CA27" s="564"/>
      <c r="CB27" s="11"/>
      <c r="CC27" s="16"/>
      <c r="CD27" s="120" t="s">
        <v>12</v>
      </c>
      <c r="CE27" s="562" t="s">
        <v>324</v>
      </c>
      <c r="CF27" s="563"/>
      <c r="CG27" s="563"/>
      <c r="CH27" s="563"/>
      <c r="CI27" s="563"/>
      <c r="CJ27" s="563"/>
      <c r="CK27" s="564"/>
      <c r="CL27" s="11"/>
      <c r="CM27" s="16"/>
      <c r="CN27" s="120" t="s">
        <v>12</v>
      </c>
      <c r="CO27" s="562" t="s">
        <v>327</v>
      </c>
      <c r="CP27" s="563"/>
      <c r="CQ27" s="563"/>
      <c r="CR27" s="563"/>
      <c r="CS27" s="563"/>
      <c r="CT27" s="563"/>
      <c r="CU27" s="564"/>
      <c r="CV27" s="11"/>
      <c r="CW27" s="16"/>
      <c r="CX27" s="128"/>
      <c r="DH27" s="128"/>
      <c r="DR27" s="128"/>
      <c r="EB27" s="128"/>
      <c r="EL27" s="128"/>
      <c r="EV27" s="128"/>
      <c r="FF27" s="128"/>
      <c r="FP27" s="128"/>
      <c r="FZ27" s="128"/>
      <c r="GJ27" s="128"/>
      <c r="GT27" s="128"/>
      <c r="HD27" s="128"/>
      <c r="HN27" s="128"/>
      <c r="HX27" s="128"/>
    </row>
    <row xmlns:x14ac="http://schemas.microsoft.com/office/spreadsheetml/2009/9/ac" r="28" s="2" customFormat="true" ht="15.75" customHeight="true" x14ac:dyDescent="0.25">
      <c r="A28" s="380" t="str">
        <f ca="true">IF(ISBLANK('Data Summary'!A30),"",'Data Summary'!A30)</f>
        <v/>
      </c>
      <c r="B28" s="120"/>
      <c r="C28" s="66" t="s">
        <v>120</v>
      </c>
      <c r="D28" s="54" t="s">
        <v>169</v>
      </c>
      <c r="E28" s="54"/>
      <c r="F28" s="54"/>
      <c r="G28" s="54"/>
      <c r="H28" s="54" t="s">
        <v>169</v>
      </c>
      <c r="I28" s="103" t="s">
        <v>169</v>
      </c>
      <c r="J28" s="11"/>
      <c r="K28" s="16"/>
      <c r="L28" s="120"/>
      <c r="M28" s="66" t="s">
        <v>120</v>
      </c>
      <c r="N28" s="106"/>
      <c r="O28" s="106"/>
      <c r="P28" s="106"/>
      <c r="Q28" s="106"/>
      <c r="R28" s="106"/>
      <c r="S28" s="184"/>
      <c r="T28" s="11"/>
      <c r="U28" s="16"/>
      <c r="V28" s="120"/>
      <c r="W28" s="66" t="s">
        <v>120</v>
      </c>
      <c r="X28" s="106"/>
      <c r="Y28" s="106"/>
      <c r="Z28" s="106"/>
      <c r="AA28" s="106"/>
      <c r="AB28" s="106"/>
      <c r="AC28" s="184"/>
      <c r="AD28" s="11"/>
      <c r="AE28" s="16"/>
      <c r="AF28" s="120"/>
      <c r="AG28" s="66" t="s">
        <v>120</v>
      </c>
      <c r="AH28" s="54" t="s">
        <v>169</v>
      </c>
      <c r="AI28" s="54" t="s">
        <v>169</v>
      </c>
      <c r="AJ28" s="54" t="s">
        <v>169</v>
      </c>
      <c r="AK28" s="54" t="s">
        <v>169</v>
      </c>
      <c r="AL28" s="54" t="s">
        <v>169</v>
      </c>
      <c r="AM28" s="103" t="s">
        <v>169</v>
      </c>
      <c r="AN28" s="11"/>
      <c r="AO28" s="16"/>
      <c r="AP28" s="120"/>
      <c r="AQ28" s="66" t="s">
        <v>120</v>
      </c>
      <c r="AR28" s="54" t="s">
        <v>169</v>
      </c>
      <c r="AS28" s="54"/>
      <c r="AT28" s="54"/>
      <c r="AU28" s="54"/>
      <c r="AV28" s="54" t="s">
        <v>169</v>
      </c>
      <c r="AW28" s="103"/>
      <c r="AX28" s="11"/>
      <c r="AY28" s="16"/>
      <c r="AZ28" s="120"/>
      <c r="BA28" s="66" t="s">
        <v>120</v>
      </c>
      <c r="BB28" s="54"/>
      <c r="BC28" s="54"/>
      <c r="BD28" s="54"/>
      <c r="BE28" s="54"/>
      <c r="BF28" s="54"/>
      <c r="BG28" s="103"/>
      <c r="BH28" s="11"/>
      <c r="BI28" s="16"/>
      <c r="BJ28" s="120"/>
      <c r="BK28" s="66" t="s">
        <v>120</v>
      </c>
      <c r="BL28" s="54"/>
      <c r="BM28" s="54"/>
      <c r="BN28" s="54"/>
      <c r="BO28" s="54"/>
      <c r="BP28" s="54"/>
      <c r="BQ28" s="103"/>
      <c r="BR28" s="11"/>
      <c r="BS28" s="16"/>
      <c r="BT28" s="120"/>
      <c r="BU28" s="66" t="s">
        <v>120</v>
      </c>
      <c r="BV28" s="54" t="s">
        <v>169</v>
      </c>
      <c r="BW28" s="54"/>
      <c r="BX28" s="54"/>
      <c r="BY28" s="54"/>
      <c r="BZ28" s="54" t="s">
        <v>169</v>
      </c>
      <c r="CA28" s="103"/>
      <c r="CB28" s="11"/>
      <c r="CC28" s="16"/>
      <c r="CD28" s="120"/>
      <c r="CE28" s="66" t="s">
        <v>120</v>
      </c>
      <c r="CF28" s="54"/>
      <c r="CG28" s="54"/>
      <c r="CH28" s="54"/>
      <c r="CI28" s="54"/>
      <c r="CJ28" s="54"/>
      <c r="CK28" s="103"/>
      <c r="CL28" s="11"/>
      <c r="CM28" s="16"/>
      <c r="CN28" s="120"/>
      <c r="CO28" s="66" t="s">
        <v>120</v>
      </c>
      <c r="CP28" s="54"/>
      <c r="CQ28" s="54"/>
      <c r="CR28" s="54"/>
      <c r="CS28" s="54"/>
      <c r="CT28" s="54"/>
      <c r="CU28" s="103"/>
      <c r="CV28" s="11"/>
      <c r="CW28" s="16"/>
      <c r="CX28" s="128"/>
      <c r="DH28" s="128"/>
      <c r="DR28" s="128"/>
      <c r="EB28" s="128"/>
      <c r="EL28" s="128"/>
      <c r="EV28" s="128"/>
      <c r="FF28" s="128"/>
      <c r="FP28" s="128"/>
      <c r="FZ28" s="128"/>
      <c r="GJ28" s="128"/>
      <c r="GT28" s="128"/>
      <c r="HD28" s="128"/>
      <c r="HN28" s="128"/>
      <c r="HX28" s="128"/>
    </row>
    <row xmlns:x14ac="http://schemas.microsoft.com/office/spreadsheetml/2009/9/ac" r="29" s="2" customFormat="true" ht="15" customHeight="true" x14ac:dyDescent="0.25">
      <c r="A29" s="380" t="str">
        <f ca="true">IF(ISBLANK('Data Summary'!A31),"",'Data Summary'!A31)</f>
        <v/>
      </c>
      <c r="B29" s="120"/>
      <c r="C29" s="66" t="s">
        <v>102</v>
      </c>
      <c r="D29" s="54" t="s">
        <v>169</v>
      </c>
      <c r="E29" s="54"/>
      <c r="F29" s="54"/>
      <c r="G29" s="54"/>
      <c r="H29" s="54" t="s">
        <v>169</v>
      </c>
      <c r="I29" s="103" t="s">
        <v>169</v>
      </c>
      <c r="J29" s="11"/>
      <c r="K29" s="16"/>
      <c r="L29" s="120"/>
      <c r="M29" s="66" t="s">
        <v>102</v>
      </c>
      <c r="N29" s="54" t="s">
        <v>175</v>
      </c>
      <c r="O29" s="54" t="s">
        <v>175</v>
      </c>
      <c r="P29" s="54" t="s">
        <v>175</v>
      </c>
      <c r="Q29" s="54"/>
      <c r="R29" s="54"/>
      <c r="S29" s="103"/>
      <c r="T29" s="11"/>
      <c r="U29" s="16"/>
      <c r="V29" s="120"/>
      <c r="W29" s="66" t="s">
        <v>102</v>
      </c>
      <c r="X29" s="54" t="s">
        <v>175</v>
      </c>
      <c r="Y29" s="54" t="s">
        <v>169</v>
      </c>
      <c r="Z29" s="54" t="s">
        <v>175</v>
      </c>
      <c r="AA29" s="54"/>
      <c r="AB29" s="54" t="s">
        <v>175</v>
      </c>
      <c r="AC29" s="103"/>
      <c r="AD29" s="11"/>
      <c r="AE29" s="16"/>
      <c r="AF29" s="120"/>
      <c r="AG29" s="66" t="s">
        <v>102</v>
      </c>
      <c r="AH29" s="54" t="s">
        <v>169</v>
      </c>
      <c r="AI29" s="54" t="s">
        <v>169</v>
      </c>
      <c r="AJ29" s="54" t="s">
        <v>169</v>
      </c>
      <c r="AK29" s="54" t="s">
        <v>169</v>
      </c>
      <c r="AL29" s="54" t="s">
        <v>169</v>
      </c>
      <c r="AM29" s="103" t="s">
        <v>169</v>
      </c>
      <c r="AN29" s="11"/>
      <c r="AO29" s="16"/>
      <c r="AP29" s="120"/>
      <c r="AQ29" s="66" t="s">
        <v>102</v>
      </c>
      <c r="AR29" s="54" t="s">
        <v>169</v>
      </c>
      <c r="AS29" s="54"/>
      <c r="AT29" s="54"/>
      <c r="AU29" s="54"/>
      <c r="AV29" s="54" t="s">
        <v>169</v>
      </c>
      <c r="AW29" s="103"/>
      <c r="AX29" s="11"/>
      <c r="AY29" s="16"/>
      <c r="AZ29" s="120"/>
      <c r="BA29" s="66" t="s">
        <v>102</v>
      </c>
      <c r="BB29" s="54"/>
      <c r="BC29" s="54"/>
      <c r="BD29" s="54"/>
      <c r="BE29" s="54"/>
      <c r="BF29" s="54"/>
      <c r="BG29" s="103"/>
      <c r="BH29" s="11"/>
      <c r="BI29" s="16"/>
      <c r="BJ29" s="120"/>
      <c r="BK29" s="66" t="s">
        <v>102</v>
      </c>
      <c r="BL29" s="54"/>
      <c r="BM29" s="54"/>
      <c r="BN29" s="54"/>
      <c r="BO29" s="54" t="s">
        <v>169</v>
      </c>
      <c r="BP29" s="54"/>
      <c r="BQ29" s="103"/>
      <c r="BR29" s="11"/>
      <c r="BS29" s="16"/>
      <c r="BT29" s="120"/>
      <c r="BU29" s="66" t="s">
        <v>102</v>
      </c>
      <c r="BV29" s="54"/>
      <c r="BW29" s="54"/>
      <c r="BX29" s="54"/>
      <c r="BY29" s="54"/>
      <c r="BZ29" s="54"/>
      <c r="CA29" s="103"/>
      <c r="CB29" s="11"/>
      <c r="CC29" s="16"/>
      <c r="CD29" s="120"/>
      <c r="CE29" s="66" t="s">
        <v>102</v>
      </c>
      <c r="CF29" s="54" t="s">
        <v>175</v>
      </c>
      <c r="CG29" s="54" t="s">
        <v>169</v>
      </c>
      <c r="CH29" s="54" t="s">
        <v>175</v>
      </c>
      <c r="CI29" s="54"/>
      <c r="CJ29" s="54" t="s">
        <v>175</v>
      </c>
      <c r="CK29" s="103" t="s">
        <v>175</v>
      </c>
      <c r="CL29" s="11"/>
      <c r="CM29" s="16"/>
      <c r="CN29" s="120"/>
      <c r="CO29" s="66" t="s">
        <v>102</v>
      </c>
      <c r="CP29" s="54"/>
      <c r="CQ29" s="54"/>
      <c r="CR29" s="54"/>
      <c r="CS29" s="54"/>
      <c r="CT29" s="54"/>
      <c r="CU29" s="103"/>
      <c r="CV29" s="11"/>
      <c r="CW29" s="16"/>
      <c r="CX29" s="128"/>
      <c r="DH29" s="128"/>
      <c r="DR29" s="128"/>
      <c r="EB29" s="128"/>
      <c r="EL29" s="128"/>
      <c r="EV29" s="128"/>
      <c r="FF29" s="128"/>
      <c r="FP29" s="128"/>
      <c r="FZ29" s="128"/>
      <c r="GJ29" s="128"/>
      <c r="GT29" s="128"/>
      <c r="HD29" s="128"/>
      <c r="HN29" s="128"/>
      <c r="HX29" s="128"/>
    </row>
    <row xmlns:x14ac="http://schemas.microsoft.com/office/spreadsheetml/2009/9/ac" r="30" s="2" customFormat="true" ht="15" customHeight="true" x14ac:dyDescent="0.25">
      <c r="A30" s="380" t="str">
        <f ca="true">IF(ISBLANK('Data Summary'!A32),"",'Data Summary'!A32)</f>
        <v/>
      </c>
      <c r="B30" s="120"/>
      <c r="C30" s="66" t="s">
        <v>127</v>
      </c>
      <c r="D30" s="54" t="s">
        <v>169</v>
      </c>
      <c r="E30" s="54"/>
      <c r="F30" s="54"/>
      <c r="G30" s="54"/>
      <c r="H30" s="54" t="s">
        <v>169</v>
      </c>
      <c r="I30" s="103" t="s">
        <v>169</v>
      </c>
      <c r="J30" s="11"/>
      <c r="K30" s="16"/>
      <c r="L30" s="120"/>
      <c r="M30" s="66" t="s">
        <v>127</v>
      </c>
      <c r="N30" s="54"/>
      <c r="O30" s="54"/>
      <c r="P30" s="54"/>
      <c r="Q30" s="54"/>
      <c r="R30" s="54"/>
      <c r="S30" s="103"/>
      <c r="T30" s="11"/>
      <c r="U30" s="16"/>
      <c r="V30" s="120"/>
      <c r="W30" s="66" t="s">
        <v>127</v>
      </c>
      <c r="X30" s="54"/>
      <c r="Y30" s="54"/>
      <c r="Z30" s="54"/>
      <c r="AA30" s="54"/>
      <c r="AB30" s="54"/>
      <c r="AC30" s="103"/>
      <c r="AD30" s="11"/>
      <c r="AE30" s="16"/>
      <c r="AF30" s="120"/>
      <c r="AG30" s="66" t="s">
        <v>127</v>
      </c>
      <c r="AH30" s="54"/>
      <c r="AI30" s="54"/>
      <c r="AJ30" s="54"/>
      <c r="AK30" s="54"/>
      <c r="AL30" s="54"/>
      <c r="AM30" s="103"/>
      <c r="AN30" s="11"/>
      <c r="AO30" s="16"/>
      <c r="AP30" s="120"/>
      <c r="AQ30" s="66" t="s">
        <v>127</v>
      </c>
      <c r="AR30" s="54" t="s">
        <v>169</v>
      </c>
      <c r="AS30" s="54"/>
      <c r="AT30" s="54"/>
      <c r="AU30" s="54"/>
      <c r="AV30" s="54" t="s">
        <v>169</v>
      </c>
      <c r="AW30" s="103"/>
      <c r="AX30" s="11"/>
      <c r="AY30" s="16"/>
      <c r="AZ30" s="120"/>
      <c r="BA30" s="66" t="s">
        <v>127</v>
      </c>
      <c r="BB30" s="54"/>
      <c r="BC30" s="54"/>
      <c r="BD30" s="54"/>
      <c r="BE30" s="54"/>
      <c r="BF30" s="54"/>
      <c r="BG30" s="103"/>
      <c r="BH30" s="11"/>
      <c r="BI30" s="16"/>
      <c r="BJ30" s="120"/>
      <c r="BK30" s="66" t="s">
        <v>127</v>
      </c>
      <c r="BL30" s="54"/>
      <c r="BM30" s="54"/>
      <c r="BN30" s="54"/>
      <c r="BO30" s="54"/>
      <c r="BP30" s="54"/>
      <c r="BQ30" s="103"/>
      <c r="BR30" s="11"/>
      <c r="BS30" s="16"/>
      <c r="BT30" s="120"/>
      <c r="BU30" s="66" t="s">
        <v>127</v>
      </c>
      <c r="BV30" s="54"/>
      <c r="BW30" s="54"/>
      <c r="BX30" s="54"/>
      <c r="BY30" s="54"/>
      <c r="BZ30" s="54"/>
      <c r="CA30" s="103"/>
      <c r="CB30" s="11"/>
      <c r="CC30" s="16"/>
      <c r="CD30" s="120"/>
      <c r="CE30" s="66" t="s">
        <v>127</v>
      </c>
      <c r="CF30" s="54" t="s">
        <v>169</v>
      </c>
      <c r="CG30" s="54" t="s">
        <v>169</v>
      </c>
      <c r="CH30" s="54" t="s">
        <v>175</v>
      </c>
      <c r="CI30" s="54"/>
      <c r="CJ30" s="54" t="s">
        <v>169</v>
      </c>
      <c r="CK30" s="103" t="s">
        <v>175</v>
      </c>
      <c r="CL30" s="11"/>
      <c r="CM30" s="16"/>
      <c r="CN30" s="120"/>
      <c r="CO30" s="66" t="s">
        <v>127</v>
      </c>
      <c r="CP30" s="54"/>
      <c r="CQ30" s="54"/>
      <c r="CR30" s="54"/>
      <c r="CS30" s="54"/>
      <c r="CT30" s="54"/>
      <c r="CU30" s="103"/>
      <c r="CV30" s="11"/>
      <c r="CW30" s="16"/>
      <c r="CX30" s="128"/>
      <c r="DH30" s="128"/>
      <c r="DR30" s="128"/>
      <c r="EB30" s="128"/>
      <c r="EL30" s="128"/>
      <c r="EV30" s="128"/>
      <c r="FF30" s="128"/>
      <c r="FP30" s="128"/>
      <c r="FZ30" s="128"/>
      <c r="GJ30" s="128"/>
      <c r="GT30" s="128"/>
      <c r="HD30" s="128"/>
      <c r="HN30" s="128"/>
      <c r="HX30" s="128"/>
    </row>
    <row xmlns:x14ac="http://schemas.microsoft.com/office/spreadsheetml/2009/9/ac" r="31" ht="16.5" customHeight="true" x14ac:dyDescent="0.25">
      <c r="A31" s="380" t="str">
        <f ca="true">IF(ISBLANK('Data Summary'!A33),"",'Data Summary'!A33)</f>
        <v/>
      </c>
      <c r="B31" s="120"/>
      <c r="C31" s="66" t="s">
        <v>128</v>
      </c>
      <c r="D31" s="54"/>
      <c r="E31" s="54"/>
      <c r="F31" s="54"/>
      <c r="G31" s="54"/>
      <c r="H31" s="54"/>
      <c r="I31" s="103"/>
      <c r="J31" s="11"/>
      <c r="K31" s="16"/>
      <c r="L31" s="120"/>
      <c r="M31" s="66" t="s">
        <v>128</v>
      </c>
      <c r="N31" s="54"/>
      <c r="O31" s="54"/>
      <c r="P31" s="54"/>
      <c r="Q31" s="54"/>
      <c r="R31" s="54"/>
      <c r="S31" s="103"/>
      <c r="T31" s="11"/>
      <c r="U31" s="16"/>
      <c r="V31" s="120"/>
      <c r="W31" s="66" t="s">
        <v>128</v>
      </c>
      <c r="X31" s="54"/>
      <c r="Y31" s="54"/>
      <c r="Z31" s="54"/>
      <c r="AA31" s="54"/>
      <c r="AB31" s="54"/>
      <c r="AC31" s="103"/>
      <c r="AD31" s="11"/>
      <c r="AE31" s="16"/>
      <c r="AF31" s="120"/>
      <c r="AG31" s="66" t="s">
        <v>128</v>
      </c>
      <c r="AH31" s="54"/>
      <c r="AI31" s="54"/>
      <c r="AJ31" s="54"/>
      <c r="AK31" s="54"/>
      <c r="AL31" s="54"/>
      <c r="AM31" s="103"/>
      <c r="AN31" s="11"/>
      <c r="AO31" s="16"/>
      <c r="AP31" s="120"/>
      <c r="AQ31" s="66" t="s">
        <v>128</v>
      </c>
      <c r="AR31" s="54"/>
      <c r="AS31" s="54"/>
      <c r="AT31" s="54"/>
      <c r="AU31" s="54"/>
      <c r="AV31" s="54"/>
      <c r="AW31" s="103"/>
      <c r="AX31" s="11"/>
      <c r="AY31" s="16"/>
      <c r="AZ31" s="120"/>
      <c r="BA31" s="66" t="s">
        <v>128</v>
      </c>
      <c r="BB31" s="54"/>
      <c r="BC31" s="54"/>
      <c r="BD31" s="54"/>
      <c r="BE31" s="54"/>
      <c r="BF31" s="54"/>
      <c r="BG31" s="103"/>
      <c r="BH31" s="11"/>
      <c r="BI31" s="16"/>
      <c r="BJ31" s="120"/>
      <c r="BK31" s="66" t="s">
        <v>128</v>
      </c>
      <c r="BL31" s="54"/>
      <c r="BM31" s="54"/>
      <c r="BN31" s="54"/>
      <c r="BO31" s="54"/>
      <c r="BP31" s="54"/>
      <c r="BQ31" s="103"/>
      <c r="BR31" s="11"/>
      <c r="BS31" s="16"/>
      <c r="BT31" s="120"/>
      <c r="BU31" s="66" t="s">
        <v>128</v>
      </c>
      <c r="BV31" s="54"/>
      <c r="BW31" s="54"/>
      <c r="BX31" s="54"/>
      <c r="BY31" s="54"/>
      <c r="BZ31" s="54"/>
      <c r="CA31" s="103"/>
      <c r="CB31" s="11"/>
      <c r="CC31" s="16"/>
      <c r="CD31" s="120"/>
      <c r="CE31" s="66" t="s">
        <v>128</v>
      </c>
      <c r="CF31" s="54"/>
      <c r="CG31" s="54"/>
      <c r="CH31" s="54"/>
      <c r="CI31" s="54"/>
      <c r="CJ31" s="54"/>
      <c r="CK31" s="103"/>
      <c r="CL31" s="11"/>
      <c r="CM31" s="16"/>
      <c r="CN31" s="120"/>
      <c r="CO31" s="66" t="s">
        <v>128</v>
      </c>
      <c r="CP31" s="54"/>
      <c r="CQ31" s="54"/>
      <c r="CR31" s="54"/>
      <c r="CS31" s="54"/>
      <c r="CT31" s="54"/>
      <c r="CU31" s="103"/>
      <c r="CV31" s="11"/>
      <c r="CW31" s="16"/>
    </row>
    <row xmlns:x14ac="http://schemas.microsoft.com/office/spreadsheetml/2009/9/ac" r="32" ht="16.5" customHeight="true" x14ac:dyDescent="0.25">
      <c r="A32" s="380" t="str">
        <f ca="true">IF(ISBLANK('Data Summary'!A34),"",'Data Summary'!A34)</f>
        <v/>
      </c>
      <c r="B32" s="120"/>
      <c r="C32" s="66" t="s">
        <v>103</v>
      </c>
      <c r="D32" s="54" t="s">
        <v>169</v>
      </c>
      <c r="E32" s="54"/>
      <c r="F32" s="54"/>
      <c r="G32" s="54"/>
      <c r="H32" s="54" t="s">
        <v>169</v>
      </c>
      <c r="I32" s="103" t="s">
        <v>169</v>
      </c>
      <c r="J32" s="11"/>
      <c r="K32" s="16"/>
      <c r="L32" s="120"/>
      <c r="M32" s="66" t="s">
        <v>103</v>
      </c>
      <c r="N32" s="54"/>
      <c r="O32" s="54"/>
      <c r="P32" s="54"/>
      <c r="Q32" s="54"/>
      <c r="R32" s="54"/>
      <c r="S32" s="103"/>
      <c r="T32" s="11"/>
      <c r="U32" s="16"/>
      <c r="V32" s="120"/>
      <c r="W32" s="66" t="s">
        <v>103</v>
      </c>
      <c r="X32" s="54" t="s">
        <v>169</v>
      </c>
      <c r="Y32" s="54" t="s">
        <v>169</v>
      </c>
      <c r="Z32" s="54" t="s">
        <v>169</v>
      </c>
      <c r="AA32" s="54"/>
      <c r="AB32" s="54" t="s">
        <v>169</v>
      </c>
      <c r="AC32" s="103"/>
      <c r="AD32" s="11"/>
      <c r="AE32" s="16"/>
      <c r="AF32" s="120"/>
      <c r="AG32" s="66" t="s">
        <v>103</v>
      </c>
      <c r="AH32" s="54"/>
      <c r="AI32" s="54"/>
      <c r="AJ32" s="54"/>
      <c r="AK32" s="54"/>
      <c r="AL32" s="54"/>
      <c r="AM32" s="103"/>
      <c r="AN32" s="11"/>
      <c r="AO32" s="16"/>
      <c r="AP32" s="120"/>
      <c r="AQ32" s="66" t="s">
        <v>103</v>
      </c>
      <c r="AR32" s="54" t="s">
        <v>169</v>
      </c>
      <c r="AS32" s="54"/>
      <c r="AT32" s="54"/>
      <c r="AU32" s="54"/>
      <c r="AV32" s="54" t="s">
        <v>169</v>
      </c>
      <c r="AW32" s="103"/>
      <c r="AX32" s="11"/>
      <c r="AY32" s="16"/>
      <c r="AZ32" s="120"/>
      <c r="BA32" s="66" t="s">
        <v>103</v>
      </c>
      <c r="BB32" s="54" t="s">
        <v>169</v>
      </c>
      <c r="BC32" s="54"/>
      <c r="BD32" s="54"/>
      <c r="BE32" s="54"/>
      <c r="BF32" s="54" t="s">
        <v>169</v>
      </c>
      <c r="BG32" s="103" t="s">
        <v>169</v>
      </c>
      <c r="BH32" s="11"/>
      <c r="BI32" s="16"/>
      <c r="BJ32" s="120"/>
      <c r="BK32" s="66" t="s">
        <v>103</v>
      </c>
      <c r="BL32" s="54"/>
      <c r="BM32" s="54"/>
      <c r="BN32" s="54"/>
      <c r="BO32" s="54"/>
      <c r="BP32" s="54"/>
      <c r="BQ32" s="103"/>
      <c r="BR32" s="11"/>
      <c r="BS32" s="16"/>
      <c r="BT32" s="120"/>
      <c r="BU32" s="66" t="s">
        <v>103</v>
      </c>
      <c r="BV32" s="54"/>
      <c r="BW32" s="54"/>
      <c r="BX32" s="54"/>
      <c r="BY32" s="54"/>
      <c r="BZ32" s="54"/>
      <c r="CA32" s="103"/>
      <c r="CB32" s="11"/>
      <c r="CC32" s="16"/>
      <c r="CD32" s="120"/>
      <c r="CE32" s="66" t="s">
        <v>103</v>
      </c>
      <c r="CF32" s="54" t="s">
        <v>169</v>
      </c>
      <c r="CG32" s="54" t="s">
        <v>169</v>
      </c>
      <c r="CH32" s="54" t="s">
        <v>175</v>
      </c>
      <c r="CI32" s="54"/>
      <c r="CJ32" s="54" t="s">
        <v>169</v>
      </c>
      <c r="CK32" s="103" t="s">
        <v>175</v>
      </c>
      <c r="CL32" s="11"/>
      <c r="CM32" s="16"/>
      <c r="CN32" s="120"/>
      <c r="CO32" s="66" t="s">
        <v>103</v>
      </c>
      <c r="CP32" s="54"/>
      <c r="CQ32" s="54"/>
      <c r="CR32" s="54"/>
      <c r="CS32" s="54"/>
      <c r="CT32" s="54"/>
      <c r="CU32" s="103"/>
      <c r="CV32" s="11"/>
      <c r="CW32" s="16"/>
    </row>
    <row xmlns:x14ac="http://schemas.microsoft.com/office/spreadsheetml/2009/9/ac" r="33" ht="16.5" customHeight="true" x14ac:dyDescent="0.25">
      <c r="A33" s="380" t="str">
        <f ca="true">IF(ISBLANK('Data Summary'!A35),"",'Data Summary'!A35)</f>
        <v/>
      </c>
      <c r="B33" s="121"/>
      <c r="C33" s="12" t="s">
        <v>23</v>
      </c>
      <c r="D33" s="10"/>
      <c r="E33" s="10"/>
      <c r="F33" s="10"/>
      <c r="G33" s="74"/>
      <c r="H33" s="75"/>
      <c r="I33" s="76"/>
      <c r="J33" s="11"/>
      <c r="K33" s="16"/>
      <c r="L33" s="121"/>
      <c r="M33" s="12" t="s">
        <v>23</v>
      </c>
      <c r="N33" s="10"/>
      <c r="O33" s="10"/>
      <c r="P33" s="10"/>
      <c r="Q33" s="74"/>
      <c r="R33" s="75"/>
      <c r="S33" s="76"/>
      <c r="T33" s="11"/>
      <c r="U33" s="16"/>
      <c r="V33" s="121"/>
      <c r="W33" s="12" t="s">
        <v>23</v>
      </c>
      <c r="X33" s="10"/>
      <c r="Y33" s="10"/>
      <c r="Z33" s="10"/>
      <c r="AA33" s="74"/>
      <c r="AB33" s="75"/>
      <c r="AC33" s="76"/>
      <c r="AD33" s="11"/>
      <c r="AE33" s="16"/>
      <c r="AF33" s="121"/>
      <c r="AG33" s="12" t="s">
        <v>23</v>
      </c>
      <c r="AH33" s="10"/>
      <c r="AI33" s="10"/>
      <c r="AJ33" s="10"/>
      <c r="AK33" s="74"/>
      <c r="AL33" s="75"/>
      <c r="AM33" s="76"/>
      <c r="AN33" s="11"/>
      <c r="AO33" s="16"/>
      <c r="AP33" s="121"/>
      <c r="AQ33" s="12" t="s">
        <v>23</v>
      </c>
      <c r="AR33" s="10"/>
      <c r="AS33" s="10"/>
      <c r="AT33" s="10"/>
      <c r="AU33" s="74"/>
      <c r="AV33" s="75"/>
      <c r="AW33" s="76"/>
      <c r="AX33" s="11"/>
      <c r="AY33" s="16"/>
      <c r="AZ33" s="121"/>
      <c r="BA33" s="12" t="s">
        <v>23</v>
      </c>
      <c r="BB33" s="10"/>
      <c r="BC33" s="10"/>
      <c r="BD33" s="10"/>
      <c r="BE33" s="74"/>
      <c r="BF33" s="75"/>
      <c r="BG33" s="76"/>
      <c r="BH33" s="11"/>
      <c r="BI33" s="16"/>
      <c r="BJ33" s="121"/>
      <c r="BK33" s="12" t="s">
        <v>23</v>
      </c>
      <c r="BL33" s="10"/>
      <c r="BM33" s="10"/>
      <c r="BN33" s="10"/>
      <c r="BO33" s="74"/>
      <c r="BP33" s="75"/>
      <c r="BQ33" s="76"/>
      <c r="BR33" s="11"/>
      <c r="BS33" s="16"/>
      <c r="BT33" s="121"/>
      <c r="BU33" s="12" t="s">
        <v>23</v>
      </c>
      <c r="BV33" s="10" t="s">
        <v>318</v>
      </c>
      <c r="BW33" s="10" t="s">
        <v>318</v>
      </c>
      <c r="BX33" s="10" t="s">
        <v>318</v>
      </c>
      <c r="BY33" s="74">
        <v>89579</v>
      </c>
      <c r="BZ33" s="75">
        <v>96920</v>
      </c>
      <c r="CA33" s="76">
        <v>39689</v>
      </c>
      <c r="CB33" s="11"/>
      <c r="CC33" s="16"/>
      <c r="CD33" s="121"/>
      <c r="CE33" s="12" t="s">
        <v>23</v>
      </c>
      <c r="CF33" s="10" t="s">
        <v>318</v>
      </c>
      <c r="CG33" s="10" t="s">
        <v>318</v>
      </c>
      <c r="CH33" s="10" t="s">
        <v>318</v>
      </c>
      <c r="CI33" s="74" t="s">
        <v>318</v>
      </c>
      <c r="CJ33" s="75" t="s">
        <v>318</v>
      </c>
      <c r="CK33" s="76" t="s">
        <v>318</v>
      </c>
      <c r="CL33" s="11"/>
      <c r="CM33" s="16"/>
      <c r="CN33" s="121"/>
      <c r="CO33" s="12" t="s">
        <v>23</v>
      </c>
      <c r="CP33" s="10"/>
      <c r="CQ33" s="10"/>
      <c r="CR33" s="10"/>
      <c r="CS33" s="74"/>
      <c r="CT33" s="75"/>
      <c r="CU33" s="76"/>
      <c r="CV33" s="11"/>
      <c r="CW33" s="16"/>
    </row>
    <row xmlns:x14ac="http://schemas.microsoft.com/office/spreadsheetml/2009/9/ac" r="34" s="3" customFormat="true" ht="16.5" customHeight="true" thickBot="true" x14ac:dyDescent="0.3">
      <c r="A34" s="380" t="str">
        <f ca="true">IF(ISBLANK('Data Summary'!A36),"",'Data Summary'!A36)</f>
        <v/>
      </c>
      <c r="B34" s="122"/>
      <c r="C34" s="28" t="s">
        <v>20</v>
      </c>
      <c r="D34" s="78">
        <v>1087</v>
      </c>
      <c r="E34" s="78"/>
      <c r="F34" s="78"/>
      <c r="G34" s="84"/>
      <c r="H34" s="83">
        <v>643</v>
      </c>
      <c r="I34" s="85">
        <v>508</v>
      </c>
      <c r="J34" s="25"/>
      <c r="K34" s="18"/>
      <c r="L34" s="122"/>
      <c r="M34" s="28" t="s">
        <v>20</v>
      </c>
      <c r="N34" s="78">
        <v>155</v>
      </c>
      <c r="O34" s="78">
        <f>1+3+35+42+7</f>
        <v>88</v>
      </c>
      <c r="P34" s="78">
        <v>67</v>
      </c>
      <c r="Q34" s="84"/>
      <c r="R34" s="83"/>
      <c r="S34" s="85"/>
      <c r="T34" s="25"/>
      <c r="U34" s="18"/>
      <c r="V34" s="122"/>
      <c r="W34" s="28" t="s">
        <v>20</v>
      </c>
      <c r="X34" s="83">
        <v>336</v>
      </c>
      <c r="Y34" s="83">
        <v>208</v>
      </c>
      <c r="Z34" s="83">
        <v>128</v>
      </c>
      <c r="AA34" s="84"/>
      <c r="AB34" s="83"/>
      <c r="AC34" s="85"/>
      <c r="AD34" s="25"/>
      <c r="AE34" s="18"/>
      <c r="AF34" s="122"/>
      <c r="AG34" s="28" t="s">
        <v>20</v>
      </c>
      <c r="AH34" s="83">
        <f>'Water Data'!AH31</f>
        <v>177591</v>
      </c>
      <c r="AI34" s="83">
        <v>92732</v>
      </c>
      <c r="AJ34" s="83">
        <v>68282</v>
      </c>
      <c r="AK34" s="83">
        <f>'Water Data'!AK31</f>
        <v>63282</v>
      </c>
      <c r="AL34" s="83">
        <f>'Water Data'!AL31</f>
        <v>77123</v>
      </c>
      <c r="AM34" s="85">
        <f>'Water Data'!AM31</f>
        <v>31672</v>
      </c>
      <c r="AN34" s="25"/>
      <c r="AO34" s="18"/>
      <c r="AP34" s="122"/>
      <c r="AQ34" s="28" t="s">
        <v>20</v>
      </c>
      <c r="AR34" s="78">
        <v>872</v>
      </c>
      <c r="AS34" s="78"/>
      <c r="AT34" s="78"/>
      <c r="AU34" s="78"/>
      <c r="AV34" s="78">
        <v>872</v>
      </c>
      <c r="AW34" s="85"/>
      <c r="AX34" s="25"/>
      <c r="AY34" s="18"/>
      <c r="AZ34" s="122"/>
      <c r="BA34" s="28" t="s">
        <v>20</v>
      </c>
      <c r="BB34" s="78"/>
      <c r="BC34" s="78"/>
      <c r="BD34" s="78"/>
      <c r="BE34" s="78"/>
      <c r="BF34" s="78"/>
      <c r="BG34" s="85"/>
      <c r="BH34" s="25"/>
      <c r="BI34" s="18"/>
      <c r="BJ34" s="122"/>
      <c r="BK34" s="28" t="s">
        <v>20</v>
      </c>
      <c r="BL34" s="78"/>
      <c r="BM34" s="78"/>
      <c r="BN34" s="78"/>
      <c r="BO34" s="78"/>
      <c r="BP34" s="78"/>
      <c r="BQ34" s="85"/>
      <c r="BR34" s="25"/>
      <c r="BS34" s="18"/>
      <c r="BT34" s="122"/>
      <c r="BU34" s="28" t="s">
        <v>20</v>
      </c>
      <c r="BV34" s="78">
        <v>96920</v>
      </c>
      <c r="BW34" s="78" t="s">
        <v>318</v>
      </c>
      <c r="BX34" s="78" t="s">
        <v>318</v>
      </c>
      <c r="BY34" s="78">
        <v>89579</v>
      </c>
      <c r="BZ34" s="78">
        <v>96920</v>
      </c>
      <c r="CA34" s="85">
        <v>39689</v>
      </c>
      <c r="CB34" s="25"/>
      <c r="CC34" s="18"/>
      <c r="CD34" s="122"/>
      <c r="CE34" s="28" t="s">
        <v>20</v>
      </c>
      <c r="CF34" s="78">
        <v>196</v>
      </c>
      <c r="CG34" s="78">
        <v>155</v>
      </c>
      <c r="CH34" s="78">
        <v>41</v>
      </c>
      <c r="CI34" s="78" t="s">
        <v>318</v>
      </c>
      <c r="CJ34" s="78">
        <v>196</v>
      </c>
      <c r="CK34" s="85">
        <v>37</v>
      </c>
      <c r="CL34" s="25"/>
      <c r="CM34" s="18"/>
      <c r="CN34" s="122"/>
      <c r="CO34" s="28" t="s">
        <v>20</v>
      </c>
      <c r="CP34" s="78"/>
      <c r="CQ34" s="78"/>
      <c r="CR34" s="78"/>
      <c r="CS34" s="78"/>
      <c r="CT34" s="78"/>
      <c r="CU34" s="85"/>
      <c r="CV34" s="25"/>
      <c r="CW34" s="18"/>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80" t="str">
        <f ca="true">IF(ISBLANK('Data Summary'!A37),"",'Data Summary'!A37)</f>
        <v/>
      </c>
      <c r="B35" s="123"/>
      <c r="L35" s="123"/>
      <c r="V35" s="123"/>
      <c r="AF35" s="123"/>
      <c r="AP35" s="123"/>
      <c r="AZ35" s="123"/>
      <c r="BA35" s="123"/>
      <c r="BJ35" s="123"/>
      <c r="BT35" s="123"/>
      <c r="CD35" s="123"/>
      <c r="CN35" s="123"/>
      <c r="CO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80" t="str">
        <f ca="true">IF(ISBLANK('Data Summary'!A38),"",'Data Summary'!A38)</f>
        <v/>
      </c>
      <c r="B36" s="123"/>
      <c r="L36" s="123"/>
      <c r="V36" s="123"/>
      <c r="AF36" s="123"/>
      <c r="AP36" s="123"/>
      <c r="AZ36" s="123"/>
      <c r="BA36" s="123"/>
      <c r="BJ36" s="123"/>
      <c r="BT36" s="123"/>
      <c r="CD36" s="123"/>
      <c r="CN36" s="123"/>
      <c r="CO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80" t="str">
        <f ca="true">IF(ISBLANK('Data Summary'!A39),"",'Data Summary'!A39)</f>
        <v/>
      </c>
      <c r="B37" s="123"/>
      <c r="L37" s="123"/>
      <c r="V37" s="123"/>
      <c r="AF37" s="123"/>
      <c r="AP37" s="123"/>
      <c r="AZ37" s="123"/>
      <c r="BA37" s="123"/>
      <c r="BJ37" s="123"/>
      <c r="BT37" s="123"/>
      <c r="CD37" s="123"/>
      <c r="CN37" s="123"/>
      <c r="CO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80" t="str">
        <f ca="true">IF(ISBLANK('Data Summary'!A40),"",'Data Summary'!A40)</f>
        <v/>
      </c>
      <c r="B38" s="123"/>
      <c r="L38" s="123"/>
      <c r="V38" s="123"/>
      <c r="AF38" s="123"/>
      <c r="AP38" s="123"/>
      <c r="AZ38" s="123"/>
      <c r="BA38" s="123"/>
      <c r="BJ38" s="123"/>
      <c r="BT38" s="123"/>
      <c r="CD38" s="123"/>
      <c r="CN38" s="123"/>
      <c r="CO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80" t="str">
        <f ca="true">IF(ISBLANK('Data Summary'!A41),"",'Data Summary'!A41)</f>
        <v/>
      </c>
      <c r="B39" s="123"/>
      <c r="L39" s="123"/>
      <c r="V39" s="123"/>
      <c r="AF39" s="123"/>
      <c r="AP39" s="123"/>
      <c r="AZ39" s="123"/>
      <c r="BA39" s="123"/>
      <c r="BJ39" s="123"/>
      <c r="BT39" s="123"/>
      <c r="CD39" s="123"/>
      <c r="CN39" s="123"/>
      <c r="CO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80" t="str">
        <f ca="true">IF(ISBLANK('Data Summary'!A42),"",'Data Summary'!A42)</f>
        <v/>
      </c>
      <c r="B40" s="123"/>
      <c r="L40" s="123"/>
      <c r="V40" s="123"/>
      <c r="AF40" s="123"/>
      <c r="AP40" s="123"/>
      <c r="AZ40" s="123"/>
      <c r="BA40" s="123"/>
      <c r="BJ40" s="123"/>
      <c r="BT40" s="123"/>
      <c r="CD40" s="123"/>
      <c r="CN40" s="123"/>
      <c r="CO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80" t="str">
        <f ca="true">IF(ISBLANK('Data Summary'!A43),"",'Data Summary'!A43)</f>
        <v/>
      </c>
      <c r="B41" s="123"/>
      <c r="L41" s="123"/>
      <c r="V41" s="123"/>
      <c r="AF41" s="123"/>
      <c r="AP41" s="123"/>
      <c r="AZ41" s="123"/>
      <c r="BA41" s="123"/>
      <c r="BJ41" s="123"/>
      <c r="BT41" s="123"/>
      <c r="CD41" s="123"/>
      <c r="CN41" s="123"/>
      <c r="CO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80" t="str">
        <f ca="true">IF(ISBLANK('Data Summary'!A44),"",'Data Summary'!A44)</f>
        <v/>
      </c>
      <c r="B42" s="123"/>
      <c r="L42" s="123"/>
      <c r="V42" s="123"/>
      <c r="AF42" s="123"/>
      <c r="AP42" s="123"/>
      <c r="AZ42" s="123"/>
      <c r="BA42" s="123"/>
      <c r="BJ42" s="123"/>
      <c r="BT42" s="123"/>
      <c r="CD42" s="123"/>
      <c r="CN42" s="123"/>
      <c r="CO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80" t="str">
        <f ca="true">IF(ISBLANK('Data Summary'!A45),"",'Data Summary'!A45)</f>
        <v/>
      </c>
      <c r="B43" s="123"/>
      <c r="L43" s="123"/>
      <c r="V43" s="123"/>
      <c r="AF43" s="123"/>
      <c r="AP43" s="123"/>
      <c r="AZ43" s="123"/>
      <c r="BA43" s="123"/>
      <c r="BJ43" s="123"/>
      <c r="BT43" s="123"/>
      <c r="CD43" s="123"/>
      <c r="CN43" s="123"/>
      <c r="CO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80" t="str">
        <f ca="true">IF(ISBLANK('Data Summary'!A46),"",'Data Summary'!A46)</f>
        <v/>
      </c>
      <c r="B44" s="123"/>
      <c r="L44" s="123"/>
      <c r="V44" s="123"/>
      <c r="AF44" s="123"/>
      <c r="AP44" s="123"/>
      <c r="AZ44" s="123"/>
      <c r="BA44" s="123"/>
      <c r="BJ44" s="123"/>
      <c r="BT44" s="123"/>
      <c r="CD44" s="123"/>
      <c r="CN44" s="123"/>
      <c r="CO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80" t="str">
        <f ca="true">IF(ISBLANK('Data Summary'!A47),"",'Data Summary'!A47)</f>
        <v/>
      </c>
      <c r="B45" s="123"/>
      <c r="L45" s="123"/>
      <c r="V45" s="123"/>
      <c r="AF45" s="123"/>
      <c r="AP45" s="123"/>
      <c r="AZ45" s="123"/>
      <c r="BA45" s="123"/>
      <c r="BJ45" s="123"/>
      <c r="BT45" s="123"/>
      <c r="CD45" s="123"/>
      <c r="CN45" s="123"/>
      <c r="CO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80" t="str">
        <f ca="true">IF(ISBLANK('Data Summary'!A48),"",'Data Summary'!A48)</f>
        <v/>
      </c>
      <c r="B46" s="123"/>
      <c r="L46" s="123"/>
      <c r="V46" s="123"/>
      <c r="AF46" s="123"/>
      <c r="AP46" s="123"/>
      <c r="AZ46" s="123"/>
      <c r="BA46" s="123"/>
      <c r="BJ46" s="123"/>
      <c r="BT46" s="123"/>
      <c r="CD46" s="123"/>
      <c r="CN46" s="123"/>
      <c r="CO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80" t="str">
        <f ca="true">IF(ISBLANK('Data Summary'!A49),"",'Data Summary'!A49)</f>
        <v/>
      </c>
      <c r="B47" s="123"/>
      <c r="L47" s="123"/>
      <c r="V47" s="123"/>
      <c r="AF47" s="123"/>
      <c r="AP47" s="123"/>
      <c r="AZ47" s="123"/>
      <c r="BA47" s="123"/>
      <c r="BJ47" s="123"/>
      <c r="BT47" s="123"/>
      <c r="CD47" s="123"/>
      <c r="CN47" s="123"/>
      <c r="CO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80" t="str">
        <f ca="true">IF(ISBLANK('Data Summary'!A50),"",'Data Summary'!A50)</f>
        <v/>
      </c>
      <c r="B48" s="123"/>
      <c r="L48" s="123"/>
      <c r="V48" s="123"/>
      <c r="AF48" s="123"/>
      <c r="AP48" s="123"/>
      <c r="AZ48" s="123"/>
      <c r="BA48" s="123"/>
      <c r="BJ48" s="123"/>
      <c r="BT48" s="123"/>
      <c r="CD48" s="123"/>
      <c r="CN48" s="123"/>
      <c r="CO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80" t="str">
        <f ca="true">IF(ISBLANK('Data Summary'!A51),"",'Data Summary'!A51)</f>
        <v/>
      </c>
      <c r="B49" s="123"/>
      <c r="L49" s="123"/>
      <c r="V49" s="123"/>
      <c r="AF49" s="123"/>
      <c r="AP49" s="123"/>
      <c r="AZ49" s="123"/>
      <c r="BA49" s="123"/>
      <c r="BJ49" s="123"/>
      <c r="BT49" s="123"/>
      <c r="CD49" s="123"/>
      <c r="CN49" s="123"/>
      <c r="CO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80" t="str">
        <f ca="true">IF(ISBLANK('Data Summary'!A52),"",'Data Summary'!A52)</f>
        <v/>
      </c>
      <c r="B50" s="123"/>
      <c r="L50" s="123"/>
      <c r="V50" s="123"/>
      <c r="AF50" s="123"/>
      <c r="AP50" s="123"/>
      <c r="AZ50" s="123"/>
      <c r="BA50" s="123"/>
      <c r="BJ50" s="123"/>
      <c r="BT50" s="123"/>
      <c r="CD50" s="123"/>
      <c r="CN50" s="123"/>
      <c r="CO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80" t="str">
        <f ca="true">IF(ISBLANK('Data Summary'!A53),"",'Data Summary'!A53)</f>
        <v/>
      </c>
      <c r="B51" s="123"/>
      <c r="L51" s="123"/>
      <c r="V51" s="123"/>
      <c r="AF51" s="123"/>
      <c r="AP51" s="123"/>
      <c r="AZ51" s="123"/>
      <c r="BA51" s="123"/>
      <c r="BJ51" s="123"/>
      <c r="BT51" s="123"/>
      <c r="CD51" s="123"/>
      <c r="CN51" s="123"/>
      <c r="CO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80" t="str">
        <f ca="true">IF(ISBLANK('Data Summary'!A54),"",'Data Summary'!A54)</f>
        <v/>
      </c>
      <c r="B52" s="123"/>
      <c r="L52" s="123"/>
      <c r="V52" s="123"/>
      <c r="AF52" s="123"/>
      <c r="AP52" s="123"/>
      <c r="AZ52" s="123"/>
      <c r="BA52" s="123"/>
      <c r="BJ52" s="123"/>
      <c r="BT52" s="123"/>
      <c r="CD52" s="123"/>
      <c r="CN52" s="123"/>
      <c r="CO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80" t="str">
        <f ca="true">IF(ISBLANK('Data Summary'!A55),"",'Data Summary'!A55)</f>
        <v/>
      </c>
      <c r="B53" s="123"/>
      <c r="L53" s="123"/>
      <c r="V53" s="123"/>
      <c r="AF53" s="123"/>
      <c r="AP53" s="123"/>
      <c r="AZ53" s="123"/>
      <c r="BA53" s="123"/>
      <c r="BJ53" s="123"/>
      <c r="BT53" s="123"/>
      <c r="CD53" s="123"/>
      <c r="CN53" s="123"/>
      <c r="CO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80" t="str">
        <f ca="true">IF(ISBLANK('Data Summary'!A56),"",'Data Summary'!A56)</f>
        <v/>
      </c>
      <c r="B54" s="123"/>
      <c r="L54" s="123"/>
      <c r="V54" s="123"/>
      <c r="AF54" s="123"/>
      <c r="AP54" s="123"/>
      <c r="AZ54" s="123"/>
      <c r="BA54" s="123"/>
      <c r="BJ54" s="123"/>
      <c r="BT54" s="123"/>
      <c r="CD54" s="123"/>
      <c r="CN54" s="123"/>
      <c r="CO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80" t="str">
        <f ca="true">IF(ISBLANK('Data Summary'!A57),"",'Data Summary'!A57)</f>
        <v/>
      </c>
      <c r="B55" s="123"/>
      <c r="L55" s="123"/>
      <c r="V55" s="123"/>
      <c r="AF55" s="123"/>
      <c r="AP55" s="123"/>
      <c r="AZ55" s="123"/>
      <c r="BA55" s="123"/>
      <c r="BJ55" s="123"/>
      <c r="BT55" s="123"/>
      <c r="CD55" s="123"/>
      <c r="CN55" s="123"/>
      <c r="CO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80" t="str">
        <f ca="true">IF(ISBLANK('Data Summary'!A58),"",'Data Summary'!A58)</f>
        <v/>
      </c>
      <c r="B56" s="123"/>
      <c r="L56" s="123"/>
      <c r="V56" s="123"/>
      <c r="AF56" s="123"/>
      <c r="AP56" s="123"/>
      <c r="AZ56" s="123"/>
      <c r="BA56" s="123"/>
      <c r="BJ56" s="123"/>
      <c r="BT56" s="123"/>
      <c r="CD56" s="123"/>
      <c r="CN56" s="123"/>
      <c r="CO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80" t="str">
        <f ca="true">IF(ISBLANK('Data Summary'!A59),"",'Data Summary'!A59)</f>
        <v/>
      </c>
      <c r="B57" s="123"/>
      <c r="L57" s="123"/>
      <c r="V57" s="123"/>
      <c r="AF57" s="123"/>
      <c r="AP57" s="123"/>
      <c r="AZ57" s="123"/>
      <c r="BA57" s="123"/>
      <c r="BJ57" s="123"/>
      <c r="BT57" s="123"/>
      <c r="CD57" s="123"/>
      <c r="CN57" s="123"/>
      <c r="CO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80" t="str">
        <f ca="true">IF(ISBLANK('Data Summary'!A60),"",'Data Summary'!A60)</f>
        <v/>
      </c>
      <c r="B58" s="123"/>
      <c r="L58" s="123"/>
      <c r="V58" s="123"/>
      <c r="AF58" s="123"/>
      <c r="AP58" s="123"/>
      <c r="AZ58" s="123"/>
      <c r="BA58" s="123"/>
      <c r="BJ58" s="123"/>
      <c r="BT58" s="123"/>
      <c r="CD58" s="123"/>
      <c r="CN58" s="123"/>
      <c r="CO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80" t="str">
        <f ca="true">IF(ISBLANK('Data Summary'!A61),"",'Data Summary'!A61)</f>
        <v/>
      </c>
      <c r="B59" s="123"/>
      <c r="L59" s="123"/>
      <c r="V59" s="123"/>
      <c r="AF59" s="123"/>
      <c r="AP59" s="123"/>
      <c r="AZ59" s="123"/>
      <c r="BA59" s="123"/>
      <c r="BJ59" s="123"/>
      <c r="BT59" s="123"/>
      <c r="CD59" s="123"/>
      <c r="CN59" s="123"/>
      <c r="CO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80" t="str">
        <f ca="true">IF(ISBLANK('Data Summary'!A62),"",'Data Summary'!A62)</f>
        <v/>
      </c>
      <c r="B60" s="123"/>
      <c r="L60" s="123"/>
      <c r="V60" s="123"/>
      <c r="AF60" s="123"/>
      <c r="AP60" s="123"/>
      <c r="AZ60" s="123"/>
      <c r="BA60" s="123"/>
      <c r="BJ60" s="123"/>
      <c r="BT60" s="123"/>
      <c r="CD60" s="123"/>
      <c r="CN60" s="123"/>
      <c r="CO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80" t="str">
        <f ca="true">IF(ISBLANK('Data Summary'!A63),"",'Data Summary'!A63)</f>
        <v/>
      </c>
      <c r="B61" s="123"/>
      <c r="L61" s="123"/>
      <c r="V61" s="123"/>
      <c r="AF61" s="123"/>
      <c r="AP61" s="123"/>
      <c r="AZ61" s="123"/>
      <c r="BA61" s="123"/>
      <c r="BJ61" s="123"/>
      <c r="BT61" s="123"/>
      <c r="CD61" s="123"/>
      <c r="CN61" s="123"/>
      <c r="CO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80" t="str">
        <f ca="true">IF(ISBLANK('Data Summary'!A64),"",'Data Summary'!A64)</f>
        <v/>
      </c>
      <c r="B62" s="123"/>
      <c r="L62" s="123"/>
      <c r="V62" s="123"/>
      <c r="AF62" s="123"/>
      <c r="AP62" s="123"/>
      <c r="AZ62" s="123"/>
      <c r="BA62" s="123"/>
      <c r="BJ62" s="123"/>
      <c r="BT62" s="123"/>
      <c r="CD62" s="123"/>
      <c r="CN62" s="123"/>
      <c r="CO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80" t="str">
        <f ca="true">IF(ISBLANK('Data Summary'!A65),"",'Data Summary'!A65)</f>
        <v/>
      </c>
      <c r="B63" s="123"/>
      <c r="L63" s="123"/>
      <c r="V63" s="123"/>
      <c r="AF63" s="123"/>
      <c r="AP63" s="123"/>
      <c r="AZ63" s="123"/>
      <c r="BA63" s="123"/>
      <c r="BJ63" s="123"/>
      <c r="BT63" s="123"/>
      <c r="CD63" s="123"/>
      <c r="CN63" s="123"/>
      <c r="CO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80" t="str">
        <f ca="true">IF(ISBLANK('Data Summary'!A66),"",'Data Summary'!A66)</f>
        <v/>
      </c>
      <c r="B64" s="123"/>
      <c r="L64" s="123"/>
      <c r="V64" s="123"/>
      <c r="AF64" s="123"/>
      <c r="AP64" s="123"/>
      <c r="AZ64" s="123"/>
      <c r="BA64" s="123"/>
      <c r="BJ64" s="123"/>
      <c r="BT64" s="123"/>
      <c r="CD64" s="123"/>
      <c r="CN64" s="123"/>
      <c r="CO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80" t="str">
        <f ca="true">IF(ISBLANK('Data Summary'!A67),"",'Data Summary'!A67)</f>
        <v/>
      </c>
      <c r="B65" s="123"/>
      <c r="L65" s="123"/>
      <c r="V65" s="123"/>
      <c r="AF65" s="123"/>
      <c r="AP65" s="123"/>
      <c r="AZ65" s="123"/>
      <c r="BA65" s="123"/>
      <c r="BJ65" s="123"/>
      <c r="BT65" s="123"/>
      <c r="CD65" s="123"/>
      <c r="CN65" s="123"/>
      <c r="CO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80" t="str">
        <f ca="true">IF(ISBLANK('Data Summary'!A68),"",'Data Summary'!A68)</f>
        <v/>
      </c>
      <c r="B66" s="123"/>
      <c r="L66" s="123"/>
      <c r="V66" s="123"/>
      <c r="AF66" s="123"/>
      <c r="AP66" s="123"/>
      <c r="AZ66" s="123"/>
      <c r="BA66" s="123"/>
      <c r="BJ66" s="123"/>
      <c r="BT66" s="123"/>
      <c r="CD66" s="123"/>
      <c r="CN66" s="123"/>
      <c r="CO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80" t="str">
        <f ca="true">IF(ISBLANK('Data Summary'!A69),"",'Data Summary'!A69)</f>
        <v/>
      </c>
      <c r="B67" s="123"/>
      <c r="L67" s="123"/>
      <c r="V67" s="123"/>
      <c r="AF67" s="123"/>
      <c r="AP67" s="123"/>
      <c r="AZ67" s="123"/>
      <c r="BA67" s="123"/>
      <c r="BJ67" s="123"/>
      <c r="BT67" s="123"/>
      <c r="CD67" s="123"/>
      <c r="CN67" s="123"/>
      <c r="CO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80" t="str">
        <f ca="true">IF(ISBLANK('Data Summary'!A70),"",'Data Summary'!A70)</f>
        <v/>
      </c>
      <c r="B68" s="123"/>
      <c r="L68" s="123"/>
      <c r="V68" s="123"/>
      <c r="AF68" s="123"/>
      <c r="AP68" s="123"/>
      <c r="AZ68" s="123"/>
      <c r="BA68" s="123"/>
      <c r="BJ68" s="123"/>
      <c r="BT68" s="123"/>
      <c r="CD68" s="123"/>
      <c r="CN68" s="123"/>
      <c r="CO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80" t="str">
        <f ca="true">IF(ISBLANK('Data Summary'!A71),"",'Data Summary'!A71)</f>
        <v/>
      </c>
      <c r="B69" s="123"/>
      <c r="L69" s="123"/>
      <c r="V69" s="123"/>
      <c r="AF69" s="123"/>
      <c r="AP69" s="123"/>
      <c r="AZ69" s="123"/>
      <c r="BA69" s="123"/>
      <c r="BJ69" s="123"/>
      <c r="BT69" s="123"/>
      <c r="CD69" s="123"/>
      <c r="CN69" s="123"/>
      <c r="CO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80" t="str">
        <f ca="true">IF(ISBLANK('Data Summary'!A72),"",'Data Summary'!A72)</f>
        <v/>
      </c>
      <c r="B70" s="123"/>
      <c r="L70" s="123"/>
      <c r="V70" s="123"/>
      <c r="AF70" s="123"/>
      <c r="AP70" s="123"/>
      <c r="AZ70" s="123"/>
      <c r="BA70" s="123"/>
      <c r="BJ70" s="123"/>
      <c r="BT70" s="123"/>
      <c r="CD70" s="123"/>
      <c r="CN70" s="123"/>
      <c r="CO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80" t="str">
        <f ca="true">IF(ISBLANK('Data Summary'!A73),"",'Data Summary'!A73)</f>
        <v/>
      </c>
      <c r="B71" s="123"/>
      <c r="L71" s="123"/>
      <c r="V71" s="123"/>
      <c r="AF71" s="123"/>
      <c r="AP71" s="123"/>
      <c r="AZ71" s="123"/>
      <c r="BA71" s="123"/>
      <c r="BJ71" s="123"/>
      <c r="BT71" s="123"/>
      <c r="CD71" s="123"/>
      <c r="CN71" s="123"/>
      <c r="CO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80" t="str">
        <f ca="true">IF(ISBLANK('Data Summary'!A74),"",'Data Summary'!A74)</f>
        <v/>
      </c>
      <c r="B72" s="123"/>
      <c r="L72" s="123"/>
      <c r="V72" s="123"/>
      <c r="AF72" s="123"/>
      <c r="AP72" s="123"/>
      <c r="AZ72" s="123"/>
      <c r="BA72" s="123"/>
      <c r="BJ72" s="123"/>
      <c r="BT72" s="123"/>
      <c r="CD72" s="123"/>
      <c r="CN72" s="123"/>
      <c r="CO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80" t="str">
        <f ca="true">IF(ISBLANK('Data Summary'!A75),"",'Data Summary'!A75)</f>
        <v/>
      </c>
      <c r="B73" s="123"/>
      <c r="L73" s="123"/>
      <c r="V73" s="123"/>
      <c r="AF73" s="123"/>
      <c r="AP73" s="123"/>
      <c r="AZ73" s="123"/>
      <c r="BA73" s="123"/>
      <c r="BJ73" s="123"/>
      <c r="BT73" s="123"/>
      <c r="CD73" s="123"/>
      <c r="CN73" s="123"/>
      <c r="CO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80" t="str">
        <f ca="true">IF(ISBLANK('Data Summary'!A76),"",'Data Summary'!A76)</f>
        <v/>
      </c>
      <c r="B74" s="123"/>
      <c r="L74" s="123"/>
      <c r="V74" s="123"/>
      <c r="AF74" s="123"/>
      <c r="AP74" s="123"/>
      <c r="AZ74" s="123"/>
      <c r="BA74" s="123"/>
      <c r="BJ74" s="123"/>
      <c r="BT74" s="123"/>
      <c r="CD74" s="123"/>
      <c r="CN74" s="123"/>
      <c r="CO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80" t="str">
        <f ca="true">IF(ISBLANK('Data Summary'!A77),"",'Data Summary'!A77)</f>
        <v/>
      </c>
      <c r="B75" s="123"/>
      <c r="L75" s="123"/>
      <c r="V75" s="123"/>
      <c r="AF75" s="123"/>
      <c r="AP75" s="123"/>
      <c r="AZ75" s="123"/>
      <c r="BA75" s="123"/>
      <c r="BJ75" s="123"/>
      <c r="BT75" s="123"/>
      <c r="CD75" s="123"/>
      <c r="CN75" s="123"/>
      <c r="CO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80" t="str">
        <f ca="true">IF(ISBLANK('Data Summary'!A78),"",'Data Summary'!A78)</f>
        <v/>
      </c>
      <c r="B76" s="123"/>
      <c r="L76" s="123"/>
      <c r="V76" s="123"/>
      <c r="AF76" s="123"/>
      <c r="AP76" s="123"/>
      <c r="AZ76" s="123"/>
      <c r="BA76" s="123"/>
      <c r="BJ76" s="123"/>
      <c r="BT76" s="123"/>
      <c r="CD76" s="123"/>
      <c r="CN76" s="123"/>
      <c r="CO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80" t="str">
        <f ca="true">IF(ISBLANK('Data Summary'!A79),"",'Data Summary'!A79)</f>
        <v/>
      </c>
      <c r="B77" s="123"/>
      <c r="L77" s="123"/>
      <c r="V77" s="123"/>
      <c r="AF77" s="123"/>
      <c r="AP77" s="123"/>
      <c r="AZ77" s="123"/>
      <c r="BA77" s="123"/>
      <c r="BJ77" s="123"/>
      <c r="BT77" s="123"/>
      <c r="CD77" s="123"/>
      <c r="CN77" s="123"/>
      <c r="CO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80" t="str">
        <f ca="true">IF(ISBLANK('Data Summary'!A80),"",'Data Summary'!A80)</f>
        <v/>
      </c>
      <c r="B78" s="123"/>
      <c r="L78" s="123"/>
      <c r="V78" s="123"/>
      <c r="AF78" s="123"/>
      <c r="AP78" s="123"/>
      <c r="AZ78" s="123"/>
      <c r="BA78" s="123"/>
      <c r="BJ78" s="123"/>
      <c r="BT78" s="123"/>
      <c r="CD78" s="123"/>
      <c r="CN78" s="123"/>
      <c r="CO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80" t="str">
        <f ca="true">IF(ISBLANK('Data Summary'!A81),"",'Data Summary'!A81)</f>
        <v/>
      </c>
      <c r="B79" s="123"/>
      <c r="L79" s="123"/>
      <c r="V79" s="123"/>
      <c r="AF79" s="123"/>
      <c r="AP79" s="123"/>
      <c r="AZ79" s="123"/>
      <c r="BA79" s="123"/>
      <c r="BJ79" s="123"/>
      <c r="BT79" s="123"/>
      <c r="CD79" s="123"/>
      <c r="CN79" s="123"/>
      <c r="CO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80" t="str">
        <f ca="true">IF(ISBLANK('Data Summary'!A82),"",'Data Summary'!A82)</f>
        <v/>
      </c>
      <c r="B80" s="123"/>
      <c r="L80" s="123"/>
      <c r="V80" s="123"/>
      <c r="AF80" s="123"/>
      <c r="AP80" s="123"/>
      <c r="AZ80" s="123"/>
      <c r="BA80" s="123"/>
      <c r="BJ80" s="123"/>
      <c r="BT80" s="123"/>
      <c r="CD80" s="123"/>
      <c r="CN80" s="123"/>
      <c r="CO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80" t="str">
        <f ca="true">IF(ISBLANK('Data Summary'!A83),"",'Data Summary'!A83)</f>
        <v/>
      </c>
      <c r="B81" s="123"/>
      <c r="L81" s="123"/>
      <c r="V81" s="123"/>
      <c r="AF81" s="123"/>
      <c r="AP81" s="123"/>
      <c r="AZ81" s="123"/>
      <c r="BA81" s="123"/>
      <c r="BJ81" s="123"/>
      <c r="BT81" s="123"/>
      <c r="CD81" s="123"/>
      <c r="CN81" s="123"/>
      <c r="CO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80" t="str">
        <f ca="true">IF(ISBLANK('Data Summary'!A84),"",'Data Summary'!A84)</f>
        <v/>
      </c>
      <c r="B82" s="123"/>
      <c r="L82" s="123"/>
      <c r="V82" s="123"/>
      <c r="AF82" s="123"/>
      <c r="AP82" s="123"/>
      <c r="AZ82" s="123"/>
      <c r="BA82" s="123"/>
      <c r="BJ82" s="123"/>
      <c r="BT82" s="123"/>
      <c r="CD82" s="123"/>
      <c r="CN82" s="123"/>
      <c r="CO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80" t="str">
        <f ca="true">IF(ISBLANK('Data Summary'!A85),"",'Data Summary'!A85)</f>
        <v/>
      </c>
      <c r="B83" s="123"/>
      <c r="L83" s="123"/>
      <c r="V83" s="123"/>
      <c r="AF83" s="123"/>
      <c r="AP83" s="123"/>
      <c r="AZ83" s="123"/>
      <c r="BA83" s="123"/>
      <c r="BJ83" s="123"/>
      <c r="BT83" s="123"/>
      <c r="CD83" s="123"/>
      <c r="CN83" s="123"/>
      <c r="CO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80" t="str">
        <f ca="true">IF(ISBLANK('Data Summary'!A86),"",'Data Summary'!A86)</f>
        <v/>
      </c>
      <c r="B84" s="123"/>
      <c r="L84" s="123"/>
      <c r="V84" s="123"/>
      <c r="AF84" s="123"/>
      <c r="AP84" s="123"/>
      <c r="AZ84" s="123"/>
      <c r="BA84" s="123"/>
      <c r="BJ84" s="123"/>
      <c r="BT84" s="123"/>
      <c r="CD84" s="123"/>
      <c r="CN84" s="123"/>
      <c r="CO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80" t="str">
        <f ca="true">IF(ISBLANK('Data Summary'!A87),"",'Data Summary'!A87)</f>
        <v/>
      </c>
      <c r="B85" s="123"/>
      <c r="L85" s="123"/>
      <c r="V85" s="123"/>
      <c r="AF85" s="123"/>
      <c r="AP85" s="123"/>
      <c r="AZ85" s="123"/>
      <c r="BA85" s="123"/>
      <c r="BJ85" s="123"/>
      <c r="BT85" s="123"/>
      <c r="CD85" s="123"/>
      <c r="CN85" s="123"/>
      <c r="CO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80" t="str">
        <f ca="true">IF(ISBLANK('Data Summary'!A88),"",'Data Summary'!A88)</f>
        <v/>
      </c>
      <c r="B86" s="123"/>
      <c r="L86" s="123"/>
      <c r="V86" s="123"/>
      <c r="AF86" s="123"/>
      <c r="AP86" s="123"/>
      <c r="AZ86" s="123"/>
      <c r="BA86" s="123"/>
      <c r="BJ86" s="123"/>
      <c r="BT86" s="123"/>
      <c r="CD86" s="123"/>
      <c r="CN86" s="123"/>
      <c r="CO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80" t="str">
        <f ca="true">IF(ISBLANK('Data Summary'!A89),"",'Data Summary'!A89)</f>
        <v/>
      </c>
      <c r="B87" s="123"/>
      <c r="L87" s="123"/>
      <c r="V87" s="123"/>
      <c r="AF87" s="123"/>
      <c r="AP87" s="123"/>
      <c r="AZ87" s="123"/>
      <c r="BA87" s="123"/>
      <c r="BJ87" s="123"/>
      <c r="BT87" s="123"/>
      <c r="CD87" s="123"/>
      <c r="CN87" s="123"/>
      <c r="CO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80" t="str">
        <f ca="true">IF(ISBLANK('Data Summary'!A90),"",'Data Summary'!A90)</f>
        <v/>
      </c>
      <c r="B88" s="123"/>
      <c r="L88" s="123"/>
      <c r="V88" s="123"/>
      <c r="AF88" s="123"/>
      <c r="AP88" s="123"/>
      <c r="AZ88" s="123"/>
      <c r="BA88" s="123"/>
      <c r="BJ88" s="123"/>
      <c r="BT88" s="123"/>
      <c r="CD88" s="123"/>
      <c r="CN88" s="123"/>
      <c r="CO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80" t="str">
        <f ca="true">IF(ISBLANK('Data Summary'!A91),"",'Data Summary'!A91)</f>
        <v/>
      </c>
      <c r="B89" s="123"/>
      <c r="L89" s="123"/>
      <c r="V89" s="123"/>
      <c r="AF89" s="123"/>
      <c r="AP89" s="123"/>
      <c r="AZ89" s="123"/>
      <c r="BA89" s="123"/>
      <c r="BJ89" s="123"/>
      <c r="BT89" s="123"/>
      <c r="CD89" s="123"/>
      <c r="CN89" s="123"/>
      <c r="CO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80" t="str">
        <f ca="true">IF(ISBLANK('Data Summary'!A92),"",'Data Summary'!A92)</f>
        <v/>
      </c>
      <c r="B90" s="123"/>
      <c r="L90" s="123"/>
      <c r="V90" s="123"/>
      <c r="AF90" s="123"/>
      <c r="AP90" s="123"/>
      <c r="AZ90" s="123"/>
      <c r="BA90" s="123"/>
      <c r="BJ90" s="123"/>
      <c r="BT90" s="123"/>
      <c r="CD90" s="123"/>
      <c r="CN90" s="123"/>
      <c r="CO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80" t="str">
        <f ca="true">IF(ISBLANK('Data Summary'!A93),"",'Data Summary'!A93)</f>
        <v/>
      </c>
      <c r="B91" s="123"/>
      <c r="L91" s="123"/>
      <c r="V91" s="123"/>
      <c r="AF91" s="123"/>
      <c r="AP91" s="123"/>
      <c r="AZ91" s="123"/>
      <c r="BA91" s="123"/>
      <c r="BJ91" s="123"/>
      <c r="BT91" s="123"/>
      <c r="CD91" s="123"/>
      <c r="CN91" s="123"/>
      <c r="CO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80" t="str">
        <f ca="true">IF(ISBLANK('Data Summary'!A94),"",'Data Summary'!A94)</f>
        <v/>
      </c>
      <c r="B92" s="123"/>
      <c r="L92" s="123"/>
      <c r="V92" s="123"/>
      <c r="AF92" s="123"/>
      <c r="AP92" s="123"/>
      <c r="AZ92" s="123"/>
      <c r="BA92" s="123"/>
      <c r="BJ92" s="123"/>
      <c r="BT92" s="123"/>
      <c r="CD92" s="123"/>
      <c r="CN92" s="123"/>
      <c r="CO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80" t="str">
        <f ca="true">IF(ISBLANK('Data Summary'!A95),"",'Data Summary'!A95)</f>
        <v/>
      </c>
      <c r="B93" s="123"/>
      <c r="L93" s="123"/>
      <c r="V93" s="123"/>
      <c r="AF93" s="123"/>
      <c r="AP93" s="123"/>
      <c r="AZ93" s="123"/>
      <c r="BA93" s="123"/>
      <c r="BJ93" s="123"/>
      <c r="BT93" s="123"/>
      <c r="CD93" s="123"/>
      <c r="CN93" s="123"/>
      <c r="CO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80" t="str">
        <f ca="true">IF(ISBLANK('Data Summary'!A96),"",'Data Summary'!A96)</f>
        <v/>
      </c>
      <c r="B94" s="123"/>
      <c r="L94" s="123"/>
      <c r="V94" s="123"/>
      <c r="AF94" s="123"/>
      <c r="AP94" s="123"/>
      <c r="AZ94" s="123"/>
      <c r="BA94" s="123"/>
      <c r="BJ94" s="123"/>
      <c r="BT94" s="123"/>
      <c r="CD94" s="123"/>
      <c r="CN94" s="123"/>
      <c r="CO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80" t="str">
        <f ca="true">IF(ISBLANK('Data Summary'!A97),"",'Data Summary'!A97)</f>
        <v/>
      </c>
      <c r="B95" s="123"/>
      <c r="L95" s="123"/>
      <c r="V95" s="123"/>
      <c r="AF95" s="123"/>
      <c r="AP95" s="123"/>
      <c r="AZ95" s="123"/>
      <c r="BA95" s="123"/>
      <c r="BJ95" s="123"/>
      <c r="BT95" s="123"/>
      <c r="CD95" s="123"/>
      <c r="CN95" s="123"/>
      <c r="CO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80" t="str">
        <f ca="true">IF(ISBLANK('Data Summary'!A98),"",'Data Summary'!A98)</f>
        <v/>
      </c>
      <c r="B96" s="123"/>
      <c r="L96" s="123"/>
      <c r="V96" s="123"/>
      <c r="AF96" s="123"/>
      <c r="AP96" s="123"/>
      <c r="AZ96" s="123"/>
      <c r="BA96" s="123"/>
      <c r="BJ96" s="123"/>
      <c r="BT96" s="123"/>
      <c r="CD96" s="123"/>
      <c r="CN96" s="123"/>
      <c r="CO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80" t="str">
        <f ca="true">IF(ISBLANK('Data Summary'!A99),"",'Data Summary'!A99)</f>
        <v/>
      </c>
      <c r="B97" s="123"/>
      <c r="L97" s="123"/>
      <c r="V97" s="123"/>
      <c r="AF97" s="123"/>
      <c r="AP97" s="123"/>
      <c r="AZ97" s="123"/>
      <c r="BA97" s="123"/>
      <c r="BJ97" s="123"/>
      <c r="BT97" s="123"/>
      <c r="CD97" s="123"/>
      <c r="CN97" s="123"/>
      <c r="CO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80" t="str">
        <f ca="true">IF(ISBLANK('Data Summary'!A100),"",'Data Summary'!A100)</f>
        <v/>
      </c>
      <c r="B98" s="123"/>
      <c r="L98" s="123"/>
      <c r="V98" s="123"/>
      <c r="AF98" s="123"/>
      <c r="AP98" s="123"/>
      <c r="AZ98" s="123"/>
      <c r="BA98" s="123"/>
      <c r="BJ98" s="123"/>
      <c r="BT98" s="123"/>
      <c r="CD98" s="123"/>
      <c r="CN98" s="123"/>
      <c r="CO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80" t="str">
        <f ca="true">IF(ISBLANK('Data Summary'!A101),"",'Data Summary'!A101)</f>
        <v/>
      </c>
      <c r="B99" s="123"/>
      <c r="L99" s="123"/>
      <c r="V99" s="123"/>
      <c r="AF99" s="123"/>
      <c r="AP99" s="123"/>
      <c r="AZ99" s="123"/>
      <c r="BA99" s="123"/>
      <c r="BJ99" s="123"/>
      <c r="BT99" s="123"/>
      <c r="CD99" s="123"/>
      <c r="CN99" s="123"/>
      <c r="CO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80" t="str">
        <f ca="true">IF(ISBLANK('Data Summary'!A102),"",'Data Summary'!A102)</f>
        <v/>
      </c>
      <c r="B100" s="123"/>
      <c r="L100" s="123"/>
      <c r="V100" s="123"/>
      <c r="AF100" s="123"/>
      <c r="AP100" s="123"/>
      <c r="AZ100" s="123"/>
      <c r="BA100" s="123"/>
      <c r="BJ100" s="123"/>
      <c r="BT100" s="123"/>
      <c r="CD100" s="123"/>
      <c r="CN100" s="123"/>
      <c r="CO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80" t="str">
        <f ca="true">IF(ISBLANK('Data Summary'!A103),"",'Data Summary'!A103)</f>
        <v/>
      </c>
      <c r="B101" s="123"/>
      <c r="L101" s="123"/>
      <c r="V101" s="123"/>
      <c r="AF101" s="123"/>
      <c r="AP101" s="123"/>
      <c r="AZ101" s="123"/>
      <c r="BA101" s="123"/>
      <c r="BJ101" s="123"/>
      <c r="BT101" s="123"/>
      <c r="CD101" s="123"/>
      <c r="CN101" s="123"/>
      <c r="CO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80" t="str">
        <f ca="true">IF(ISBLANK('Data Summary'!A104),"",'Data Summary'!A104)</f>
        <v/>
      </c>
      <c r="B102" s="123"/>
      <c r="L102" s="123"/>
      <c r="V102" s="123"/>
      <c r="AF102" s="123"/>
      <c r="AP102" s="123"/>
      <c r="AZ102" s="123"/>
      <c r="BA102" s="123"/>
      <c r="BJ102" s="123"/>
      <c r="BT102" s="123"/>
      <c r="CD102" s="123"/>
      <c r="CN102" s="123"/>
      <c r="CO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80" t="str">
        <f ca="true">IF(ISBLANK('Data Summary'!A105),"",'Data Summary'!A105)</f>
        <v/>
      </c>
      <c r="B103" s="123"/>
      <c r="L103" s="123"/>
      <c r="V103" s="123"/>
      <c r="AF103" s="123"/>
      <c r="AP103" s="123"/>
      <c r="AZ103" s="123"/>
      <c r="BA103" s="123"/>
      <c r="BJ103" s="123"/>
      <c r="BT103" s="123"/>
      <c r="CD103" s="123"/>
      <c r="CN103" s="123"/>
      <c r="CO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80" t="str">
        <f ca="true">IF(ISBLANK('Data Summary'!A106),"",'Data Summary'!A106)</f>
        <v/>
      </c>
      <c r="B104" s="123"/>
      <c r="L104" s="123"/>
      <c r="V104" s="123"/>
      <c r="AF104" s="123"/>
      <c r="AP104" s="123"/>
      <c r="AZ104" s="123"/>
      <c r="BA104" s="123"/>
      <c r="BJ104" s="123"/>
      <c r="BT104" s="123"/>
      <c r="CD104" s="123"/>
      <c r="CN104" s="123"/>
      <c r="CO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80" t="str">
        <f ca="true">IF(ISBLANK('Data Summary'!A107),"",'Data Summary'!A107)</f>
        <v/>
      </c>
      <c r="B105" s="123"/>
      <c r="L105" s="123"/>
      <c r="V105" s="123"/>
      <c r="AF105" s="123"/>
      <c r="AP105" s="123"/>
      <c r="AZ105" s="123"/>
      <c r="BA105" s="123"/>
      <c r="BJ105" s="123"/>
      <c r="BT105" s="123"/>
      <c r="CD105" s="123"/>
      <c r="CN105" s="123"/>
      <c r="CO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80" t="str">
        <f ca="true">IF(ISBLANK('Data Summary'!A108),"",'Data Summary'!A108)</f>
        <v/>
      </c>
      <c r="B106" s="123"/>
      <c r="L106" s="123"/>
      <c r="V106" s="123"/>
      <c r="AF106" s="123"/>
      <c r="AP106" s="123"/>
      <c r="AZ106" s="123"/>
      <c r="BA106" s="123"/>
      <c r="BJ106" s="123"/>
      <c r="BT106" s="123"/>
      <c r="CD106" s="123"/>
      <c r="CN106" s="123"/>
      <c r="CO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80" t="str">
        <f ca="true">IF(ISBLANK('Data Summary'!A109),"",'Data Summary'!A109)</f>
        <v/>
      </c>
      <c r="B107" s="123"/>
      <c r="L107" s="123"/>
      <c r="V107" s="123"/>
      <c r="AF107" s="123"/>
      <c r="AP107" s="123"/>
      <c r="AZ107" s="123"/>
      <c r="BA107" s="123"/>
      <c r="BJ107" s="123"/>
      <c r="BT107" s="123"/>
      <c r="CD107" s="123"/>
      <c r="CN107" s="123"/>
      <c r="CO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80" t="str">
        <f ca="true">IF(ISBLANK('Data Summary'!A110),"",'Data Summary'!A110)</f>
        <v/>
      </c>
      <c r="B108" s="123"/>
      <c r="L108" s="123"/>
      <c r="V108" s="123"/>
      <c r="AF108" s="123"/>
      <c r="AP108" s="123"/>
      <c r="AZ108" s="123"/>
      <c r="BA108" s="123"/>
      <c r="BJ108" s="123"/>
      <c r="BT108" s="123"/>
      <c r="CD108" s="123"/>
      <c r="CN108" s="123"/>
      <c r="CO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80" t="str">
        <f ca="true">IF(ISBLANK('Data Summary'!A111),"",'Data Summary'!A111)</f>
        <v/>
      </c>
      <c r="B109" s="123"/>
      <c r="L109" s="123"/>
      <c r="V109" s="123"/>
      <c r="AF109" s="123"/>
      <c r="AP109" s="123"/>
      <c r="AZ109" s="123"/>
      <c r="BA109" s="123"/>
      <c r="BJ109" s="123"/>
      <c r="BT109" s="123"/>
      <c r="CD109" s="123"/>
      <c r="CN109" s="123"/>
      <c r="CO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80" t="str">
        <f ca="true">IF(ISBLANK('Data Summary'!A112),"",'Data Summary'!A112)</f>
        <v/>
      </c>
      <c r="B110" s="123"/>
      <c r="L110" s="123"/>
      <c r="V110" s="123"/>
      <c r="AF110" s="123"/>
      <c r="AP110" s="123"/>
      <c r="AZ110" s="123"/>
      <c r="BA110" s="123"/>
      <c r="BJ110" s="123"/>
      <c r="BT110" s="123"/>
      <c r="CD110" s="123"/>
      <c r="CN110" s="123"/>
      <c r="CO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80" t="str">
        <f ca="true">IF(ISBLANK('Data Summary'!A113),"",'Data Summary'!A113)</f>
        <v/>
      </c>
      <c r="B111" s="123"/>
      <c r="L111" s="123"/>
      <c r="V111" s="123"/>
      <c r="AF111" s="123"/>
      <c r="AP111" s="123"/>
      <c r="AZ111" s="123"/>
      <c r="BA111" s="123"/>
      <c r="BJ111" s="123"/>
      <c r="BT111" s="123"/>
      <c r="CD111" s="123"/>
      <c r="CN111" s="123"/>
      <c r="CO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80" t="str">
        <f ca="true">IF(ISBLANK('Data Summary'!A114),"",'Data Summary'!A114)</f>
        <v/>
      </c>
      <c r="B112" s="123"/>
      <c r="L112" s="123"/>
      <c r="V112" s="123"/>
      <c r="AF112" s="123"/>
      <c r="AP112" s="123"/>
      <c r="AZ112" s="123"/>
      <c r="BA112" s="123"/>
      <c r="BJ112" s="123"/>
      <c r="BT112" s="123"/>
      <c r="CD112" s="123"/>
      <c r="CN112" s="123"/>
      <c r="CO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80" t="str">
        <f ca="true">IF(ISBLANK('Data Summary'!A115),"",'Data Summary'!A115)</f>
        <v/>
      </c>
      <c r="B113" s="123"/>
      <c r="L113" s="123"/>
      <c r="V113" s="123"/>
      <c r="AF113" s="123"/>
      <c r="AP113" s="123"/>
      <c r="AZ113" s="123"/>
      <c r="BA113" s="123"/>
      <c r="BJ113" s="123"/>
      <c r="BT113" s="123"/>
      <c r="CD113" s="123"/>
      <c r="CN113" s="123"/>
      <c r="CO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80" t="str">
        <f ca="true">IF(ISBLANK('Data Summary'!A116),"",'Data Summary'!A116)</f>
        <v/>
      </c>
      <c r="B114" s="123"/>
      <c r="L114" s="123"/>
      <c r="V114" s="123"/>
      <c r="AF114" s="123"/>
      <c r="AP114" s="123"/>
      <c r="AZ114" s="123"/>
      <c r="BA114" s="123"/>
      <c r="BJ114" s="123"/>
      <c r="BT114" s="123"/>
      <c r="CD114" s="123"/>
      <c r="CN114" s="123"/>
      <c r="CO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80" t="str">
        <f ca="true">IF(ISBLANK('Data Summary'!A117),"",'Data Summary'!A117)</f>
        <v/>
      </c>
      <c r="B115" s="123"/>
      <c r="L115" s="123"/>
      <c r="V115" s="123"/>
      <c r="AF115" s="123"/>
      <c r="AP115" s="123"/>
      <c r="AZ115" s="123"/>
      <c r="BA115" s="123"/>
      <c r="BJ115" s="123"/>
      <c r="BT115" s="123"/>
      <c r="CD115" s="123"/>
      <c r="CN115" s="123"/>
      <c r="CO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80" t="str">
        <f ca="true">IF(ISBLANK('Data Summary'!A118),"",'Data Summary'!A118)</f>
        <v/>
      </c>
      <c r="B116" s="123"/>
      <c r="L116" s="123"/>
      <c r="V116" s="123"/>
      <c r="AF116" s="123"/>
      <c r="AP116" s="123"/>
      <c r="AZ116" s="123"/>
      <c r="BA116" s="123"/>
      <c r="BJ116" s="123"/>
      <c r="BT116" s="123"/>
      <c r="CD116" s="123"/>
      <c r="CN116" s="123"/>
      <c r="CO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80" t="str">
        <f ca="true">IF(ISBLANK('Data Summary'!A119),"",'Data Summary'!A119)</f>
        <v/>
      </c>
      <c r="B117" s="123"/>
      <c r="L117" s="123"/>
      <c r="V117" s="123"/>
      <c r="AF117" s="123"/>
      <c r="AP117" s="123"/>
      <c r="AZ117" s="123"/>
      <c r="BA117" s="123"/>
      <c r="BJ117" s="123"/>
      <c r="BT117" s="123"/>
      <c r="CD117" s="123"/>
      <c r="CN117" s="123"/>
      <c r="CO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80" t="str">
        <f ca="true">IF(ISBLANK('Data Summary'!A120),"",'Data Summary'!A120)</f>
        <v/>
      </c>
      <c r="B118" s="123"/>
      <c r="L118" s="123"/>
      <c r="V118" s="123"/>
      <c r="AF118" s="123"/>
      <c r="AP118" s="123"/>
      <c r="AZ118" s="123"/>
      <c r="BA118" s="123"/>
      <c r="BJ118" s="123"/>
      <c r="BT118" s="123"/>
      <c r="CD118" s="123"/>
      <c r="CN118" s="123"/>
      <c r="CO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80" t="str">
        <f ca="true">IF(ISBLANK('Data Summary'!A121),"",'Data Summary'!A121)</f>
        <v/>
      </c>
      <c r="B119" s="123"/>
      <c r="L119" s="123"/>
      <c r="V119" s="123"/>
      <c r="AF119" s="123"/>
      <c r="AP119" s="123"/>
      <c r="AZ119" s="123"/>
      <c r="BA119" s="123"/>
      <c r="BJ119" s="123"/>
      <c r="BT119" s="123"/>
      <c r="CD119" s="123"/>
      <c r="CN119" s="123"/>
      <c r="CO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80" t="str">
        <f ca="true">IF(ISBLANK('Data Summary'!A122),"",'Data Summary'!A122)</f>
        <v/>
      </c>
      <c r="B120" s="123"/>
      <c r="L120" s="123"/>
      <c r="V120" s="123"/>
      <c r="AF120" s="123"/>
      <c r="AP120" s="123"/>
      <c r="AZ120" s="123"/>
      <c r="BA120" s="123"/>
      <c r="BJ120" s="123"/>
      <c r="BT120" s="123"/>
      <c r="CD120" s="123"/>
      <c r="CN120" s="123"/>
      <c r="CO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80" t="str">
        <f ca="true">IF(ISBLANK('Data Summary'!A123),"",'Data Summary'!A123)</f>
        <v/>
      </c>
      <c r="B121" s="123"/>
      <c r="L121" s="123"/>
      <c r="V121" s="123"/>
      <c r="AF121" s="123"/>
      <c r="AP121" s="123"/>
      <c r="AZ121" s="123"/>
      <c r="BA121" s="123"/>
      <c r="BJ121" s="123"/>
      <c r="BT121" s="123"/>
      <c r="CD121" s="123"/>
      <c r="CN121" s="123"/>
      <c r="CO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80" t="str">
        <f ca="true">IF(ISBLANK('Data Summary'!A124),"",'Data Summary'!A124)</f>
        <v/>
      </c>
      <c r="B122" s="123"/>
      <c r="L122" s="123"/>
      <c r="V122" s="123"/>
      <c r="AF122" s="123"/>
      <c r="AP122" s="123"/>
      <c r="AZ122" s="123"/>
      <c r="BA122" s="123"/>
      <c r="BJ122" s="123"/>
      <c r="BT122" s="123"/>
      <c r="CD122" s="123"/>
      <c r="CN122" s="123"/>
      <c r="CO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80" t="str">
        <f ca="true">IF(ISBLANK('Data Summary'!A125),"",'Data Summary'!A125)</f>
        <v/>
      </c>
      <c r="B123" s="123"/>
      <c r="L123" s="123"/>
      <c r="V123" s="123"/>
      <c r="AF123" s="123"/>
      <c r="AP123" s="123"/>
      <c r="AZ123" s="123"/>
      <c r="BA123" s="123"/>
      <c r="BJ123" s="123"/>
      <c r="BT123" s="123"/>
      <c r="CD123" s="123"/>
      <c r="CN123" s="123"/>
      <c r="CO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80" t="str">
        <f ca="true">IF(ISBLANK('Data Summary'!A126),"",'Data Summary'!A126)</f>
        <v/>
      </c>
      <c r="B124" s="123"/>
      <c r="L124" s="123"/>
      <c r="V124" s="123"/>
      <c r="AF124" s="123"/>
      <c r="AP124" s="123"/>
      <c r="AZ124" s="123"/>
      <c r="BA124" s="123"/>
      <c r="BJ124" s="123"/>
      <c r="BT124" s="123"/>
      <c r="CD124" s="123"/>
      <c r="CN124" s="123"/>
      <c r="CO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80" t="str">
        <f ca="true">IF(ISBLANK('Data Summary'!A127),"",'Data Summary'!A127)</f>
        <v/>
      </c>
      <c r="B125" s="123"/>
      <c r="L125" s="123"/>
      <c r="V125" s="123"/>
      <c r="AF125" s="123"/>
      <c r="AP125" s="123"/>
      <c r="AZ125" s="123"/>
      <c r="BA125" s="123"/>
      <c r="BJ125" s="123"/>
      <c r="BT125" s="123"/>
      <c r="CD125" s="123"/>
      <c r="CN125" s="123"/>
      <c r="CO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80" t="str">
        <f ca="true">IF(ISBLANK('Data Summary'!A128),"",'Data Summary'!A128)</f>
        <v/>
      </c>
      <c r="B126" s="123"/>
      <c r="L126" s="123"/>
      <c r="V126" s="123"/>
      <c r="AF126" s="123"/>
      <c r="AP126" s="123"/>
      <c r="AZ126" s="123"/>
      <c r="BA126" s="123"/>
      <c r="BJ126" s="123"/>
      <c r="BT126" s="123"/>
      <c r="CD126" s="123"/>
      <c r="CN126" s="123"/>
      <c r="CO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80" t="str">
        <f ca="true">IF(ISBLANK('Data Summary'!A129),"",'Data Summary'!A129)</f>
        <v/>
      </c>
      <c r="B127" s="123"/>
      <c r="L127" s="123"/>
      <c r="V127" s="123"/>
      <c r="AF127" s="123"/>
      <c r="AP127" s="123"/>
      <c r="AZ127" s="123"/>
      <c r="BA127" s="123"/>
      <c r="BJ127" s="123"/>
      <c r="BT127" s="123"/>
      <c r="CD127" s="123"/>
      <c r="CN127" s="123"/>
      <c r="CO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80" t="str">
        <f ca="true">IF(ISBLANK('Data Summary'!A130),"",'Data Summary'!A130)</f>
        <v/>
      </c>
      <c r="B128" s="123"/>
      <c r="L128" s="123"/>
      <c r="V128" s="123"/>
      <c r="AF128" s="123"/>
      <c r="AP128" s="123"/>
      <c r="AZ128" s="123"/>
      <c r="BA128" s="123"/>
      <c r="BJ128" s="123"/>
      <c r="BT128" s="123"/>
      <c r="CD128" s="123"/>
      <c r="CN128" s="123"/>
      <c r="CO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80" t="str">
        <f ca="true">IF(ISBLANK('Data Summary'!A131),"",'Data Summary'!A131)</f>
        <v/>
      </c>
      <c r="B129" s="123"/>
      <c r="L129" s="123"/>
      <c r="V129" s="123"/>
      <c r="AF129" s="123"/>
      <c r="AP129" s="123"/>
      <c r="AZ129" s="123"/>
      <c r="BA129" s="123"/>
      <c r="BJ129" s="123"/>
      <c r="BT129" s="123"/>
      <c r="CD129" s="123"/>
      <c r="CN129" s="123"/>
      <c r="CO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80" t="str">
        <f ca="true">IF(ISBLANK('Data Summary'!A132),"",'Data Summary'!A132)</f>
        <v/>
      </c>
      <c r="B130" s="123"/>
      <c r="L130" s="123"/>
      <c r="V130" s="123"/>
      <c r="AF130" s="123"/>
      <c r="AP130" s="123"/>
      <c r="AZ130" s="123"/>
      <c r="BA130" s="123"/>
      <c r="BJ130" s="123"/>
      <c r="BT130" s="123"/>
      <c r="CD130" s="123"/>
      <c r="CN130" s="123"/>
      <c r="CO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80" t="str">
        <f ca="true">IF(ISBLANK('Data Summary'!A133),"",'Data Summary'!A133)</f>
        <v/>
      </c>
      <c r="B131" s="123"/>
      <c r="L131" s="123"/>
      <c r="V131" s="123"/>
      <c r="AF131" s="123"/>
      <c r="AP131" s="123"/>
      <c r="AZ131" s="123"/>
      <c r="BA131" s="123"/>
      <c r="BJ131" s="123"/>
      <c r="BT131" s="123"/>
      <c r="CD131" s="123"/>
      <c r="CN131" s="123"/>
      <c r="CO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80" t="str">
        <f ca="true">IF(ISBLANK('Data Summary'!A134),"",'Data Summary'!A134)</f>
        <v/>
      </c>
      <c r="B132" s="123"/>
      <c r="L132" s="123"/>
      <c r="V132" s="123"/>
      <c r="AF132" s="123"/>
      <c r="AP132" s="123"/>
      <c r="AZ132" s="123"/>
      <c r="BA132" s="123"/>
      <c r="BJ132" s="123"/>
      <c r="BT132" s="123"/>
      <c r="CD132" s="123"/>
      <c r="CN132" s="123"/>
      <c r="CO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80" t="str">
        <f ca="true">IF(ISBLANK('Data Summary'!A135),"",'Data Summary'!A135)</f>
        <v/>
      </c>
      <c r="B133" s="123"/>
      <c r="L133" s="123"/>
      <c r="V133" s="123"/>
      <c r="AF133" s="123"/>
      <c r="AP133" s="123"/>
      <c r="AZ133" s="123"/>
      <c r="BA133" s="123"/>
      <c r="BJ133" s="123"/>
      <c r="BT133" s="123"/>
      <c r="CD133" s="123"/>
      <c r="CN133" s="123"/>
      <c r="CO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80" t="str">
        <f ca="true">IF(ISBLANK('Data Summary'!A136),"",'Data Summary'!A136)</f>
        <v/>
      </c>
      <c r="B134" s="123"/>
      <c r="L134" s="123"/>
      <c r="V134" s="123"/>
      <c r="AF134" s="123"/>
      <c r="AP134" s="123"/>
      <c r="AZ134" s="123"/>
      <c r="BA134" s="123"/>
      <c r="BJ134" s="123"/>
      <c r="BT134" s="123"/>
      <c r="CD134" s="123"/>
      <c r="CN134" s="123"/>
      <c r="CO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80" t="str">
        <f ca="true">IF(ISBLANK('Data Summary'!A137),"",'Data Summary'!A137)</f>
        <v/>
      </c>
      <c r="B135" s="123"/>
      <c r="L135" s="123"/>
      <c r="V135" s="123"/>
      <c r="AF135" s="123"/>
      <c r="AP135" s="123"/>
      <c r="AZ135" s="123"/>
      <c r="BA135" s="123"/>
      <c r="BJ135" s="123"/>
      <c r="BT135" s="123"/>
      <c r="CD135" s="123"/>
      <c r="CN135" s="123"/>
      <c r="CO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80" t="str">
        <f ca="true">IF(ISBLANK('Data Summary'!A138),"",'Data Summary'!A138)</f>
        <v/>
      </c>
      <c r="B136" s="123"/>
      <c r="L136" s="123"/>
      <c r="V136" s="123"/>
      <c r="AF136" s="123"/>
      <c r="AP136" s="123"/>
      <c r="AZ136" s="123"/>
      <c r="BA136" s="123"/>
      <c r="BJ136" s="123"/>
      <c r="BT136" s="123"/>
      <c r="CD136" s="123"/>
      <c r="CN136" s="123"/>
      <c r="CO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80" t="str">
        <f ca="true">IF(ISBLANK('Data Summary'!A139),"",'Data Summary'!A139)</f>
        <v/>
      </c>
      <c r="B137" s="123"/>
      <c r="L137" s="123"/>
      <c r="V137" s="123"/>
      <c r="AF137" s="123"/>
      <c r="AP137" s="123"/>
      <c r="AZ137" s="123"/>
      <c r="BA137" s="123"/>
      <c r="BJ137" s="123"/>
      <c r="BT137" s="123"/>
      <c r="CD137" s="123"/>
      <c r="CN137" s="123"/>
      <c r="CO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80" t="str">
        <f ca="true">IF(ISBLANK('Data Summary'!A140),"",'Data Summary'!A140)</f>
        <v/>
      </c>
      <c r="B138" s="123"/>
      <c r="L138" s="123"/>
      <c r="V138" s="123"/>
      <c r="AF138" s="123"/>
      <c r="AP138" s="123"/>
      <c r="AZ138" s="123"/>
      <c r="BA138" s="123"/>
      <c r="BJ138" s="123"/>
      <c r="BT138" s="123"/>
      <c r="CD138" s="123"/>
      <c r="CN138" s="123"/>
      <c r="CO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80" t="str">
        <f ca="true">IF(ISBLANK('Data Summary'!A141),"",'Data Summary'!A141)</f>
        <v/>
      </c>
      <c r="B139" s="123"/>
      <c r="L139" s="123"/>
      <c r="V139" s="123"/>
      <c r="AF139" s="123"/>
      <c r="AP139" s="123"/>
      <c r="AZ139" s="123"/>
      <c r="BA139" s="123"/>
      <c r="BJ139" s="123"/>
      <c r="BT139" s="123"/>
      <c r="CD139" s="123"/>
      <c r="CN139" s="123"/>
      <c r="CO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80" t="str">
        <f ca="true">IF(ISBLANK('Data Summary'!A142),"",'Data Summary'!A142)</f>
        <v/>
      </c>
      <c r="B140" s="123"/>
      <c r="L140" s="123"/>
      <c r="V140" s="123"/>
      <c r="AF140" s="123"/>
      <c r="AP140" s="123"/>
      <c r="AZ140" s="123"/>
      <c r="BA140" s="123"/>
      <c r="BJ140" s="123"/>
      <c r="BT140" s="123"/>
      <c r="CD140" s="123"/>
      <c r="CN140" s="123"/>
      <c r="CO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80" t="str">
        <f ca="true">IF(ISBLANK('Data Summary'!A143),"",'Data Summary'!A143)</f>
        <v/>
      </c>
      <c r="B141" s="123"/>
      <c r="L141" s="123"/>
      <c r="V141" s="123"/>
      <c r="AF141" s="123"/>
      <c r="AP141" s="123"/>
      <c r="AZ141" s="123"/>
      <c r="BA141" s="123"/>
      <c r="BJ141" s="123"/>
      <c r="BT141" s="123"/>
      <c r="CD141" s="123"/>
      <c r="CN141" s="123"/>
      <c r="CO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80" t="str">
        <f ca="true">IF(ISBLANK('Data Summary'!A144),"",'Data Summary'!A144)</f>
        <v/>
      </c>
      <c r="B142" s="123"/>
      <c r="L142" s="123"/>
      <c r="V142" s="123"/>
      <c r="AF142" s="123"/>
      <c r="AP142" s="123"/>
      <c r="AZ142" s="123"/>
      <c r="BA142" s="123"/>
      <c r="BJ142" s="123"/>
      <c r="BT142" s="123"/>
      <c r="CD142" s="123"/>
      <c r="CN142" s="123"/>
      <c r="CO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80" t="str">
        <f ca="true">IF(ISBLANK('Data Summary'!A145),"",'Data Summary'!A145)</f>
        <v/>
      </c>
      <c r="B143" s="123"/>
      <c r="L143" s="123"/>
      <c r="V143" s="123"/>
      <c r="AF143" s="123"/>
      <c r="AP143" s="123"/>
      <c r="AZ143" s="123"/>
      <c r="BA143" s="123"/>
      <c r="BJ143" s="123"/>
      <c r="BT143" s="123"/>
      <c r="CD143" s="123"/>
      <c r="CN143" s="123"/>
      <c r="CO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80" t="str">
        <f ca="true">IF(ISBLANK('Data Summary'!A146),"",'Data Summary'!A146)</f>
        <v/>
      </c>
      <c r="B144" s="123"/>
      <c r="L144" s="123"/>
      <c r="V144" s="123"/>
      <c r="AF144" s="123"/>
      <c r="AP144" s="123"/>
      <c r="AZ144" s="123"/>
      <c r="BA144" s="123"/>
      <c r="BJ144" s="123"/>
      <c r="BT144" s="123"/>
      <c r="CD144" s="123"/>
      <c r="CN144" s="123"/>
      <c r="CO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80" t="str">
        <f ca="true">IF(ISBLANK('Data Summary'!A147),"",'Data Summary'!A147)</f>
        <v/>
      </c>
      <c r="B145" s="123"/>
      <c r="L145" s="123"/>
      <c r="V145" s="123"/>
      <c r="AF145" s="123"/>
      <c r="AP145" s="123"/>
      <c r="AZ145" s="123"/>
      <c r="BA145" s="123"/>
      <c r="BJ145" s="123"/>
      <c r="BT145" s="123"/>
      <c r="CD145" s="123"/>
      <c r="CN145" s="123"/>
      <c r="CO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80" t="str">
        <f ca="true">IF(ISBLANK('Data Summary'!A148),"",'Data Summary'!A148)</f>
        <v/>
      </c>
      <c r="B146" s="123"/>
      <c r="L146" s="123"/>
      <c r="V146" s="123"/>
      <c r="AF146" s="123"/>
      <c r="AP146" s="123"/>
      <c r="AZ146" s="123"/>
      <c r="BA146" s="123"/>
      <c r="BJ146" s="123"/>
      <c r="BT146" s="123"/>
      <c r="CD146" s="123"/>
      <c r="CN146" s="123"/>
      <c r="CO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80" t="str">
        <f ca="true">IF(ISBLANK('Data Summary'!A149),"",'Data Summary'!A149)</f>
        <v/>
      </c>
      <c r="B147" s="123"/>
      <c r="L147" s="123"/>
      <c r="V147" s="123"/>
      <c r="AF147" s="123"/>
      <c r="AP147" s="123"/>
      <c r="AZ147" s="123"/>
      <c r="BA147" s="123"/>
      <c r="BJ147" s="123"/>
      <c r="BT147" s="123"/>
      <c r="CD147" s="123"/>
      <c r="CN147" s="123"/>
      <c r="CO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80" t="str">
        <f ca="true">IF(ISBLANK('Data Summary'!A150),"",'Data Summary'!A150)</f>
        <v/>
      </c>
      <c r="B148" s="123"/>
      <c r="L148" s="123"/>
      <c r="V148" s="123"/>
      <c r="AF148" s="123"/>
      <c r="AP148" s="123"/>
      <c r="AZ148" s="123"/>
      <c r="BA148" s="123"/>
      <c r="BJ148" s="123"/>
      <c r="BT148" s="123"/>
      <c r="CD148" s="123"/>
      <c r="CN148" s="123"/>
      <c r="CO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80" t="str">
        <f ca="true">IF(ISBLANK('Data Summary'!A151),"",'Data Summary'!A151)</f>
        <v/>
      </c>
      <c r="B149" s="123"/>
      <c r="L149" s="123"/>
      <c r="V149" s="123"/>
      <c r="AF149" s="123"/>
      <c r="AP149" s="123"/>
      <c r="AZ149" s="123"/>
      <c r="BA149" s="123"/>
      <c r="BJ149" s="123"/>
      <c r="BT149" s="123"/>
      <c r="CD149" s="123"/>
      <c r="CN149" s="123"/>
      <c r="CO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80" t="str">
        <f ca="true">IF(ISBLANK('Data Summary'!A152),"",'Data Summary'!A152)</f>
        <v/>
      </c>
      <c r="B150" s="123"/>
      <c r="L150" s="123"/>
      <c r="V150" s="123"/>
      <c r="AF150" s="123"/>
      <c r="AP150" s="123"/>
      <c r="AZ150" s="123"/>
      <c r="BA150" s="123"/>
      <c r="BJ150" s="123"/>
      <c r="BT150" s="123"/>
      <c r="CD150" s="123"/>
      <c r="CN150" s="123"/>
      <c r="CO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80" t="str">
        <f ca="true">IF(ISBLANK('Data Summary'!A153),"",'Data Summary'!A153)</f>
        <v/>
      </c>
      <c r="B151" s="123"/>
      <c r="L151" s="123"/>
      <c r="V151" s="123"/>
      <c r="AF151" s="123"/>
      <c r="AP151" s="123"/>
      <c r="AZ151" s="123"/>
      <c r="BA151" s="123"/>
      <c r="BJ151" s="123"/>
      <c r="BT151" s="123"/>
      <c r="CD151" s="123"/>
      <c r="CN151" s="123"/>
      <c r="CO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76"/>
      <c r="B152" s="123"/>
      <c r="L152" s="123"/>
      <c r="V152" s="123"/>
      <c r="AF152" s="123"/>
      <c r="AP152" s="123"/>
      <c r="AZ152" s="123"/>
      <c r="BA152" s="123"/>
      <c r="BJ152" s="123"/>
      <c r="BT152" s="123"/>
      <c r="CD152" s="123"/>
      <c r="CN152" s="123"/>
      <c r="CO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76"/>
      <c r="B153" s="123"/>
      <c r="L153" s="123"/>
      <c r="V153" s="123"/>
      <c r="AF153" s="123"/>
      <c r="AP153" s="123"/>
      <c r="AZ153" s="123"/>
      <c r="BA153" s="123"/>
      <c r="BJ153" s="123"/>
      <c r="BT153" s="123"/>
      <c r="CD153" s="123"/>
      <c r="CN153" s="123"/>
      <c r="CO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76"/>
      <c r="B154" s="123"/>
      <c r="L154" s="123"/>
      <c r="V154" s="123"/>
      <c r="AF154" s="123"/>
      <c r="AP154" s="123"/>
      <c r="AZ154" s="123"/>
      <c r="BA154" s="123"/>
      <c r="BJ154" s="123"/>
      <c r="BT154" s="123"/>
      <c r="CD154" s="123"/>
      <c r="CN154" s="123"/>
      <c r="CO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76"/>
      <c r="B155" s="123"/>
      <c r="L155" s="123"/>
      <c r="V155" s="123"/>
      <c r="AF155" s="123"/>
      <c r="AP155" s="123"/>
      <c r="AZ155" s="123"/>
      <c r="BA155" s="123"/>
      <c r="BJ155" s="123"/>
      <c r="BT155" s="123"/>
      <c r="CD155" s="123"/>
      <c r="CN155" s="123"/>
      <c r="CO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76"/>
      <c r="B156" s="123"/>
      <c r="L156" s="123"/>
      <c r="V156" s="123"/>
      <c r="AF156" s="123"/>
      <c r="AP156" s="123"/>
      <c r="AZ156" s="123"/>
      <c r="BA156" s="123"/>
      <c r="BJ156" s="123"/>
      <c r="BT156" s="123"/>
      <c r="CD156" s="123"/>
      <c r="CN156" s="123"/>
      <c r="CO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76"/>
      <c r="B157" s="123"/>
      <c r="L157" s="123"/>
      <c r="V157" s="123"/>
      <c r="AF157" s="123"/>
      <c r="AP157" s="123"/>
      <c r="AZ157" s="123"/>
      <c r="BA157" s="123"/>
      <c r="BJ157" s="123"/>
      <c r="BT157" s="123"/>
      <c r="CD157" s="123"/>
      <c r="CN157" s="123"/>
      <c r="CO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76"/>
      <c r="B158" s="123"/>
      <c r="L158" s="123"/>
      <c r="V158" s="123"/>
      <c r="AF158" s="123"/>
      <c r="AP158" s="123"/>
      <c r="AZ158" s="123"/>
      <c r="BA158" s="123"/>
      <c r="BJ158" s="123"/>
      <c r="BT158" s="123"/>
      <c r="CD158" s="123"/>
      <c r="CN158" s="123"/>
      <c r="CO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76"/>
      <c r="B159" s="123"/>
      <c r="L159" s="123"/>
      <c r="V159" s="123"/>
      <c r="AF159" s="123"/>
      <c r="AP159" s="123"/>
      <c r="AZ159" s="123"/>
      <c r="BA159" s="123"/>
      <c r="BJ159" s="123"/>
      <c r="BT159" s="123"/>
      <c r="CD159" s="123"/>
      <c r="CN159" s="123"/>
      <c r="CO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76"/>
      <c r="B160" s="123"/>
      <c r="L160" s="123"/>
      <c r="V160" s="123"/>
      <c r="AF160" s="123"/>
      <c r="AP160" s="123"/>
      <c r="AZ160" s="123"/>
      <c r="BA160" s="123"/>
      <c r="BJ160" s="123"/>
      <c r="BT160" s="123"/>
      <c r="CD160" s="123"/>
      <c r="CN160" s="123"/>
      <c r="CO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76"/>
      <c r="B161" s="123"/>
      <c r="L161" s="123"/>
      <c r="V161" s="123"/>
      <c r="AF161" s="123"/>
      <c r="AP161" s="123"/>
      <c r="AZ161" s="123"/>
      <c r="BA161" s="123"/>
      <c r="BJ161" s="123"/>
      <c r="BT161" s="123"/>
      <c r="CD161" s="123"/>
      <c r="CN161" s="123"/>
      <c r="CO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76"/>
      <c r="B162" s="123"/>
      <c r="L162" s="123"/>
      <c r="V162" s="123"/>
      <c r="AF162" s="123"/>
      <c r="AP162" s="123"/>
      <c r="AZ162" s="123"/>
      <c r="BA162" s="123"/>
      <c r="BJ162" s="123"/>
      <c r="BT162" s="123"/>
      <c r="CD162" s="123"/>
      <c r="CN162" s="123"/>
      <c r="CO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76"/>
      <c r="B163" s="123"/>
      <c r="L163" s="123"/>
      <c r="V163" s="123"/>
      <c r="AF163" s="123"/>
      <c r="AP163" s="123"/>
      <c r="AZ163" s="123"/>
      <c r="BA163" s="123"/>
      <c r="BJ163" s="123"/>
      <c r="BT163" s="123"/>
      <c r="CD163" s="123"/>
      <c r="CN163" s="123"/>
      <c r="CO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76"/>
      <c r="B164" s="123"/>
      <c r="L164" s="123"/>
      <c r="V164" s="123"/>
      <c r="AF164" s="123"/>
      <c r="AP164" s="123"/>
      <c r="AZ164" s="123"/>
      <c r="BA164" s="123"/>
      <c r="BJ164" s="123"/>
      <c r="BT164" s="123"/>
      <c r="CD164" s="123"/>
      <c r="CN164" s="123"/>
      <c r="CO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76"/>
      <c r="B165" s="123"/>
      <c r="L165" s="123"/>
      <c r="V165" s="123"/>
      <c r="AF165" s="123"/>
      <c r="AP165" s="123"/>
      <c r="AZ165" s="123"/>
      <c r="BA165" s="123"/>
      <c r="BJ165" s="123"/>
      <c r="BT165" s="123"/>
      <c r="CD165" s="123"/>
      <c r="CN165" s="123"/>
      <c r="CO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76"/>
      <c r="B166" s="123"/>
      <c r="L166" s="123"/>
      <c r="V166" s="123"/>
      <c r="AF166" s="123"/>
      <c r="AP166" s="123"/>
      <c r="AZ166" s="123"/>
      <c r="BA166" s="123"/>
      <c r="BJ166" s="123"/>
      <c r="BT166" s="123"/>
      <c r="CD166" s="123"/>
      <c r="CN166" s="123"/>
      <c r="CO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76"/>
      <c r="B167" s="123"/>
      <c r="L167" s="123"/>
      <c r="V167" s="123"/>
      <c r="AF167" s="123"/>
      <c r="AP167" s="123"/>
      <c r="AZ167" s="123"/>
      <c r="BA167" s="123"/>
      <c r="BJ167" s="123"/>
      <c r="BT167" s="123"/>
      <c r="CD167" s="123"/>
      <c r="CN167" s="123"/>
      <c r="CO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76"/>
      <c r="B168" s="123"/>
      <c r="L168" s="123"/>
      <c r="V168" s="123"/>
      <c r="AF168" s="123"/>
      <c r="AP168" s="123"/>
      <c r="AZ168" s="123"/>
      <c r="BA168" s="123"/>
      <c r="BJ168" s="123"/>
      <c r="BT168" s="123"/>
      <c r="CD168" s="123"/>
      <c r="CN168" s="123"/>
      <c r="CO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76"/>
      <c r="B169" s="123"/>
      <c r="L169" s="123"/>
      <c r="V169" s="123"/>
      <c r="AF169" s="123"/>
      <c r="AP169" s="123"/>
      <c r="AZ169" s="123"/>
      <c r="BA169" s="123"/>
      <c r="BJ169" s="123"/>
      <c r="BT169" s="123"/>
      <c r="CD169" s="123"/>
      <c r="CN169" s="123"/>
      <c r="CO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76"/>
      <c r="B170" s="123"/>
      <c r="L170" s="123"/>
      <c r="V170" s="123"/>
      <c r="AF170" s="123"/>
      <c r="AP170" s="123"/>
      <c r="AZ170" s="123"/>
      <c r="BA170" s="123"/>
      <c r="BJ170" s="123"/>
      <c r="BT170" s="123"/>
      <c r="CD170" s="123"/>
      <c r="CN170" s="123"/>
      <c r="CO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76"/>
      <c r="B171" s="123"/>
      <c r="L171" s="123"/>
      <c r="V171" s="123"/>
      <c r="AF171" s="123"/>
      <c r="AP171" s="123"/>
      <c r="AZ171" s="123"/>
      <c r="BA171" s="123"/>
      <c r="BJ171" s="123"/>
      <c r="BT171" s="123"/>
      <c r="CD171" s="123"/>
      <c r="CN171" s="123"/>
      <c r="CO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76"/>
      <c r="B172" s="123"/>
      <c r="L172" s="123"/>
      <c r="V172" s="123"/>
      <c r="AF172" s="123"/>
      <c r="AP172" s="123"/>
      <c r="AZ172" s="123"/>
      <c r="BA172" s="123"/>
      <c r="BJ172" s="123"/>
      <c r="BT172" s="123"/>
      <c r="CD172" s="123"/>
      <c r="CN172" s="123"/>
      <c r="CO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76"/>
      <c r="B173" s="123"/>
      <c r="L173" s="123"/>
      <c r="V173" s="123"/>
      <c r="AF173" s="123"/>
      <c r="AP173" s="123"/>
      <c r="AZ173" s="123"/>
      <c r="BA173" s="123"/>
      <c r="BJ173" s="123"/>
      <c r="BT173" s="123"/>
      <c r="CD173" s="123"/>
      <c r="CN173" s="123"/>
      <c r="CO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76"/>
      <c r="B174" s="123"/>
      <c r="L174" s="123"/>
      <c r="V174" s="123"/>
      <c r="AF174" s="123"/>
      <c r="AP174" s="123"/>
      <c r="AZ174" s="123"/>
      <c r="BA174" s="123"/>
      <c r="BJ174" s="123"/>
      <c r="BT174" s="123"/>
      <c r="CD174" s="123"/>
      <c r="CN174" s="123"/>
      <c r="CO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76"/>
      <c r="B175" s="123"/>
      <c r="L175" s="123"/>
      <c r="V175" s="123"/>
      <c r="AF175" s="123"/>
      <c r="AP175" s="123"/>
      <c r="AZ175" s="123"/>
      <c r="BA175" s="123"/>
      <c r="BJ175" s="123"/>
      <c r="BT175" s="123"/>
      <c r="CD175" s="123"/>
      <c r="CN175" s="123"/>
      <c r="CO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76"/>
      <c r="B176" s="123"/>
      <c r="L176" s="123"/>
      <c r="V176" s="123"/>
      <c r="AF176" s="123"/>
      <c r="AP176" s="123"/>
      <c r="AZ176" s="123"/>
      <c r="BA176" s="123"/>
      <c r="BJ176" s="123"/>
      <c r="BT176" s="123"/>
      <c r="CD176" s="123"/>
      <c r="CN176" s="123"/>
      <c r="CO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76"/>
      <c r="B177" s="123"/>
      <c r="L177" s="123"/>
      <c r="V177" s="123"/>
      <c r="AF177" s="123"/>
      <c r="AP177" s="123"/>
      <c r="AZ177" s="123"/>
      <c r="BA177" s="123"/>
      <c r="BJ177" s="123"/>
      <c r="BT177" s="123"/>
      <c r="CD177" s="123"/>
      <c r="CN177" s="123"/>
      <c r="CO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76"/>
      <c r="B178" s="123"/>
      <c r="L178" s="123"/>
      <c r="V178" s="123"/>
      <c r="AF178" s="123"/>
      <c r="AP178" s="123"/>
      <c r="AZ178" s="123"/>
      <c r="BA178" s="123"/>
      <c r="BJ178" s="123"/>
      <c r="BT178" s="123"/>
      <c r="CD178" s="123"/>
      <c r="CN178" s="123"/>
      <c r="CO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76"/>
      <c r="B179" s="123"/>
      <c r="L179" s="123"/>
      <c r="V179" s="123"/>
      <c r="AF179" s="123"/>
      <c r="AP179" s="123"/>
      <c r="AZ179" s="123"/>
      <c r="BA179" s="123"/>
      <c r="BJ179" s="123"/>
      <c r="BT179" s="123"/>
      <c r="CD179" s="123"/>
      <c r="CN179" s="123"/>
      <c r="CO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76"/>
      <c r="B180" s="123"/>
      <c r="L180" s="123"/>
      <c r="V180" s="123"/>
      <c r="AF180" s="123"/>
      <c r="AP180" s="123"/>
      <c r="AZ180" s="123"/>
      <c r="BA180" s="123"/>
      <c r="BJ180" s="123"/>
      <c r="BT180" s="123"/>
      <c r="CD180" s="123"/>
      <c r="CN180" s="123"/>
      <c r="CO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76"/>
      <c r="B181" s="123"/>
      <c r="L181" s="123"/>
      <c r="V181" s="123"/>
      <c r="AF181" s="123"/>
      <c r="AP181" s="123"/>
      <c r="AZ181" s="123"/>
      <c r="BA181" s="123"/>
      <c r="BJ181" s="123"/>
      <c r="BT181" s="123"/>
      <c r="CD181" s="123"/>
      <c r="CN181" s="123"/>
      <c r="CO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76"/>
      <c r="B182" s="123"/>
      <c r="L182" s="123"/>
      <c r="V182" s="123"/>
      <c r="AF182" s="123"/>
      <c r="AP182" s="123"/>
      <c r="AZ182" s="123"/>
      <c r="BA182" s="123"/>
      <c r="BJ182" s="123"/>
      <c r="BT182" s="123"/>
      <c r="CD182" s="123"/>
      <c r="CN182" s="123"/>
      <c r="CO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76"/>
      <c r="B183" s="123"/>
      <c r="L183" s="123"/>
      <c r="V183" s="123"/>
      <c r="AF183" s="123"/>
      <c r="AP183" s="123"/>
      <c r="AZ183" s="123"/>
      <c r="BA183" s="123"/>
      <c r="BJ183" s="123"/>
      <c r="BT183" s="123"/>
      <c r="CD183" s="123"/>
      <c r="CN183" s="123"/>
      <c r="CO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76"/>
      <c r="B184" s="123"/>
      <c r="L184" s="123"/>
      <c r="V184" s="123"/>
      <c r="AF184" s="123"/>
      <c r="AP184" s="123"/>
      <c r="AZ184" s="123"/>
      <c r="BA184" s="123"/>
      <c r="BJ184" s="123"/>
      <c r="BT184" s="123"/>
      <c r="CD184" s="123"/>
      <c r="CN184" s="123"/>
      <c r="CO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76"/>
      <c r="B185" s="123"/>
      <c r="L185" s="123"/>
      <c r="V185" s="123"/>
      <c r="AF185" s="123"/>
      <c r="AP185" s="123"/>
      <c r="AZ185" s="123"/>
      <c r="BA185" s="123"/>
      <c r="BJ185" s="123"/>
      <c r="BT185" s="123"/>
      <c r="CD185" s="123"/>
      <c r="CN185" s="123"/>
      <c r="CO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76"/>
      <c r="B186" s="123"/>
      <c r="L186" s="123"/>
      <c r="V186" s="123"/>
      <c r="AF186" s="123"/>
      <c r="AP186" s="123"/>
      <c r="AZ186" s="123"/>
      <c r="BA186" s="123"/>
      <c r="BJ186" s="123"/>
      <c r="BT186" s="123"/>
      <c r="CD186" s="123"/>
      <c r="CN186" s="123"/>
      <c r="CO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76"/>
      <c r="B187" s="123"/>
      <c r="L187" s="123"/>
      <c r="V187" s="123"/>
      <c r="AF187" s="123"/>
      <c r="AP187" s="123"/>
      <c r="AZ187" s="123"/>
      <c r="BA187" s="123"/>
      <c r="BJ187" s="123"/>
      <c r="BT187" s="123"/>
      <c r="CD187" s="123"/>
      <c r="CN187" s="123"/>
      <c r="CO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76"/>
      <c r="B188" s="123"/>
      <c r="L188" s="123"/>
      <c r="V188" s="123"/>
      <c r="AF188" s="123"/>
      <c r="AP188" s="123"/>
      <c r="AZ188" s="123"/>
      <c r="BA188" s="123"/>
      <c r="BJ188" s="123"/>
      <c r="BT188" s="123"/>
      <c r="CD188" s="123"/>
      <c r="CN188" s="123"/>
      <c r="CO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76"/>
      <c r="B189" s="123"/>
      <c r="L189" s="123"/>
      <c r="V189" s="123"/>
      <c r="AF189" s="123"/>
      <c r="AP189" s="123"/>
      <c r="AZ189" s="123"/>
      <c r="BA189" s="123"/>
      <c r="BJ189" s="123"/>
      <c r="BT189" s="123"/>
      <c r="CD189" s="123"/>
      <c r="CN189" s="123"/>
      <c r="CO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76"/>
      <c r="B190" s="123"/>
      <c r="L190" s="123"/>
      <c r="V190" s="123"/>
      <c r="AF190" s="123"/>
      <c r="AP190" s="123"/>
      <c r="AZ190" s="123"/>
      <c r="BA190" s="123"/>
      <c r="BJ190" s="123"/>
      <c r="BT190" s="123"/>
      <c r="CD190" s="123"/>
      <c r="CN190" s="123"/>
      <c r="CO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76"/>
      <c r="B191" s="123"/>
      <c r="L191" s="123"/>
      <c r="V191" s="123"/>
      <c r="AF191" s="123"/>
      <c r="AP191" s="123"/>
      <c r="AZ191" s="123"/>
      <c r="BA191" s="123"/>
      <c r="BJ191" s="123"/>
      <c r="BT191" s="123"/>
      <c r="CD191" s="123"/>
      <c r="CN191" s="123"/>
      <c r="CO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76"/>
      <c r="B192" s="123"/>
      <c r="L192" s="123"/>
      <c r="V192" s="123"/>
      <c r="AF192" s="123"/>
      <c r="AP192" s="123"/>
      <c r="AZ192" s="123"/>
      <c r="BA192" s="123"/>
      <c r="BJ192" s="123"/>
      <c r="BT192" s="123"/>
      <c r="CD192" s="123"/>
      <c r="CN192" s="123"/>
      <c r="CO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76"/>
      <c r="B193" s="123"/>
      <c r="L193" s="123"/>
      <c r="V193" s="123"/>
      <c r="AF193" s="123"/>
      <c r="AP193" s="123"/>
      <c r="AZ193" s="123"/>
      <c r="BA193" s="123"/>
      <c r="BJ193" s="123"/>
      <c r="BT193" s="123"/>
      <c r="CD193" s="123"/>
      <c r="CN193" s="123"/>
      <c r="CO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76"/>
      <c r="B194" s="123"/>
      <c r="L194" s="123"/>
      <c r="V194" s="123"/>
      <c r="AF194" s="123"/>
      <c r="AP194" s="123"/>
      <c r="AZ194" s="123"/>
      <c r="BA194" s="123"/>
      <c r="BJ194" s="123"/>
      <c r="BT194" s="123"/>
      <c r="CD194" s="123"/>
      <c r="CN194" s="123"/>
      <c r="CO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76"/>
      <c r="B195" s="123"/>
      <c r="L195" s="123"/>
      <c r="V195" s="123"/>
      <c r="AF195" s="123"/>
      <c r="AP195" s="123"/>
      <c r="AZ195" s="123"/>
      <c r="BA195" s="123"/>
      <c r="BJ195" s="123"/>
      <c r="BT195" s="123"/>
      <c r="CD195" s="123"/>
      <c r="CN195" s="123"/>
      <c r="CO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76"/>
      <c r="B196" s="123"/>
      <c r="L196" s="123"/>
      <c r="V196" s="123"/>
      <c r="AF196" s="123"/>
      <c r="AP196" s="123"/>
      <c r="AZ196" s="123"/>
      <c r="BA196" s="123"/>
      <c r="BJ196" s="123"/>
      <c r="BT196" s="123"/>
      <c r="CD196" s="123"/>
      <c r="CN196" s="123"/>
      <c r="CO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76"/>
      <c r="B197" s="123"/>
      <c r="L197" s="123"/>
      <c r="V197" s="123"/>
      <c r="AF197" s="123"/>
      <c r="AP197" s="123"/>
      <c r="AZ197" s="123"/>
      <c r="BA197" s="123"/>
      <c r="BJ197" s="123"/>
      <c r="BT197" s="123"/>
      <c r="CD197" s="123"/>
      <c r="CN197" s="123"/>
      <c r="CO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76"/>
      <c r="B198" s="123"/>
      <c r="L198" s="123"/>
      <c r="V198" s="123"/>
      <c r="AF198" s="123"/>
      <c r="AP198" s="123"/>
      <c r="AZ198" s="123"/>
      <c r="BA198" s="123"/>
      <c r="BJ198" s="123"/>
      <c r="BT198" s="123"/>
      <c r="CD198" s="123"/>
      <c r="CN198" s="123"/>
      <c r="CO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76"/>
      <c r="B199" s="123"/>
      <c r="L199" s="123"/>
      <c r="V199" s="123"/>
      <c r="AF199" s="123"/>
      <c r="AP199" s="123"/>
      <c r="AZ199" s="123"/>
      <c r="BA199" s="123"/>
      <c r="BJ199" s="123"/>
      <c r="BT199" s="123"/>
      <c r="CD199" s="123"/>
      <c r="CN199" s="123"/>
      <c r="CO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76"/>
      <c r="B200" s="123"/>
      <c r="L200" s="123"/>
      <c r="V200" s="123"/>
      <c r="AF200" s="123"/>
      <c r="AP200" s="123"/>
      <c r="AZ200" s="123"/>
      <c r="BA200" s="123"/>
      <c r="BJ200" s="123"/>
      <c r="BT200" s="123"/>
      <c r="CD200" s="123"/>
      <c r="CN200" s="123"/>
      <c r="CO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76"/>
      <c r="B201" s="123"/>
      <c r="L201" s="123"/>
      <c r="V201" s="123"/>
      <c r="AF201" s="123"/>
      <c r="AP201" s="123"/>
      <c r="AZ201" s="123"/>
      <c r="BA201" s="123"/>
      <c r="BJ201" s="123"/>
      <c r="BT201" s="123"/>
      <c r="CD201" s="123"/>
      <c r="CN201" s="123"/>
      <c r="CO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76"/>
      <c r="B202" s="123"/>
      <c r="L202" s="123"/>
      <c r="V202" s="123"/>
      <c r="AF202" s="123"/>
      <c r="AP202" s="123"/>
      <c r="AZ202" s="123"/>
      <c r="BA202" s="123"/>
      <c r="BJ202" s="123"/>
      <c r="BT202" s="123"/>
      <c r="CD202" s="123"/>
      <c r="CN202" s="123"/>
      <c r="CO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76"/>
      <c r="B203" s="123"/>
      <c r="L203" s="123"/>
      <c r="V203" s="123"/>
      <c r="AF203" s="123"/>
      <c r="AP203" s="123"/>
      <c r="AZ203" s="123"/>
      <c r="BA203" s="123"/>
      <c r="BJ203" s="123"/>
      <c r="BT203" s="123"/>
      <c r="CD203" s="123"/>
      <c r="CN203" s="123"/>
      <c r="CO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76"/>
      <c r="B204" s="123"/>
      <c r="L204" s="123"/>
      <c r="V204" s="123"/>
      <c r="AF204" s="123"/>
      <c r="AP204" s="123"/>
      <c r="AZ204" s="123"/>
      <c r="BA204" s="123"/>
      <c r="BJ204" s="123"/>
      <c r="BT204" s="123"/>
      <c r="CD204" s="123"/>
      <c r="CN204" s="123"/>
      <c r="CO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76"/>
      <c r="B205" s="123"/>
      <c r="L205" s="123"/>
      <c r="V205" s="123"/>
      <c r="AF205" s="123"/>
      <c r="AP205" s="123"/>
      <c r="AZ205" s="123"/>
      <c r="BA205" s="123"/>
      <c r="BJ205" s="123"/>
      <c r="BT205" s="123"/>
      <c r="CD205" s="123"/>
      <c r="CN205" s="123"/>
      <c r="CO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76"/>
      <c r="B206" s="123"/>
      <c r="L206" s="123"/>
      <c r="V206" s="123"/>
      <c r="AF206" s="123"/>
      <c r="AP206" s="123"/>
      <c r="AZ206" s="123"/>
      <c r="BA206" s="123"/>
      <c r="BJ206" s="123"/>
      <c r="BT206" s="123"/>
      <c r="CD206" s="123"/>
      <c r="CN206" s="123"/>
      <c r="CO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76"/>
      <c r="B207" s="123"/>
      <c r="L207" s="123"/>
      <c r="V207" s="123"/>
      <c r="AF207" s="123"/>
      <c r="AP207" s="123"/>
      <c r="AZ207" s="123"/>
      <c r="BA207" s="123"/>
      <c r="BJ207" s="123"/>
      <c r="BT207" s="123"/>
      <c r="CD207" s="123"/>
      <c r="CN207" s="123"/>
      <c r="CO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76"/>
      <c r="B208" s="123"/>
      <c r="L208" s="123"/>
      <c r="V208" s="123"/>
      <c r="AF208" s="123"/>
      <c r="AP208" s="123"/>
      <c r="AZ208" s="123"/>
      <c r="BA208" s="123"/>
      <c r="BJ208" s="123"/>
      <c r="BT208" s="123"/>
      <c r="CD208" s="123"/>
      <c r="CN208" s="123"/>
      <c r="CO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76"/>
      <c r="B209" s="123"/>
      <c r="L209" s="123"/>
      <c r="V209" s="123"/>
      <c r="AF209" s="123"/>
      <c r="AP209" s="123"/>
      <c r="AZ209" s="123"/>
      <c r="BA209" s="123"/>
      <c r="BJ209" s="123"/>
      <c r="BT209" s="123"/>
      <c r="CD209" s="123"/>
      <c r="CN209" s="123"/>
      <c r="CO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76"/>
      <c r="B210" s="123"/>
      <c r="L210" s="123"/>
      <c r="V210" s="123"/>
      <c r="AF210" s="123"/>
      <c r="AP210" s="123"/>
      <c r="AZ210" s="123"/>
      <c r="BA210" s="123"/>
      <c r="BJ210" s="123"/>
      <c r="BT210" s="123"/>
      <c r="CD210" s="123"/>
      <c r="CN210" s="123"/>
      <c r="CO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76"/>
      <c r="B211" s="123"/>
      <c r="L211" s="123"/>
      <c r="V211" s="123"/>
      <c r="AF211" s="123"/>
      <c r="AP211" s="123"/>
      <c r="AZ211" s="123"/>
      <c r="BA211" s="123"/>
      <c r="BJ211" s="123"/>
      <c r="BT211" s="123"/>
      <c r="CD211" s="123"/>
      <c r="CN211" s="123"/>
      <c r="CO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76"/>
      <c r="B212" s="123"/>
      <c r="L212" s="123"/>
      <c r="V212" s="123"/>
      <c r="AF212" s="123"/>
      <c r="AP212" s="123"/>
      <c r="AZ212" s="123"/>
      <c r="BA212" s="123"/>
      <c r="BJ212" s="123"/>
      <c r="BT212" s="123"/>
      <c r="CD212" s="123"/>
      <c r="CN212" s="123"/>
      <c r="CO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76"/>
      <c r="B213" s="123"/>
      <c r="L213" s="123"/>
      <c r="V213" s="123"/>
      <c r="AF213" s="123"/>
      <c r="AP213" s="123"/>
      <c r="AZ213" s="123"/>
      <c r="BA213" s="123"/>
      <c r="BJ213" s="123"/>
      <c r="BT213" s="123"/>
      <c r="CD213" s="123"/>
      <c r="CN213" s="123"/>
      <c r="CO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76"/>
      <c r="B214" s="123"/>
      <c r="L214" s="123"/>
      <c r="V214" s="123"/>
      <c r="AF214" s="123"/>
      <c r="AP214" s="123"/>
      <c r="AZ214" s="123"/>
      <c r="BA214" s="123"/>
      <c r="BJ214" s="123"/>
      <c r="BT214" s="123"/>
      <c r="CD214" s="123"/>
      <c r="CN214" s="123"/>
      <c r="CO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76"/>
      <c r="B215" s="123"/>
      <c r="L215" s="123"/>
      <c r="V215" s="123"/>
      <c r="AF215" s="123"/>
      <c r="AP215" s="123"/>
      <c r="AZ215" s="123"/>
      <c r="BA215" s="123"/>
      <c r="BJ215" s="123"/>
      <c r="BT215" s="123"/>
      <c r="CD215" s="123"/>
      <c r="CN215" s="123"/>
      <c r="CO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76"/>
      <c r="B216" s="123"/>
      <c r="L216" s="123"/>
      <c r="V216" s="123"/>
      <c r="AF216" s="123"/>
      <c r="AP216" s="123"/>
      <c r="AZ216" s="123"/>
      <c r="BA216" s="123"/>
      <c r="BJ216" s="123"/>
      <c r="BT216" s="123"/>
      <c r="CD216" s="123"/>
      <c r="CN216" s="123"/>
      <c r="CO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76"/>
      <c r="B217" s="123"/>
      <c r="L217" s="123"/>
      <c r="V217" s="123"/>
      <c r="AF217" s="123"/>
      <c r="AP217" s="123"/>
      <c r="AZ217" s="123"/>
      <c r="BA217" s="123"/>
      <c r="BJ217" s="123"/>
      <c r="BT217" s="123"/>
      <c r="CD217" s="123"/>
      <c r="CN217" s="123"/>
      <c r="CO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76"/>
      <c r="B218" s="123"/>
      <c r="L218" s="123"/>
      <c r="V218" s="123"/>
      <c r="AF218" s="123"/>
      <c r="AP218" s="123"/>
      <c r="AZ218" s="123"/>
      <c r="BA218" s="123"/>
      <c r="BJ218" s="123"/>
      <c r="BT218" s="123"/>
      <c r="CD218" s="123"/>
      <c r="CN218" s="123"/>
      <c r="CO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76"/>
      <c r="B219" s="123"/>
      <c r="L219" s="123"/>
      <c r="V219" s="123"/>
      <c r="AF219" s="123"/>
      <c r="AP219" s="123"/>
      <c r="AZ219" s="123"/>
      <c r="BA219" s="123"/>
      <c r="BJ219" s="123"/>
      <c r="BT219" s="123"/>
      <c r="CD219" s="123"/>
      <c r="CN219" s="123"/>
      <c r="CO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76"/>
      <c r="B220" s="123"/>
      <c r="L220" s="123"/>
      <c r="V220" s="123"/>
      <c r="AF220" s="123"/>
      <c r="AP220" s="123"/>
      <c r="AZ220" s="123"/>
      <c r="BA220" s="123"/>
      <c r="BJ220" s="123"/>
      <c r="BT220" s="123"/>
      <c r="CD220" s="123"/>
      <c r="CN220" s="123"/>
      <c r="CO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76"/>
      <c r="B221" s="123"/>
      <c r="L221" s="123"/>
      <c r="V221" s="123"/>
      <c r="AF221" s="123"/>
      <c r="AP221" s="123"/>
      <c r="AZ221" s="123"/>
      <c r="BA221" s="123"/>
      <c r="BJ221" s="123"/>
      <c r="BT221" s="123"/>
      <c r="CD221" s="123"/>
      <c r="CN221" s="123"/>
      <c r="CO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76"/>
      <c r="B222" s="123"/>
      <c r="L222" s="123"/>
      <c r="V222" s="123"/>
      <c r="AF222" s="123"/>
      <c r="AP222" s="123"/>
      <c r="AZ222" s="123"/>
      <c r="BA222" s="123"/>
      <c r="BJ222" s="123"/>
      <c r="BT222" s="123"/>
      <c r="CD222" s="123"/>
      <c r="CN222" s="123"/>
      <c r="CO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76"/>
      <c r="B223" s="123"/>
      <c r="L223" s="123"/>
      <c r="V223" s="123"/>
      <c r="AF223" s="123"/>
      <c r="AP223" s="123"/>
      <c r="AZ223" s="123"/>
      <c r="BA223" s="123"/>
      <c r="BJ223" s="123"/>
      <c r="BT223" s="123"/>
      <c r="CD223" s="123"/>
      <c r="CN223" s="123"/>
      <c r="CO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76"/>
      <c r="B224" s="123"/>
      <c r="L224" s="123"/>
      <c r="V224" s="123"/>
      <c r="AF224" s="123"/>
      <c r="AP224" s="123"/>
      <c r="AZ224" s="123"/>
      <c r="BA224" s="123"/>
      <c r="BJ224" s="123"/>
      <c r="BT224" s="123"/>
      <c r="CD224" s="123"/>
      <c r="CN224" s="123"/>
      <c r="CO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76"/>
      <c r="B225" s="123"/>
      <c r="L225" s="123"/>
      <c r="V225" s="123"/>
      <c r="AF225" s="123"/>
      <c r="AP225" s="123"/>
      <c r="AZ225" s="123"/>
      <c r="BA225" s="123"/>
      <c r="BJ225" s="123"/>
      <c r="BT225" s="123"/>
      <c r="CD225" s="123"/>
      <c r="CN225" s="123"/>
      <c r="CO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76"/>
      <c r="B226" s="123"/>
      <c r="L226" s="123"/>
      <c r="V226" s="123"/>
      <c r="AF226" s="123"/>
      <c r="AP226" s="123"/>
      <c r="AZ226" s="123"/>
      <c r="BA226" s="123"/>
      <c r="BJ226" s="123"/>
      <c r="BT226" s="123"/>
      <c r="CD226" s="123"/>
      <c r="CN226" s="123"/>
      <c r="CO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76"/>
      <c r="B227" s="123"/>
      <c r="L227" s="123"/>
      <c r="V227" s="123"/>
      <c r="AF227" s="123"/>
      <c r="AP227" s="123"/>
      <c r="AZ227" s="123"/>
      <c r="BA227" s="123"/>
      <c r="BJ227" s="123"/>
      <c r="BT227" s="123"/>
      <c r="CD227" s="123"/>
      <c r="CN227" s="123"/>
      <c r="CO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76"/>
      <c r="B228" s="123"/>
      <c r="L228" s="123"/>
      <c r="V228" s="123"/>
      <c r="AF228" s="123"/>
      <c r="AP228" s="123"/>
      <c r="AZ228" s="123"/>
      <c r="BA228" s="123"/>
      <c r="BJ228" s="123"/>
      <c r="BT228" s="123"/>
      <c r="CD228" s="123"/>
      <c r="CN228" s="123"/>
      <c r="CO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76"/>
      <c r="B229" s="123"/>
      <c r="L229" s="123"/>
      <c r="V229" s="123"/>
      <c r="AF229" s="123"/>
      <c r="AP229" s="123"/>
      <c r="AZ229" s="123"/>
      <c r="BA229" s="123"/>
      <c r="BJ229" s="123"/>
      <c r="BT229" s="123"/>
      <c r="CD229" s="123"/>
      <c r="CN229" s="123"/>
      <c r="CO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76"/>
      <c r="B230" s="123"/>
      <c r="L230" s="123"/>
      <c r="V230" s="123"/>
      <c r="AF230" s="123"/>
      <c r="AP230" s="123"/>
      <c r="AZ230" s="123"/>
      <c r="BA230" s="123"/>
      <c r="BJ230" s="123"/>
      <c r="BT230" s="123"/>
      <c r="CD230" s="123"/>
      <c r="CN230" s="123"/>
      <c r="CO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76"/>
      <c r="B231" s="123"/>
      <c r="L231" s="123"/>
      <c r="V231" s="123"/>
      <c r="AF231" s="123"/>
      <c r="AP231" s="123"/>
      <c r="AZ231" s="123"/>
      <c r="BA231" s="123"/>
      <c r="BJ231" s="123"/>
      <c r="BT231" s="123"/>
      <c r="CD231" s="123"/>
      <c r="CN231" s="123"/>
      <c r="CO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76"/>
      <c r="B232" s="123"/>
      <c r="L232" s="123"/>
      <c r="V232" s="123"/>
      <c r="AF232" s="123"/>
      <c r="AP232" s="123"/>
      <c r="AZ232" s="123"/>
      <c r="BA232" s="123"/>
      <c r="BJ232" s="123"/>
      <c r="BT232" s="123"/>
      <c r="CD232" s="123"/>
      <c r="CN232" s="123"/>
      <c r="CO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76"/>
      <c r="B233" s="123"/>
      <c r="L233" s="123"/>
      <c r="V233" s="123"/>
      <c r="AF233" s="123"/>
      <c r="AP233" s="123"/>
      <c r="AZ233" s="123"/>
      <c r="BA233" s="123"/>
      <c r="BJ233" s="123"/>
      <c r="BT233" s="123"/>
      <c r="CD233" s="123"/>
      <c r="CN233" s="123"/>
      <c r="CO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76"/>
      <c r="B234" s="123"/>
      <c r="L234" s="123"/>
      <c r="V234" s="123"/>
      <c r="AF234" s="123"/>
      <c r="AP234" s="123"/>
      <c r="AZ234" s="123"/>
      <c r="BA234" s="123"/>
      <c r="BJ234" s="123"/>
      <c r="BT234" s="123"/>
      <c r="CD234" s="123"/>
      <c r="CN234" s="123"/>
      <c r="CO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76"/>
      <c r="B235" s="123"/>
      <c r="L235" s="123"/>
      <c r="V235" s="123"/>
      <c r="AF235" s="123"/>
      <c r="AP235" s="123"/>
      <c r="AZ235" s="123"/>
      <c r="BA235" s="123"/>
      <c r="BJ235" s="123"/>
      <c r="BT235" s="123"/>
      <c r="CD235" s="123"/>
      <c r="CN235" s="123"/>
      <c r="CO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76"/>
      <c r="B236" s="123"/>
      <c r="L236" s="123"/>
      <c r="V236" s="123"/>
      <c r="AF236" s="123"/>
      <c r="AP236" s="123"/>
      <c r="AZ236" s="123"/>
      <c r="BA236" s="123"/>
      <c r="BJ236" s="123"/>
      <c r="BT236" s="123"/>
      <c r="CD236" s="123"/>
      <c r="CN236" s="123"/>
      <c r="CO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76"/>
      <c r="B237" s="123"/>
      <c r="L237" s="123"/>
      <c r="V237" s="123"/>
      <c r="AF237" s="123"/>
      <c r="AP237" s="123"/>
      <c r="AZ237" s="123"/>
      <c r="BA237" s="123"/>
      <c r="BJ237" s="123"/>
      <c r="BT237" s="123"/>
      <c r="CD237" s="123"/>
      <c r="CN237" s="123"/>
      <c r="CO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76"/>
      <c r="B238" s="123"/>
      <c r="L238" s="123"/>
      <c r="V238" s="123"/>
      <c r="AF238" s="123"/>
      <c r="AP238" s="123"/>
      <c r="AZ238" s="123"/>
      <c r="BA238" s="123"/>
      <c r="BJ238" s="123"/>
      <c r="BT238" s="123"/>
      <c r="CD238" s="123"/>
      <c r="CN238" s="123"/>
      <c r="CO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76"/>
      <c r="B239" s="123"/>
      <c r="L239" s="123"/>
      <c r="V239" s="123"/>
      <c r="AF239" s="123"/>
      <c r="AP239" s="123"/>
      <c r="AZ239" s="123"/>
      <c r="BA239" s="123"/>
      <c r="BJ239" s="123"/>
      <c r="BT239" s="123"/>
      <c r="CD239" s="123"/>
      <c r="CN239" s="123"/>
      <c r="CO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76"/>
      <c r="B240" s="123"/>
      <c r="L240" s="123"/>
      <c r="V240" s="123"/>
      <c r="AF240" s="123"/>
      <c r="AP240" s="123"/>
      <c r="AZ240" s="123"/>
      <c r="BA240" s="123"/>
      <c r="BJ240" s="123"/>
      <c r="BT240" s="123"/>
      <c r="CD240" s="123"/>
      <c r="CN240" s="123"/>
      <c r="CO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76"/>
      <c r="B241" s="123"/>
      <c r="L241" s="123"/>
      <c r="V241" s="123"/>
      <c r="AF241" s="123"/>
      <c r="AP241" s="123"/>
      <c r="AZ241" s="123"/>
      <c r="BA241" s="123"/>
      <c r="BJ241" s="123"/>
      <c r="BT241" s="123"/>
      <c r="CD241" s="123"/>
      <c r="CN241" s="123"/>
      <c r="CO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76"/>
      <c r="B242" s="123"/>
      <c r="L242" s="123"/>
      <c r="V242" s="123"/>
      <c r="AF242" s="123"/>
      <c r="AP242" s="123"/>
      <c r="AZ242" s="123"/>
      <c r="BA242" s="123"/>
      <c r="BJ242" s="123"/>
      <c r="BT242" s="123"/>
      <c r="CD242" s="123"/>
      <c r="CN242" s="123"/>
      <c r="CO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76"/>
      <c r="B243" s="123"/>
      <c r="L243" s="123"/>
      <c r="V243" s="123"/>
      <c r="AF243" s="123"/>
      <c r="AP243" s="123"/>
      <c r="AZ243" s="123"/>
      <c r="BA243" s="123"/>
      <c r="BJ243" s="123"/>
      <c r="BT243" s="123"/>
      <c r="CD243" s="123"/>
      <c r="CN243" s="123"/>
      <c r="CO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76"/>
      <c r="B244" s="123"/>
      <c r="L244" s="123"/>
      <c r="V244" s="123"/>
      <c r="AF244" s="123"/>
      <c r="AP244" s="123"/>
      <c r="AZ244" s="123"/>
      <c r="BA244" s="123"/>
      <c r="BJ244" s="123"/>
      <c r="BT244" s="123"/>
      <c r="CD244" s="123"/>
      <c r="CN244" s="123"/>
      <c r="CO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76"/>
      <c r="B245" s="123"/>
      <c r="L245" s="123"/>
      <c r="V245" s="123"/>
      <c r="AF245" s="123"/>
      <c r="AP245" s="123"/>
      <c r="AZ245" s="123"/>
      <c r="BA245" s="123"/>
      <c r="BJ245" s="123"/>
      <c r="BT245" s="123"/>
      <c r="CD245" s="123"/>
      <c r="CN245" s="123"/>
      <c r="CO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76"/>
      <c r="B246" s="123"/>
      <c r="L246" s="123"/>
      <c r="V246" s="123"/>
      <c r="AF246" s="123"/>
      <c r="AP246" s="123"/>
      <c r="AZ246" s="123"/>
      <c r="BA246" s="123"/>
      <c r="BJ246" s="123"/>
      <c r="BT246" s="123"/>
      <c r="CD246" s="123"/>
      <c r="CN246" s="123"/>
      <c r="CO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76"/>
      <c r="B247" s="123"/>
      <c r="L247" s="123"/>
      <c r="V247" s="123"/>
      <c r="AF247" s="123"/>
      <c r="AP247" s="123"/>
      <c r="AZ247" s="123"/>
      <c r="BA247" s="123"/>
      <c r="BJ247" s="123"/>
      <c r="BT247" s="123"/>
      <c r="CD247" s="123"/>
      <c r="CN247" s="123"/>
      <c r="CO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76"/>
      <c r="B248" s="123"/>
      <c r="L248" s="123"/>
      <c r="V248" s="123"/>
      <c r="AF248" s="123"/>
      <c r="AP248" s="123"/>
      <c r="AZ248" s="123"/>
      <c r="BA248" s="123"/>
      <c r="BJ248" s="123"/>
      <c r="BT248" s="123"/>
      <c r="CD248" s="123"/>
      <c r="CN248" s="123"/>
      <c r="CO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76"/>
      <c r="B249" s="123"/>
      <c r="L249" s="123"/>
      <c r="V249" s="123"/>
      <c r="AF249" s="123"/>
      <c r="AP249" s="123"/>
      <c r="AZ249" s="123"/>
      <c r="BA249" s="123"/>
      <c r="BJ249" s="123"/>
      <c r="BT249" s="123"/>
      <c r="CD249" s="123"/>
      <c r="CN249" s="123"/>
      <c r="CO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76"/>
      <c r="B250" s="123"/>
      <c r="L250" s="123"/>
      <c r="V250" s="123"/>
      <c r="AF250" s="123"/>
      <c r="AP250" s="123"/>
      <c r="AZ250" s="123"/>
      <c r="BA250" s="123"/>
      <c r="BJ250" s="123"/>
      <c r="BT250" s="123"/>
      <c r="CD250" s="123"/>
      <c r="CN250" s="123"/>
      <c r="CO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76"/>
      <c r="B251" s="123"/>
      <c r="L251" s="123"/>
      <c r="V251" s="123"/>
      <c r="AF251" s="123"/>
      <c r="AP251" s="123"/>
      <c r="AZ251" s="123"/>
      <c r="BA251" s="123"/>
      <c r="BJ251" s="123"/>
      <c r="BT251" s="123"/>
      <c r="CD251" s="123"/>
      <c r="CN251" s="123"/>
      <c r="CO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76"/>
      <c r="B252" s="123"/>
      <c r="L252" s="123"/>
      <c r="V252" s="123"/>
      <c r="AF252" s="123"/>
      <c r="AP252" s="123"/>
      <c r="AZ252" s="123"/>
      <c r="BA252" s="123"/>
      <c r="BJ252" s="123"/>
      <c r="BT252" s="123"/>
      <c r="CD252" s="123"/>
      <c r="CN252" s="123"/>
      <c r="CO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76"/>
      <c r="B253" s="123"/>
      <c r="L253" s="123"/>
      <c r="V253" s="123"/>
      <c r="AF253" s="123"/>
      <c r="AP253" s="123"/>
      <c r="AZ253" s="123"/>
      <c r="BA253" s="123"/>
      <c r="BJ253" s="123"/>
      <c r="BT253" s="123"/>
      <c r="CD253" s="123"/>
      <c r="CN253" s="123"/>
      <c r="CO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76"/>
      <c r="B254" s="123"/>
      <c r="L254" s="123"/>
      <c r="V254" s="123"/>
      <c r="AF254" s="123"/>
      <c r="AP254" s="123"/>
      <c r="AZ254" s="123"/>
      <c r="BA254" s="123"/>
      <c r="BJ254" s="123"/>
      <c r="BT254" s="123"/>
      <c r="CD254" s="123"/>
      <c r="CN254" s="123"/>
      <c r="CO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76"/>
      <c r="B255" s="123"/>
      <c r="L255" s="123"/>
      <c r="V255" s="123"/>
      <c r="AF255" s="123"/>
      <c r="AP255" s="123"/>
      <c r="AZ255" s="123"/>
      <c r="BA255" s="123"/>
      <c r="BJ255" s="123"/>
      <c r="BT255" s="123"/>
      <c r="CD255" s="123"/>
      <c r="CN255" s="123"/>
      <c r="CO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76"/>
      <c r="B256" s="123"/>
      <c r="L256" s="123"/>
      <c r="V256" s="123"/>
      <c r="AF256" s="123"/>
      <c r="AP256" s="123"/>
      <c r="AZ256" s="123"/>
      <c r="BA256" s="123"/>
      <c r="BJ256" s="123"/>
      <c r="BT256" s="123"/>
      <c r="CD256" s="123"/>
      <c r="CN256" s="123"/>
      <c r="CO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76"/>
      <c r="B257" s="123"/>
      <c r="L257" s="123"/>
      <c r="V257" s="123"/>
      <c r="AF257" s="123"/>
      <c r="AP257" s="123"/>
      <c r="AZ257" s="123"/>
      <c r="BA257" s="123"/>
      <c r="BJ257" s="123"/>
      <c r="BT257" s="123"/>
      <c r="CD257" s="123"/>
      <c r="CN257" s="123"/>
      <c r="CO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76"/>
      <c r="B258" s="123"/>
      <c r="L258" s="123"/>
      <c r="V258" s="123"/>
      <c r="AF258" s="123"/>
      <c r="AP258" s="123"/>
      <c r="AZ258" s="123"/>
      <c r="BA258" s="123"/>
      <c r="BJ258" s="123"/>
      <c r="BT258" s="123"/>
      <c r="CD258" s="123"/>
      <c r="CN258" s="123"/>
      <c r="CO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76"/>
      <c r="B259" s="123"/>
      <c r="L259" s="123"/>
      <c r="V259" s="123"/>
      <c r="AF259" s="123"/>
      <c r="AP259" s="123"/>
      <c r="AZ259" s="123"/>
      <c r="BA259" s="123"/>
      <c r="BJ259" s="123"/>
      <c r="BT259" s="123"/>
      <c r="CD259" s="123"/>
      <c r="CN259" s="123"/>
      <c r="CO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76"/>
      <c r="B260" s="123"/>
      <c r="L260" s="123"/>
      <c r="V260" s="123"/>
      <c r="AF260" s="123"/>
      <c r="AP260" s="123"/>
      <c r="AZ260" s="123"/>
      <c r="BA260" s="123"/>
      <c r="BJ260" s="123"/>
      <c r="BT260" s="123"/>
      <c r="CD260" s="123"/>
      <c r="CN260" s="123"/>
      <c r="CO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76"/>
      <c r="B261" s="123"/>
      <c r="L261" s="123"/>
      <c r="V261" s="123"/>
      <c r="AF261" s="123"/>
      <c r="AP261" s="123"/>
      <c r="AZ261" s="123"/>
      <c r="BA261" s="123"/>
      <c r="BJ261" s="123"/>
      <c r="BT261" s="123"/>
      <c r="CD261" s="123"/>
      <c r="CN261" s="123"/>
      <c r="CO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76"/>
      <c r="B262" s="123"/>
      <c r="L262" s="123"/>
      <c r="V262" s="123"/>
      <c r="AF262" s="123"/>
      <c r="AP262" s="123"/>
      <c r="AZ262" s="123"/>
      <c r="BA262" s="123"/>
      <c r="BJ262" s="123"/>
      <c r="BT262" s="123"/>
      <c r="CD262" s="123"/>
      <c r="CN262" s="123"/>
      <c r="CO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76"/>
      <c r="B263" s="123"/>
      <c r="L263" s="123"/>
      <c r="V263" s="123"/>
      <c r="AF263" s="123"/>
      <c r="AP263" s="123"/>
      <c r="AZ263" s="123"/>
      <c r="BA263" s="123"/>
      <c r="BJ263" s="123"/>
      <c r="BT263" s="123"/>
      <c r="CD263" s="123"/>
      <c r="CN263" s="123"/>
      <c r="CO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76"/>
      <c r="B264" s="123"/>
      <c r="L264" s="123"/>
      <c r="V264" s="123"/>
      <c r="AF264" s="123"/>
      <c r="AP264" s="123"/>
      <c r="AZ264" s="123"/>
      <c r="BA264" s="123"/>
      <c r="BJ264" s="123"/>
      <c r="BT264" s="123"/>
      <c r="CD264" s="123"/>
      <c r="CN264" s="123"/>
      <c r="CO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76"/>
      <c r="B265" s="123"/>
      <c r="L265" s="123"/>
      <c r="V265" s="123"/>
      <c r="AF265" s="123"/>
      <c r="AP265" s="123"/>
      <c r="AZ265" s="123"/>
      <c r="BA265" s="123"/>
      <c r="BJ265" s="123"/>
      <c r="BT265" s="123"/>
      <c r="CD265" s="123"/>
      <c r="CN265" s="123"/>
      <c r="CO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76"/>
      <c r="B266" s="123"/>
      <c r="L266" s="123"/>
      <c r="V266" s="123"/>
      <c r="AF266" s="123"/>
      <c r="AP266" s="123"/>
      <c r="AZ266" s="123"/>
      <c r="BA266" s="123"/>
      <c r="BJ266" s="123"/>
      <c r="BT266" s="123"/>
      <c r="CD266" s="123"/>
      <c r="CN266" s="123"/>
      <c r="CO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76"/>
      <c r="B267" s="123"/>
      <c r="L267" s="123"/>
      <c r="V267" s="123"/>
      <c r="AF267" s="123"/>
      <c r="AP267" s="123"/>
      <c r="AZ267" s="123"/>
      <c r="BA267" s="123"/>
      <c r="BJ267" s="123"/>
      <c r="BT267" s="123"/>
      <c r="CD267" s="123"/>
      <c r="CN267" s="123"/>
      <c r="CO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76"/>
      <c r="B268" s="123"/>
      <c r="L268" s="123"/>
      <c r="V268" s="123"/>
      <c r="AF268" s="123"/>
      <c r="AP268" s="123"/>
      <c r="AZ268" s="123"/>
      <c r="BA268" s="123"/>
      <c r="BJ268" s="123"/>
      <c r="BT268" s="123"/>
      <c r="CD268" s="123"/>
      <c r="CN268" s="123"/>
      <c r="CO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76"/>
      <c r="B269" s="123"/>
      <c r="L269" s="123"/>
      <c r="V269" s="123"/>
      <c r="AF269" s="123"/>
      <c r="AP269" s="123"/>
      <c r="AZ269" s="123"/>
      <c r="BA269" s="123"/>
      <c r="BJ269" s="123"/>
      <c r="BT269" s="123"/>
      <c r="CD269" s="123"/>
      <c r="CN269" s="123"/>
      <c r="CO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76"/>
      <c r="B270" s="123"/>
      <c r="L270" s="123"/>
      <c r="V270" s="123"/>
      <c r="AF270" s="123"/>
      <c r="AP270" s="123"/>
      <c r="AZ270" s="123"/>
      <c r="BA270" s="123"/>
      <c r="BJ270" s="123"/>
      <c r="BT270" s="123"/>
      <c r="CD270" s="123"/>
      <c r="CN270" s="123"/>
      <c r="CO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76"/>
      <c r="B271" s="123"/>
      <c r="L271" s="123"/>
      <c r="V271" s="123"/>
      <c r="AF271" s="123"/>
      <c r="AP271" s="123"/>
      <c r="AZ271" s="123"/>
      <c r="BA271" s="123"/>
      <c r="BJ271" s="123"/>
      <c r="BT271" s="123"/>
      <c r="CD271" s="123"/>
      <c r="CN271" s="123"/>
      <c r="CO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76"/>
      <c r="B272" s="123"/>
      <c r="L272" s="123"/>
      <c r="V272" s="123"/>
      <c r="AF272" s="123"/>
      <c r="AP272" s="123"/>
      <c r="AZ272" s="123"/>
      <c r="BA272" s="123"/>
      <c r="BJ272" s="123"/>
      <c r="BT272" s="123"/>
      <c r="CD272" s="123"/>
      <c r="CN272" s="123"/>
      <c r="CO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76"/>
      <c r="B273" s="123"/>
      <c r="L273" s="123"/>
      <c r="V273" s="123"/>
      <c r="AF273" s="123"/>
      <c r="AP273" s="123"/>
      <c r="AZ273" s="123"/>
      <c r="BA273" s="123"/>
      <c r="BJ273" s="123"/>
      <c r="BT273" s="123"/>
      <c r="CD273" s="123"/>
      <c r="CN273" s="123"/>
      <c r="CO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76"/>
      <c r="B274" s="123"/>
      <c r="L274" s="123"/>
      <c r="V274" s="123"/>
      <c r="AF274" s="123"/>
      <c r="AP274" s="123"/>
      <c r="AZ274" s="123"/>
      <c r="BA274" s="123"/>
      <c r="BJ274" s="123"/>
      <c r="BT274" s="123"/>
      <c r="CD274" s="123"/>
      <c r="CN274" s="123"/>
      <c r="CO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76"/>
      <c r="B275" s="123"/>
      <c r="L275" s="123"/>
      <c r="V275" s="123"/>
      <c r="AF275" s="123"/>
      <c r="AP275" s="123"/>
      <c r="AZ275" s="123"/>
      <c r="BA275" s="123"/>
      <c r="BJ275" s="123"/>
      <c r="BT275" s="123"/>
      <c r="CD275" s="123"/>
      <c r="CN275" s="123"/>
      <c r="CO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76"/>
      <c r="B276" s="123"/>
      <c r="L276" s="123"/>
      <c r="V276" s="123"/>
      <c r="AF276" s="123"/>
      <c r="AP276" s="123"/>
      <c r="AZ276" s="123"/>
      <c r="BA276" s="123"/>
      <c r="BJ276" s="123"/>
      <c r="BT276" s="123"/>
      <c r="CD276" s="123"/>
      <c r="CN276" s="123"/>
      <c r="CO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76"/>
      <c r="B277" s="123"/>
      <c r="L277" s="123"/>
      <c r="V277" s="123"/>
      <c r="AF277" s="123"/>
      <c r="AP277" s="123"/>
      <c r="AZ277" s="123"/>
      <c r="BA277" s="123"/>
      <c r="BJ277" s="123"/>
      <c r="BT277" s="123"/>
      <c r="CD277" s="123"/>
      <c r="CN277" s="123"/>
      <c r="CO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76"/>
      <c r="B278" s="123"/>
      <c r="L278" s="123"/>
      <c r="V278" s="123"/>
      <c r="AF278" s="123"/>
      <c r="AP278" s="123"/>
      <c r="AZ278" s="123"/>
      <c r="BA278" s="123"/>
      <c r="BJ278" s="123"/>
      <c r="BT278" s="123"/>
      <c r="CD278" s="123"/>
      <c r="CN278" s="123"/>
      <c r="CO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76"/>
      <c r="B279" s="123"/>
      <c r="L279" s="123"/>
      <c r="V279" s="123"/>
      <c r="AF279" s="123"/>
      <c r="AP279" s="123"/>
      <c r="AZ279" s="123"/>
      <c r="BA279" s="123"/>
      <c r="BJ279" s="123"/>
      <c r="BT279" s="123"/>
      <c r="CD279" s="123"/>
      <c r="CN279" s="123"/>
      <c r="CO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76"/>
      <c r="B280" s="123"/>
      <c r="L280" s="123"/>
      <c r="V280" s="123"/>
      <c r="AF280" s="123"/>
      <c r="AP280" s="123"/>
      <c r="AZ280" s="123"/>
      <c r="BA280" s="123"/>
      <c r="BJ280" s="123"/>
      <c r="BT280" s="123"/>
      <c r="CD280" s="123"/>
      <c r="CN280" s="123"/>
      <c r="CO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76"/>
      <c r="B281" s="123"/>
      <c r="L281" s="123"/>
      <c r="V281" s="123"/>
      <c r="AF281" s="123"/>
      <c r="AP281" s="123"/>
      <c r="AZ281" s="123"/>
      <c r="BA281" s="123"/>
      <c r="BJ281" s="123"/>
      <c r="BT281" s="123"/>
      <c r="CD281" s="123"/>
      <c r="CN281" s="123"/>
      <c r="CO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76"/>
      <c r="B282" s="123"/>
      <c r="L282" s="123"/>
      <c r="V282" s="123"/>
      <c r="AF282" s="123"/>
      <c r="AP282" s="123"/>
      <c r="AZ282" s="123"/>
      <c r="BA282" s="123"/>
      <c r="BJ282" s="123"/>
      <c r="BT282" s="123"/>
      <c r="CD282" s="123"/>
      <c r="CN282" s="123"/>
      <c r="CO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76"/>
      <c r="B283" s="123"/>
      <c r="L283" s="123"/>
      <c r="V283" s="123"/>
      <c r="AF283" s="123"/>
      <c r="AP283" s="123"/>
      <c r="AZ283" s="123"/>
      <c r="BA283" s="123"/>
      <c r="BJ283" s="123"/>
      <c r="BT283" s="123"/>
      <c r="CD283" s="123"/>
      <c r="CN283" s="123"/>
      <c r="CO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76"/>
      <c r="B284" s="123"/>
      <c r="L284" s="123"/>
      <c r="V284" s="123"/>
      <c r="AF284" s="123"/>
      <c r="AP284" s="123"/>
      <c r="AZ284" s="123"/>
      <c r="BA284" s="123"/>
      <c r="BJ284" s="123"/>
      <c r="BT284" s="123"/>
      <c r="CD284" s="123"/>
      <c r="CN284" s="123"/>
      <c r="CO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76"/>
      <c r="B285" s="123"/>
      <c r="L285" s="123"/>
      <c r="V285" s="123"/>
      <c r="AF285" s="123"/>
      <c r="AP285" s="123"/>
      <c r="AZ285" s="123"/>
      <c r="BA285" s="123"/>
      <c r="BJ285" s="123"/>
      <c r="BT285" s="123"/>
      <c r="CD285" s="123"/>
      <c r="CN285" s="123"/>
      <c r="CO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76"/>
      <c r="B286" s="123"/>
      <c r="L286" s="123"/>
      <c r="V286" s="123"/>
      <c r="AF286" s="123"/>
      <c r="AP286" s="123"/>
      <c r="AZ286" s="123"/>
      <c r="BA286" s="123"/>
      <c r="BJ286" s="123"/>
      <c r="BT286" s="123"/>
      <c r="CD286" s="123"/>
      <c r="CN286" s="123"/>
      <c r="CO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76"/>
      <c r="B287" s="123"/>
      <c r="L287" s="123"/>
      <c r="V287" s="123"/>
      <c r="AF287" s="123"/>
      <c r="AP287" s="123"/>
      <c r="AZ287" s="123"/>
      <c r="BA287" s="123"/>
      <c r="BJ287" s="123"/>
      <c r="BT287" s="123"/>
      <c r="CD287" s="123"/>
      <c r="CN287" s="123"/>
      <c r="CO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76"/>
      <c r="B288" s="123"/>
      <c r="L288" s="123"/>
      <c r="V288" s="123"/>
      <c r="AF288" s="123"/>
      <c r="AP288" s="123"/>
      <c r="AZ288" s="123"/>
      <c r="BA288" s="123"/>
      <c r="BJ288" s="123"/>
      <c r="BT288" s="123"/>
      <c r="CD288" s="123"/>
      <c r="CN288" s="123"/>
      <c r="CO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76"/>
      <c r="B289" s="123"/>
      <c r="L289" s="123"/>
      <c r="V289" s="123"/>
      <c r="AF289" s="123"/>
      <c r="AP289" s="123"/>
      <c r="AZ289" s="123"/>
      <c r="BA289" s="123"/>
      <c r="BJ289" s="123"/>
      <c r="BT289" s="123"/>
      <c r="CD289" s="123"/>
      <c r="CN289" s="123"/>
      <c r="CO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76"/>
      <c r="B290" s="123"/>
      <c r="L290" s="123"/>
      <c r="V290" s="123"/>
      <c r="AF290" s="123"/>
      <c r="AP290" s="123"/>
      <c r="AZ290" s="123"/>
      <c r="BA290" s="123"/>
      <c r="BJ290" s="123"/>
      <c r="BT290" s="123"/>
      <c r="CD290" s="123"/>
      <c r="CN290" s="123"/>
      <c r="CO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76"/>
      <c r="B291" s="123"/>
      <c r="L291" s="123"/>
      <c r="V291" s="123"/>
      <c r="AF291" s="123"/>
      <c r="AP291" s="123"/>
      <c r="AZ291" s="123"/>
      <c r="BA291" s="123"/>
      <c r="BJ291" s="123"/>
      <c r="BT291" s="123"/>
      <c r="CD291" s="123"/>
      <c r="CN291" s="123"/>
      <c r="CO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76"/>
      <c r="B292" s="123"/>
      <c r="L292" s="123"/>
      <c r="V292" s="123"/>
      <c r="AF292" s="123"/>
      <c r="AP292" s="123"/>
      <c r="AZ292" s="123"/>
      <c r="BA292" s="123"/>
      <c r="BJ292" s="123"/>
      <c r="BT292" s="123"/>
      <c r="CD292" s="123"/>
      <c r="CN292" s="123"/>
      <c r="CO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76"/>
      <c r="B293" s="123"/>
      <c r="L293" s="123"/>
      <c r="V293" s="123"/>
      <c r="AF293" s="123"/>
      <c r="AP293" s="123"/>
      <c r="AZ293" s="123"/>
      <c r="BA293" s="123"/>
      <c r="BJ293" s="123"/>
      <c r="BT293" s="123"/>
      <c r="CD293" s="123"/>
      <c r="CN293" s="123"/>
      <c r="CO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76"/>
      <c r="B294" s="123"/>
      <c r="L294" s="123"/>
      <c r="V294" s="123"/>
      <c r="AF294" s="123"/>
      <c r="AP294" s="123"/>
      <c r="AZ294" s="123"/>
      <c r="BA294" s="123"/>
      <c r="BJ294" s="123"/>
      <c r="BT294" s="123"/>
      <c r="CD294" s="123"/>
      <c r="CN294" s="123"/>
      <c r="CO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76"/>
      <c r="B295" s="123"/>
      <c r="L295" s="123"/>
      <c r="V295" s="123"/>
      <c r="AF295" s="123"/>
      <c r="AP295" s="123"/>
      <c r="AZ295" s="123"/>
      <c r="BA295" s="123"/>
      <c r="BJ295" s="123"/>
      <c r="BT295" s="123"/>
      <c r="CD295" s="123"/>
      <c r="CN295" s="123"/>
      <c r="CO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76"/>
      <c r="B296" s="123"/>
      <c r="L296" s="123"/>
      <c r="V296" s="123"/>
      <c r="AF296" s="123"/>
      <c r="AP296" s="123"/>
      <c r="AZ296" s="123"/>
      <c r="BA296" s="123"/>
      <c r="BJ296" s="123"/>
      <c r="BT296" s="123"/>
      <c r="CD296" s="123"/>
      <c r="CN296" s="123"/>
      <c r="CO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76"/>
      <c r="B297" s="123"/>
      <c r="L297" s="123"/>
      <c r="V297" s="123"/>
      <c r="AF297" s="123"/>
      <c r="AP297" s="123"/>
      <c r="AZ297" s="123"/>
      <c r="BA297" s="123"/>
      <c r="BJ297" s="123"/>
      <c r="BT297" s="123"/>
      <c r="CD297" s="123"/>
      <c r="CN297" s="123"/>
      <c r="CO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76"/>
      <c r="B298" s="123"/>
      <c r="L298" s="123"/>
      <c r="V298" s="123"/>
      <c r="AF298" s="123"/>
      <c r="AP298" s="123"/>
      <c r="AZ298" s="123"/>
      <c r="BA298" s="123"/>
      <c r="BJ298" s="123"/>
      <c r="BT298" s="123"/>
      <c r="CD298" s="123"/>
      <c r="CN298" s="123"/>
      <c r="CO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76"/>
      <c r="B299" s="123"/>
      <c r="L299" s="123"/>
      <c r="V299" s="123"/>
      <c r="AF299" s="123"/>
      <c r="AP299" s="123"/>
      <c r="AZ299" s="123"/>
      <c r="BA299" s="123"/>
      <c r="BJ299" s="123"/>
      <c r="BT299" s="123"/>
      <c r="CD299" s="123"/>
      <c r="CN299" s="123"/>
      <c r="CO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76"/>
      <c r="B300" s="123"/>
      <c r="L300" s="123"/>
      <c r="V300" s="123"/>
      <c r="AF300" s="123"/>
      <c r="AP300" s="123"/>
      <c r="AZ300" s="123"/>
      <c r="BA300" s="123"/>
      <c r="BJ300" s="123"/>
      <c r="BT300" s="123"/>
      <c r="CD300" s="123"/>
      <c r="CN300" s="123"/>
      <c r="CO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76"/>
      <c r="B301" s="123"/>
      <c r="L301" s="123"/>
      <c r="V301" s="123"/>
      <c r="AF301" s="123"/>
      <c r="AP301" s="123"/>
      <c r="AZ301" s="123"/>
      <c r="BA301" s="123"/>
      <c r="BJ301" s="123"/>
      <c r="BT301" s="123"/>
      <c r="CD301" s="123"/>
      <c r="CN301" s="123"/>
      <c r="CO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76"/>
      <c r="B302" s="123"/>
      <c r="L302" s="123"/>
      <c r="V302" s="123"/>
      <c r="AF302" s="123"/>
      <c r="AP302" s="123"/>
      <c r="AZ302" s="123"/>
      <c r="BA302" s="123"/>
      <c r="BJ302" s="123"/>
      <c r="BT302" s="123"/>
      <c r="CD302" s="123"/>
      <c r="CN302" s="123"/>
      <c r="CO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76"/>
      <c r="B303" s="123"/>
      <c r="L303" s="123"/>
      <c r="V303" s="123"/>
      <c r="AF303" s="123"/>
      <c r="AP303" s="123"/>
      <c r="AZ303" s="123"/>
      <c r="BA303" s="123"/>
      <c r="BJ303" s="123"/>
      <c r="BT303" s="123"/>
      <c r="CD303" s="123"/>
      <c r="CN303" s="123"/>
      <c r="CO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76"/>
      <c r="B304" s="123"/>
      <c r="L304" s="123"/>
      <c r="V304" s="123"/>
      <c r="AF304" s="123"/>
      <c r="AP304" s="123"/>
      <c r="AZ304" s="123"/>
      <c r="BA304" s="123"/>
      <c r="BJ304" s="123"/>
      <c r="BT304" s="123"/>
      <c r="CD304" s="123"/>
      <c r="CN304" s="123"/>
      <c r="CO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76"/>
      <c r="B305" s="123"/>
      <c r="L305" s="123"/>
      <c r="V305" s="123"/>
      <c r="AF305" s="123"/>
      <c r="AP305" s="123"/>
      <c r="AZ305" s="123"/>
      <c r="BA305" s="123"/>
      <c r="BJ305" s="123"/>
      <c r="BT305" s="123"/>
      <c r="CD305" s="123"/>
      <c r="CN305" s="123"/>
      <c r="CO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76"/>
      <c r="B306" s="123"/>
      <c r="L306" s="123"/>
      <c r="V306" s="123"/>
      <c r="AF306" s="123"/>
      <c r="AP306" s="123"/>
      <c r="AZ306" s="123"/>
      <c r="BA306" s="123"/>
      <c r="BJ306" s="123"/>
      <c r="BT306" s="123"/>
      <c r="CD306" s="123"/>
      <c r="CN306" s="123"/>
      <c r="CO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76"/>
      <c r="B307" s="123"/>
      <c r="L307" s="123"/>
      <c r="V307" s="123"/>
      <c r="AF307" s="123"/>
      <c r="AP307" s="123"/>
      <c r="AZ307" s="123"/>
      <c r="BA307" s="123"/>
      <c r="BJ307" s="123"/>
      <c r="BT307" s="123"/>
      <c r="CD307" s="123"/>
      <c r="CN307" s="123"/>
      <c r="CO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76"/>
      <c r="B308" s="123"/>
      <c r="L308" s="123"/>
      <c r="V308" s="123"/>
      <c r="AF308" s="123"/>
      <c r="AP308" s="123"/>
      <c r="AZ308" s="123"/>
      <c r="BA308" s="123"/>
      <c r="BJ308" s="123"/>
      <c r="BT308" s="123"/>
      <c r="CD308" s="123"/>
      <c r="CN308" s="123"/>
      <c r="CO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76"/>
      <c r="B309" s="123"/>
      <c r="L309" s="123"/>
      <c r="V309" s="123"/>
      <c r="AF309" s="123"/>
      <c r="AP309" s="123"/>
      <c r="AZ309" s="123"/>
      <c r="BA309" s="123"/>
      <c r="BJ309" s="123"/>
      <c r="BT309" s="123"/>
      <c r="CD309" s="123"/>
      <c r="CN309" s="123"/>
      <c r="CO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76"/>
      <c r="B310" s="123"/>
      <c r="L310" s="123"/>
      <c r="V310" s="123"/>
      <c r="AF310" s="123"/>
      <c r="AP310" s="123"/>
      <c r="AZ310" s="123"/>
      <c r="BA310" s="123"/>
      <c r="BJ310" s="123"/>
      <c r="BT310" s="123"/>
      <c r="CD310" s="123"/>
      <c r="CN310" s="123"/>
      <c r="CO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76"/>
      <c r="B311" s="123"/>
      <c r="L311" s="123"/>
      <c r="V311" s="123"/>
      <c r="AF311" s="123"/>
      <c r="AP311" s="123"/>
      <c r="AZ311" s="123"/>
      <c r="BA311" s="123"/>
      <c r="BJ311" s="123"/>
      <c r="BT311" s="123"/>
      <c r="CD311" s="123"/>
      <c r="CN311" s="123"/>
      <c r="CO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76"/>
      <c r="B312" s="123"/>
      <c r="L312" s="123"/>
      <c r="V312" s="123"/>
      <c r="AF312" s="123"/>
      <c r="AP312" s="123"/>
      <c r="AZ312" s="123"/>
      <c r="BA312" s="123"/>
      <c r="BJ312" s="123"/>
      <c r="BT312" s="123"/>
      <c r="CD312" s="123"/>
      <c r="CN312" s="123"/>
      <c r="CO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76"/>
      <c r="B313" s="123"/>
      <c r="L313" s="123"/>
      <c r="V313" s="123"/>
      <c r="AF313" s="123"/>
      <c r="AP313" s="123"/>
      <c r="AZ313" s="123"/>
      <c r="BA313" s="123"/>
      <c r="BJ313" s="123"/>
      <c r="BT313" s="123"/>
      <c r="CD313" s="123"/>
      <c r="CN313" s="123"/>
      <c r="CO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76"/>
      <c r="B314" s="123"/>
      <c r="L314" s="123"/>
      <c r="V314" s="123"/>
      <c r="AF314" s="123"/>
      <c r="AP314" s="123"/>
      <c r="AZ314" s="123"/>
      <c r="BA314" s="123"/>
      <c r="BJ314" s="123"/>
      <c r="BT314" s="123"/>
      <c r="CD314" s="123"/>
      <c r="CN314" s="123"/>
      <c r="CO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76"/>
      <c r="B315" s="123"/>
      <c r="L315" s="123"/>
      <c r="V315" s="123"/>
      <c r="AF315" s="123"/>
      <c r="AP315" s="123"/>
      <c r="AZ315" s="123"/>
      <c r="BA315" s="123"/>
      <c r="BJ315" s="123"/>
      <c r="BT315" s="123"/>
      <c r="CD315" s="123"/>
      <c r="CN315" s="123"/>
      <c r="CO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76"/>
      <c r="B316" s="123"/>
      <c r="L316" s="123"/>
      <c r="V316" s="123"/>
      <c r="AF316" s="123"/>
      <c r="AP316" s="123"/>
      <c r="AZ316" s="123"/>
      <c r="BA316" s="123"/>
      <c r="BJ316" s="123"/>
      <c r="BT316" s="123"/>
      <c r="CD316" s="123"/>
      <c r="CN316" s="123"/>
      <c r="CO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76"/>
      <c r="B317" s="123"/>
      <c r="L317" s="123"/>
      <c r="V317" s="123"/>
      <c r="AF317" s="123"/>
      <c r="AP317" s="123"/>
      <c r="AZ317" s="123"/>
      <c r="BA317" s="123"/>
      <c r="BJ317" s="123"/>
      <c r="BT317" s="123"/>
      <c r="CD317" s="123"/>
      <c r="CN317" s="123"/>
      <c r="CO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76"/>
      <c r="B318" s="123"/>
      <c r="L318" s="123"/>
      <c r="V318" s="123"/>
      <c r="AF318" s="123"/>
      <c r="AP318" s="123"/>
      <c r="AZ318" s="123"/>
      <c r="BA318" s="123"/>
      <c r="BJ318" s="123"/>
      <c r="BT318" s="123"/>
      <c r="CD318" s="123"/>
      <c r="CN318" s="123"/>
      <c r="CO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76"/>
      <c r="B319" s="123"/>
      <c r="L319" s="123"/>
      <c r="V319" s="123"/>
      <c r="AF319" s="123"/>
      <c r="AP319" s="123"/>
      <c r="AZ319" s="123"/>
      <c r="BA319" s="123"/>
      <c r="BJ319" s="123"/>
      <c r="BT319" s="123"/>
      <c r="CD319" s="123"/>
      <c r="CN319" s="123"/>
      <c r="CO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76"/>
      <c r="B320" s="123"/>
      <c r="L320" s="123"/>
      <c r="V320" s="123"/>
      <c r="AF320" s="123"/>
      <c r="AP320" s="123"/>
      <c r="AZ320" s="123"/>
      <c r="BA320" s="123"/>
      <c r="BJ320" s="123"/>
      <c r="BT320" s="123"/>
      <c r="CD320" s="123"/>
      <c r="CN320" s="123"/>
      <c r="CO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76"/>
      <c r="B321" s="123"/>
      <c r="L321" s="123"/>
      <c r="V321" s="123"/>
      <c r="AF321" s="123"/>
      <c r="AP321" s="123"/>
      <c r="AZ321" s="123"/>
      <c r="BA321" s="123"/>
      <c r="BJ321" s="123"/>
      <c r="BT321" s="123"/>
      <c r="CD321" s="123"/>
      <c r="CN321" s="123"/>
      <c r="CO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76"/>
      <c r="B322" s="123"/>
      <c r="L322" s="123"/>
      <c r="V322" s="123"/>
      <c r="AF322" s="123"/>
      <c r="AP322" s="123"/>
      <c r="AZ322" s="123"/>
      <c r="BA322" s="123"/>
      <c r="BJ322" s="123"/>
      <c r="BT322" s="123"/>
      <c r="CD322" s="123"/>
      <c r="CN322" s="123"/>
      <c r="CO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76"/>
      <c r="B323" s="123"/>
      <c r="L323" s="123"/>
      <c r="V323" s="123"/>
      <c r="AF323" s="123"/>
      <c r="AP323" s="123"/>
      <c r="AZ323" s="123"/>
      <c r="BA323" s="123"/>
      <c r="BJ323" s="123"/>
      <c r="BT323" s="123"/>
      <c r="CD323" s="123"/>
      <c r="CN323" s="123"/>
      <c r="CO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76"/>
      <c r="B324" s="123"/>
      <c r="L324" s="123"/>
      <c r="V324" s="123"/>
      <c r="AF324" s="123"/>
      <c r="AP324" s="123"/>
      <c r="AZ324" s="123"/>
      <c r="BA324" s="123"/>
      <c r="BJ324" s="123"/>
      <c r="BT324" s="123"/>
      <c r="CD324" s="123"/>
      <c r="CN324" s="123"/>
      <c r="CO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76"/>
      <c r="B325" s="123"/>
      <c r="L325" s="123"/>
      <c r="V325" s="123"/>
      <c r="AF325" s="123"/>
      <c r="AP325" s="123"/>
      <c r="AZ325" s="123"/>
      <c r="BA325" s="123"/>
      <c r="BJ325" s="123"/>
      <c r="BT325" s="123"/>
      <c r="CD325" s="123"/>
      <c r="CN325" s="123"/>
      <c r="CO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76"/>
      <c r="B326" s="123"/>
      <c r="L326" s="123"/>
      <c r="V326" s="123"/>
      <c r="AF326" s="123"/>
      <c r="AP326" s="123"/>
      <c r="AZ326" s="123"/>
      <c r="BA326" s="123"/>
      <c r="BJ326" s="123"/>
      <c r="BT326" s="123"/>
      <c r="CD326" s="123"/>
      <c r="CN326" s="123"/>
      <c r="CO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76"/>
      <c r="B327" s="123"/>
      <c r="L327" s="123"/>
      <c r="V327" s="123"/>
      <c r="AF327" s="123"/>
      <c r="AP327" s="123"/>
      <c r="AZ327" s="123"/>
      <c r="BA327" s="123"/>
      <c r="BJ327" s="123"/>
      <c r="BT327" s="123"/>
      <c r="CD327" s="123"/>
      <c r="CN327" s="123"/>
      <c r="CO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76"/>
      <c r="B328" s="123"/>
      <c r="L328" s="123"/>
      <c r="V328" s="123"/>
      <c r="AF328" s="123"/>
      <c r="AP328" s="123"/>
      <c r="AZ328" s="123"/>
      <c r="BA328" s="123"/>
      <c r="BJ328" s="123"/>
      <c r="BT328" s="123"/>
      <c r="CD328" s="123"/>
      <c r="CN328" s="123"/>
      <c r="CO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76"/>
      <c r="B329" s="123"/>
      <c r="L329" s="123"/>
      <c r="V329" s="123"/>
      <c r="AF329" s="123"/>
      <c r="AP329" s="123"/>
      <c r="AZ329" s="123"/>
      <c r="BA329" s="123"/>
      <c r="BJ329" s="123"/>
      <c r="BT329" s="123"/>
      <c r="CD329" s="123"/>
      <c r="CN329" s="123"/>
      <c r="CO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76"/>
      <c r="B330" s="123"/>
      <c r="L330" s="123"/>
      <c r="V330" s="123"/>
      <c r="AF330" s="123"/>
      <c r="AP330" s="123"/>
      <c r="AZ330" s="123"/>
      <c r="BA330" s="123"/>
      <c r="BJ330" s="123"/>
      <c r="BT330" s="123"/>
      <c r="CD330" s="123"/>
      <c r="CN330" s="123"/>
      <c r="CO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76"/>
      <c r="B331" s="123"/>
      <c r="L331" s="123"/>
      <c r="V331" s="123"/>
      <c r="AF331" s="123"/>
      <c r="AP331" s="123"/>
      <c r="AZ331" s="123"/>
      <c r="BA331" s="123"/>
      <c r="BJ331" s="123"/>
      <c r="BT331" s="123"/>
      <c r="CD331" s="123"/>
      <c r="CN331" s="123"/>
      <c r="CO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76"/>
      <c r="B332" s="123"/>
      <c r="L332" s="123"/>
      <c r="V332" s="123"/>
      <c r="AF332" s="123"/>
      <c r="AP332" s="123"/>
      <c r="AZ332" s="123"/>
      <c r="BA332" s="123"/>
      <c r="BJ332" s="123"/>
      <c r="BT332" s="123"/>
      <c r="CD332" s="123"/>
      <c r="CN332" s="123"/>
      <c r="CO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76"/>
      <c r="B333" s="123"/>
      <c r="L333" s="123"/>
      <c r="V333" s="123"/>
      <c r="AF333" s="123"/>
      <c r="AP333" s="123"/>
      <c r="AZ333" s="123"/>
      <c r="BA333" s="123"/>
      <c r="BJ333" s="123"/>
      <c r="BT333" s="123"/>
      <c r="CD333" s="123"/>
      <c r="CN333" s="123"/>
      <c r="CO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76"/>
      <c r="B334" s="123"/>
      <c r="L334" s="123"/>
      <c r="V334" s="123"/>
      <c r="AF334" s="123"/>
      <c r="AP334" s="123"/>
      <c r="AZ334" s="123"/>
      <c r="BA334" s="123"/>
      <c r="BJ334" s="123"/>
      <c r="BT334" s="123"/>
      <c r="CD334" s="123"/>
      <c r="CN334" s="123"/>
      <c r="CO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76"/>
      <c r="B335" s="123"/>
      <c r="L335" s="123"/>
      <c r="V335" s="123"/>
      <c r="AF335" s="123"/>
      <c r="AP335" s="123"/>
      <c r="AZ335" s="123"/>
      <c r="BA335" s="123"/>
      <c r="BJ335" s="123"/>
      <c r="BT335" s="123"/>
      <c r="CD335" s="123"/>
      <c r="CN335" s="123"/>
      <c r="CO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76"/>
      <c r="B336" s="123"/>
      <c r="L336" s="123"/>
      <c r="V336" s="123"/>
      <c r="AF336" s="123"/>
      <c r="AP336" s="123"/>
      <c r="AZ336" s="123"/>
      <c r="BA336" s="123"/>
      <c r="BJ336" s="123"/>
      <c r="BT336" s="123"/>
      <c r="CD336" s="123"/>
      <c r="CN336" s="123"/>
      <c r="CO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76"/>
      <c r="B337" s="123"/>
      <c r="L337" s="123"/>
      <c r="V337" s="123"/>
      <c r="AF337" s="123"/>
      <c r="AP337" s="123"/>
      <c r="AZ337" s="123"/>
      <c r="BA337" s="123"/>
      <c r="BJ337" s="123"/>
      <c r="BT337" s="123"/>
      <c r="CD337" s="123"/>
      <c r="CN337" s="123"/>
      <c r="CO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76"/>
      <c r="B338" s="123"/>
      <c r="L338" s="123"/>
      <c r="V338" s="123"/>
      <c r="AF338" s="123"/>
      <c r="AP338" s="123"/>
      <c r="AZ338" s="123"/>
      <c r="BA338" s="123"/>
      <c r="BJ338" s="123"/>
      <c r="BT338" s="123"/>
      <c r="CD338" s="123"/>
      <c r="CN338" s="123"/>
      <c r="CO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76"/>
      <c r="B339" s="123"/>
      <c r="L339" s="123"/>
      <c r="V339" s="123"/>
      <c r="AF339" s="123"/>
      <c r="AP339" s="123"/>
      <c r="AZ339" s="123"/>
      <c r="BA339" s="123"/>
      <c r="BJ339" s="123"/>
      <c r="BT339" s="123"/>
      <c r="CD339" s="123"/>
      <c r="CN339" s="123"/>
      <c r="CO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76"/>
      <c r="B340" s="123"/>
      <c r="L340" s="123"/>
      <c r="V340" s="123"/>
      <c r="AF340" s="123"/>
      <c r="AP340" s="123"/>
      <c r="AZ340" s="123"/>
      <c r="BA340" s="123"/>
      <c r="BJ340" s="123"/>
      <c r="BT340" s="123"/>
      <c r="CD340" s="123"/>
      <c r="CN340" s="123"/>
      <c r="CO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76"/>
      <c r="B341" s="123"/>
      <c r="L341" s="123"/>
      <c r="V341" s="123"/>
      <c r="AF341" s="123"/>
      <c r="AP341" s="123"/>
      <c r="AZ341" s="123"/>
      <c r="BA341" s="123"/>
      <c r="BJ341" s="123"/>
      <c r="BT341" s="123"/>
      <c r="CD341" s="123"/>
      <c r="CN341" s="123"/>
      <c r="CO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76"/>
      <c r="B342" s="123"/>
      <c r="L342" s="123"/>
      <c r="V342" s="123"/>
      <c r="AF342" s="123"/>
      <c r="AP342" s="123"/>
      <c r="AZ342" s="123"/>
      <c r="BA342" s="123"/>
      <c r="BJ342" s="123"/>
      <c r="BT342" s="123"/>
      <c r="CD342" s="123"/>
      <c r="CN342" s="123"/>
      <c r="CO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76"/>
      <c r="B343" s="123"/>
      <c r="L343" s="123"/>
      <c r="V343" s="123"/>
      <c r="AF343" s="123"/>
      <c r="AP343" s="123"/>
      <c r="AZ343" s="123"/>
      <c r="BA343" s="123"/>
      <c r="BJ343" s="123"/>
      <c r="BT343" s="123"/>
      <c r="CD343" s="123"/>
      <c r="CN343" s="123"/>
      <c r="CO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76"/>
      <c r="B344" s="123"/>
      <c r="L344" s="123"/>
      <c r="V344" s="123"/>
      <c r="AF344" s="123"/>
      <c r="AP344" s="123"/>
      <c r="AZ344" s="123"/>
      <c r="BA344" s="123"/>
      <c r="BJ344" s="123"/>
      <c r="BT344" s="123"/>
      <c r="CD344" s="123"/>
      <c r="CN344" s="123"/>
      <c r="CO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76"/>
      <c r="B345" s="123"/>
      <c r="L345" s="123"/>
      <c r="V345" s="123"/>
      <c r="AF345" s="123"/>
      <c r="AP345" s="123"/>
      <c r="AZ345" s="123"/>
      <c r="BA345" s="123"/>
      <c r="BJ345" s="123"/>
      <c r="BT345" s="123"/>
      <c r="CD345" s="123"/>
      <c r="CN345" s="123"/>
      <c r="CO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76"/>
      <c r="B346" s="123"/>
      <c r="L346" s="123"/>
      <c r="V346" s="123"/>
      <c r="AF346" s="123"/>
      <c r="AP346" s="123"/>
      <c r="AZ346" s="123"/>
      <c r="BA346" s="123"/>
      <c r="BJ346" s="123"/>
      <c r="BT346" s="123"/>
      <c r="CD346" s="123"/>
      <c r="CN346" s="123"/>
      <c r="CO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76"/>
      <c r="B347" s="123"/>
      <c r="L347" s="123"/>
      <c r="V347" s="123"/>
      <c r="AF347" s="123"/>
      <c r="AP347" s="123"/>
      <c r="AZ347" s="123"/>
      <c r="BA347" s="123"/>
      <c r="BJ347" s="123"/>
      <c r="BT347" s="123"/>
      <c r="CD347" s="123"/>
      <c r="CN347" s="123"/>
      <c r="CO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76"/>
      <c r="B348" s="123"/>
      <c r="L348" s="123"/>
      <c r="V348" s="123"/>
      <c r="AF348" s="123"/>
      <c r="AP348" s="123"/>
      <c r="AZ348" s="123"/>
      <c r="BA348" s="123"/>
      <c r="BJ348" s="123"/>
      <c r="BT348" s="123"/>
      <c r="CD348" s="123"/>
      <c r="CN348" s="123"/>
      <c r="CO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76"/>
      <c r="B349" s="123"/>
      <c r="L349" s="123"/>
      <c r="V349" s="123"/>
      <c r="AF349" s="123"/>
      <c r="AP349" s="123"/>
      <c r="AZ349" s="123"/>
      <c r="BA349" s="123"/>
      <c r="BJ349" s="123"/>
      <c r="BT349" s="123"/>
      <c r="CD349" s="123"/>
      <c r="CN349" s="123"/>
      <c r="CO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76"/>
      <c r="B350" s="123"/>
      <c r="L350" s="123"/>
      <c r="V350" s="123"/>
      <c r="AF350" s="123"/>
      <c r="AP350" s="123"/>
      <c r="AZ350" s="123"/>
      <c r="BA350" s="123"/>
      <c r="BJ350" s="123"/>
      <c r="BT350" s="123"/>
      <c r="CD350" s="123"/>
      <c r="CN350" s="123"/>
      <c r="CO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76"/>
      <c r="B351" s="123"/>
      <c r="L351" s="123"/>
      <c r="V351" s="123"/>
      <c r="AF351" s="123"/>
      <c r="AP351" s="123"/>
      <c r="AZ351" s="123"/>
      <c r="BA351" s="123"/>
      <c r="BJ351" s="123"/>
      <c r="BT351" s="123"/>
      <c r="CD351" s="123"/>
      <c r="CN351" s="123"/>
      <c r="CO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76"/>
      <c r="B352" s="123"/>
      <c r="L352" s="123"/>
      <c r="V352" s="123"/>
      <c r="AF352" s="123"/>
      <c r="AP352" s="123"/>
      <c r="AZ352" s="123"/>
      <c r="BA352" s="123"/>
      <c r="BJ352" s="123"/>
      <c r="BT352" s="123"/>
      <c r="CD352" s="123"/>
      <c r="CN352" s="123"/>
      <c r="CO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76"/>
      <c r="B353" s="123"/>
      <c r="L353" s="123"/>
      <c r="V353" s="123"/>
      <c r="AF353" s="123"/>
      <c r="AP353" s="123"/>
      <c r="AZ353" s="123"/>
      <c r="BA353" s="123"/>
      <c r="BJ353" s="123"/>
      <c r="BT353" s="123"/>
      <c r="CD353" s="123"/>
      <c r="CN353" s="123"/>
      <c r="CO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76"/>
      <c r="B354" s="123"/>
      <c r="L354" s="123"/>
      <c r="V354" s="123"/>
      <c r="AF354" s="123"/>
      <c r="AP354" s="123"/>
      <c r="AZ354" s="123"/>
      <c r="BA354" s="123"/>
      <c r="BJ354" s="123"/>
      <c r="BT354" s="123"/>
      <c r="CD354" s="123"/>
      <c r="CN354" s="123"/>
      <c r="CO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76"/>
      <c r="B355" s="123"/>
      <c r="L355" s="123"/>
      <c r="V355" s="123"/>
      <c r="AF355" s="123"/>
      <c r="AP355" s="123"/>
      <c r="AZ355" s="123"/>
      <c r="BA355" s="123"/>
      <c r="BJ355" s="123"/>
      <c r="BT355" s="123"/>
      <c r="CD355" s="123"/>
      <c r="CN355" s="123"/>
      <c r="CO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76"/>
      <c r="B356" s="123"/>
      <c r="L356" s="123"/>
      <c r="V356" s="123"/>
      <c r="AF356" s="123"/>
      <c r="AP356" s="123"/>
      <c r="AZ356" s="123"/>
      <c r="BA356" s="123"/>
      <c r="BJ356" s="123"/>
      <c r="BT356" s="123"/>
      <c r="CD356" s="123"/>
      <c r="CN356" s="123"/>
      <c r="CO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76"/>
      <c r="B357" s="123"/>
      <c r="L357" s="123"/>
      <c r="V357" s="123"/>
      <c r="AF357" s="123"/>
      <c r="AP357" s="123"/>
      <c r="AZ357" s="123"/>
      <c r="BA357" s="123"/>
      <c r="BJ357" s="123"/>
      <c r="BT357" s="123"/>
      <c r="CD357" s="123"/>
      <c r="CN357" s="123"/>
      <c r="CO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76"/>
      <c r="B358" s="123"/>
      <c r="L358" s="123"/>
      <c r="V358" s="123"/>
      <c r="AF358" s="123"/>
      <c r="AP358" s="123"/>
      <c r="AZ358" s="123"/>
      <c r="BA358" s="123"/>
      <c r="BJ358" s="123"/>
      <c r="BT358" s="123"/>
      <c r="CD358" s="123"/>
      <c r="CN358" s="123"/>
      <c r="CO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76"/>
      <c r="B359" s="123"/>
      <c r="L359" s="123"/>
      <c r="V359" s="123"/>
      <c r="AF359" s="123"/>
      <c r="AP359" s="123"/>
      <c r="AZ359" s="123"/>
      <c r="BA359" s="123"/>
      <c r="BJ359" s="123"/>
      <c r="BT359" s="123"/>
      <c r="CD359" s="123"/>
      <c r="CN359" s="123"/>
      <c r="CO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76"/>
      <c r="B360" s="123"/>
      <c r="L360" s="123"/>
      <c r="V360" s="123"/>
      <c r="AF360" s="123"/>
      <c r="AP360" s="123"/>
      <c r="AZ360" s="123"/>
      <c r="BA360" s="123"/>
      <c r="BJ360" s="123"/>
      <c r="BT360" s="123"/>
      <c r="CD360" s="123"/>
      <c r="CN360" s="123"/>
      <c r="CO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76"/>
      <c r="B361" s="123"/>
      <c r="L361" s="123"/>
      <c r="V361" s="123"/>
      <c r="AF361" s="123"/>
      <c r="AP361" s="123"/>
      <c r="AZ361" s="123"/>
      <c r="BA361" s="123"/>
      <c r="BJ361" s="123"/>
      <c r="BT361" s="123"/>
      <c r="CD361" s="123"/>
      <c r="CN361" s="123"/>
      <c r="CO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76"/>
      <c r="B362" s="123"/>
      <c r="L362" s="123"/>
      <c r="V362" s="123"/>
      <c r="AF362" s="123"/>
      <c r="AP362" s="123"/>
      <c r="AZ362" s="123"/>
      <c r="BA362" s="123"/>
      <c r="BJ362" s="123"/>
      <c r="BT362" s="123"/>
      <c r="CD362" s="123"/>
      <c r="CN362" s="123"/>
      <c r="CO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76"/>
      <c r="B363" s="123"/>
      <c r="L363" s="123"/>
      <c r="V363" s="123"/>
      <c r="AF363" s="123"/>
      <c r="AP363" s="123"/>
      <c r="AZ363" s="123"/>
      <c r="BA363" s="123"/>
      <c r="BJ363" s="123"/>
      <c r="BT363" s="123"/>
      <c r="CD363" s="123"/>
      <c r="CN363" s="123"/>
      <c r="CO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76"/>
      <c r="B364" s="123"/>
      <c r="L364" s="123"/>
      <c r="V364" s="123"/>
      <c r="AF364" s="123"/>
      <c r="AP364" s="123"/>
      <c r="AZ364" s="123"/>
      <c r="BA364" s="123"/>
      <c r="BJ364" s="123"/>
      <c r="BT364" s="123"/>
      <c r="CD364" s="123"/>
      <c r="CN364" s="123"/>
      <c r="CO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76"/>
      <c r="B365" s="123"/>
      <c r="L365" s="123"/>
      <c r="V365" s="123"/>
      <c r="AF365" s="123"/>
      <c r="AP365" s="123"/>
      <c r="AZ365" s="123"/>
      <c r="BA365" s="123"/>
      <c r="BJ365" s="123"/>
      <c r="BT365" s="123"/>
      <c r="CD365" s="123"/>
      <c r="CN365" s="123"/>
      <c r="CO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76"/>
      <c r="B366" s="123"/>
      <c r="L366" s="123"/>
      <c r="V366" s="123"/>
      <c r="AF366" s="123"/>
      <c r="AP366" s="123"/>
      <c r="AZ366" s="123"/>
      <c r="BA366" s="123"/>
      <c r="BJ366" s="123"/>
      <c r="BT366" s="123"/>
      <c r="CD366" s="123"/>
      <c r="CN366" s="123"/>
      <c r="CO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76"/>
      <c r="B367" s="123"/>
      <c r="L367" s="123"/>
      <c r="V367" s="123"/>
      <c r="AF367" s="123"/>
      <c r="AP367" s="123"/>
      <c r="AZ367" s="123"/>
      <c r="BA367" s="123"/>
      <c r="BJ367" s="123"/>
      <c r="BT367" s="123"/>
      <c r="CD367" s="123"/>
      <c r="CN367" s="123"/>
      <c r="CO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76"/>
      <c r="B368" s="123"/>
      <c r="L368" s="123"/>
      <c r="V368" s="123"/>
      <c r="AF368" s="123"/>
      <c r="AP368" s="123"/>
      <c r="AZ368" s="123"/>
      <c r="BA368" s="123"/>
      <c r="BJ368" s="123"/>
      <c r="BT368" s="123"/>
      <c r="CD368" s="123"/>
      <c r="CN368" s="123"/>
      <c r="CO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76"/>
      <c r="B369" s="123"/>
      <c r="L369" s="123"/>
      <c r="V369" s="123"/>
      <c r="AF369" s="123"/>
      <c r="AP369" s="123"/>
      <c r="AZ369" s="123"/>
      <c r="BA369" s="123"/>
      <c r="BJ369" s="123"/>
      <c r="BT369" s="123"/>
      <c r="CD369" s="123"/>
      <c r="CN369" s="123"/>
      <c r="CO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76"/>
      <c r="B370" s="123"/>
      <c r="L370" s="123"/>
      <c r="V370" s="123"/>
      <c r="AF370" s="123"/>
      <c r="AP370" s="123"/>
      <c r="AZ370" s="123"/>
      <c r="BA370" s="123"/>
      <c r="BJ370" s="123"/>
      <c r="BT370" s="123"/>
      <c r="CD370" s="123"/>
      <c r="CN370" s="123"/>
      <c r="CO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76"/>
      <c r="B371" s="123"/>
      <c r="L371" s="123"/>
      <c r="V371" s="123"/>
      <c r="AF371" s="123"/>
      <c r="AP371" s="123"/>
      <c r="AZ371" s="123"/>
      <c r="BA371" s="123"/>
      <c r="BJ371" s="123"/>
      <c r="BT371" s="123"/>
      <c r="CD371" s="123"/>
      <c r="CN371" s="123"/>
      <c r="CO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76"/>
      <c r="B372" s="123"/>
      <c r="L372" s="123"/>
      <c r="V372" s="123"/>
      <c r="AF372" s="123"/>
      <c r="AP372" s="123"/>
      <c r="AZ372" s="123"/>
      <c r="BA372" s="123"/>
      <c r="BJ372" s="123"/>
      <c r="BT372" s="123"/>
      <c r="CD372" s="123"/>
      <c r="CN372" s="123"/>
      <c r="CO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76"/>
      <c r="B373" s="123"/>
      <c r="L373" s="123"/>
      <c r="V373" s="123"/>
      <c r="AF373" s="123"/>
      <c r="AP373" s="123"/>
      <c r="AZ373" s="123"/>
      <c r="BA373" s="123"/>
      <c r="BJ373" s="123"/>
      <c r="BT373" s="123"/>
      <c r="CD373" s="123"/>
      <c r="CN373" s="123"/>
      <c r="CO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76"/>
      <c r="B374" s="123"/>
      <c r="L374" s="123"/>
      <c r="V374" s="123"/>
      <c r="AF374" s="123"/>
      <c r="AP374" s="123"/>
      <c r="AZ374" s="123"/>
      <c r="BA374" s="123"/>
      <c r="BJ374" s="123"/>
      <c r="BT374" s="123"/>
      <c r="CD374" s="123"/>
      <c r="CN374" s="123"/>
      <c r="CO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76"/>
      <c r="B375" s="123"/>
      <c r="L375" s="123"/>
      <c r="V375" s="123"/>
      <c r="AF375" s="123"/>
      <c r="AP375" s="123"/>
      <c r="AZ375" s="123"/>
      <c r="BA375" s="123"/>
      <c r="BJ375" s="123"/>
      <c r="BT375" s="123"/>
      <c r="CD375" s="123"/>
      <c r="CN375" s="123"/>
      <c r="CO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76"/>
      <c r="B376" s="123"/>
      <c r="L376" s="123"/>
      <c r="V376" s="123"/>
      <c r="AF376" s="123"/>
      <c r="AP376" s="123"/>
      <c r="AZ376" s="123"/>
      <c r="BA376" s="123"/>
      <c r="BJ376" s="123"/>
      <c r="BT376" s="123"/>
      <c r="CD376" s="123"/>
      <c r="CN376" s="123"/>
      <c r="CO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76"/>
      <c r="B377" s="123"/>
      <c r="L377" s="123"/>
      <c r="V377" s="123"/>
      <c r="AF377" s="123"/>
      <c r="AP377" s="123"/>
      <c r="AZ377" s="123"/>
      <c r="BA377" s="123"/>
      <c r="BJ377" s="123"/>
      <c r="BT377" s="123"/>
      <c r="CD377" s="123"/>
      <c r="CN377" s="123"/>
      <c r="CO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76"/>
      <c r="B378" s="123"/>
      <c r="L378" s="123"/>
      <c r="V378" s="123"/>
      <c r="AF378" s="123"/>
      <c r="AP378" s="123"/>
      <c r="AZ378" s="123"/>
      <c r="BA378" s="123"/>
      <c r="BJ378" s="123"/>
      <c r="BT378" s="123"/>
      <c r="CD378" s="123"/>
      <c r="CN378" s="123"/>
      <c r="CO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76"/>
      <c r="B379" s="123"/>
      <c r="L379" s="123"/>
      <c r="V379" s="123"/>
      <c r="AF379" s="123"/>
      <c r="AP379" s="123"/>
      <c r="AZ379" s="123"/>
      <c r="BA379" s="123"/>
      <c r="BJ379" s="123"/>
      <c r="BT379" s="123"/>
      <c r="CD379" s="123"/>
      <c r="CN379" s="123"/>
      <c r="CO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76"/>
      <c r="B380" s="123"/>
      <c r="L380" s="123"/>
      <c r="V380" s="123"/>
      <c r="AF380" s="123"/>
      <c r="AP380" s="123"/>
      <c r="AZ380" s="123"/>
      <c r="BA380" s="123"/>
      <c r="BJ380" s="123"/>
      <c r="BT380" s="123"/>
      <c r="CD380" s="123"/>
      <c r="CN380" s="123"/>
      <c r="CO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76"/>
      <c r="B381" s="123"/>
      <c r="L381" s="123"/>
      <c r="V381" s="123"/>
      <c r="AF381" s="123"/>
      <c r="AP381" s="123"/>
      <c r="AZ381" s="123"/>
      <c r="BA381" s="123"/>
      <c r="BJ381" s="123"/>
      <c r="BT381" s="123"/>
      <c r="CD381" s="123"/>
      <c r="CN381" s="123"/>
      <c r="CO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76"/>
      <c r="B382" s="123"/>
      <c r="L382" s="123"/>
      <c r="V382" s="123"/>
      <c r="AF382" s="123"/>
      <c r="AP382" s="123"/>
      <c r="AZ382" s="123"/>
      <c r="BA382" s="123"/>
      <c r="BJ382" s="123"/>
      <c r="BT382" s="123"/>
      <c r="CD382" s="123"/>
      <c r="CN382" s="123"/>
      <c r="CO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76"/>
      <c r="B383" s="123"/>
      <c r="L383" s="123"/>
      <c r="V383" s="123"/>
      <c r="AF383" s="123"/>
      <c r="AP383" s="123"/>
      <c r="AZ383" s="123"/>
      <c r="BA383" s="123"/>
      <c r="BJ383" s="123"/>
      <c r="BT383" s="123"/>
      <c r="CD383" s="123"/>
      <c r="CN383" s="123"/>
      <c r="CO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76"/>
      <c r="B384" s="123"/>
      <c r="L384" s="123"/>
      <c r="V384" s="123"/>
      <c r="AF384" s="123"/>
      <c r="AP384" s="123"/>
      <c r="AZ384" s="123"/>
      <c r="BA384" s="123"/>
      <c r="BJ384" s="123"/>
      <c r="BT384" s="123"/>
      <c r="CD384" s="123"/>
      <c r="CN384" s="123"/>
      <c r="CO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76"/>
      <c r="B385" s="123"/>
      <c r="L385" s="123"/>
      <c r="V385" s="123"/>
      <c r="AF385" s="123"/>
      <c r="AP385" s="123"/>
      <c r="AZ385" s="123"/>
      <c r="BA385" s="123"/>
      <c r="BJ385" s="123"/>
      <c r="BT385" s="123"/>
      <c r="CD385" s="123"/>
      <c r="CN385" s="123"/>
      <c r="CO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76"/>
      <c r="B386" s="123"/>
      <c r="L386" s="123"/>
      <c r="V386" s="123"/>
      <c r="AF386" s="123"/>
      <c r="AP386" s="123"/>
      <c r="AZ386" s="123"/>
      <c r="BA386" s="123"/>
      <c r="BJ386" s="123"/>
      <c r="BT386" s="123"/>
      <c r="CD386" s="123"/>
      <c r="CN386" s="123"/>
      <c r="CO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76"/>
      <c r="B387" s="123"/>
      <c r="L387" s="123"/>
      <c r="V387" s="123"/>
      <c r="AF387" s="123"/>
      <c r="AP387" s="123"/>
      <c r="AZ387" s="123"/>
      <c r="BA387" s="123"/>
      <c r="BJ387" s="123"/>
      <c r="BT387" s="123"/>
      <c r="CD387" s="123"/>
      <c r="CN387" s="123"/>
      <c r="CO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76"/>
      <c r="B388" s="123"/>
      <c r="L388" s="123"/>
      <c r="V388" s="123"/>
      <c r="AF388" s="123"/>
      <c r="AP388" s="123"/>
      <c r="AZ388" s="123"/>
      <c r="BA388" s="123"/>
      <c r="BJ388" s="123"/>
      <c r="BT388" s="123"/>
      <c r="CD388" s="123"/>
      <c r="CN388" s="123"/>
      <c r="CO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76"/>
      <c r="B389" s="123"/>
      <c r="L389" s="123"/>
      <c r="V389" s="123"/>
      <c r="AF389" s="123"/>
      <c r="AP389" s="123"/>
      <c r="AZ389" s="123"/>
      <c r="BA389" s="123"/>
      <c r="BJ389" s="123"/>
      <c r="BT389" s="123"/>
      <c r="CD389" s="123"/>
      <c r="CN389" s="123"/>
      <c r="CO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76"/>
      <c r="B390" s="123"/>
      <c r="L390" s="123"/>
      <c r="V390" s="123"/>
      <c r="AF390" s="123"/>
      <c r="AP390" s="123"/>
      <c r="AZ390" s="123"/>
      <c r="BA390" s="123"/>
      <c r="BJ390" s="123"/>
      <c r="BT390" s="123"/>
      <c r="CD390" s="123"/>
      <c r="CN390" s="123"/>
      <c r="CO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76"/>
      <c r="B391" s="123"/>
      <c r="L391" s="123"/>
      <c r="V391" s="123"/>
      <c r="AF391" s="123"/>
      <c r="AP391" s="123"/>
      <c r="AZ391" s="123"/>
      <c r="BA391" s="123"/>
      <c r="BJ391" s="123"/>
      <c r="BT391" s="123"/>
      <c r="CD391" s="123"/>
      <c r="CN391" s="123"/>
      <c r="CO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76"/>
      <c r="B392" s="123"/>
      <c r="L392" s="123"/>
      <c r="V392" s="123"/>
      <c r="AF392" s="123"/>
      <c r="AP392" s="123"/>
      <c r="AZ392" s="123"/>
      <c r="BA392" s="123"/>
      <c r="BJ392" s="123"/>
      <c r="BT392" s="123"/>
      <c r="CD392" s="123"/>
      <c r="CN392" s="123"/>
      <c r="CO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76"/>
      <c r="B393" s="123"/>
      <c r="L393" s="123"/>
      <c r="V393" s="123"/>
      <c r="AF393" s="123"/>
      <c r="AP393" s="123"/>
      <c r="AZ393" s="123"/>
      <c r="BA393" s="123"/>
      <c r="BJ393" s="123"/>
      <c r="BT393" s="123"/>
      <c r="CD393" s="123"/>
      <c r="CN393" s="123"/>
      <c r="CO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76"/>
      <c r="B394" s="123"/>
      <c r="L394" s="123"/>
      <c r="V394" s="123"/>
      <c r="AF394" s="123"/>
      <c r="AP394" s="123"/>
      <c r="AZ394" s="123"/>
      <c r="BA394" s="123"/>
      <c r="BJ394" s="123"/>
      <c r="BT394" s="123"/>
      <c r="CD394" s="123"/>
      <c r="CN394" s="123"/>
      <c r="CO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76"/>
      <c r="B395" s="123"/>
      <c r="L395" s="123"/>
      <c r="V395" s="123"/>
      <c r="AF395" s="123"/>
      <c r="AP395" s="123"/>
      <c r="AZ395" s="123"/>
      <c r="BA395" s="123"/>
      <c r="BJ395" s="123"/>
      <c r="BT395" s="123"/>
      <c r="CD395" s="123"/>
      <c r="CN395" s="123"/>
      <c r="CO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76"/>
      <c r="B396" s="123"/>
      <c r="L396" s="123"/>
      <c r="V396" s="123"/>
      <c r="AF396" s="123"/>
      <c r="AP396" s="123"/>
      <c r="AZ396" s="123"/>
      <c r="BA396" s="123"/>
      <c r="BJ396" s="123"/>
      <c r="BT396" s="123"/>
      <c r="CD396" s="123"/>
      <c r="CN396" s="123"/>
      <c r="CO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76"/>
      <c r="B397" s="123"/>
      <c r="L397" s="123"/>
      <c r="V397" s="123"/>
      <c r="AF397" s="123"/>
      <c r="AP397" s="123"/>
      <c r="AZ397" s="123"/>
      <c r="BA397" s="123"/>
      <c r="BJ397" s="123"/>
      <c r="BT397" s="123"/>
      <c r="CD397" s="123"/>
      <c r="CN397" s="123"/>
      <c r="CO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76"/>
      <c r="B398" s="123"/>
      <c r="L398" s="123"/>
      <c r="V398" s="123"/>
      <c r="AF398" s="123"/>
      <c r="AP398" s="123"/>
      <c r="AZ398" s="123"/>
      <c r="BA398" s="123"/>
      <c r="BJ398" s="123"/>
      <c r="BT398" s="123"/>
      <c r="CD398" s="123"/>
      <c r="CN398" s="123"/>
      <c r="CO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76"/>
      <c r="B399" s="123"/>
      <c r="L399" s="123"/>
      <c r="V399" s="123"/>
      <c r="AF399" s="123"/>
      <c r="AP399" s="123"/>
      <c r="AZ399" s="123"/>
      <c r="BA399" s="123"/>
      <c r="BJ399" s="123"/>
      <c r="BT399" s="123"/>
      <c r="CD399" s="123"/>
      <c r="CN399" s="123"/>
      <c r="CO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76"/>
      <c r="B400" s="123"/>
      <c r="L400" s="123"/>
      <c r="V400" s="123"/>
      <c r="AF400" s="123"/>
      <c r="AP400" s="123"/>
      <c r="AZ400" s="123"/>
      <c r="BA400" s="123"/>
      <c r="BJ400" s="123"/>
      <c r="BT400" s="123"/>
      <c r="CD400" s="123"/>
      <c r="CN400" s="123"/>
      <c r="CO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76"/>
      <c r="B401" s="123"/>
      <c r="L401" s="123"/>
      <c r="V401" s="123"/>
      <c r="AF401" s="123"/>
      <c r="AP401" s="123"/>
      <c r="AZ401" s="123"/>
      <c r="BA401" s="123"/>
      <c r="BJ401" s="123"/>
      <c r="BT401" s="123"/>
      <c r="CD401" s="123"/>
      <c r="CN401" s="123"/>
      <c r="CO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76"/>
      <c r="B402" s="123"/>
      <c r="L402" s="123"/>
      <c r="V402" s="123"/>
      <c r="AF402" s="123"/>
      <c r="AP402" s="123"/>
      <c r="AZ402" s="123"/>
      <c r="BA402" s="123"/>
      <c r="BJ402" s="123"/>
      <c r="BT402" s="123"/>
      <c r="CD402" s="123"/>
      <c r="CN402" s="123"/>
      <c r="CO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76"/>
      <c r="B403" s="123"/>
      <c r="L403" s="123"/>
      <c r="V403" s="123"/>
      <c r="AF403" s="123"/>
      <c r="AP403" s="123"/>
      <c r="AZ403" s="123"/>
      <c r="BA403" s="123"/>
      <c r="BJ403" s="123"/>
      <c r="BT403" s="123"/>
      <c r="CD403" s="123"/>
      <c r="CN403" s="123"/>
      <c r="CO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76"/>
      <c r="B404" s="123"/>
      <c r="L404" s="123"/>
      <c r="V404" s="123"/>
      <c r="AF404" s="123"/>
      <c r="AP404" s="123"/>
      <c r="AZ404" s="123"/>
      <c r="BA404" s="123"/>
      <c r="BJ404" s="123"/>
      <c r="BT404" s="123"/>
      <c r="CD404" s="123"/>
      <c r="CN404" s="123"/>
      <c r="CO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76"/>
      <c r="B405" s="123"/>
      <c r="L405" s="123"/>
      <c r="V405" s="123"/>
      <c r="AF405" s="123"/>
      <c r="AP405" s="123"/>
      <c r="AZ405" s="123"/>
      <c r="BA405" s="123"/>
      <c r="BJ405" s="123"/>
      <c r="BT405" s="123"/>
      <c r="CD405" s="123"/>
      <c r="CN405" s="123"/>
      <c r="CO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76"/>
      <c r="B406" s="123"/>
      <c r="L406" s="123"/>
      <c r="V406" s="123"/>
      <c r="AF406" s="123"/>
      <c r="AP406" s="123"/>
      <c r="AZ406" s="123"/>
      <c r="BA406" s="123"/>
      <c r="BJ406" s="123"/>
      <c r="BT406" s="123"/>
      <c r="CD406" s="123"/>
      <c r="CN406" s="123"/>
      <c r="CO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76"/>
      <c r="B407" s="123"/>
      <c r="L407" s="123"/>
      <c r="V407" s="123"/>
      <c r="AF407" s="123"/>
      <c r="AP407" s="123"/>
      <c r="AZ407" s="123"/>
      <c r="BA407" s="123"/>
      <c r="BJ407" s="123"/>
      <c r="BT407" s="123"/>
      <c r="CD407" s="123"/>
      <c r="CN407" s="123"/>
      <c r="CO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76"/>
      <c r="B408" s="123"/>
      <c r="L408" s="123"/>
      <c r="V408" s="123"/>
      <c r="AF408" s="123"/>
      <c r="AP408" s="123"/>
      <c r="AZ408" s="123"/>
      <c r="BA408" s="123"/>
      <c r="BJ408" s="123"/>
      <c r="BT408" s="123"/>
      <c r="CD408" s="123"/>
      <c r="CN408" s="123"/>
      <c r="CO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76"/>
      <c r="B409" s="123"/>
      <c r="L409" s="123"/>
      <c r="V409" s="123"/>
      <c r="AF409" s="123"/>
      <c r="AP409" s="123"/>
      <c r="AZ409" s="123"/>
      <c r="BA409" s="123"/>
      <c r="BJ409" s="123"/>
      <c r="BT409" s="123"/>
      <c r="CD409" s="123"/>
      <c r="CN409" s="123"/>
      <c r="CO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76"/>
      <c r="B410" s="123"/>
      <c r="L410" s="123"/>
      <c r="V410" s="123"/>
      <c r="AF410" s="123"/>
      <c r="AP410" s="123"/>
      <c r="AZ410" s="123"/>
      <c r="BA410" s="123"/>
      <c r="BJ410" s="123"/>
      <c r="BT410" s="123"/>
      <c r="CD410" s="123"/>
      <c r="CN410" s="123"/>
      <c r="CO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76"/>
      <c r="B411" s="123"/>
      <c r="L411" s="123"/>
      <c r="V411" s="123"/>
      <c r="AF411" s="123"/>
      <c r="AP411" s="123"/>
      <c r="AZ411" s="123"/>
      <c r="BA411" s="123"/>
      <c r="BJ411" s="123"/>
      <c r="BT411" s="123"/>
      <c r="CD411" s="123"/>
      <c r="CN411" s="123"/>
      <c r="CO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76"/>
      <c r="B412" s="123"/>
      <c r="L412" s="123"/>
      <c r="V412" s="123"/>
      <c r="AF412" s="123"/>
      <c r="AP412" s="123"/>
      <c r="AZ412" s="123"/>
      <c r="BA412" s="123"/>
      <c r="BJ412" s="123"/>
      <c r="BT412" s="123"/>
      <c r="CD412" s="123"/>
      <c r="CN412" s="123"/>
      <c r="CO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76"/>
      <c r="B413" s="123"/>
      <c r="L413" s="123"/>
      <c r="V413" s="123"/>
      <c r="AF413" s="123"/>
      <c r="AP413" s="123"/>
      <c r="AZ413" s="123"/>
      <c r="BA413" s="123"/>
      <c r="BJ413" s="123"/>
      <c r="BT413" s="123"/>
      <c r="CD413" s="123"/>
      <c r="CN413" s="123"/>
      <c r="CO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76"/>
      <c r="B414" s="123"/>
      <c r="L414" s="123"/>
      <c r="V414" s="123"/>
      <c r="AF414" s="123"/>
      <c r="AP414" s="123"/>
      <c r="AZ414" s="123"/>
      <c r="BA414" s="123"/>
      <c r="BJ414" s="123"/>
      <c r="BT414" s="123"/>
      <c r="CD414" s="123"/>
      <c r="CN414" s="123"/>
      <c r="CO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76"/>
      <c r="B415" s="123"/>
      <c r="L415" s="123"/>
      <c r="V415" s="123"/>
      <c r="AF415" s="123"/>
      <c r="AP415" s="123"/>
      <c r="AZ415" s="123"/>
      <c r="BA415" s="123"/>
      <c r="BJ415" s="123"/>
      <c r="BT415" s="123"/>
      <c r="CD415" s="123"/>
      <c r="CN415" s="123"/>
      <c r="CO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76"/>
      <c r="B416" s="123"/>
      <c r="L416" s="123"/>
      <c r="V416" s="123"/>
      <c r="AF416" s="123"/>
      <c r="AP416" s="123"/>
      <c r="AZ416" s="123"/>
      <c r="BA416" s="123"/>
      <c r="BJ416" s="123"/>
      <c r="BT416" s="123"/>
      <c r="CD416" s="123"/>
      <c r="CN416" s="123"/>
      <c r="CO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76"/>
      <c r="B417" s="123"/>
      <c r="L417" s="123"/>
      <c r="V417" s="123"/>
      <c r="AF417" s="123"/>
      <c r="AP417" s="123"/>
      <c r="AZ417" s="123"/>
      <c r="BA417" s="123"/>
      <c r="BJ417" s="123"/>
      <c r="BT417" s="123"/>
      <c r="CD417" s="123"/>
      <c r="CN417" s="123"/>
      <c r="CO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76"/>
      <c r="B418" s="123"/>
      <c r="L418" s="123"/>
      <c r="V418" s="123"/>
      <c r="AF418" s="123"/>
      <c r="AP418" s="123"/>
      <c r="AZ418" s="123"/>
      <c r="BA418" s="123"/>
      <c r="BJ418" s="123"/>
      <c r="BT418" s="123"/>
      <c r="CD418" s="123"/>
      <c r="CN418" s="123"/>
      <c r="CO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76"/>
      <c r="B419" s="123"/>
      <c r="L419" s="123"/>
      <c r="V419" s="123"/>
      <c r="AF419" s="123"/>
      <c r="AP419" s="123"/>
      <c r="AZ419" s="123"/>
      <c r="BA419" s="123"/>
      <c r="BJ419" s="123"/>
      <c r="BT419" s="123"/>
      <c r="CD419" s="123"/>
      <c r="CN419" s="123"/>
      <c r="CO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76"/>
      <c r="B420" s="123"/>
      <c r="L420" s="123"/>
      <c r="V420" s="123"/>
      <c r="AF420" s="123"/>
      <c r="AP420" s="123"/>
      <c r="AZ420" s="123"/>
      <c r="BA420" s="123"/>
      <c r="BJ420" s="123"/>
      <c r="BT420" s="123"/>
      <c r="CD420" s="123"/>
      <c r="CN420" s="123"/>
      <c r="CO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76"/>
      <c r="B421" s="123"/>
      <c r="L421" s="123"/>
      <c r="V421" s="123"/>
      <c r="AF421" s="123"/>
      <c r="AP421" s="123"/>
      <c r="AZ421" s="123"/>
      <c r="BA421" s="123"/>
      <c r="BJ421" s="123"/>
      <c r="BT421" s="123"/>
      <c r="CD421" s="123"/>
      <c r="CN421" s="123"/>
      <c r="CO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76"/>
      <c r="B422" s="123"/>
      <c r="L422" s="123"/>
      <c r="V422" s="123"/>
      <c r="AF422" s="123"/>
      <c r="AP422" s="123"/>
      <c r="AZ422" s="123"/>
      <c r="BA422" s="123"/>
      <c r="BJ422" s="123"/>
      <c r="BT422" s="123"/>
      <c r="CD422" s="123"/>
      <c r="CN422" s="123"/>
      <c r="CO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76"/>
      <c r="B423" s="123"/>
      <c r="L423" s="123"/>
      <c r="V423" s="123"/>
      <c r="AF423" s="123"/>
      <c r="AP423" s="123"/>
      <c r="AZ423" s="123"/>
      <c r="BA423" s="123"/>
      <c r="BJ423" s="123"/>
      <c r="BT423" s="123"/>
      <c r="CD423" s="123"/>
      <c r="CN423" s="123"/>
      <c r="CO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76"/>
      <c r="B424" s="123"/>
      <c r="L424" s="123"/>
      <c r="V424" s="123"/>
      <c r="AF424" s="123"/>
      <c r="AP424" s="123"/>
      <c r="AZ424" s="123"/>
      <c r="BA424" s="123"/>
      <c r="BJ424" s="123"/>
      <c r="BT424" s="123"/>
      <c r="CD424" s="123"/>
      <c r="CN424" s="123"/>
      <c r="CO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76"/>
      <c r="B425" s="123"/>
      <c r="L425" s="123"/>
      <c r="V425" s="123"/>
      <c r="AF425" s="123"/>
      <c r="AP425" s="123"/>
      <c r="AZ425" s="123"/>
      <c r="BA425" s="123"/>
      <c r="BJ425" s="123"/>
      <c r="BT425" s="123"/>
      <c r="CD425" s="123"/>
      <c r="CN425" s="123"/>
      <c r="CO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76"/>
      <c r="B426" s="123"/>
      <c r="L426" s="123"/>
      <c r="V426" s="123"/>
      <c r="AF426" s="123"/>
      <c r="AP426" s="123"/>
      <c r="AZ426" s="123"/>
      <c r="BA426" s="123"/>
      <c r="BJ426" s="123"/>
      <c r="BT426" s="123"/>
      <c r="CD426" s="123"/>
      <c r="CN426" s="123"/>
      <c r="CO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76"/>
      <c r="B427" s="123"/>
      <c r="L427" s="123"/>
      <c r="V427" s="123"/>
      <c r="AF427" s="123"/>
      <c r="AP427" s="123"/>
      <c r="AZ427" s="123"/>
      <c r="BA427" s="123"/>
      <c r="BJ427" s="123"/>
      <c r="BT427" s="123"/>
      <c r="CD427" s="123"/>
      <c r="CN427" s="123"/>
      <c r="CO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76"/>
      <c r="B428" s="123"/>
      <c r="L428" s="123"/>
      <c r="V428" s="123"/>
      <c r="AF428" s="123"/>
      <c r="AP428" s="123"/>
      <c r="AZ428" s="123"/>
      <c r="BA428" s="123"/>
      <c r="BJ428" s="123"/>
      <c r="BT428" s="123"/>
      <c r="CD428" s="123"/>
      <c r="CN428" s="123"/>
      <c r="CO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76"/>
      <c r="B429" s="123"/>
      <c r="L429" s="123"/>
      <c r="V429" s="123"/>
      <c r="AF429" s="123"/>
      <c r="AP429" s="123"/>
      <c r="AZ429" s="123"/>
      <c r="BA429" s="123"/>
      <c r="BJ429" s="123"/>
      <c r="BT429" s="123"/>
      <c r="CD429" s="123"/>
      <c r="CN429" s="123"/>
      <c r="CO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76"/>
      <c r="B430" s="123"/>
      <c r="L430" s="123"/>
      <c r="V430" s="123"/>
      <c r="AF430" s="123"/>
      <c r="AP430" s="123"/>
      <c r="AZ430" s="123"/>
      <c r="BA430" s="123"/>
      <c r="BJ430" s="123"/>
      <c r="BT430" s="123"/>
      <c r="CD430" s="123"/>
      <c r="CN430" s="123"/>
      <c r="CO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76"/>
      <c r="B431" s="123"/>
      <c r="L431" s="123"/>
      <c r="V431" s="123"/>
      <c r="AF431" s="123"/>
      <c r="AP431" s="123"/>
      <c r="AZ431" s="123"/>
      <c r="BA431" s="123"/>
      <c r="BJ431" s="123"/>
      <c r="BT431" s="123"/>
      <c r="CD431" s="123"/>
      <c r="CN431" s="123"/>
      <c r="CO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76"/>
      <c r="B432" s="123"/>
      <c r="L432" s="123"/>
      <c r="V432" s="123"/>
      <c r="AF432" s="123"/>
      <c r="AP432" s="123"/>
      <c r="AZ432" s="123"/>
      <c r="BA432" s="123"/>
      <c r="BJ432" s="123"/>
      <c r="BT432" s="123"/>
      <c r="CD432" s="123"/>
      <c r="CN432" s="123"/>
      <c r="CO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76"/>
      <c r="B433" s="123"/>
      <c r="L433" s="123"/>
      <c r="V433" s="123"/>
      <c r="AF433" s="123"/>
      <c r="AP433" s="123"/>
      <c r="AZ433" s="123"/>
      <c r="BA433" s="123"/>
      <c r="BJ433" s="123"/>
      <c r="BT433" s="123"/>
      <c r="CD433" s="123"/>
      <c r="CN433" s="123"/>
      <c r="CO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76"/>
      <c r="B434" s="123"/>
      <c r="L434" s="123"/>
      <c r="V434" s="123"/>
      <c r="AF434" s="123"/>
      <c r="AP434" s="123"/>
      <c r="AZ434" s="123"/>
      <c r="BA434" s="123"/>
      <c r="BJ434" s="123"/>
      <c r="BT434" s="123"/>
      <c r="CD434" s="123"/>
      <c r="CN434" s="123"/>
      <c r="CO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76"/>
      <c r="B435" s="123"/>
      <c r="L435" s="123"/>
      <c r="V435" s="123"/>
      <c r="AF435" s="123"/>
      <c r="AP435" s="123"/>
      <c r="AZ435" s="123"/>
      <c r="BA435" s="123"/>
      <c r="BJ435" s="123"/>
      <c r="BT435" s="123"/>
      <c r="CD435" s="123"/>
      <c r="CN435" s="123"/>
      <c r="CO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76"/>
      <c r="B436" s="123"/>
      <c r="L436" s="123"/>
      <c r="V436" s="123"/>
      <c r="AF436" s="123"/>
      <c r="AP436" s="123"/>
      <c r="AZ436" s="123"/>
      <c r="BA436" s="123"/>
      <c r="BJ436" s="123"/>
      <c r="BT436" s="123"/>
      <c r="CD436" s="123"/>
      <c r="CN436" s="123"/>
      <c r="CO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76"/>
      <c r="B437" s="123"/>
      <c r="L437" s="123"/>
      <c r="V437" s="123"/>
      <c r="AF437" s="123"/>
      <c r="AP437" s="123"/>
      <c r="AZ437" s="123"/>
      <c r="BA437" s="123"/>
      <c r="BJ437" s="123"/>
      <c r="BT437" s="123"/>
      <c r="CD437" s="123"/>
      <c r="CN437" s="123"/>
      <c r="CO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76"/>
      <c r="B438" s="123"/>
      <c r="L438" s="123"/>
      <c r="V438" s="123"/>
      <c r="AF438" s="123"/>
      <c r="AP438" s="123"/>
      <c r="AZ438" s="123"/>
      <c r="BA438" s="123"/>
      <c r="BJ438" s="123"/>
      <c r="BT438" s="123"/>
      <c r="CD438" s="123"/>
      <c r="CN438" s="123"/>
      <c r="CO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76"/>
      <c r="B439" s="123"/>
      <c r="L439" s="123"/>
      <c r="V439" s="123"/>
      <c r="AF439" s="123"/>
      <c r="AP439" s="123"/>
      <c r="AZ439" s="123"/>
      <c r="BA439" s="123"/>
      <c r="BJ439" s="123"/>
      <c r="BT439" s="123"/>
      <c r="CD439" s="123"/>
      <c r="CN439" s="123"/>
      <c r="CO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76"/>
      <c r="B440" s="123"/>
      <c r="L440" s="123"/>
      <c r="V440" s="123"/>
      <c r="AF440" s="123"/>
      <c r="AP440" s="123"/>
      <c r="AZ440" s="123"/>
      <c r="BA440" s="123"/>
      <c r="BJ440" s="123"/>
      <c r="BT440" s="123"/>
      <c r="CD440" s="123"/>
      <c r="CN440" s="123"/>
      <c r="CO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76"/>
      <c r="B441" s="123"/>
      <c r="L441" s="123"/>
      <c r="V441" s="123"/>
      <c r="AF441" s="123"/>
      <c r="AP441" s="123"/>
      <c r="AZ441" s="123"/>
      <c r="BA441" s="123"/>
      <c r="BJ441" s="123"/>
      <c r="BT441" s="123"/>
      <c r="CD441" s="123"/>
      <c r="CN441" s="123"/>
      <c r="CO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76"/>
      <c r="B442" s="123"/>
      <c r="L442" s="123"/>
      <c r="V442" s="123"/>
      <c r="AF442" s="123"/>
      <c r="AP442" s="123"/>
      <c r="AZ442" s="123"/>
      <c r="BA442" s="123"/>
      <c r="BJ442" s="123"/>
      <c r="BT442" s="123"/>
      <c r="CD442" s="123"/>
      <c r="CN442" s="123"/>
      <c r="CO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76"/>
      <c r="B443" s="123"/>
      <c r="L443" s="123"/>
      <c r="V443" s="123"/>
      <c r="AF443" s="123"/>
      <c r="AP443" s="123"/>
      <c r="AZ443" s="123"/>
      <c r="BA443" s="123"/>
      <c r="BJ443" s="123"/>
      <c r="BT443" s="123"/>
      <c r="CD443" s="123"/>
      <c r="CN443" s="123"/>
      <c r="CO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76"/>
      <c r="B444" s="123"/>
      <c r="L444" s="123"/>
      <c r="V444" s="123"/>
      <c r="AF444" s="123"/>
      <c r="AP444" s="123"/>
      <c r="AZ444" s="123"/>
      <c r="BA444" s="123"/>
      <c r="BJ444" s="123"/>
      <c r="BT444" s="123"/>
      <c r="CD444" s="123"/>
      <c r="CN444" s="123"/>
      <c r="CO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76"/>
      <c r="B445" s="123"/>
      <c r="L445" s="123"/>
      <c r="V445" s="123"/>
      <c r="AF445" s="123"/>
      <c r="AP445" s="123"/>
      <c r="AZ445" s="123"/>
      <c r="BA445" s="123"/>
      <c r="BJ445" s="123"/>
      <c r="BT445" s="123"/>
      <c r="CD445" s="123"/>
      <c r="CN445" s="123"/>
      <c r="CO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76"/>
      <c r="B446" s="123"/>
      <c r="L446" s="123"/>
      <c r="V446" s="123"/>
      <c r="AF446" s="123"/>
      <c r="AP446" s="123"/>
      <c r="AZ446" s="123"/>
      <c r="BA446" s="123"/>
      <c r="BJ446" s="123"/>
      <c r="BT446" s="123"/>
      <c r="CD446" s="123"/>
      <c r="CN446" s="123"/>
      <c r="CO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76"/>
      <c r="B447" s="123"/>
      <c r="L447" s="123"/>
      <c r="V447" s="123"/>
      <c r="AF447" s="123"/>
      <c r="AP447" s="123"/>
      <c r="AZ447" s="123"/>
      <c r="BA447" s="123"/>
      <c r="BJ447" s="123"/>
      <c r="BT447" s="123"/>
      <c r="CD447" s="123"/>
      <c r="CN447" s="123"/>
      <c r="CO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76"/>
      <c r="B448" s="123"/>
      <c r="L448" s="123"/>
      <c r="V448" s="123"/>
      <c r="AF448" s="123"/>
      <c r="AP448" s="123"/>
      <c r="AZ448" s="123"/>
      <c r="BA448" s="123"/>
      <c r="BJ448" s="123"/>
      <c r="BT448" s="123"/>
      <c r="CD448" s="123"/>
      <c r="CN448" s="123"/>
      <c r="CO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76"/>
      <c r="B449" s="123"/>
      <c r="L449" s="123"/>
      <c r="V449" s="123"/>
      <c r="AF449" s="123"/>
      <c r="AP449" s="123"/>
      <c r="AZ449" s="123"/>
      <c r="BA449" s="123"/>
      <c r="BJ449" s="123"/>
      <c r="BT449" s="123"/>
      <c r="CD449" s="123"/>
      <c r="CN449" s="123"/>
      <c r="CO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76"/>
      <c r="B450" s="123"/>
      <c r="L450" s="123"/>
      <c r="V450" s="123"/>
      <c r="AF450" s="123"/>
      <c r="AP450" s="123"/>
      <c r="AZ450" s="123"/>
      <c r="BA450" s="123"/>
      <c r="BJ450" s="123"/>
      <c r="BT450" s="123"/>
      <c r="CD450" s="123"/>
      <c r="CN450" s="123"/>
      <c r="CO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76"/>
      <c r="B451" s="123"/>
      <c r="L451" s="123"/>
      <c r="V451" s="123"/>
      <c r="AF451" s="123"/>
      <c r="AP451" s="123"/>
      <c r="AZ451" s="123"/>
      <c r="BA451" s="123"/>
      <c r="BJ451" s="123"/>
      <c r="BT451" s="123"/>
      <c r="CD451" s="123"/>
      <c r="CN451" s="123"/>
      <c r="CO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76"/>
      <c r="B452" s="123"/>
      <c r="L452" s="123"/>
      <c r="V452" s="123"/>
      <c r="AF452" s="123"/>
      <c r="AP452" s="123"/>
      <c r="AZ452" s="123"/>
      <c r="BA452" s="123"/>
      <c r="BJ452" s="123"/>
      <c r="BT452" s="123"/>
      <c r="CD452" s="123"/>
      <c r="CN452" s="123"/>
      <c r="CO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76"/>
      <c r="B453" s="123"/>
      <c r="L453" s="123"/>
      <c r="V453" s="123"/>
      <c r="AF453" s="123"/>
      <c r="AP453" s="123"/>
      <c r="AZ453" s="123"/>
      <c r="BA453" s="123"/>
      <c r="BJ453" s="123"/>
      <c r="BT453" s="123"/>
      <c r="CD453" s="123"/>
      <c r="CN453" s="123"/>
      <c r="CO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76"/>
      <c r="B454" s="123"/>
      <c r="L454" s="123"/>
      <c r="V454" s="123"/>
      <c r="AF454" s="123"/>
      <c r="AP454" s="123"/>
      <c r="AZ454" s="123"/>
      <c r="BA454" s="123"/>
      <c r="BJ454" s="123"/>
      <c r="BT454" s="123"/>
      <c r="CD454" s="123"/>
      <c r="CN454" s="123"/>
      <c r="CO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76"/>
      <c r="B455" s="123"/>
      <c r="L455" s="123"/>
      <c r="V455" s="123"/>
      <c r="AF455" s="123"/>
      <c r="AP455" s="123"/>
      <c r="AZ455" s="123"/>
      <c r="BA455" s="123"/>
      <c r="BJ455" s="123"/>
      <c r="BT455" s="123"/>
      <c r="CD455" s="123"/>
      <c r="CN455" s="123"/>
      <c r="CO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76"/>
      <c r="B456" s="123"/>
      <c r="L456" s="123"/>
      <c r="V456" s="123"/>
      <c r="AF456" s="123"/>
      <c r="AP456" s="123"/>
      <c r="AZ456" s="123"/>
      <c r="BA456" s="123"/>
      <c r="BJ456" s="123"/>
      <c r="BT456" s="123"/>
      <c r="CD456" s="123"/>
      <c r="CN456" s="123"/>
      <c r="CO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76"/>
      <c r="B457" s="123"/>
      <c r="L457" s="123"/>
      <c r="V457" s="123"/>
      <c r="AF457" s="123"/>
      <c r="AP457" s="123"/>
      <c r="AZ457" s="123"/>
      <c r="BA457" s="123"/>
      <c r="BJ457" s="123"/>
      <c r="BT457" s="123"/>
      <c r="CD457" s="123"/>
      <c r="CN457" s="123"/>
      <c r="CO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76"/>
      <c r="B458" s="123"/>
      <c r="L458" s="123"/>
      <c r="V458" s="123"/>
      <c r="AF458" s="123"/>
      <c r="AP458" s="123"/>
      <c r="AZ458" s="123"/>
      <c r="BA458" s="123"/>
      <c r="BJ458" s="123"/>
      <c r="BT458" s="123"/>
      <c r="CD458" s="123"/>
      <c r="CN458" s="123"/>
      <c r="CO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76"/>
      <c r="B459" s="123"/>
      <c r="L459" s="123"/>
      <c r="V459" s="123"/>
      <c r="AF459" s="123"/>
      <c r="AP459" s="123"/>
      <c r="AZ459" s="123"/>
      <c r="BA459" s="123"/>
      <c r="BJ459" s="123"/>
      <c r="BT459" s="123"/>
      <c r="CD459" s="123"/>
      <c r="CN459" s="123"/>
      <c r="CO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76"/>
      <c r="B460" s="123"/>
      <c r="L460" s="123"/>
      <c r="V460" s="123"/>
      <c r="AF460" s="123"/>
      <c r="AP460" s="123"/>
      <c r="AZ460" s="123"/>
      <c r="BA460" s="123"/>
      <c r="BJ460" s="123"/>
      <c r="BT460" s="123"/>
      <c r="CD460" s="123"/>
      <c r="CN460" s="123"/>
      <c r="CO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76"/>
      <c r="B461" s="123"/>
      <c r="L461" s="123"/>
      <c r="V461" s="123"/>
      <c r="AF461" s="123"/>
      <c r="AP461" s="123"/>
      <c r="AZ461" s="123"/>
      <c r="BA461" s="123"/>
      <c r="BJ461" s="123"/>
      <c r="BT461" s="123"/>
      <c r="CD461" s="123"/>
      <c r="CN461" s="123"/>
      <c r="CO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76"/>
      <c r="B462" s="123"/>
      <c r="L462" s="123"/>
      <c r="V462" s="123"/>
      <c r="AF462" s="123"/>
      <c r="AP462" s="123"/>
      <c r="AZ462" s="123"/>
      <c r="BA462" s="123"/>
      <c r="BJ462" s="123"/>
      <c r="BT462" s="123"/>
      <c r="CD462" s="123"/>
      <c r="CN462" s="123"/>
      <c r="CO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76"/>
      <c r="B463" s="123"/>
      <c r="L463" s="123"/>
      <c r="V463" s="123"/>
      <c r="AF463" s="123"/>
      <c r="AP463" s="123"/>
      <c r="AZ463" s="123"/>
      <c r="BA463" s="123"/>
      <c r="BJ463" s="123"/>
      <c r="BT463" s="123"/>
      <c r="CD463" s="123"/>
      <c r="CN463" s="123"/>
      <c r="CO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76"/>
      <c r="B464" s="123"/>
      <c r="L464" s="123"/>
      <c r="V464" s="123"/>
      <c r="AF464" s="123"/>
      <c r="AP464" s="123"/>
      <c r="AZ464" s="123"/>
      <c r="BA464" s="123"/>
      <c r="BJ464" s="123"/>
      <c r="BT464" s="123"/>
      <c r="CD464" s="123"/>
      <c r="CN464" s="123"/>
      <c r="CO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76"/>
      <c r="B465" s="123"/>
      <c r="L465" s="123"/>
      <c r="V465" s="123"/>
      <c r="AF465" s="123"/>
      <c r="AP465" s="123"/>
      <c r="AZ465" s="123"/>
      <c r="BA465" s="123"/>
      <c r="BJ465" s="123"/>
      <c r="BT465" s="123"/>
      <c r="CD465" s="123"/>
      <c r="CN465" s="123"/>
      <c r="CO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76"/>
      <c r="B466" s="123"/>
      <c r="L466" s="123"/>
      <c r="V466" s="123"/>
      <c r="AF466" s="123"/>
      <c r="AP466" s="123"/>
      <c r="AZ466" s="123"/>
      <c r="BA466" s="123"/>
      <c r="BJ466" s="123"/>
      <c r="BT466" s="123"/>
      <c r="CD466" s="123"/>
      <c r="CN466" s="123"/>
      <c r="CO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76"/>
      <c r="B467" s="123"/>
      <c r="L467" s="123"/>
      <c r="V467" s="123"/>
      <c r="AF467" s="123"/>
      <c r="AP467" s="123"/>
      <c r="AZ467" s="123"/>
      <c r="BA467" s="123"/>
      <c r="BJ467" s="123"/>
      <c r="BT467" s="123"/>
      <c r="CD467" s="123"/>
      <c r="CN467" s="123"/>
      <c r="CO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76"/>
      <c r="B468" s="123"/>
      <c r="L468" s="123"/>
      <c r="V468" s="123"/>
      <c r="AF468" s="123"/>
      <c r="AP468" s="123"/>
      <c r="AZ468" s="123"/>
      <c r="BA468" s="123"/>
      <c r="BJ468" s="123"/>
      <c r="BT468" s="123"/>
      <c r="CD468" s="123"/>
      <c r="CN468" s="123"/>
      <c r="CO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76"/>
      <c r="B469" s="123"/>
      <c r="L469" s="123"/>
      <c r="V469" s="123"/>
      <c r="AF469" s="123"/>
      <c r="AP469" s="123"/>
      <c r="AZ469" s="123"/>
      <c r="BA469" s="123"/>
      <c r="BJ469" s="123"/>
      <c r="BT469" s="123"/>
      <c r="CD469" s="123"/>
      <c r="CN469" s="123"/>
      <c r="CO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76"/>
      <c r="B470" s="123"/>
      <c r="L470" s="123"/>
      <c r="V470" s="123"/>
      <c r="AF470" s="123"/>
      <c r="AP470" s="123"/>
      <c r="AZ470" s="123"/>
      <c r="BA470" s="123"/>
      <c r="BJ470" s="123"/>
      <c r="BT470" s="123"/>
      <c r="CD470" s="123"/>
      <c r="CN470" s="123"/>
      <c r="CO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76"/>
      <c r="B471" s="123"/>
      <c r="L471" s="123"/>
      <c r="V471" s="123"/>
      <c r="AF471" s="123"/>
      <c r="AP471" s="123"/>
      <c r="AZ471" s="123"/>
      <c r="BA471" s="123"/>
      <c r="BJ471" s="123"/>
      <c r="BT471" s="123"/>
      <c r="CD471" s="123"/>
      <c r="CN471" s="123"/>
      <c r="CO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76"/>
      <c r="B472" s="123"/>
      <c r="L472" s="123"/>
      <c r="V472" s="123"/>
      <c r="AF472" s="123"/>
      <c r="AP472" s="123"/>
      <c r="AZ472" s="123"/>
      <c r="BA472" s="123"/>
      <c r="BJ472" s="123"/>
      <c r="BT472" s="123"/>
      <c r="CD472" s="123"/>
      <c r="CN472" s="123"/>
      <c r="CO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76"/>
      <c r="B473" s="123"/>
      <c r="L473" s="123"/>
      <c r="V473" s="123"/>
      <c r="AF473" s="123"/>
      <c r="AP473" s="123"/>
      <c r="AZ473" s="123"/>
      <c r="BA473" s="123"/>
      <c r="BJ473" s="123"/>
      <c r="BT473" s="123"/>
      <c r="CD473" s="123"/>
      <c r="CN473" s="123"/>
      <c r="CO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76"/>
      <c r="B474" s="123"/>
      <c r="L474" s="123"/>
      <c r="V474" s="123"/>
      <c r="AF474" s="123"/>
      <c r="AP474" s="123"/>
      <c r="AZ474" s="123"/>
      <c r="BA474" s="123"/>
      <c r="BJ474" s="123"/>
      <c r="BT474" s="123"/>
      <c r="CD474" s="123"/>
      <c r="CN474" s="123"/>
      <c r="CO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76"/>
      <c r="B475" s="123"/>
      <c r="L475" s="123"/>
      <c r="V475" s="123"/>
      <c r="AF475" s="123"/>
      <c r="AP475" s="123"/>
      <c r="AZ475" s="123"/>
      <c r="BA475" s="123"/>
      <c r="BJ475" s="123"/>
      <c r="BT475" s="123"/>
      <c r="CD475" s="123"/>
      <c r="CN475" s="123"/>
      <c r="CO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76"/>
      <c r="B476" s="123"/>
      <c r="L476" s="123"/>
      <c r="V476" s="123"/>
      <c r="AF476" s="123"/>
      <c r="AP476" s="123"/>
      <c r="AZ476" s="123"/>
      <c r="BA476" s="123"/>
      <c r="BJ476" s="123"/>
      <c r="BT476" s="123"/>
      <c r="CD476" s="123"/>
      <c r="CN476" s="123"/>
      <c r="CO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76"/>
      <c r="B477" s="123"/>
      <c r="L477" s="123"/>
      <c r="V477" s="123"/>
      <c r="AF477" s="123"/>
      <c r="AP477" s="123"/>
      <c r="AZ477" s="123"/>
      <c r="BA477" s="123"/>
      <c r="BJ477" s="123"/>
      <c r="BT477" s="123"/>
      <c r="CD477" s="123"/>
      <c r="CN477" s="123"/>
      <c r="CO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76"/>
      <c r="B478" s="123"/>
      <c r="L478" s="123"/>
      <c r="V478" s="123"/>
      <c r="AF478" s="123"/>
      <c r="AP478" s="123"/>
      <c r="AZ478" s="123"/>
      <c r="BA478" s="123"/>
      <c r="BJ478" s="123"/>
      <c r="BT478" s="123"/>
      <c r="CD478" s="123"/>
      <c r="CN478" s="123"/>
      <c r="CO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76"/>
      <c r="B479" s="123"/>
      <c r="L479" s="123"/>
      <c r="V479" s="123"/>
      <c r="AF479" s="123"/>
      <c r="AP479" s="123"/>
      <c r="AZ479" s="123"/>
      <c r="BA479" s="123"/>
      <c r="BJ479" s="123"/>
      <c r="BT479" s="123"/>
      <c r="CD479" s="123"/>
      <c r="CN479" s="123"/>
      <c r="CO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76"/>
      <c r="B480" s="123"/>
      <c r="L480" s="123"/>
      <c r="V480" s="123"/>
      <c r="AF480" s="123"/>
      <c r="AP480" s="123"/>
      <c r="AZ480" s="123"/>
      <c r="BA480" s="123"/>
      <c r="BJ480" s="123"/>
      <c r="BT480" s="123"/>
      <c r="CD480" s="123"/>
      <c r="CN480" s="123"/>
      <c r="CO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76"/>
      <c r="B481" s="123"/>
      <c r="L481" s="123"/>
      <c r="V481" s="123"/>
      <c r="AF481" s="123"/>
      <c r="AP481" s="123"/>
      <c r="AZ481" s="123"/>
      <c r="BA481" s="123"/>
      <c r="BJ481" s="123"/>
      <c r="BT481" s="123"/>
      <c r="CD481" s="123"/>
      <c r="CN481" s="123"/>
      <c r="CO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76"/>
      <c r="B482" s="123"/>
      <c r="L482" s="123"/>
      <c r="V482" s="123"/>
      <c r="AF482" s="123"/>
      <c r="AP482" s="123"/>
      <c r="AZ482" s="123"/>
      <c r="BA482" s="123"/>
      <c r="BJ482" s="123"/>
      <c r="BT482" s="123"/>
      <c r="CD482" s="123"/>
      <c r="CN482" s="123"/>
      <c r="CO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76"/>
      <c r="B483" s="123"/>
      <c r="L483" s="123"/>
      <c r="V483" s="123"/>
      <c r="AF483" s="123"/>
      <c r="AP483" s="123"/>
      <c r="AZ483" s="123"/>
      <c r="BA483" s="123"/>
      <c r="BJ483" s="123"/>
      <c r="BT483" s="123"/>
      <c r="CD483" s="123"/>
      <c r="CN483" s="123"/>
      <c r="CO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76"/>
      <c r="B484" s="123"/>
      <c r="L484" s="123"/>
      <c r="V484" s="123"/>
      <c r="AF484" s="123"/>
      <c r="AP484" s="123"/>
      <c r="AZ484" s="123"/>
      <c r="BA484" s="123"/>
      <c r="BJ484" s="123"/>
      <c r="BT484" s="123"/>
      <c r="CD484" s="123"/>
      <c r="CN484" s="123"/>
      <c r="CO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76"/>
      <c r="B485" s="123"/>
      <c r="L485" s="123"/>
      <c r="V485" s="123"/>
      <c r="AF485" s="123"/>
      <c r="AP485" s="123"/>
      <c r="AZ485" s="123"/>
      <c r="BA485" s="123"/>
      <c r="BJ485" s="123"/>
      <c r="BT485" s="123"/>
      <c r="CD485" s="123"/>
      <c r="CN485" s="123"/>
      <c r="CO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76"/>
      <c r="B486" s="123"/>
      <c r="L486" s="123"/>
      <c r="V486" s="123"/>
      <c r="AF486" s="123"/>
      <c r="AP486" s="123"/>
      <c r="AZ486" s="123"/>
      <c r="BA486" s="123"/>
      <c r="BJ486" s="123"/>
      <c r="BT486" s="123"/>
      <c r="CD486" s="123"/>
      <c r="CN486" s="123"/>
      <c r="CO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76"/>
      <c r="B487" s="123"/>
      <c r="L487" s="123"/>
      <c r="V487" s="123"/>
      <c r="AF487" s="123"/>
      <c r="AP487" s="123"/>
      <c r="AZ487" s="123"/>
      <c r="BA487" s="123"/>
      <c r="BJ487" s="123"/>
      <c r="BT487" s="123"/>
      <c r="CD487" s="123"/>
      <c r="CN487" s="123"/>
      <c r="CO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76"/>
      <c r="B488" s="123"/>
      <c r="L488" s="123"/>
      <c r="V488" s="123"/>
      <c r="AF488" s="123"/>
      <c r="AP488" s="123"/>
      <c r="AZ488" s="123"/>
      <c r="BA488" s="123"/>
      <c r="BJ488" s="123"/>
      <c r="BT488" s="123"/>
      <c r="CD488" s="123"/>
      <c r="CN488" s="123"/>
      <c r="CO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76"/>
      <c r="B489" s="123"/>
      <c r="L489" s="123"/>
      <c r="V489" s="123"/>
      <c r="AF489" s="123"/>
      <c r="AP489" s="123"/>
      <c r="AZ489" s="123"/>
      <c r="BA489" s="123"/>
      <c r="BJ489" s="123"/>
      <c r="BT489" s="123"/>
      <c r="CD489" s="123"/>
      <c r="CN489" s="123"/>
      <c r="CO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76"/>
      <c r="B490" s="123"/>
      <c r="L490" s="123"/>
      <c r="V490" s="123"/>
      <c r="AF490" s="123"/>
      <c r="AP490" s="123"/>
      <c r="AZ490" s="123"/>
      <c r="BA490" s="123"/>
      <c r="BJ490" s="123"/>
      <c r="BT490" s="123"/>
      <c r="CD490" s="123"/>
      <c r="CN490" s="123"/>
      <c r="CO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76"/>
      <c r="B491" s="123"/>
      <c r="L491" s="123"/>
      <c r="V491" s="123"/>
      <c r="AF491" s="123"/>
      <c r="AP491" s="123"/>
      <c r="AZ491" s="123"/>
      <c r="BA491" s="123"/>
      <c r="BJ491" s="123"/>
      <c r="BT491" s="123"/>
      <c r="CD491" s="123"/>
      <c r="CN491" s="123"/>
      <c r="CO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76"/>
      <c r="B492" s="123"/>
      <c r="L492" s="123"/>
      <c r="V492" s="123"/>
      <c r="AF492" s="123"/>
      <c r="AP492" s="123"/>
      <c r="AZ492" s="123"/>
      <c r="BA492" s="123"/>
      <c r="BJ492" s="123"/>
      <c r="BT492" s="123"/>
      <c r="CD492" s="123"/>
      <c r="CN492" s="123"/>
      <c r="CO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76"/>
      <c r="B493" s="123"/>
      <c r="L493" s="123"/>
      <c r="V493" s="123"/>
      <c r="AF493" s="123"/>
      <c r="AP493" s="123"/>
      <c r="AZ493" s="123"/>
      <c r="BA493" s="123"/>
      <c r="BJ493" s="123"/>
      <c r="BT493" s="123"/>
      <c r="CD493" s="123"/>
      <c r="CN493" s="123"/>
      <c r="CO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76"/>
      <c r="B494" s="123"/>
      <c r="L494" s="123"/>
      <c r="V494" s="123"/>
      <c r="AF494" s="123"/>
      <c r="AP494" s="123"/>
      <c r="AZ494" s="123"/>
      <c r="BA494" s="123"/>
      <c r="BJ494" s="123"/>
      <c r="BT494" s="123"/>
      <c r="CD494" s="123"/>
      <c r="CN494" s="123"/>
      <c r="CO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76"/>
      <c r="B495" s="123"/>
      <c r="L495" s="123"/>
      <c r="V495" s="123"/>
      <c r="AF495" s="123"/>
      <c r="AP495" s="123"/>
      <c r="AZ495" s="123"/>
      <c r="BA495" s="123"/>
      <c r="BJ495" s="123"/>
      <c r="BT495" s="123"/>
      <c r="CD495" s="123"/>
      <c r="CN495" s="123"/>
      <c r="CO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76"/>
      <c r="B496" s="123"/>
      <c r="L496" s="123"/>
      <c r="V496" s="123"/>
      <c r="AF496" s="123"/>
      <c r="AP496" s="123"/>
      <c r="AZ496" s="123"/>
      <c r="BA496" s="123"/>
      <c r="BJ496" s="123"/>
      <c r="BT496" s="123"/>
      <c r="CD496" s="123"/>
      <c r="CN496" s="123"/>
      <c r="CO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76"/>
      <c r="B497" s="123"/>
      <c r="L497" s="123"/>
      <c r="V497" s="123"/>
      <c r="AF497" s="123"/>
      <c r="AP497" s="123"/>
      <c r="AZ497" s="123"/>
      <c r="BA497" s="123"/>
      <c r="BJ497" s="123"/>
      <c r="BT497" s="123"/>
      <c r="CD497" s="123"/>
      <c r="CN497" s="123"/>
      <c r="CO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76"/>
      <c r="B498" s="123"/>
      <c r="L498" s="123"/>
      <c r="V498" s="123"/>
      <c r="AF498" s="123"/>
      <c r="AP498" s="123"/>
      <c r="AZ498" s="123"/>
      <c r="BA498" s="123"/>
      <c r="BJ498" s="123"/>
      <c r="BT498" s="123"/>
      <c r="CD498" s="123"/>
      <c r="CN498" s="123"/>
      <c r="CO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76"/>
      <c r="B499" s="123"/>
      <c r="L499" s="123"/>
      <c r="V499" s="123"/>
      <c r="AF499" s="123"/>
      <c r="AP499" s="123"/>
      <c r="AZ499" s="123"/>
      <c r="BA499" s="123"/>
      <c r="BJ499" s="123"/>
      <c r="BT499" s="123"/>
      <c r="CD499" s="123"/>
      <c r="CN499" s="123"/>
      <c r="CO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76"/>
      <c r="B500" s="123"/>
      <c r="L500" s="123"/>
      <c r="V500" s="123"/>
      <c r="AF500" s="123"/>
      <c r="AP500" s="123"/>
      <c r="AZ500" s="123"/>
      <c r="BA500" s="123"/>
      <c r="BJ500" s="123"/>
      <c r="BT500" s="123"/>
      <c r="CD500" s="123"/>
      <c r="CN500" s="123"/>
      <c r="CO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76"/>
      <c r="B501" s="123"/>
      <c r="L501" s="123"/>
      <c r="V501" s="123"/>
      <c r="AF501" s="123"/>
      <c r="AP501" s="123"/>
      <c r="AZ501" s="123"/>
      <c r="BA501" s="123"/>
      <c r="BJ501" s="123"/>
      <c r="BT501" s="123"/>
      <c r="CD501" s="123"/>
      <c r="CN501" s="123"/>
      <c r="CO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76"/>
      <c r="B502" s="123"/>
      <c r="L502" s="123"/>
      <c r="V502" s="123"/>
      <c r="AF502" s="123"/>
      <c r="AP502" s="123"/>
      <c r="AZ502" s="123"/>
      <c r="BA502" s="123"/>
      <c r="BJ502" s="123"/>
      <c r="BT502" s="123"/>
      <c r="CD502" s="123"/>
      <c r="CN502" s="123"/>
      <c r="CO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76"/>
      <c r="B503" s="123"/>
      <c r="L503" s="123"/>
      <c r="V503" s="123"/>
      <c r="AF503" s="123"/>
      <c r="AP503" s="123"/>
      <c r="AZ503" s="123"/>
      <c r="BA503" s="123"/>
      <c r="BJ503" s="123"/>
      <c r="BT503" s="123"/>
      <c r="CD503" s="123"/>
      <c r="CN503" s="123"/>
      <c r="CO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76"/>
      <c r="B504" s="123"/>
      <c r="L504" s="123"/>
      <c r="V504" s="123"/>
      <c r="AF504" s="123"/>
      <c r="AP504" s="123"/>
      <c r="AZ504" s="123"/>
      <c r="BA504" s="123"/>
      <c r="BJ504" s="123"/>
      <c r="BT504" s="123"/>
      <c r="CD504" s="123"/>
      <c r="CN504" s="123"/>
      <c r="CO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76"/>
      <c r="B505" s="123"/>
      <c r="L505" s="123"/>
      <c r="V505" s="123"/>
      <c r="AF505" s="123"/>
      <c r="AP505" s="123"/>
      <c r="AZ505" s="123"/>
      <c r="BA505" s="123"/>
      <c r="BJ505" s="123"/>
      <c r="BT505" s="123"/>
      <c r="CD505" s="123"/>
      <c r="CN505" s="123"/>
      <c r="CO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76"/>
      <c r="B506" s="123"/>
      <c r="L506" s="123"/>
      <c r="V506" s="123"/>
      <c r="AF506" s="123"/>
      <c r="AP506" s="123"/>
      <c r="AZ506" s="123"/>
      <c r="BA506" s="123"/>
      <c r="BJ506" s="123"/>
      <c r="BT506" s="123"/>
      <c r="CD506" s="123"/>
      <c r="CN506" s="123"/>
      <c r="CO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76"/>
      <c r="B507" s="123"/>
      <c r="L507" s="123"/>
      <c r="V507" s="123"/>
      <c r="AF507" s="123"/>
      <c r="AP507" s="123"/>
      <c r="AZ507" s="123"/>
      <c r="BA507" s="123"/>
      <c r="BJ507" s="123"/>
      <c r="BT507" s="123"/>
      <c r="CD507" s="123"/>
      <c r="CN507" s="123"/>
      <c r="CO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76"/>
      <c r="B508" s="123"/>
      <c r="L508" s="123"/>
      <c r="V508" s="123"/>
      <c r="AF508" s="123"/>
      <c r="AP508" s="123"/>
      <c r="AZ508" s="123"/>
      <c r="BA508" s="123"/>
      <c r="BJ508" s="123"/>
      <c r="BT508" s="123"/>
      <c r="CD508" s="123"/>
      <c r="CN508" s="123"/>
      <c r="CO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76"/>
      <c r="B509" s="123"/>
      <c r="L509" s="123"/>
      <c r="V509" s="123"/>
      <c r="AF509" s="123"/>
      <c r="AP509" s="123"/>
      <c r="AZ509" s="123"/>
      <c r="BA509" s="123"/>
      <c r="BJ509" s="123"/>
      <c r="BT509" s="123"/>
      <c r="CD509" s="123"/>
      <c r="CN509" s="123"/>
      <c r="CO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76"/>
      <c r="B510" s="123"/>
      <c r="L510" s="123"/>
      <c r="V510" s="123"/>
      <c r="AF510" s="123"/>
      <c r="AP510" s="123"/>
      <c r="AZ510" s="123"/>
      <c r="BA510" s="123"/>
      <c r="BJ510" s="123"/>
      <c r="BT510" s="123"/>
      <c r="CD510" s="123"/>
      <c r="CN510" s="123"/>
      <c r="CO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76"/>
      <c r="B511" s="123"/>
      <c r="L511" s="123"/>
      <c r="V511" s="123"/>
      <c r="AF511" s="123"/>
      <c r="AP511" s="123"/>
      <c r="AZ511" s="123"/>
      <c r="BA511" s="123"/>
      <c r="BJ511" s="123"/>
      <c r="BT511" s="123"/>
      <c r="CD511" s="123"/>
      <c r="CN511" s="123"/>
      <c r="CO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76"/>
      <c r="B512" s="123"/>
      <c r="L512" s="123"/>
      <c r="V512" s="123"/>
      <c r="AF512" s="123"/>
      <c r="AP512" s="123"/>
      <c r="AZ512" s="123"/>
      <c r="BA512" s="123"/>
      <c r="BJ512" s="123"/>
      <c r="BT512" s="123"/>
      <c r="CD512" s="123"/>
      <c r="CN512" s="123"/>
      <c r="CO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76"/>
      <c r="B513" s="123"/>
      <c r="L513" s="123"/>
      <c r="V513" s="123"/>
      <c r="AF513" s="123"/>
      <c r="AP513" s="123"/>
      <c r="AZ513" s="123"/>
      <c r="BA513" s="123"/>
      <c r="BJ513" s="123"/>
      <c r="BT513" s="123"/>
      <c r="CD513" s="123"/>
      <c r="CN513" s="123"/>
      <c r="CO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76"/>
      <c r="B514" s="123"/>
      <c r="L514" s="123"/>
      <c r="V514" s="123"/>
      <c r="AF514" s="123"/>
      <c r="AP514" s="123"/>
      <c r="AZ514" s="123"/>
      <c r="BA514" s="123"/>
      <c r="BJ514" s="123"/>
      <c r="BT514" s="123"/>
      <c r="CD514" s="123"/>
      <c r="CN514" s="123"/>
      <c r="CO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76"/>
      <c r="B515" s="123"/>
      <c r="L515" s="123"/>
      <c r="V515" s="123"/>
      <c r="AF515" s="123"/>
      <c r="AP515" s="123"/>
      <c r="AZ515" s="123"/>
      <c r="BA515" s="123"/>
      <c r="BJ515" s="123"/>
      <c r="BT515" s="123"/>
      <c r="CD515" s="123"/>
      <c r="CN515" s="123"/>
      <c r="CO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76"/>
      <c r="B516" s="123"/>
      <c r="L516" s="123"/>
      <c r="V516" s="123"/>
      <c r="AF516" s="123"/>
      <c r="AP516" s="123"/>
      <c r="AZ516" s="123"/>
      <c r="BA516" s="123"/>
      <c r="BJ516" s="123"/>
      <c r="BT516" s="123"/>
      <c r="CD516" s="123"/>
      <c r="CN516" s="123"/>
      <c r="CO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76"/>
      <c r="B517" s="123"/>
      <c r="L517" s="123"/>
      <c r="V517" s="123"/>
      <c r="AF517" s="123"/>
      <c r="AP517" s="123"/>
      <c r="AZ517" s="123"/>
      <c r="BA517" s="123"/>
      <c r="BJ517" s="123"/>
      <c r="BT517" s="123"/>
      <c r="CD517" s="123"/>
      <c r="CN517" s="123"/>
      <c r="CO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76"/>
      <c r="B518" s="123"/>
      <c r="L518" s="123"/>
      <c r="V518" s="123"/>
      <c r="AF518" s="123"/>
      <c r="AP518" s="123"/>
      <c r="AZ518" s="123"/>
      <c r="BA518" s="123"/>
      <c r="BJ518" s="123"/>
      <c r="BT518" s="123"/>
      <c r="CD518" s="123"/>
      <c r="CN518" s="123"/>
      <c r="CO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76"/>
      <c r="B519" s="123"/>
      <c r="L519" s="123"/>
      <c r="V519" s="123"/>
      <c r="AF519" s="123"/>
      <c r="AP519" s="123"/>
      <c r="AZ519" s="123"/>
      <c r="BA519" s="123"/>
      <c r="BJ519" s="123"/>
      <c r="BT519" s="123"/>
      <c r="CD519" s="123"/>
      <c r="CN519" s="123"/>
      <c r="CO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76"/>
      <c r="B520" s="123"/>
      <c r="L520" s="123"/>
      <c r="V520" s="123"/>
      <c r="AF520" s="123"/>
      <c r="AP520" s="123"/>
      <c r="AZ520" s="123"/>
      <c r="BA520" s="123"/>
      <c r="BJ520" s="123"/>
      <c r="BT520" s="123"/>
      <c r="CD520" s="123"/>
      <c r="CN520" s="123"/>
      <c r="CO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76"/>
      <c r="B521" s="123"/>
      <c r="L521" s="123"/>
      <c r="V521" s="123"/>
      <c r="AF521" s="123"/>
      <c r="AP521" s="123"/>
      <c r="AZ521" s="123"/>
      <c r="BA521" s="123"/>
      <c r="BJ521" s="123"/>
      <c r="BT521" s="123"/>
      <c r="CD521" s="123"/>
      <c r="CN521" s="123"/>
      <c r="CO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76"/>
      <c r="B522" s="123"/>
      <c r="L522" s="123"/>
      <c r="V522" s="123"/>
      <c r="AF522" s="123"/>
      <c r="AP522" s="123"/>
      <c r="AZ522" s="123"/>
      <c r="BA522" s="123"/>
      <c r="BJ522" s="123"/>
      <c r="BT522" s="123"/>
      <c r="CD522" s="123"/>
      <c r="CN522" s="123"/>
      <c r="CO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76"/>
      <c r="B523" s="123"/>
      <c r="L523" s="123"/>
      <c r="V523" s="123"/>
      <c r="AF523" s="123"/>
      <c r="AP523" s="123"/>
      <c r="AZ523" s="123"/>
      <c r="BA523" s="123"/>
      <c r="BJ523" s="123"/>
      <c r="BT523" s="123"/>
      <c r="CD523" s="123"/>
      <c r="CN523" s="123"/>
      <c r="CO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76"/>
      <c r="B524" s="123"/>
      <c r="L524" s="123"/>
      <c r="V524" s="123"/>
      <c r="AF524" s="123"/>
      <c r="AP524" s="123"/>
      <c r="AZ524" s="123"/>
      <c r="BA524" s="123"/>
      <c r="BJ524" s="123"/>
      <c r="BT524" s="123"/>
      <c r="CD524" s="123"/>
      <c r="CN524" s="123"/>
      <c r="CO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76"/>
      <c r="B525" s="123"/>
      <c r="L525" s="123"/>
      <c r="V525" s="123"/>
      <c r="AF525" s="123"/>
      <c r="AP525" s="123"/>
      <c r="AZ525" s="123"/>
      <c r="BA525" s="123"/>
      <c r="BJ525" s="123"/>
      <c r="BT525" s="123"/>
      <c r="CD525" s="123"/>
      <c r="CN525" s="123"/>
      <c r="CO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76"/>
      <c r="B526" s="123"/>
      <c r="L526" s="123"/>
      <c r="V526" s="123"/>
      <c r="AF526" s="123"/>
      <c r="AP526" s="123"/>
      <c r="AZ526" s="123"/>
      <c r="BA526" s="123"/>
      <c r="BJ526" s="123"/>
      <c r="BT526" s="123"/>
      <c r="CD526" s="123"/>
      <c r="CN526" s="123"/>
      <c r="CO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76"/>
      <c r="B527" s="123"/>
      <c r="L527" s="123"/>
      <c r="V527" s="123"/>
      <c r="AF527" s="123"/>
      <c r="AP527" s="123"/>
      <c r="AZ527" s="123"/>
      <c r="BA527" s="123"/>
      <c r="BJ527" s="123"/>
      <c r="BT527" s="123"/>
      <c r="CD527" s="123"/>
      <c r="CN527" s="123"/>
      <c r="CO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76"/>
      <c r="B528" s="123"/>
      <c r="L528" s="123"/>
      <c r="V528" s="123"/>
      <c r="AF528" s="123"/>
      <c r="AP528" s="123"/>
      <c r="AZ528" s="123"/>
      <c r="BA528" s="123"/>
      <c r="BJ528" s="123"/>
      <c r="BT528" s="123"/>
      <c r="CD528" s="123"/>
      <c r="CN528" s="123"/>
      <c r="CO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76"/>
      <c r="B529" s="123"/>
      <c r="L529" s="123"/>
      <c r="V529" s="123"/>
      <c r="AF529" s="123"/>
      <c r="AP529" s="123"/>
      <c r="AZ529" s="123"/>
      <c r="BA529" s="123"/>
      <c r="BJ529" s="123"/>
      <c r="BT529" s="123"/>
      <c r="CD529" s="123"/>
      <c r="CN529" s="123"/>
      <c r="CO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76"/>
      <c r="B530" s="123"/>
      <c r="L530" s="123"/>
      <c r="V530" s="123"/>
      <c r="AF530" s="123"/>
      <c r="AP530" s="123"/>
      <c r="AZ530" s="123"/>
      <c r="BA530" s="123"/>
      <c r="BJ530" s="123"/>
      <c r="BT530" s="123"/>
      <c r="CD530" s="123"/>
      <c r="CN530" s="123"/>
      <c r="CO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76"/>
      <c r="B531" s="123"/>
      <c r="L531" s="123"/>
      <c r="V531" s="123"/>
      <c r="AF531" s="123"/>
      <c r="AP531" s="123"/>
      <c r="AZ531" s="123"/>
      <c r="BA531" s="123"/>
      <c r="BJ531" s="123"/>
      <c r="BT531" s="123"/>
      <c r="CD531" s="123"/>
      <c r="CN531" s="123"/>
      <c r="CO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76"/>
      <c r="B532" s="123"/>
      <c r="L532" s="123"/>
      <c r="V532" s="123"/>
      <c r="AF532" s="123"/>
      <c r="AP532" s="123"/>
      <c r="AZ532" s="123"/>
      <c r="BA532" s="123"/>
      <c r="BJ532" s="123"/>
      <c r="BT532" s="123"/>
      <c r="CD532" s="123"/>
      <c r="CN532" s="123"/>
      <c r="CO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76"/>
      <c r="B533" s="123"/>
      <c r="L533" s="123"/>
      <c r="V533" s="123"/>
      <c r="AF533" s="123"/>
      <c r="AP533" s="123"/>
      <c r="AZ533" s="123"/>
      <c r="BA533" s="123"/>
      <c r="BJ533" s="123"/>
      <c r="BT533" s="123"/>
      <c r="CD533" s="123"/>
      <c r="CN533" s="123"/>
      <c r="CO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76"/>
      <c r="B534" s="123"/>
      <c r="L534" s="123"/>
      <c r="V534" s="123"/>
      <c r="AF534" s="123"/>
      <c r="AP534" s="123"/>
      <c r="AZ534" s="123"/>
      <c r="BA534" s="123"/>
      <c r="BJ534" s="123"/>
      <c r="BT534" s="123"/>
      <c r="CD534" s="123"/>
      <c r="CN534" s="123"/>
      <c r="CO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76"/>
      <c r="B535" s="123"/>
      <c r="L535" s="123"/>
      <c r="V535" s="123"/>
      <c r="AF535" s="123"/>
      <c r="AP535" s="123"/>
      <c r="AZ535" s="123"/>
      <c r="BA535" s="123"/>
      <c r="BJ535" s="123"/>
      <c r="BT535" s="123"/>
      <c r="CD535" s="123"/>
      <c r="CN535" s="123"/>
      <c r="CO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76"/>
      <c r="B536" s="123"/>
      <c r="L536" s="123"/>
      <c r="V536" s="123"/>
      <c r="AF536" s="123"/>
      <c r="AP536" s="123"/>
      <c r="AZ536" s="123"/>
      <c r="BA536" s="123"/>
      <c r="BJ536" s="123"/>
      <c r="BT536" s="123"/>
      <c r="CD536" s="123"/>
      <c r="CN536" s="123"/>
      <c r="CO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76"/>
      <c r="B537" s="123"/>
      <c r="L537" s="123"/>
      <c r="V537" s="123"/>
      <c r="AF537" s="123"/>
      <c r="AP537" s="123"/>
      <c r="AZ537" s="123"/>
      <c r="BA537" s="123"/>
      <c r="BJ537" s="123"/>
      <c r="BT537" s="123"/>
      <c r="CD537" s="123"/>
      <c r="CN537" s="123"/>
      <c r="CO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76"/>
      <c r="B538" s="123"/>
      <c r="L538" s="123"/>
      <c r="V538" s="123"/>
      <c r="AF538" s="123"/>
      <c r="AP538" s="123"/>
      <c r="AZ538" s="123"/>
      <c r="BA538" s="123"/>
      <c r="BJ538" s="123"/>
      <c r="BT538" s="123"/>
      <c r="CD538" s="123"/>
      <c r="CN538" s="123"/>
      <c r="CO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76"/>
      <c r="B539" s="123"/>
      <c r="L539" s="123"/>
      <c r="V539" s="123"/>
      <c r="AF539" s="123"/>
      <c r="AP539" s="123"/>
      <c r="AZ539" s="123"/>
      <c r="BA539" s="123"/>
      <c r="BJ539" s="123"/>
      <c r="BT539" s="123"/>
      <c r="CD539" s="123"/>
      <c r="CN539" s="123"/>
      <c r="CO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76"/>
      <c r="B540" s="123"/>
      <c r="L540" s="123"/>
      <c r="V540" s="123"/>
      <c r="AF540" s="123"/>
      <c r="AP540" s="123"/>
      <c r="AZ540" s="123"/>
      <c r="BA540" s="123"/>
      <c r="BJ540" s="123"/>
      <c r="BT540" s="123"/>
      <c r="CD540" s="123"/>
      <c r="CN540" s="123"/>
      <c r="CO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76"/>
      <c r="B541" s="123"/>
      <c r="L541" s="123"/>
      <c r="V541" s="123"/>
      <c r="AF541" s="123"/>
      <c r="AP541" s="123"/>
      <c r="AZ541" s="123"/>
      <c r="BA541" s="123"/>
      <c r="BJ541" s="123"/>
      <c r="BT541" s="123"/>
      <c r="CD541" s="123"/>
      <c r="CN541" s="123"/>
      <c r="CO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76"/>
      <c r="B542" s="123"/>
      <c r="L542" s="123"/>
      <c r="V542" s="123"/>
      <c r="AF542" s="123"/>
      <c r="AP542" s="123"/>
      <c r="AZ542" s="123"/>
      <c r="BA542" s="123"/>
      <c r="BJ542" s="123"/>
      <c r="BT542" s="123"/>
      <c r="CD542" s="123"/>
      <c r="CN542" s="123"/>
      <c r="CO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76"/>
      <c r="B543" s="123"/>
      <c r="L543" s="123"/>
      <c r="V543" s="123"/>
      <c r="AF543" s="123"/>
      <c r="AP543" s="123"/>
      <c r="AZ543" s="123"/>
      <c r="BA543" s="123"/>
      <c r="BJ543" s="123"/>
      <c r="BT543" s="123"/>
      <c r="CD543" s="123"/>
      <c r="CN543" s="123"/>
      <c r="CO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76"/>
      <c r="B544" s="123"/>
      <c r="L544" s="123"/>
      <c r="V544" s="123"/>
      <c r="AF544" s="123"/>
      <c r="AP544" s="123"/>
      <c r="AZ544" s="123"/>
      <c r="BA544" s="123"/>
      <c r="BJ544" s="123"/>
      <c r="BT544" s="123"/>
      <c r="CD544" s="123"/>
      <c r="CN544" s="123"/>
      <c r="CO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76"/>
      <c r="B545" s="123"/>
      <c r="L545" s="123"/>
      <c r="V545" s="123"/>
      <c r="AF545" s="123"/>
      <c r="AP545" s="123"/>
      <c r="AZ545" s="123"/>
      <c r="BA545" s="123"/>
      <c r="BJ545" s="123"/>
      <c r="BT545" s="123"/>
      <c r="CD545" s="123"/>
      <c r="CN545" s="123"/>
      <c r="CO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76"/>
      <c r="B546" s="123"/>
      <c r="L546" s="123"/>
      <c r="V546" s="123"/>
      <c r="AF546" s="123"/>
      <c r="AP546" s="123"/>
      <c r="AZ546" s="123"/>
      <c r="BA546" s="123"/>
      <c r="BJ546" s="123"/>
      <c r="BT546" s="123"/>
      <c r="CD546" s="123"/>
      <c r="CN546" s="123"/>
      <c r="CO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76"/>
      <c r="B547" s="123"/>
      <c r="L547" s="123"/>
      <c r="V547" s="123"/>
      <c r="AF547" s="123"/>
      <c r="AP547" s="123"/>
      <c r="AZ547" s="123"/>
      <c r="BA547" s="123"/>
      <c r="BJ547" s="123"/>
      <c r="BT547" s="123"/>
      <c r="CD547" s="123"/>
      <c r="CN547" s="123"/>
      <c r="CO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76"/>
      <c r="B548" s="123"/>
      <c r="L548" s="123"/>
      <c r="V548" s="123"/>
      <c r="AF548" s="123"/>
      <c r="AP548" s="123"/>
      <c r="AZ548" s="123"/>
      <c r="BA548" s="123"/>
      <c r="BJ548" s="123"/>
      <c r="BT548" s="123"/>
      <c r="CD548" s="123"/>
      <c r="CN548" s="123"/>
      <c r="CO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76"/>
      <c r="B549" s="123"/>
      <c r="L549" s="123"/>
      <c r="V549" s="123"/>
      <c r="AF549" s="123"/>
      <c r="AP549" s="123"/>
      <c r="AZ549" s="123"/>
      <c r="BA549" s="123"/>
      <c r="BJ549" s="123"/>
      <c r="BT549" s="123"/>
      <c r="CD549" s="123"/>
      <c r="CN549" s="123"/>
      <c r="CO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76"/>
      <c r="B550" s="123"/>
      <c r="L550" s="123"/>
      <c r="V550" s="123"/>
      <c r="AF550" s="123"/>
      <c r="AP550" s="123"/>
      <c r="AZ550" s="123"/>
      <c r="BA550" s="123"/>
      <c r="BJ550" s="123"/>
      <c r="BT550" s="123"/>
      <c r="CD550" s="123"/>
      <c r="CN550" s="123"/>
      <c r="CO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76"/>
      <c r="B551" s="123"/>
      <c r="L551" s="123"/>
      <c r="V551" s="123"/>
      <c r="AF551" s="123"/>
      <c r="AP551" s="123"/>
      <c r="AZ551" s="123"/>
      <c r="BA551" s="123"/>
      <c r="BJ551" s="123"/>
      <c r="BT551" s="123"/>
      <c r="CD551" s="123"/>
      <c r="CN551" s="123"/>
      <c r="CO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76"/>
      <c r="B552" s="123"/>
      <c r="L552" s="123"/>
      <c r="V552" s="123"/>
      <c r="AF552" s="123"/>
      <c r="AP552" s="123"/>
      <c r="AZ552" s="123"/>
      <c r="BA552" s="123"/>
      <c r="BJ552" s="123"/>
      <c r="BT552" s="123"/>
      <c r="CD552" s="123"/>
      <c r="CN552" s="123"/>
      <c r="CO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76"/>
      <c r="B553" s="123"/>
      <c r="L553" s="123"/>
      <c r="V553" s="123"/>
      <c r="AF553" s="123"/>
      <c r="AP553" s="123"/>
      <c r="AZ553" s="123"/>
      <c r="BA553" s="123"/>
      <c r="BJ553" s="123"/>
      <c r="BT553" s="123"/>
      <c r="CD553" s="123"/>
      <c r="CN553" s="123"/>
      <c r="CO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76"/>
      <c r="B554" s="123"/>
      <c r="L554" s="123"/>
      <c r="V554" s="123"/>
      <c r="AF554" s="123"/>
      <c r="AP554" s="123"/>
      <c r="AZ554" s="123"/>
      <c r="BA554" s="123"/>
      <c r="BJ554" s="123"/>
      <c r="BT554" s="123"/>
      <c r="CD554" s="123"/>
      <c r="CN554" s="123"/>
      <c r="CO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76"/>
      <c r="B555" s="123"/>
      <c r="L555" s="123"/>
      <c r="V555" s="123"/>
      <c r="AF555" s="123"/>
      <c r="AP555" s="123"/>
      <c r="AZ555" s="123"/>
      <c r="BA555" s="123"/>
      <c r="BJ555" s="123"/>
      <c r="BT555" s="123"/>
      <c r="CD555" s="123"/>
      <c r="CN555" s="123"/>
      <c r="CO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76"/>
      <c r="B556" s="123"/>
      <c r="L556" s="123"/>
      <c r="V556" s="123"/>
      <c r="AF556" s="123"/>
      <c r="AP556" s="123"/>
      <c r="AZ556" s="123"/>
      <c r="BA556" s="123"/>
      <c r="BJ556" s="123"/>
      <c r="BT556" s="123"/>
      <c r="CD556" s="123"/>
      <c r="CN556" s="123"/>
      <c r="CO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76"/>
      <c r="B557" s="123"/>
      <c r="L557" s="123"/>
      <c r="V557" s="123"/>
      <c r="AF557" s="123"/>
      <c r="AP557" s="123"/>
      <c r="AZ557" s="123"/>
      <c r="BA557" s="123"/>
      <c r="BJ557" s="123"/>
      <c r="BT557" s="123"/>
      <c r="CD557" s="123"/>
      <c r="CN557" s="123"/>
      <c r="CO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76"/>
      <c r="B558" s="123"/>
      <c r="L558" s="123"/>
      <c r="V558" s="123"/>
      <c r="AF558" s="123"/>
      <c r="AP558" s="123"/>
      <c r="AZ558" s="123"/>
      <c r="BA558" s="123"/>
      <c r="BJ558" s="123"/>
      <c r="BT558" s="123"/>
      <c r="CD558" s="123"/>
      <c r="CN558" s="123"/>
      <c r="CO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76"/>
      <c r="B559" s="123"/>
      <c r="L559" s="123"/>
      <c r="V559" s="123"/>
      <c r="AF559" s="123"/>
      <c r="AP559" s="123"/>
      <c r="AZ559" s="123"/>
      <c r="BA559" s="123"/>
      <c r="BJ559" s="123"/>
      <c r="BT559" s="123"/>
      <c r="CD559" s="123"/>
      <c r="CN559" s="123"/>
      <c r="CO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76"/>
      <c r="B560" s="123"/>
      <c r="L560" s="123"/>
      <c r="V560" s="123"/>
      <c r="AF560" s="123"/>
      <c r="AP560" s="123"/>
      <c r="AZ560" s="123"/>
      <c r="BA560" s="123"/>
      <c r="BJ560" s="123"/>
      <c r="BT560" s="123"/>
      <c r="CD560" s="123"/>
      <c r="CN560" s="123"/>
      <c r="CO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76"/>
      <c r="B561" s="123"/>
      <c r="L561" s="123"/>
      <c r="V561" s="123"/>
      <c r="AF561" s="123"/>
      <c r="AP561" s="123"/>
      <c r="AZ561" s="123"/>
      <c r="BA561" s="123"/>
      <c r="BJ561" s="123"/>
      <c r="BT561" s="123"/>
      <c r="CD561" s="123"/>
      <c r="CN561" s="123"/>
      <c r="CO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76"/>
      <c r="B562" s="123"/>
      <c r="L562" s="123"/>
      <c r="V562" s="123"/>
      <c r="AF562" s="123"/>
      <c r="AP562" s="123"/>
      <c r="AZ562" s="123"/>
      <c r="BA562" s="123"/>
      <c r="BJ562" s="123"/>
      <c r="BT562" s="123"/>
      <c r="CD562" s="123"/>
      <c r="CN562" s="123"/>
      <c r="CO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76"/>
      <c r="B563" s="123"/>
      <c r="L563" s="123"/>
      <c r="V563" s="123"/>
      <c r="AF563" s="123"/>
      <c r="AP563" s="123"/>
      <c r="AZ563" s="123"/>
      <c r="BA563" s="123"/>
      <c r="BJ563" s="123"/>
      <c r="BT563" s="123"/>
      <c r="CD563" s="123"/>
      <c r="CN563" s="123"/>
      <c r="CO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76"/>
      <c r="B564" s="123"/>
      <c r="L564" s="123"/>
      <c r="V564" s="123"/>
      <c r="AF564" s="123"/>
      <c r="AP564" s="123"/>
      <c r="AZ564" s="123"/>
      <c r="BA564" s="123"/>
      <c r="BJ564" s="123"/>
      <c r="BT564" s="123"/>
      <c r="CD564" s="123"/>
      <c r="CN564" s="123"/>
      <c r="CO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76"/>
      <c r="B565" s="123"/>
      <c r="L565" s="123"/>
      <c r="V565" s="123"/>
      <c r="AF565" s="123"/>
      <c r="AP565" s="123"/>
      <c r="AZ565" s="123"/>
      <c r="BA565" s="123"/>
      <c r="BJ565" s="123"/>
      <c r="BT565" s="123"/>
      <c r="CD565" s="123"/>
      <c r="CN565" s="123"/>
      <c r="CO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76"/>
      <c r="B566" s="123"/>
      <c r="L566" s="123"/>
      <c r="V566" s="123"/>
      <c r="AF566" s="123"/>
      <c r="AP566" s="123"/>
      <c r="AZ566" s="123"/>
      <c r="BA566" s="123"/>
      <c r="BJ566" s="123"/>
      <c r="BT566" s="123"/>
      <c r="CD566" s="123"/>
      <c r="CN566" s="123"/>
      <c r="CO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76"/>
      <c r="B567" s="123"/>
      <c r="L567" s="123"/>
      <c r="V567" s="123"/>
      <c r="AF567" s="123"/>
      <c r="AP567" s="123"/>
      <c r="AZ567" s="123"/>
      <c r="BA567" s="123"/>
      <c r="BJ567" s="123"/>
      <c r="BT567" s="123"/>
      <c r="CD567" s="123"/>
      <c r="CN567" s="123"/>
      <c r="CO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76"/>
      <c r="B568" s="123"/>
      <c r="L568" s="123"/>
      <c r="V568" s="123"/>
      <c r="AF568" s="123"/>
      <c r="AP568" s="123"/>
      <c r="AZ568" s="123"/>
      <c r="BA568" s="123"/>
      <c r="BJ568" s="123"/>
      <c r="BT568" s="123"/>
      <c r="CD568" s="123"/>
      <c r="CN568" s="123"/>
      <c r="CO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76"/>
      <c r="B569" s="123"/>
      <c r="L569" s="123"/>
      <c r="V569" s="123"/>
      <c r="AF569" s="123"/>
      <c r="AP569" s="123"/>
      <c r="AZ569" s="123"/>
      <c r="BA569" s="123"/>
      <c r="BJ569" s="123"/>
      <c r="BT569" s="123"/>
      <c r="CD569" s="123"/>
      <c r="CN569" s="123"/>
      <c r="CO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76"/>
      <c r="B570" s="123"/>
      <c r="L570" s="123"/>
      <c r="V570" s="123"/>
      <c r="AF570" s="123"/>
      <c r="AP570" s="123"/>
      <c r="AZ570" s="123"/>
      <c r="BA570" s="123"/>
      <c r="BJ570" s="123"/>
      <c r="BT570" s="123"/>
      <c r="CD570" s="123"/>
      <c r="CN570" s="123"/>
      <c r="CO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76"/>
      <c r="B571" s="123"/>
      <c r="L571" s="123"/>
      <c r="V571" s="123"/>
      <c r="AF571" s="123"/>
      <c r="AP571" s="123"/>
      <c r="AZ571" s="123"/>
      <c r="BA571" s="123"/>
      <c r="BJ571" s="123"/>
      <c r="BT571" s="123"/>
      <c r="CD571" s="123"/>
      <c r="CN571" s="123"/>
      <c r="CO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76"/>
      <c r="B572" s="123"/>
      <c r="L572" s="123"/>
      <c r="V572" s="123"/>
      <c r="AF572" s="123"/>
      <c r="AP572" s="123"/>
      <c r="AZ572" s="123"/>
      <c r="BA572" s="123"/>
      <c r="BJ572" s="123"/>
      <c r="BT572" s="123"/>
      <c r="CD572" s="123"/>
      <c r="CN572" s="123"/>
      <c r="CO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76"/>
      <c r="B573" s="123"/>
      <c r="L573" s="123"/>
      <c r="V573" s="123"/>
      <c r="AF573" s="123"/>
      <c r="AP573" s="123"/>
      <c r="AZ573" s="123"/>
      <c r="BA573" s="123"/>
      <c r="BJ573" s="123"/>
      <c r="BT573" s="123"/>
      <c r="CD573" s="123"/>
      <c r="CN573" s="123"/>
      <c r="CO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76"/>
      <c r="B574" s="123"/>
      <c r="L574" s="123"/>
      <c r="V574" s="123"/>
      <c r="AF574" s="123"/>
      <c r="AP574" s="123"/>
      <c r="AZ574" s="123"/>
      <c r="BA574" s="123"/>
      <c r="BJ574" s="123"/>
      <c r="BT574" s="123"/>
      <c r="CD574" s="123"/>
      <c r="CN574" s="123"/>
      <c r="CO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76"/>
      <c r="B575" s="123"/>
      <c r="L575" s="123"/>
      <c r="V575" s="123"/>
      <c r="AF575" s="123"/>
      <c r="AP575" s="123"/>
      <c r="AZ575" s="123"/>
      <c r="BA575" s="123"/>
      <c r="BJ575" s="123"/>
      <c r="BT575" s="123"/>
      <c r="CD575" s="123"/>
      <c r="CN575" s="123"/>
      <c r="CO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76"/>
      <c r="B576" s="123"/>
      <c r="L576" s="123"/>
      <c r="V576" s="123"/>
      <c r="AF576" s="123"/>
      <c r="AP576" s="123"/>
      <c r="AZ576" s="123"/>
      <c r="BA576" s="123"/>
      <c r="BJ576" s="123"/>
      <c r="BT576" s="123"/>
      <c r="CD576" s="123"/>
      <c r="CN576" s="123"/>
      <c r="CO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76"/>
      <c r="B577" s="123"/>
      <c r="L577" s="123"/>
      <c r="V577" s="123"/>
      <c r="AF577" s="123"/>
      <c r="AP577" s="123"/>
      <c r="AZ577" s="123"/>
      <c r="BA577" s="123"/>
      <c r="BJ577" s="123"/>
      <c r="BT577" s="123"/>
      <c r="CD577" s="123"/>
      <c r="CN577" s="123"/>
      <c r="CO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76"/>
      <c r="B578" s="123"/>
      <c r="L578" s="123"/>
      <c r="V578" s="123"/>
      <c r="AF578" s="123"/>
      <c r="AP578" s="123"/>
      <c r="AZ578" s="123"/>
      <c r="BA578" s="123"/>
      <c r="BJ578" s="123"/>
      <c r="BT578" s="123"/>
      <c r="CD578" s="123"/>
      <c r="CN578" s="123"/>
      <c r="CO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76"/>
      <c r="B579" s="123"/>
      <c r="L579" s="123"/>
      <c r="V579" s="123"/>
      <c r="AF579" s="123"/>
      <c r="AP579" s="123"/>
      <c r="AZ579" s="123"/>
      <c r="BA579" s="123"/>
      <c r="BJ579" s="123"/>
      <c r="BT579" s="123"/>
      <c r="CD579" s="123"/>
      <c r="CN579" s="123"/>
      <c r="CO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76"/>
      <c r="B580" s="123"/>
      <c r="L580" s="123"/>
      <c r="V580" s="123"/>
      <c r="AF580" s="123"/>
      <c r="AP580" s="123"/>
      <c r="AZ580" s="123"/>
      <c r="BA580" s="123"/>
      <c r="BJ580" s="123"/>
      <c r="BT580" s="123"/>
      <c r="CD580" s="123"/>
      <c r="CN580" s="123"/>
      <c r="CO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76"/>
      <c r="B581" s="123"/>
      <c r="L581" s="123"/>
      <c r="V581" s="123"/>
      <c r="AF581" s="123"/>
      <c r="AP581" s="123"/>
      <c r="AZ581" s="123"/>
      <c r="BA581" s="123"/>
      <c r="BJ581" s="123"/>
      <c r="BT581" s="123"/>
      <c r="CD581" s="123"/>
      <c r="CN581" s="123"/>
      <c r="CO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76"/>
      <c r="B582" s="123"/>
      <c r="L582" s="123"/>
      <c r="V582" s="123"/>
      <c r="AF582" s="123"/>
      <c r="AP582" s="123"/>
      <c r="AZ582" s="123"/>
      <c r="BA582" s="123"/>
      <c r="BJ582" s="123"/>
      <c r="BT582" s="123"/>
      <c r="CD582" s="123"/>
      <c r="CN582" s="123"/>
      <c r="CO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76"/>
      <c r="B583" s="123"/>
      <c r="L583" s="123"/>
      <c r="V583" s="123"/>
      <c r="AF583" s="123"/>
      <c r="AP583" s="123"/>
      <c r="AZ583" s="123"/>
      <c r="BA583" s="123"/>
      <c r="BJ583" s="123"/>
      <c r="BT583" s="123"/>
      <c r="CD583" s="123"/>
      <c r="CN583" s="123"/>
      <c r="CO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76"/>
      <c r="B584" s="123"/>
      <c r="L584" s="123"/>
      <c r="V584" s="123"/>
      <c r="AF584" s="123"/>
      <c r="AP584" s="123"/>
      <c r="AZ584" s="123"/>
      <c r="BA584" s="123"/>
      <c r="BJ584" s="123"/>
      <c r="BT584" s="123"/>
      <c r="CD584" s="123"/>
      <c r="CN584" s="123"/>
      <c r="CO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76"/>
      <c r="B585" s="123"/>
      <c r="L585" s="123"/>
      <c r="V585" s="123"/>
      <c r="AF585" s="123"/>
      <c r="AP585" s="123"/>
      <c r="AZ585" s="123"/>
      <c r="BA585" s="123"/>
      <c r="BJ585" s="123"/>
      <c r="BT585" s="123"/>
      <c r="CD585" s="123"/>
      <c r="CN585" s="123"/>
      <c r="CO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76"/>
      <c r="B586" s="123"/>
      <c r="L586" s="123"/>
      <c r="V586" s="123"/>
      <c r="AF586" s="123"/>
      <c r="AP586" s="123"/>
      <c r="AZ586" s="123"/>
      <c r="BA586" s="123"/>
      <c r="BJ586" s="123"/>
      <c r="BT586" s="123"/>
      <c r="CD586" s="123"/>
      <c r="CN586" s="123"/>
      <c r="CO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76"/>
      <c r="B587" s="123"/>
      <c r="L587" s="123"/>
      <c r="V587" s="123"/>
      <c r="AF587" s="123"/>
      <c r="AP587" s="123"/>
      <c r="AZ587" s="123"/>
      <c r="BA587" s="123"/>
      <c r="BJ587" s="123"/>
      <c r="BT587" s="123"/>
      <c r="CD587" s="123"/>
      <c r="CN587" s="123"/>
      <c r="CO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76"/>
      <c r="B588" s="123"/>
      <c r="L588" s="123"/>
      <c r="V588" s="123"/>
      <c r="AF588" s="123"/>
      <c r="AP588" s="123"/>
      <c r="AZ588" s="123"/>
      <c r="BA588" s="123"/>
      <c r="BJ588" s="123"/>
      <c r="BT588" s="123"/>
      <c r="CD588" s="123"/>
      <c r="CN588" s="123"/>
      <c r="CO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76"/>
      <c r="B589" s="123"/>
      <c r="L589" s="123"/>
      <c r="V589" s="123"/>
      <c r="AF589" s="123"/>
      <c r="AP589" s="123"/>
      <c r="AZ589" s="123"/>
      <c r="BA589" s="123"/>
      <c r="BJ589" s="123"/>
      <c r="BT589" s="123"/>
      <c r="CD589" s="123"/>
      <c r="CN589" s="123"/>
      <c r="CO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76"/>
      <c r="B590" s="123"/>
      <c r="L590" s="123"/>
      <c r="V590" s="123"/>
      <c r="AF590" s="123"/>
      <c r="AP590" s="123"/>
      <c r="AZ590" s="123"/>
      <c r="BA590" s="123"/>
      <c r="BJ590" s="123"/>
      <c r="BT590" s="123"/>
      <c r="CD590" s="123"/>
      <c r="CN590" s="123"/>
      <c r="CO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76"/>
      <c r="B591" s="123"/>
      <c r="L591" s="123"/>
      <c r="V591" s="123"/>
      <c r="AF591" s="123"/>
      <c r="AP591" s="123"/>
      <c r="AZ591" s="123"/>
      <c r="BA591" s="123"/>
      <c r="BJ591" s="123"/>
      <c r="BT591" s="123"/>
      <c r="CD591" s="123"/>
      <c r="CN591" s="123"/>
      <c r="CO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76"/>
      <c r="B592" s="123"/>
      <c r="L592" s="123"/>
      <c r="V592" s="123"/>
      <c r="AF592" s="123"/>
      <c r="AP592" s="123"/>
      <c r="AZ592" s="123"/>
      <c r="BA592" s="123"/>
      <c r="BJ592" s="123"/>
      <c r="BT592" s="123"/>
      <c r="CD592" s="123"/>
      <c r="CN592" s="123"/>
      <c r="CO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76"/>
      <c r="B593" s="123"/>
      <c r="L593" s="123"/>
      <c r="V593" s="123"/>
      <c r="AF593" s="123"/>
      <c r="AP593" s="123"/>
      <c r="AZ593" s="123"/>
      <c r="BA593" s="123"/>
      <c r="BJ593" s="123"/>
      <c r="BT593" s="123"/>
      <c r="CD593" s="123"/>
      <c r="CN593" s="123"/>
      <c r="CO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76"/>
      <c r="B594" s="123"/>
      <c r="L594" s="123"/>
      <c r="V594" s="123"/>
      <c r="AF594" s="123"/>
      <c r="AP594" s="123"/>
      <c r="AZ594" s="123"/>
      <c r="BA594" s="123"/>
      <c r="BJ594" s="123"/>
      <c r="BT594" s="123"/>
      <c r="CD594" s="123"/>
      <c r="CN594" s="123"/>
      <c r="CO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76"/>
      <c r="B595" s="123"/>
      <c r="L595" s="123"/>
      <c r="V595" s="123"/>
      <c r="AF595" s="123"/>
      <c r="AP595" s="123"/>
      <c r="AZ595" s="123"/>
      <c r="BA595" s="123"/>
      <c r="BJ595" s="123"/>
      <c r="BT595" s="123"/>
      <c r="CD595" s="123"/>
      <c r="CN595" s="123"/>
      <c r="CO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76"/>
      <c r="B596" s="123"/>
      <c r="L596" s="123"/>
      <c r="V596" s="123"/>
      <c r="AF596" s="123"/>
      <c r="AP596" s="123"/>
      <c r="AZ596" s="123"/>
      <c r="BA596" s="123"/>
      <c r="BJ596" s="123"/>
      <c r="BT596" s="123"/>
      <c r="CD596" s="123"/>
      <c r="CN596" s="123"/>
      <c r="CO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76"/>
      <c r="B597" s="123"/>
      <c r="L597" s="123"/>
      <c r="V597" s="123"/>
      <c r="AF597" s="123"/>
      <c r="AP597" s="123"/>
      <c r="AZ597" s="123"/>
      <c r="BA597" s="123"/>
      <c r="BJ597" s="123"/>
      <c r="BT597" s="123"/>
      <c r="CD597" s="123"/>
      <c r="CN597" s="123"/>
      <c r="CO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76"/>
      <c r="B598" s="123"/>
      <c r="L598" s="123"/>
      <c r="V598" s="123"/>
      <c r="AF598" s="123"/>
      <c r="AP598" s="123"/>
      <c r="AZ598" s="123"/>
      <c r="BA598" s="123"/>
      <c r="BJ598" s="123"/>
      <c r="BT598" s="123"/>
      <c r="CD598" s="123"/>
      <c r="CN598" s="123"/>
      <c r="CO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76"/>
      <c r="B599" s="123"/>
      <c r="L599" s="123"/>
      <c r="V599" s="123"/>
      <c r="AF599" s="123"/>
      <c r="AP599" s="123"/>
      <c r="AZ599" s="123"/>
      <c r="BA599" s="123"/>
      <c r="BJ599" s="123"/>
      <c r="BT599" s="123"/>
      <c r="CD599" s="123"/>
      <c r="CN599" s="123"/>
      <c r="CO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76"/>
      <c r="B600" s="123"/>
      <c r="L600" s="123"/>
      <c r="V600" s="123"/>
      <c r="AF600" s="123"/>
      <c r="AP600" s="123"/>
      <c r="AZ600" s="123"/>
      <c r="BA600" s="123"/>
      <c r="BJ600" s="123"/>
      <c r="BT600" s="123"/>
      <c r="CD600" s="123"/>
      <c r="CN600" s="123"/>
      <c r="CO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76"/>
      <c r="B601" s="123"/>
      <c r="L601" s="123"/>
      <c r="V601" s="123"/>
      <c r="AF601" s="123"/>
      <c r="AP601" s="123"/>
      <c r="AZ601" s="123"/>
      <c r="BA601" s="123"/>
      <c r="BJ601" s="123"/>
      <c r="BT601" s="123"/>
      <c r="CD601" s="123"/>
      <c r="CN601" s="123"/>
      <c r="CO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76"/>
      <c r="B602" s="123"/>
      <c r="L602" s="123"/>
      <c r="V602" s="123"/>
      <c r="AF602" s="123"/>
      <c r="AP602" s="123"/>
      <c r="AZ602" s="123"/>
      <c r="BA602" s="123"/>
      <c r="BJ602" s="123"/>
      <c r="BT602" s="123"/>
      <c r="CD602" s="123"/>
      <c r="CN602" s="123"/>
      <c r="CO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76"/>
      <c r="B603" s="123"/>
      <c r="L603" s="123"/>
      <c r="V603" s="123"/>
      <c r="AF603" s="123"/>
      <c r="AP603" s="123"/>
      <c r="AZ603" s="123"/>
      <c r="BA603" s="123"/>
      <c r="BJ603" s="123"/>
      <c r="BT603" s="123"/>
      <c r="CD603" s="123"/>
      <c r="CN603" s="123"/>
      <c r="CO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76"/>
      <c r="B604" s="123"/>
      <c r="L604" s="123"/>
      <c r="V604" s="123"/>
      <c r="AF604" s="123"/>
      <c r="AP604" s="123"/>
      <c r="AZ604" s="123"/>
      <c r="BA604" s="123"/>
      <c r="BJ604" s="123"/>
      <c r="BT604" s="123"/>
      <c r="CD604" s="123"/>
      <c r="CN604" s="123"/>
      <c r="CO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76"/>
      <c r="B605" s="123"/>
      <c r="L605" s="123"/>
      <c r="V605" s="123"/>
      <c r="AF605" s="123"/>
      <c r="AP605" s="123"/>
      <c r="AZ605" s="123"/>
      <c r="BA605" s="123"/>
      <c r="BJ605" s="123"/>
      <c r="BT605" s="123"/>
      <c r="CD605" s="123"/>
      <c r="CN605" s="123"/>
      <c r="CO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76"/>
      <c r="B606" s="123"/>
      <c r="L606" s="123"/>
      <c r="V606" s="123"/>
      <c r="AF606" s="123"/>
      <c r="AP606" s="123"/>
      <c r="AZ606" s="123"/>
      <c r="BA606" s="123"/>
      <c r="BJ606" s="123"/>
      <c r="BT606" s="123"/>
      <c r="CD606" s="123"/>
      <c r="CN606" s="123"/>
      <c r="CO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76"/>
      <c r="B607" s="123"/>
      <c r="L607" s="123"/>
      <c r="V607" s="123"/>
      <c r="AF607" s="123"/>
      <c r="AP607" s="123"/>
      <c r="AZ607" s="123"/>
      <c r="BA607" s="123"/>
      <c r="BJ607" s="123"/>
      <c r="BT607" s="123"/>
      <c r="CD607" s="123"/>
      <c r="CN607" s="123"/>
      <c r="CO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76"/>
      <c r="B608" s="123"/>
      <c r="L608" s="123"/>
      <c r="V608" s="123"/>
      <c r="AF608" s="123"/>
      <c r="AP608" s="123"/>
      <c r="AZ608" s="123"/>
      <c r="BA608" s="123"/>
      <c r="BJ608" s="123"/>
      <c r="BT608" s="123"/>
      <c r="CD608" s="123"/>
      <c r="CN608" s="123"/>
      <c r="CO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76"/>
      <c r="B609" s="123"/>
      <c r="L609" s="123"/>
      <c r="V609" s="123"/>
      <c r="AF609" s="123"/>
      <c r="AP609" s="123"/>
      <c r="AZ609" s="123"/>
      <c r="BA609" s="123"/>
      <c r="BJ609" s="123"/>
      <c r="BT609" s="123"/>
      <c r="CD609" s="123"/>
      <c r="CN609" s="123"/>
      <c r="CO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76"/>
      <c r="B610" s="123"/>
      <c r="L610" s="123"/>
      <c r="V610" s="123"/>
      <c r="AF610" s="123"/>
      <c r="AP610" s="123"/>
      <c r="AZ610" s="123"/>
      <c r="BA610" s="123"/>
      <c r="BJ610" s="123"/>
      <c r="BT610" s="123"/>
      <c r="CD610" s="123"/>
      <c r="CN610" s="123"/>
      <c r="CO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76"/>
      <c r="B611" s="123"/>
      <c r="L611" s="123"/>
      <c r="V611" s="123"/>
      <c r="AF611" s="123"/>
      <c r="AP611" s="123"/>
      <c r="AZ611" s="123"/>
      <c r="BA611" s="123"/>
      <c r="BJ611" s="123"/>
      <c r="BT611" s="123"/>
      <c r="CD611" s="123"/>
      <c r="CN611" s="123"/>
      <c r="CO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76"/>
      <c r="B612" s="123"/>
      <c r="L612" s="123"/>
      <c r="V612" s="123"/>
      <c r="AF612" s="123"/>
      <c r="AP612" s="123"/>
      <c r="AZ612" s="123"/>
      <c r="BA612" s="123"/>
      <c r="BJ612" s="123"/>
      <c r="BT612" s="123"/>
      <c r="CD612" s="123"/>
      <c r="CN612" s="123"/>
      <c r="CO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76"/>
      <c r="B613" s="123"/>
      <c r="L613" s="123"/>
      <c r="V613" s="123"/>
      <c r="AF613" s="123"/>
      <c r="AP613" s="123"/>
      <c r="AZ613" s="123"/>
      <c r="BA613" s="123"/>
      <c r="BJ613" s="123"/>
      <c r="BT613" s="123"/>
      <c r="CD613" s="123"/>
      <c r="CN613" s="123"/>
      <c r="CO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76"/>
      <c r="B614" s="123"/>
      <c r="L614" s="123"/>
      <c r="V614" s="123"/>
      <c r="AF614" s="123"/>
      <c r="AP614" s="123"/>
      <c r="AZ614" s="123"/>
      <c r="BA614" s="123"/>
      <c r="BJ614" s="123"/>
      <c r="BT614" s="123"/>
      <c r="CD614" s="123"/>
      <c r="CN614" s="123"/>
      <c r="CO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76"/>
      <c r="B615" s="123"/>
      <c r="L615" s="123"/>
      <c r="V615" s="123"/>
      <c r="AF615" s="123"/>
      <c r="AP615" s="123"/>
      <c r="AZ615" s="123"/>
      <c r="BA615" s="123"/>
      <c r="BJ615" s="123"/>
      <c r="BT615" s="123"/>
      <c r="CD615" s="123"/>
      <c r="CN615" s="123"/>
      <c r="CO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76"/>
      <c r="B616" s="123"/>
      <c r="L616" s="123"/>
      <c r="V616" s="123"/>
      <c r="AF616" s="123"/>
      <c r="AP616" s="123"/>
      <c r="AZ616" s="123"/>
      <c r="BA616" s="123"/>
      <c r="BJ616" s="123"/>
      <c r="BT616" s="123"/>
      <c r="CD616" s="123"/>
      <c r="CN616" s="123"/>
      <c r="CO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76"/>
      <c r="B617" s="123"/>
      <c r="L617" s="123"/>
      <c r="V617" s="123"/>
      <c r="AF617" s="123"/>
      <c r="AP617" s="123"/>
      <c r="AZ617" s="123"/>
      <c r="BA617" s="123"/>
      <c r="BJ617" s="123"/>
      <c r="BT617" s="123"/>
      <c r="CD617" s="123"/>
      <c r="CN617" s="123"/>
      <c r="CO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76"/>
      <c r="B618" s="123"/>
      <c r="L618" s="123"/>
      <c r="V618" s="123"/>
      <c r="AF618" s="123"/>
      <c r="AP618" s="123"/>
      <c r="AZ618" s="123"/>
      <c r="BA618" s="123"/>
      <c r="BJ618" s="123"/>
      <c r="BT618" s="123"/>
      <c r="CD618" s="123"/>
      <c r="CN618" s="123"/>
      <c r="CO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76"/>
      <c r="B619" s="123"/>
      <c r="L619" s="123"/>
      <c r="V619" s="123"/>
      <c r="AF619" s="123"/>
      <c r="AP619" s="123"/>
      <c r="AZ619" s="123"/>
      <c r="BA619" s="123"/>
      <c r="BJ619" s="123"/>
      <c r="BT619" s="123"/>
      <c r="CD619" s="123"/>
      <c r="CN619" s="123"/>
      <c r="CO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76"/>
      <c r="B620" s="123"/>
      <c r="L620" s="123"/>
      <c r="V620" s="123"/>
      <c r="AF620" s="123"/>
      <c r="AP620" s="123"/>
      <c r="AZ620" s="123"/>
      <c r="BA620" s="123"/>
      <c r="BJ620" s="123"/>
      <c r="BT620" s="123"/>
      <c r="CD620" s="123"/>
      <c r="CN620" s="123"/>
      <c r="CO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76"/>
      <c r="B621" s="123"/>
      <c r="L621" s="123"/>
      <c r="V621" s="123"/>
      <c r="AF621" s="123"/>
      <c r="AP621" s="123"/>
      <c r="AZ621" s="123"/>
      <c r="BA621" s="123"/>
      <c r="BJ621" s="123"/>
      <c r="BT621" s="123"/>
      <c r="CD621" s="123"/>
      <c r="CN621" s="123"/>
      <c r="CO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76"/>
      <c r="B622" s="123"/>
      <c r="L622" s="123"/>
      <c r="V622" s="123"/>
      <c r="AF622" s="123"/>
      <c r="AP622" s="123"/>
      <c r="AZ622" s="123"/>
      <c r="BA622" s="123"/>
      <c r="BJ622" s="123"/>
      <c r="BT622" s="123"/>
      <c r="CD622" s="123"/>
      <c r="CN622" s="123"/>
      <c r="CO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376"/>
      <c r="B623" s="123"/>
      <c r="L623" s="123"/>
      <c r="V623" s="123"/>
      <c r="AF623" s="123"/>
      <c r="AP623" s="123"/>
      <c r="AZ623" s="123"/>
      <c r="BA623" s="123"/>
      <c r="BJ623" s="123"/>
      <c r="BT623" s="123"/>
      <c r="CD623" s="123"/>
      <c r="CN623" s="123"/>
      <c r="CO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376"/>
      <c r="B624" s="123"/>
      <c r="L624" s="123"/>
      <c r="V624" s="123"/>
      <c r="AF624" s="123"/>
      <c r="AP624" s="123"/>
      <c r="AZ624" s="123"/>
      <c r="BA624" s="123"/>
      <c r="BJ624" s="123"/>
      <c r="BT624" s="123"/>
      <c r="CD624" s="123"/>
      <c r="CN624" s="123"/>
      <c r="CO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376"/>
      <c r="B625" s="123"/>
      <c r="L625" s="123"/>
      <c r="V625" s="123"/>
      <c r="AF625" s="123"/>
      <c r="AP625" s="123"/>
      <c r="AZ625" s="123"/>
      <c r="BA625" s="123"/>
      <c r="BJ625" s="123"/>
      <c r="BT625" s="123"/>
      <c r="CD625" s="123"/>
      <c r="CN625" s="123"/>
      <c r="CO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376"/>
      <c r="B626" s="123"/>
      <c r="L626" s="123"/>
      <c r="V626" s="123"/>
      <c r="AF626" s="123"/>
      <c r="AP626" s="123"/>
      <c r="AZ626" s="123"/>
      <c r="BA626" s="123"/>
      <c r="BJ626" s="123"/>
      <c r="BT626" s="123"/>
      <c r="CD626" s="123"/>
      <c r="CN626" s="123"/>
      <c r="CO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376"/>
      <c r="B627" s="123"/>
      <c r="L627" s="123"/>
      <c r="V627" s="123"/>
      <c r="AF627" s="123"/>
      <c r="AP627" s="123"/>
      <c r="AZ627" s="123"/>
      <c r="BA627" s="123"/>
      <c r="BJ627" s="123"/>
      <c r="BT627" s="123"/>
      <c r="CD627" s="123"/>
      <c r="CN627" s="123"/>
      <c r="CO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376"/>
      <c r="B628" s="123"/>
      <c r="L628" s="123"/>
      <c r="V628" s="123"/>
      <c r="AF628" s="123"/>
      <c r="AP628" s="123"/>
      <c r="AZ628" s="123"/>
      <c r="BA628" s="123"/>
      <c r="BJ628" s="123"/>
      <c r="BT628" s="123"/>
      <c r="CD628" s="123"/>
      <c r="CN628" s="123"/>
      <c r="CO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376"/>
      <c r="B629" s="123"/>
      <c r="L629" s="123"/>
      <c r="V629" s="123"/>
      <c r="AF629" s="123"/>
      <c r="AP629" s="123"/>
      <c r="AZ629" s="123"/>
      <c r="BA629" s="123"/>
      <c r="BJ629" s="123"/>
      <c r="BT629" s="123"/>
      <c r="CD629" s="123"/>
      <c r="CN629" s="123"/>
      <c r="CO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376"/>
      <c r="B630" s="123"/>
      <c r="L630" s="123"/>
      <c r="V630" s="123"/>
      <c r="AF630" s="123"/>
      <c r="AP630" s="123"/>
      <c r="AZ630" s="123"/>
      <c r="BA630" s="123"/>
      <c r="BJ630" s="123"/>
      <c r="BT630" s="123"/>
      <c r="CD630" s="123"/>
      <c r="CN630" s="123"/>
      <c r="CO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376"/>
      <c r="B631" s="123"/>
      <c r="L631" s="123"/>
      <c r="V631" s="123"/>
      <c r="AF631" s="123"/>
      <c r="AP631" s="123"/>
      <c r="AZ631" s="123"/>
      <c r="BA631" s="123"/>
      <c r="BJ631" s="123"/>
      <c r="BT631" s="123"/>
      <c r="CD631" s="123"/>
      <c r="CN631" s="123"/>
      <c r="CO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376"/>
      <c r="B632" s="123"/>
      <c r="L632" s="123"/>
      <c r="V632" s="123"/>
      <c r="AF632" s="123"/>
      <c r="AP632" s="123"/>
      <c r="AZ632" s="123"/>
      <c r="BA632" s="123"/>
      <c r="BJ632" s="123"/>
      <c r="BT632" s="123"/>
      <c r="CD632" s="123"/>
      <c r="CN632" s="123"/>
      <c r="CO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376"/>
      <c r="B633" s="123"/>
      <c r="L633" s="123"/>
      <c r="V633" s="123"/>
      <c r="AF633" s="123"/>
      <c r="AP633" s="123"/>
      <c r="AZ633" s="123"/>
      <c r="BA633" s="123"/>
      <c r="BJ633" s="123"/>
      <c r="BT633" s="123"/>
      <c r="CD633" s="123"/>
      <c r="CN633" s="123"/>
      <c r="CO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376"/>
      <c r="B634" s="123"/>
      <c r="L634" s="123"/>
      <c r="V634" s="123"/>
      <c r="AF634" s="123"/>
      <c r="AP634" s="123"/>
      <c r="AZ634" s="123"/>
      <c r="BA634" s="123"/>
      <c r="BJ634" s="123"/>
      <c r="BT634" s="123"/>
      <c r="CD634" s="123"/>
      <c r="CN634" s="123"/>
      <c r="CO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376"/>
      <c r="B635" s="123"/>
      <c r="L635" s="123"/>
      <c r="V635" s="123"/>
      <c r="AF635" s="123"/>
      <c r="AP635" s="123"/>
      <c r="AZ635" s="123"/>
      <c r="BA635" s="123"/>
      <c r="BJ635" s="123"/>
      <c r="BT635" s="123"/>
      <c r="CD635" s="123"/>
      <c r="CN635" s="123"/>
      <c r="CO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376"/>
      <c r="B636" s="123"/>
      <c r="L636" s="123"/>
      <c r="V636" s="123"/>
      <c r="AF636" s="123"/>
      <c r="AP636" s="123"/>
      <c r="AZ636" s="123"/>
      <c r="BA636" s="123"/>
      <c r="BJ636" s="123"/>
      <c r="BT636" s="123"/>
      <c r="CD636" s="123"/>
      <c r="CN636" s="123"/>
      <c r="CO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376"/>
      <c r="B637" s="123"/>
      <c r="L637" s="123"/>
      <c r="V637" s="123"/>
      <c r="AF637" s="123"/>
      <c r="AP637" s="123"/>
      <c r="AZ637" s="123"/>
      <c r="BA637" s="123"/>
      <c r="BJ637" s="123"/>
      <c r="BT637" s="123"/>
      <c r="CD637" s="123"/>
      <c r="CN637" s="123"/>
      <c r="CO637" s="123"/>
      <c r="CX637" s="123"/>
      <c r="DH637" s="123"/>
      <c r="DR637" s="123"/>
      <c r="EB637" s="123"/>
      <c r="EL637" s="123"/>
      <c r="EV637" s="123"/>
      <c r="FF637" s="123"/>
      <c r="FP637" s="123"/>
      <c r="FZ637" s="123"/>
      <c r="GJ637" s="123"/>
      <c r="GT637" s="123"/>
      <c r="HD637" s="123"/>
      <c r="HN637" s="123"/>
      <c r="HX637" s="123"/>
    </row>
    <row xmlns:x14ac="http://schemas.microsoft.com/office/spreadsheetml/2009/9/ac" r="638" s="3" customFormat="true" x14ac:dyDescent="0.25">
      <c r="A638" s="376"/>
      <c r="B638" s="123"/>
      <c r="L638" s="123"/>
      <c r="V638" s="123"/>
      <c r="AF638" s="123"/>
      <c r="AP638" s="123"/>
      <c r="AZ638" s="123"/>
      <c r="BA638" s="123"/>
      <c r="BJ638" s="123"/>
      <c r="BT638" s="123"/>
      <c r="CD638" s="123"/>
      <c r="CN638" s="123"/>
      <c r="CO638" s="123"/>
      <c r="CX638" s="123"/>
      <c r="DH638" s="123"/>
      <c r="DR638" s="123"/>
      <c r="EB638" s="123"/>
      <c r="EL638" s="123"/>
      <c r="EV638" s="123"/>
      <c r="FF638" s="123"/>
      <c r="FP638" s="123"/>
      <c r="FZ638" s="123"/>
      <c r="GJ638" s="123"/>
      <c r="GT638" s="123"/>
      <c r="HD638" s="123"/>
      <c r="HN638" s="123"/>
      <c r="HX638" s="123"/>
    </row>
    <row xmlns:x14ac="http://schemas.microsoft.com/office/spreadsheetml/2009/9/ac" r="639" s="3" customFormat="true" x14ac:dyDescent="0.25">
      <c r="A639" s="376"/>
      <c r="B639" s="123"/>
      <c r="L639" s="123"/>
      <c r="V639" s="123"/>
      <c r="AF639" s="123"/>
      <c r="AP639" s="123"/>
      <c r="AZ639" s="123"/>
      <c r="BA639" s="123"/>
      <c r="BJ639" s="123"/>
      <c r="BT639" s="123"/>
      <c r="CD639" s="123"/>
      <c r="CN639" s="123"/>
      <c r="CO639" s="123"/>
      <c r="CX639" s="123"/>
      <c r="DH639" s="123"/>
      <c r="DR639" s="123"/>
      <c r="EB639" s="123"/>
      <c r="EL639" s="123"/>
      <c r="EV639" s="123"/>
      <c r="FF639" s="123"/>
      <c r="FP639" s="123"/>
      <c r="FZ639" s="123"/>
      <c r="GJ639" s="123"/>
      <c r="GT639" s="123"/>
      <c r="HD639" s="123"/>
      <c r="HN639" s="123"/>
      <c r="HX639" s="123"/>
    </row>
    <row xmlns:x14ac="http://schemas.microsoft.com/office/spreadsheetml/2009/9/ac" r="640" s="3" customFormat="true" x14ac:dyDescent="0.25">
      <c r="A640" s="376"/>
      <c r="B640" s="123"/>
      <c r="L640" s="123"/>
      <c r="V640" s="123"/>
      <c r="AF640" s="123"/>
      <c r="AP640" s="123"/>
      <c r="AZ640" s="123"/>
      <c r="BA640" s="123"/>
      <c r="BJ640" s="123"/>
      <c r="BT640" s="123"/>
      <c r="CD640" s="123"/>
      <c r="CN640" s="123"/>
      <c r="CO640" s="123"/>
      <c r="CX640" s="123"/>
      <c r="DH640" s="123"/>
      <c r="DR640" s="123"/>
      <c r="EB640" s="123"/>
      <c r="EL640" s="123"/>
      <c r="EV640" s="123"/>
      <c r="FF640" s="123"/>
      <c r="FP640" s="123"/>
      <c r="FZ640" s="123"/>
      <c r="GJ640" s="123"/>
      <c r="GT640" s="123"/>
      <c r="HD640" s="123"/>
      <c r="HN640" s="123"/>
      <c r="HX640" s="123"/>
    </row>
  </sheetData>
  <mergeCells count="11">
    <mergeCell ref="CO27:CU27"/>
    <mergeCell ref="BU27:CA27"/>
    <mergeCell ref="CE27:CK27"/>
    <mergeCell ref="A2:A3"/>
    <mergeCell ref="BK27:BQ27"/>
    <mergeCell ref="BA27:BG27"/>
    <mergeCell ref="C27:I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2024-04-24T06:16:12Z</dcterms:modified>
</cp:coreProperties>
</file>